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drawings/drawing266.xml" ContentType="application/vnd.openxmlformats-officedocument.drawing+xml"/>
  <Override PartName="/xl/drawings/drawing267.xml" ContentType="application/vnd.openxmlformats-officedocument.drawing+xml"/>
  <Override PartName="/xl/drawings/drawing268.xml" ContentType="application/vnd.openxmlformats-officedocument.drawing+xml"/>
  <Override PartName="/xl/drawings/drawing269.xml" ContentType="application/vnd.openxmlformats-officedocument.drawing+xml"/>
  <Override PartName="/xl/drawings/drawing270.xml" ContentType="application/vnd.openxmlformats-officedocument.drawing+xml"/>
  <Override PartName="/xl/drawings/drawing271.xml" ContentType="application/vnd.openxmlformats-officedocument.drawing+xml"/>
  <Override PartName="/xl/drawings/drawing272.xml" ContentType="application/vnd.openxmlformats-officedocument.drawing+xml"/>
  <Override PartName="/xl/drawings/drawing273.xml" ContentType="application/vnd.openxmlformats-officedocument.drawing+xml"/>
  <Override PartName="/xl/drawings/drawing274.xml" ContentType="application/vnd.openxmlformats-officedocument.drawing+xml"/>
  <Override PartName="/xl/drawings/drawing275.xml" ContentType="application/vnd.openxmlformats-officedocument.drawing+xml"/>
  <Override PartName="/xl/drawings/drawing276.xml" ContentType="application/vnd.openxmlformats-officedocument.drawing+xml"/>
  <Override PartName="/xl/drawings/drawing277.xml" ContentType="application/vnd.openxmlformats-officedocument.drawing+xml"/>
  <Override PartName="/xl/drawings/drawing278.xml" ContentType="application/vnd.openxmlformats-officedocument.drawing+xml"/>
  <Override PartName="/xl/drawings/drawing279.xml" ContentType="application/vnd.openxmlformats-officedocument.drawing+xml"/>
  <Override PartName="/xl/drawings/drawing280.xml" ContentType="application/vnd.openxmlformats-officedocument.drawing+xml"/>
  <Override PartName="/xl/drawings/drawing281.xml" ContentType="application/vnd.openxmlformats-officedocument.drawing+xml"/>
  <Override PartName="/xl/drawings/drawing282.xml" ContentType="application/vnd.openxmlformats-officedocument.drawing+xml"/>
  <Override PartName="/xl/drawings/drawing283.xml" ContentType="application/vnd.openxmlformats-officedocument.drawing+xml"/>
  <Override PartName="/xl/drawings/drawing284.xml" ContentType="application/vnd.openxmlformats-officedocument.drawing+xml"/>
  <Override PartName="/xl/drawings/drawing285.xml" ContentType="application/vnd.openxmlformats-officedocument.drawing+xml"/>
  <Override PartName="/xl/drawings/drawing286.xml" ContentType="application/vnd.openxmlformats-officedocument.drawing+xml"/>
  <Override PartName="/xl/drawings/drawing287.xml" ContentType="application/vnd.openxmlformats-officedocument.drawing+xml"/>
  <Override PartName="/xl/drawings/drawing288.xml" ContentType="application/vnd.openxmlformats-officedocument.drawing+xml"/>
  <Override PartName="/xl/drawings/drawing289.xml" ContentType="application/vnd.openxmlformats-officedocument.drawing+xml"/>
  <Override PartName="/xl/drawings/drawing29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7926\Box\070 2023年 案件フォルダ\000029942_山口23-00011_山口県Ｔ維持計画\99TMS\※登録のための点検調書の整理\トンネル別に整理\079_小郡\2021年8月23日\"/>
    </mc:Choice>
  </mc:AlternateContent>
  <xr:revisionPtr revIDLastSave="0" documentId="13_ncr:1_{1AF4D539-AD64-47A3-9774-4E78A145F61A}" xr6:coauthVersionLast="47" xr6:coauthVersionMax="47" xr10:uidLastSave="{00000000-0000-0000-0000-000000000000}"/>
  <bookViews>
    <workbookView xWindow="-30828" yWindow="-60" windowWidth="30936" windowHeight="16776" tabRatio="985" xr2:uid="{00000000-000D-0000-FFFF-FFFF00000000}"/>
  </bookViews>
  <sheets>
    <sheet name="様式A-1" sheetId="57" r:id="rId1"/>
    <sheet name="様式A-2" sheetId="58" r:id="rId2"/>
    <sheet name="様式A-3" sheetId="59" r:id="rId3"/>
    <sheet name="様式B(トンネル様式1P001)" sheetId="75" r:id="rId4"/>
    <sheet name="様式C-1-1" sheetId="76" r:id="rId5"/>
    <sheet name="様式C-1-2" sheetId="77" r:id="rId6"/>
    <sheet name="様式C-2" sheetId="78" r:id="rId7"/>
    <sheet name="様式D-1-1(トンネル様式2P001)" sheetId="79" r:id="rId8"/>
    <sheet name="様式D-1-1(トンネル様式2P001) (2)" sheetId="80" r:id="rId9"/>
    <sheet name="様式D-1-1(トンネル様式2P001) (3)" sheetId="81" r:id="rId10"/>
    <sheet name="様式D-1-1(トンネル様式2P001) (4)" sheetId="82" r:id="rId11"/>
    <sheet name="様式D-1-1(トンネル様式2P001) (5)" sheetId="83" r:id="rId12"/>
    <sheet name="様式D-1-1(トンネル様式2P001) (6)" sheetId="84" r:id="rId13"/>
    <sheet name="様式D-1-1(トンネル様式2P001) (7)" sheetId="85" r:id="rId14"/>
    <sheet name="様式D-1-1(トンネル様式2P001) (8)" sheetId="86" r:id="rId15"/>
    <sheet name="様式D-1-1(トンネル様式2P001) (9)" sheetId="87" r:id="rId16"/>
    <sheet name="様式D-1-1(トンネル様式2P001) (10)" sheetId="88" r:id="rId17"/>
    <sheet name="様式D-1-1(トンネル様式2P001) (11)" sheetId="89" r:id="rId18"/>
    <sheet name="様式D-1-1(トンネル様式2P001) (12)" sheetId="90" r:id="rId19"/>
    <sheet name="様式D-1-1(トンネル様式2P001) (13)" sheetId="91" r:id="rId20"/>
    <sheet name="様式D-1-1(トンネル様式2P001) (14)" sheetId="92" r:id="rId21"/>
    <sheet name="様式D-1-1(トンネル様式2P001) (15)" sheetId="93" r:id="rId22"/>
    <sheet name="様式D-1-1(トンネル様式2P001) (16)" sheetId="94" r:id="rId23"/>
    <sheet name="様式D-1-1(トンネル様式2P001) (17)" sheetId="95" r:id="rId24"/>
    <sheet name="様式D-1-1(トンネル様式2P001) (18)" sheetId="96" r:id="rId25"/>
    <sheet name="様式D-1-1(トンネル様式2P001) (19)" sheetId="97" r:id="rId26"/>
    <sheet name="様式D-1-1(トンネル様式2P001) (20)" sheetId="98" r:id="rId27"/>
    <sheet name="様式D-1-1(トンネル様式2P001) (21)" sheetId="99" r:id="rId28"/>
    <sheet name="様式D-1-1(トンネル様式2P001) (22)" sheetId="100" r:id="rId29"/>
    <sheet name="様式D-1-1(トンネル様式2P001) (23)" sheetId="101" r:id="rId30"/>
    <sheet name="様式D-1-1(トンネル様式2P001) (24)" sheetId="102" r:id="rId31"/>
    <sheet name="様式D-1-1(トンネル様式2P001) (25)" sheetId="103" r:id="rId32"/>
    <sheet name="様式D-1-1(トンネル様式2P001) (26)" sheetId="104" r:id="rId33"/>
    <sheet name="様式D-1-1(トンネル様式2P001) (27)" sheetId="105" r:id="rId34"/>
    <sheet name="様式D-1-1(トンネル様式2P001) (28)" sheetId="106" r:id="rId35"/>
    <sheet name="様式D-1-1(トンネル様式2P001) (29)" sheetId="107" r:id="rId36"/>
    <sheet name="様式D-1-1(トンネル様式2P001) (30)" sheetId="108" r:id="rId37"/>
    <sheet name="様式D-1-1(トンネル様式2P001) (31)" sheetId="109" r:id="rId38"/>
    <sheet name="様式D-1-1(トンネル様式2P001) (32)" sheetId="110" r:id="rId39"/>
    <sheet name="様式D-1-1(トンネル様式2P001) (33)" sheetId="111" r:id="rId40"/>
    <sheet name="様式D-1-1(トンネル様式2P001) (34)" sheetId="112" r:id="rId41"/>
    <sheet name="様式D-1-1(トンネル様式2P001) (35)" sheetId="113" r:id="rId42"/>
    <sheet name="様式D-1-1(トンネル様式2P001) (36)" sheetId="114" r:id="rId43"/>
    <sheet name="様式D-1-1(トンネル様式2P001) (37)" sheetId="115" r:id="rId44"/>
    <sheet name="様式D-1-1(トンネル様式2P001) (38)" sheetId="116" r:id="rId45"/>
    <sheet name="様式D-1-1(トンネル様式2P001) (39)" sheetId="117" r:id="rId46"/>
    <sheet name="様式D-1-1(トンネル様式2P001) (40)" sheetId="118" r:id="rId47"/>
    <sheet name="様式D-1-1(トンネル様式2P001) (41)" sheetId="119" r:id="rId48"/>
    <sheet name="様式D-1-1(トンネル様式2P001) (42)" sheetId="120" r:id="rId49"/>
    <sheet name="様式D-1-1(トンネル様式2P001) (43)" sheetId="121" r:id="rId50"/>
    <sheet name="様式D-1-1(トンネル様式2P001) (44)" sheetId="122" r:id="rId51"/>
    <sheet name="様式D-1-1(トンネル様式2P001) (45)" sheetId="123" r:id="rId52"/>
    <sheet name="様式D-1-1(トンネル様式2P001) (46)" sheetId="124" r:id="rId53"/>
    <sheet name="様式D-1-1(トンネル様式2P001) (47)" sheetId="125" r:id="rId54"/>
    <sheet name="様式D-1-1(トンネル様式2P001) (48)" sheetId="126" r:id="rId55"/>
    <sheet name="様式D-1-1(トンネル様式2P001) (49)" sheetId="127" r:id="rId56"/>
    <sheet name="様式D-1-1(トンネル様式2P001) (50)" sheetId="128" r:id="rId57"/>
    <sheet name="様式D-1-1(トンネル様式2P001) (51)" sheetId="129" r:id="rId58"/>
    <sheet name="様式D-1-1(トンネル様式2P001) (52)" sheetId="130" r:id="rId59"/>
    <sheet name="様式D-1-1(トンネル様式2P001) (53)" sheetId="131" r:id="rId60"/>
    <sheet name="様式D-1-1(トンネル様式2P001) (54)" sheetId="132" r:id="rId61"/>
    <sheet name="様式D-1-1(トンネル様式2P001) (55)" sheetId="133" r:id="rId62"/>
    <sheet name="様式D-1-1(トンネル様式2P001) (56)" sheetId="134" r:id="rId63"/>
    <sheet name="様式D-1-1(トンネル様式2P001) (57)" sheetId="135" r:id="rId64"/>
    <sheet name="様式D-1-1(トンネル様式2P001) (58)" sheetId="136" r:id="rId65"/>
    <sheet name="様式D-1-1(トンネル様式2P001) (59)" sheetId="137" r:id="rId66"/>
    <sheet name="様式D-1-1(トンネル様式2P001) (60)" sheetId="138" r:id="rId67"/>
    <sheet name="様式D-1-1(トンネル様式2P001) (61)" sheetId="139" r:id="rId68"/>
    <sheet name="様式D-1-1(トンネル様式2P001) (62)" sheetId="140" r:id="rId69"/>
    <sheet name="様式D-1-1(トンネル様式2P001) (63)" sheetId="141" r:id="rId70"/>
    <sheet name="様式D-1-1(トンネル様式2P001) (64)" sheetId="142" r:id="rId71"/>
    <sheet name="様式D-1-1(トンネル様式2P001) (65)" sheetId="143" r:id="rId72"/>
    <sheet name="様式D-1-1(トンネル様式2P001) (66)" sheetId="144" r:id="rId73"/>
    <sheet name="様式D-1-1(トンネル様式2P001) (67)" sheetId="145" r:id="rId74"/>
    <sheet name="様式D-1-1(トンネル様式2P001) (68)" sheetId="146" r:id="rId75"/>
    <sheet name="様式D-1-1(トンネル様式2P001) (69)" sheetId="147" r:id="rId76"/>
    <sheet name="様式D-1-1(トンネル様式2P001) (70)" sheetId="148" r:id="rId77"/>
    <sheet name="様式D-1-1(トンネル様式2P001) (71)" sheetId="149" r:id="rId78"/>
    <sheet name="様式D-1-1(トンネル様式2P001) (72)" sheetId="150" r:id="rId79"/>
    <sheet name="様式D-1-1(トンネル様式2P001) (73)" sheetId="151" r:id="rId80"/>
    <sheet name="様式D-1-1(トンネル様式2P001) (74)" sheetId="152" r:id="rId81"/>
    <sheet name="様式D-1-1(トンネル様式2P001) (75)" sheetId="153" r:id="rId82"/>
    <sheet name="様式D-1-1(トンネル様式2P001) (76)" sheetId="154" r:id="rId83"/>
    <sheet name="様式D-1-1(トンネル様式2P001) (77)" sheetId="155" r:id="rId84"/>
    <sheet name="様式D-1-1(トンネル様式2P001) (78)" sheetId="156" r:id="rId85"/>
    <sheet name="様式D-1-1(トンネル様式2P001) (79)" sheetId="157" r:id="rId86"/>
    <sheet name="様式D-1-1(トンネル様式2P001) (80)" sheetId="158" r:id="rId87"/>
    <sheet name="様式D-1-1(トンネル様式2P001) (81)" sheetId="159" r:id="rId88"/>
    <sheet name="様式D-1-1(トンネル様式2P001) (82)" sheetId="160" r:id="rId89"/>
    <sheet name="様式D-1-1(トンネル様式2P001) (83)" sheetId="161" r:id="rId90"/>
    <sheet name="様式D-1-1(トンネル様式2P001) (84)" sheetId="162" r:id="rId91"/>
    <sheet name="様式D-1-1(トンネル様式2P001) (85)" sheetId="163" r:id="rId92"/>
    <sheet name="様式D-1-1(トンネル様式2P001) (86)" sheetId="164" r:id="rId93"/>
    <sheet name="様式D-1-1(トンネル様式2P001) (87)" sheetId="165" r:id="rId94"/>
    <sheet name="様式D-1-1(トンネル様式2P001) (88)" sheetId="166" r:id="rId95"/>
    <sheet name="様式D-1-1(トンネル様式2P001) (89)" sheetId="167" r:id="rId96"/>
    <sheet name="様式D-1-1(トンネル様式2P001) (90)" sheetId="168" r:id="rId97"/>
    <sheet name="様式D-1-1(トンネル様式2P001) (91)" sheetId="169" r:id="rId98"/>
    <sheet name="様式D-1-1(トンネル様式2P001) (92)" sheetId="170" r:id="rId99"/>
    <sheet name="様式D-1-2" sheetId="171" r:id="rId100"/>
    <sheet name="様式D-2-1" sheetId="172" r:id="rId101"/>
    <sheet name="様式D-3_PS" sheetId="173" r:id="rId102"/>
    <sheet name="様式D-3_S01" sheetId="174" r:id="rId103"/>
    <sheet name="様式D-3_S02" sheetId="175" r:id="rId104"/>
    <sheet name="様式D-3_S03" sheetId="176" r:id="rId105"/>
    <sheet name="様式D-3_S04" sheetId="177" r:id="rId106"/>
    <sheet name="様式D-3_S05" sheetId="178" r:id="rId107"/>
    <sheet name="様式D-3_S06" sheetId="179" r:id="rId108"/>
    <sheet name="様式D-3_S07" sheetId="180" r:id="rId109"/>
    <sheet name="様式D-3_S08" sheetId="181" r:id="rId110"/>
    <sheet name="様式D-3_S09" sheetId="182" r:id="rId111"/>
    <sheet name="様式D-3_S10" sheetId="183" r:id="rId112"/>
    <sheet name="様式D-3_S11" sheetId="184" r:id="rId113"/>
    <sheet name="様式D-3_S12" sheetId="185" r:id="rId114"/>
    <sheet name="様式D-3_S13" sheetId="186" r:id="rId115"/>
    <sheet name="様式D-3_S14" sheetId="187" r:id="rId116"/>
    <sheet name="様式D-3_S15" sheetId="188" r:id="rId117"/>
    <sheet name="様式D-3_S16" sheetId="189" r:id="rId118"/>
    <sheet name="様式D-3_S17" sheetId="190" r:id="rId119"/>
    <sheet name="様式D-3_S18" sheetId="191" r:id="rId120"/>
    <sheet name="様式D-3_S19" sheetId="192" r:id="rId121"/>
    <sheet name="様式D-3_S20" sheetId="193" r:id="rId122"/>
    <sheet name="様式D-3_S21" sheetId="194" r:id="rId123"/>
    <sheet name="様式D-3_S22" sheetId="195" r:id="rId124"/>
    <sheet name="様式D-3_S23" sheetId="196" r:id="rId125"/>
    <sheet name="様式D-3_S24" sheetId="197" r:id="rId126"/>
    <sheet name="様式D-3_S25" sheetId="198" r:id="rId127"/>
    <sheet name="様式D-3_S26" sheetId="199" r:id="rId128"/>
    <sheet name="様式D-3_S27" sheetId="200" r:id="rId129"/>
    <sheet name="様式D-3_S28" sheetId="201" r:id="rId130"/>
    <sheet name="様式D-3_S29" sheetId="202" r:id="rId131"/>
    <sheet name="様式D-3_S30" sheetId="203" r:id="rId132"/>
    <sheet name="様式D-3_S31" sheetId="204" r:id="rId133"/>
    <sheet name="様式D-3_S32" sheetId="205" r:id="rId134"/>
    <sheet name="様式D-3_S33" sheetId="206" r:id="rId135"/>
    <sheet name="様式D-3_S34" sheetId="207" r:id="rId136"/>
    <sheet name="様式D-3_S35" sheetId="208" r:id="rId137"/>
    <sheet name="様式D-3_S36" sheetId="209" r:id="rId138"/>
    <sheet name="様式D-3_S37" sheetId="210" r:id="rId139"/>
    <sheet name="様式D-3_S38" sheetId="211" r:id="rId140"/>
    <sheet name="様式D-3_S39" sheetId="212" r:id="rId141"/>
    <sheet name="様式D-3_S40" sheetId="213" r:id="rId142"/>
    <sheet name="様式D-3_S41" sheetId="214" r:id="rId143"/>
    <sheet name="様式D-3_S42" sheetId="215" r:id="rId144"/>
    <sheet name="様式D-3_S43" sheetId="216" r:id="rId145"/>
    <sheet name="様式D-3_S44" sheetId="217" r:id="rId146"/>
    <sheet name="様式D-3_S45" sheetId="218" r:id="rId147"/>
    <sheet name="様式D-3_S46" sheetId="219" r:id="rId148"/>
    <sheet name="様式D-3_S47" sheetId="220" r:id="rId149"/>
    <sheet name="様式D-3_S48" sheetId="221" r:id="rId150"/>
    <sheet name="様式D-3_S49" sheetId="222" r:id="rId151"/>
    <sheet name="様式D-3_S50" sheetId="223" r:id="rId152"/>
    <sheet name="様式D-3_S51" sheetId="224" r:id="rId153"/>
    <sheet name="様式D-3_S52" sheetId="225" r:id="rId154"/>
    <sheet name="様式D-3_S53" sheetId="226" r:id="rId155"/>
    <sheet name="様式D-3_S54" sheetId="227" r:id="rId156"/>
    <sheet name="様式D-3_S55" sheetId="228" r:id="rId157"/>
    <sheet name="様式D-3_S56" sheetId="229" r:id="rId158"/>
    <sheet name="様式D-3_S57" sheetId="230" r:id="rId159"/>
    <sheet name="様式D-3_S58" sheetId="231" r:id="rId160"/>
    <sheet name="様式D-3_S59" sheetId="232" r:id="rId161"/>
    <sheet name="様式D-3_S60" sheetId="233" r:id="rId162"/>
    <sheet name="様式D-3_S61" sheetId="234" r:id="rId163"/>
    <sheet name="様式D-3_S62" sheetId="235" r:id="rId164"/>
    <sheet name="様式D-3_S63" sheetId="236" r:id="rId165"/>
    <sheet name="様式D-3_S64" sheetId="237" r:id="rId166"/>
    <sheet name="様式D-3_S65" sheetId="238" r:id="rId167"/>
    <sheet name="様式D-3_S66" sheetId="239" r:id="rId168"/>
    <sheet name="様式D-3_S67" sheetId="240" r:id="rId169"/>
    <sheet name="様式D-3_S68" sheetId="241" r:id="rId170"/>
    <sheet name="様式D-3_S69" sheetId="242" r:id="rId171"/>
    <sheet name="様式D-3_S70" sheetId="243" r:id="rId172"/>
    <sheet name="様式D-3_S71" sheetId="244" r:id="rId173"/>
    <sheet name="様式D-3_S72" sheetId="245" r:id="rId174"/>
    <sheet name="様式D-3_S73" sheetId="246" r:id="rId175"/>
    <sheet name="様式D-3_S74" sheetId="247" r:id="rId176"/>
    <sheet name="様式D-3_S75" sheetId="248" r:id="rId177"/>
    <sheet name="様式D-3_S76" sheetId="249" r:id="rId178"/>
    <sheet name="様式D-3_S77" sheetId="250" r:id="rId179"/>
    <sheet name="様式D-3_S78" sheetId="251" r:id="rId180"/>
    <sheet name="様式D-3_S79" sheetId="252" r:id="rId181"/>
    <sheet name="様式D-3_S80" sheetId="253" r:id="rId182"/>
    <sheet name="様式D-3_S81" sheetId="254" r:id="rId183"/>
    <sheet name="様式D-3_S82" sheetId="255" r:id="rId184"/>
    <sheet name="様式D-3_S83" sheetId="256" r:id="rId185"/>
    <sheet name="様式D-3_S84" sheetId="257" r:id="rId186"/>
    <sheet name="様式D-3_S85" sheetId="258" r:id="rId187"/>
    <sheet name="様式D-3_S86" sheetId="259" r:id="rId188"/>
    <sheet name="様式D-3_S87" sheetId="260" r:id="rId189"/>
    <sheet name="様式D-3_S88" sheetId="261" r:id="rId190"/>
    <sheet name="様式D-3_S89" sheetId="262" r:id="rId191"/>
    <sheet name="様式D-3_S90" sheetId="263" r:id="rId192"/>
    <sheet name="様式D-3_S91" sheetId="264" r:id="rId193"/>
    <sheet name="様式D-3_S92" sheetId="265" r:id="rId194"/>
    <sheet name="様式D-3_S93" sheetId="266" r:id="rId195"/>
    <sheet name="様式D-3_S94" sheetId="267" r:id="rId196"/>
    <sheet name="様式D-3_S95" sheetId="268" r:id="rId197"/>
    <sheet name="様式D-3_S96" sheetId="269" r:id="rId198"/>
    <sheet name="様式D-3_S97" sheetId="270" r:id="rId199"/>
    <sheet name="様式D-3_S98" sheetId="271" r:id="rId200"/>
    <sheet name="様式D-3_S99" sheetId="272" r:id="rId201"/>
    <sheet name="様式D-3_S100" sheetId="273" r:id="rId202"/>
    <sheet name="様式D-3_S101" sheetId="274" r:id="rId203"/>
    <sheet name="様式D-3_S102" sheetId="275" r:id="rId204"/>
    <sheet name="様式D-3_S103" sheetId="276" r:id="rId205"/>
    <sheet name="様式D-3_S104" sheetId="277" r:id="rId206"/>
    <sheet name="様式D-3_S105" sheetId="278" r:id="rId207"/>
    <sheet name="様式D-3_S106" sheetId="279" r:id="rId208"/>
    <sheet name="様式D-3_S107" sheetId="280" r:id="rId209"/>
    <sheet name="様式D-3_S108" sheetId="281" r:id="rId210"/>
    <sheet name="様式D-3_S109" sheetId="282" r:id="rId211"/>
    <sheet name="様式D-3_S110" sheetId="283" r:id="rId212"/>
    <sheet name="様式D-3_S111" sheetId="284" r:id="rId213"/>
    <sheet name="様式D-3_S112" sheetId="285" r:id="rId214"/>
    <sheet name="様式D-3_S113" sheetId="286" r:id="rId215"/>
    <sheet name="様式D-3_S114" sheetId="287" r:id="rId216"/>
    <sheet name="様式D-3_S115" sheetId="288" r:id="rId217"/>
    <sheet name="様式D-3_S116" sheetId="289" r:id="rId218"/>
    <sheet name="様式D-3_S117" sheetId="290" r:id="rId219"/>
    <sheet name="様式D-3_S118" sheetId="291" r:id="rId220"/>
    <sheet name="様式D-3_S119" sheetId="292" r:id="rId221"/>
    <sheet name="様式D-3_S120" sheetId="293" r:id="rId222"/>
    <sheet name="様式D-3_S121" sheetId="294" r:id="rId223"/>
    <sheet name="様式D-3_S122" sheetId="295" r:id="rId224"/>
    <sheet name="様式D-3_S123" sheetId="296" r:id="rId225"/>
    <sheet name="様式D-3_S124" sheetId="297" r:id="rId226"/>
    <sheet name="様式D-3_S125" sheetId="298" r:id="rId227"/>
    <sheet name="様式D-3_S126" sheetId="299" r:id="rId228"/>
    <sheet name="様式D-3_S127" sheetId="300" r:id="rId229"/>
    <sheet name="様式D-3_S128" sheetId="301" r:id="rId230"/>
    <sheet name="様式D-3_S129" sheetId="302" r:id="rId231"/>
    <sheet name="様式D-3_S130" sheetId="303" r:id="rId232"/>
    <sheet name="様式D-3_S131" sheetId="304" r:id="rId233"/>
    <sheet name="様式D-3_S132" sheetId="305" r:id="rId234"/>
    <sheet name="様式D-3_S133" sheetId="306" r:id="rId235"/>
    <sheet name="様式D-3_S134" sheetId="307" r:id="rId236"/>
    <sheet name="様式D-3_S135" sheetId="308" r:id="rId237"/>
    <sheet name="様式D-3_S136" sheetId="309" r:id="rId238"/>
    <sheet name="様式D-3_S137" sheetId="310" r:id="rId239"/>
    <sheet name="様式D-3_S138" sheetId="311" r:id="rId240"/>
    <sheet name="様式D-3_S139" sheetId="312" r:id="rId241"/>
    <sheet name="様式D-3_S140" sheetId="313" r:id="rId242"/>
    <sheet name="様式D-3_S141" sheetId="314" r:id="rId243"/>
    <sheet name="様式D-3_S142" sheetId="315" r:id="rId244"/>
    <sheet name="様式D-3_S143" sheetId="316" r:id="rId245"/>
    <sheet name="様式D-3_S144" sheetId="317" r:id="rId246"/>
    <sheet name="様式D-3_S145" sheetId="318" r:id="rId247"/>
    <sheet name="様式D-3_S146" sheetId="319" r:id="rId248"/>
    <sheet name="様式D-3_S147" sheetId="320" r:id="rId249"/>
    <sheet name="様式D-3_S148" sheetId="321" r:id="rId250"/>
    <sheet name="様式D-3_S149" sheetId="322" r:id="rId251"/>
    <sheet name="様式D-3_S150" sheetId="323" r:id="rId252"/>
    <sheet name="様式D-3_S151" sheetId="324" r:id="rId253"/>
    <sheet name="様式D-3_S152" sheetId="325" r:id="rId254"/>
    <sheet name="様式D-3_S153" sheetId="326" r:id="rId255"/>
    <sheet name="様式D-3_S154" sheetId="327" r:id="rId256"/>
    <sheet name="様式D-3_S155" sheetId="328" r:id="rId257"/>
    <sheet name="様式D-3_S156" sheetId="329" r:id="rId258"/>
    <sheet name="様式D-3_S157" sheetId="330" r:id="rId259"/>
    <sheet name="様式D-3_S158" sheetId="331" r:id="rId260"/>
    <sheet name="様式D-3_S159" sheetId="332" r:id="rId261"/>
    <sheet name="様式D-3_S160" sheetId="333" r:id="rId262"/>
    <sheet name="様式D-3_S161" sheetId="334" r:id="rId263"/>
    <sheet name="様式D-3_S162" sheetId="335" r:id="rId264"/>
    <sheet name="様式D-3_S163" sheetId="336" r:id="rId265"/>
    <sheet name="様式D-3_S164" sheetId="337" r:id="rId266"/>
    <sheet name="様式D-3_S165" sheetId="338" r:id="rId267"/>
    <sheet name="様式D-3_S166" sheetId="339" r:id="rId268"/>
    <sheet name="様式D-3_S167" sheetId="340" r:id="rId269"/>
    <sheet name="様式D-3_S168" sheetId="341" r:id="rId270"/>
    <sheet name="様式D-3_S169" sheetId="342" r:id="rId271"/>
    <sheet name="様式D-3_S170" sheetId="343" r:id="rId272"/>
    <sheet name="様式D-3_S171" sheetId="344" r:id="rId273"/>
    <sheet name="様式D-3_S172" sheetId="345" r:id="rId274"/>
    <sheet name="様式D-3_S173" sheetId="346" r:id="rId275"/>
    <sheet name="様式D-3_S174" sheetId="347" r:id="rId276"/>
    <sheet name="様式D-3_S175" sheetId="348" r:id="rId277"/>
    <sheet name="様式D-3_S176" sheetId="349" r:id="rId278"/>
    <sheet name="様式D-3_S177" sheetId="350" r:id="rId279"/>
    <sheet name="様式D-3_S178" sheetId="351" r:id="rId280"/>
    <sheet name="様式D-3_S179" sheetId="352" r:id="rId281"/>
    <sheet name="様式D-3_S180" sheetId="353" r:id="rId282"/>
    <sheet name="様式D-3_S181" sheetId="354" r:id="rId283"/>
    <sheet name="様式D-3_S182" sheetId="355" r:id="rId284"/>
    <sheet name="様式D-3_S183" sheetId="356" r:id="rId285"/>
    <sheet name="様式D-3_S184" sheetId="357" r:id="rId286"/>
    <sheet name="様式D-3_S185" sheetId="358" r:id="rId287"/>
    <sheet name="様式D-3_S186" sheetId="359" r:id="rId288"/>
    <sheet name="様式D-3_S187" sheetId="360" r:id="rId289"/>
    <sheet name="様式D-3_S188" sheetId="361" r:id="rId290"/>
    <sheet name="様式D-3_S189" sheetId="362" r:id="rId291"/>
    <sheet name="様式D-3_S190" sheetId="363" r:id="rId292"/>
    <sheet name="様式D-3_S191" sheetId="364" r:id="rId293"/>
    <sheet name="様式D-3_PE" sheetId="365" r:id="rId294"/>
    <sheet name="様式E" sheetId="366" r:id="rId295"/>
    <sheet name="様式F" sheetId="367" r:id="rId296"/>
    <sheet name="(参考)リスト" sheetId="74" r:id="rId297"/>
  </sheets>
  <externalReferences>
    <externalReference r:id="rId298"/>
    <externalReference r:id="rId299"/>
    <externalReference r:id="rId300"/>
    <externalReference r:id="rId301"/>
    <externalReference r:id="rId302"/>
  </externalReferences>
  <definedNames>
    <definedName name="_xlnm.Print_Area" localSheetId="296">'(参考)リスト'!$A$3:$K$80</definedName>
    <definedName name="_xlnm.Print_Area" localSheetId="0">'様式A-1'!$B$2:$AB$29</definedName>
    <definedName name="_xlnm.Print_Area" localSheetId="1">'様式A-2'!$B$3:$AN$203</definedName>
    <definedName name="_xlnm.Print_Area" localSheetId="2">'様式A-3'!$B$3:$AI$87</definedName>
    <definedName name="_xlnm.Print_Area" localSheetId="3">'様式B(トンネル様式1P001)'!$A$1:$AA$837</definedName>
    <definedName name="_xlnm.Print_Area" localSheetId="4">'様式C-1-1'!$B$2:$Z$127</definedName>
    <definedName name="_xlnm.Print_Area" localSheetId="5">'様式C-1-2'!$B$2:$Z$43</definedName>
    <definedName name="_xlnm.Print_Area" localSheetId="6">'様式C-2'!$B$2:$Z$23</definedName>
    <definedName name="_xlnm.Print_Area" localSheetId="7">'様式D-1-1(トンネル様式2P001)'!$B$2:$W$43</definedName>
    <definedName name="_xlnm.Print_Area" localSheetId="16">'様式D-1-1(トンネル様式2P001) (10)'!$B$2:$W$43</definedName>
    <definedName name="_xlnm.Print_Area" localSheetId="17">'様式D-1-1(トンネル様式2P001) (11)'!$B$2:$W$43</definedName>
    <definedName name="_xlnm.Print_Area" localSheetId="18">'様式D-1-1(トンネル様式2P001) (12)'!$B$2:$W$43</definedName>
    <definedName name="_xlnm.Print_Area" localSheetId="19">'様式D-1-1(トンネル様式2P001) (13)'!$B$2:$W$43</definedName>
    <definedName name="_xlnm.Print_Area" localSheetId="20">'様式D-1-1(トンネル様式2P001) (14)'!$B$2:$W$43</definedName>
    <definedName name="_xlnm.Print_Area" localSheetId="21">'様式D-1-1(トンネル様式2P001) (15)'!$B$2:$W$43</definedName>
    <definedName name="_xlnm.Print_Area" localSheetId="22">'様式D-1-1(トンネル様式2P001) (16)'!$B$2:$W$43</definedName>
    <definedName name="_xlnm.Print_Area" localSheetId="23">'様式D-1-1(トンネル様式2P001) (17)'!$B$2:$W$43</definedName>
    <definedName name="_xlnm.Print_Area" localSheetId="24">'様式D-1-1(トンネル様式2P001) (18)'!$B$2:$W$43</definedName>
    <definedName name="_xlnm.Print_Area" localSheetId="25">'様式D-1-1(トンネル様式2P001) (19)'!$B$2:$W$43</definedName>
    <definedName name="_xlnm.Print_Area" localSheetId="8">'様式D-1-1(トンネル様式2P001) (2)'!$B$2:$W$43</definedName>
    <definedName name="_xlnm.Print_Area" localSheetId="26">'様式D-1-1(トンネル様式2P001) (20)'!$B$2:$W$43</definedName>
    <definedName name="_xlnm.Print_Area" localSheetId="27">'様式D-1-1(トンネル様式2P001) (21)'!$B$2:$W$43</definedName>
    <definedName name="_xlnm.Print_Area" localSheetId="28">'様式D-1-1(トンネル様式2P001) (22)'!$B$2:$W$43</definedName>
    <definedName name="_xlnm.Print_Area" localSheetId="29">'様式D-1-1(トンネル様式2P001) (23)'!$B$2:$W$43</definedName>
    <definedName name="_xlnm.Print_Area" localSheetId="30">'様式D-1-1(トンネル様式2P001) (24)'!$B$2:$W$43</definedName>
    <definedName name="_xlnm.Print_Area" localSheetId="31">'様式D-1-1(トンネル様式2P001) (25)'!$B$2:$W$43</definedName>
    <definedName name="_xlnm.Print_Area" localSheetId="32">'様式D-1-1(トンネル様式2P001) (26)'!$B$2:$W$43</definedName>
    <definedName name="_xlnm.Print_Area" localSheetId="33">'様式D-1-1(トンネル様式2P001) (27)'!$B$2:$W$43</definedName>
    <definedName name="_xlnm.Print_Area" localSheetId="34">'様式D-1-1(トンネル様式2P001) (28)'!$B$2:$W$43</definedName>
    <definedName name="_xlnm.Print_Area" localSheetId="35">'様式D-1-1(トンネル様式2P001) (29)'!$B$2:$W$43</definedName>
    <definedName name="_xlnm.Print_Area" localSheetId="9">'様式D-1-1(トンネル様式2P001) (3)'!$B$2:$W$43</definedName>
    <definedName name="_xlnm.Print_Area" localSheetId="36">'様式D-1-1(トンネル様式2P001) (30)'!$B$2:$W$43</definedName>
    <definedName name="_xlnm.Print_Area" localSheetId="37">'様式D-1-1(トンネル様式2P001) (31)'!$B$2:$W$43</definedName>
    <definedName name="_xlnm.Print_Area" localSheetId="38">'様式D-1-1(トンネル様式2P001) (32)'!$B$2:$W$43</definedName>
    <definedName name="_xlnm.Print_Area" localSheetId="39">'様式D-1-1(トンネル様式2P001) (33)'!$B$2:$W$43</definedName>
    <definedName name="_xlnm.Print_Area" localSheetId="40">'様式D-1-1(トンネル様式2P001) (34)'!$B$2:$W$43</definedName>
    <definedName name="_xlnm.Print_Area" localSheetId="41">'様式D-1-1(トンネル様式2P001) (35)'!$B$2:$W$43</definedName>
    <definedName name="_xlnm.Print_Area" localSheetId="42">'様式D-1-1(トンネル様式2P001) (36)'!$B$2:$W$43</definedName>
    <definedName name="_xlnm.Print_Area" localSheetId="43">'様式D-1-1(トンネル様式2P001) (37)'!$B$2:$W$43</definedName>
    <definedName name="_xlnm.Print_Area" localSheetId="44">'様式D-1-1(トンネル様式2P001) (38)'!$B$2:$W$43</definedName>
    <definedName name="_xlnm.Print_Area" localSheetId="45">'様式D-1-1(トンネル様式2P001) (39)'!$B$2:$W$43</definedName>
    <definedName name="_xlnm.Print_Area" localSheetId="10">'様式D-1-1(トンネル様式2P001) (4)'!$B$2:$W$43</definedName>
    <definedName name="_xlnm.Print_Area" localSheetId="46">'様式D-1-1(トンネル様式2P001) (40)'!$B$2:$W$43</definedName>
    <definedName name="_xlnm.Print_Area" localSheetId="47">'様式D-1-1(トンネル様式2P001) (41)'!$B$2:$W$43</definedName>
    <definedName name="_xlnm.Print_Area" localSheetId="48">'様式D-1-1(トンネル様式2P001) (42)'!$B$2:$W$43</definedName>
    <definedName name="_xlnm.Print_Area" localSheetId="49">'様式D-1-1(トンネル様式2P001) (43)'!$B$2:$W$43</definedName>
    <definedName name="_xlnm.Print_Area" localSheetId="50">'様式D-1-1(トンネル様式2P001) (44)'!$B$2:$W$43</definedName>
    <definedName name="_xlnm.Print_Area" localSheetId="51">'様式D-1-1(トンネル様式2P001) (45)'!$B$2:$W$43</definedName>
    <definedName name="_xlnm.Print_Area" localSheetId="52">'様式D-1-1(トンネル様式2P001) (46)'!$B$2:$W$43</definedName>
    <definedName name="_xlnm.Print_Area" localSheetId="53">'様式D-1-1(トンネル様式2P001) (47)'!$B$2:$W$43</definedName>
    <definedName name="_xlnm.Print_Area" localSheetId="54">'様式D-1-1(トンネル様式2P001) (48)'!$B$2:$W$43</definedName>
    <definedName name="_xlnm.Print_Area" localSheetId="55">'様式D-1-1(トンネル様式2P001) (49)'!$B$2:$W$43</definedName>
    <definedName name="_xlnm.Print_Area" localSheetId="11">'様式D-1-1(トンネル様式2P001) (5)'!$B$2:$W$43</definedName>
    <definedName name="_xlnm.Print_Area" localSheetId="56">'様式D-1-1(トンネル様式2P001) (50)'!$B$2:$W$43</definedName>
    <definedName name="_xlnm.Print_Area" localSheetId="57">'様式D-1-1(トンネル様式2P001) (51)'!$B$2:$W$43</definedName>
    <definedName name="_xlnm.Print_Area" localSheetId="58">'様式D-1-1(トンネル様式2P001) (52)'!$B$2:$W$43</definedName>
    <definedName name="_xlnm.Print_Area" localSheetId="59">'様式D-1-1(トンネル様式2P001) (53)'!$B$2:$W$43</definedName>
    <definedName name="_xlnm.Print_Area" localSheetId="60">'様式D-1-1(トンネル様式2P001) (54)'!$B$2:$W$43</definedName>
    <definedName name="_xlnm.Print_Area" localSheetId="61">'様式D-1-1(トンネル様式2P001) (55)'!$B$2:$W$43</definedName>
    <definedName name="_xlnm.Print_Area" localSheetId="62">'様式D-1-1(トンネル様式2P001) (56)'!$B$2:$W$43</definedName>
    <definedName name="_xlnm.Print_Area" localSheetId="63">'様式D-1-1(トンネル様式2P001) (57)'!$B$2:$W$43</definedName>
    <definedName name="_xlnm.Print_Area" localSheetId="64">'様式D-1-1(トンネル様式2P001) (58)'!$B$2:$W$43</definedName>
    <definedName name="_xlnm.Print_Area" localSheetId="65">'様式D-1-1(トンネル様式2P001) (59)'!$B$2:$W$43</definedName>
    <definedName name="_xlnm.Print_Area" localSheetId="12">'様式D-1-1(トンネル様式2P001) (6)'!$B$2:$W$43</definedName>
    <definedName name="_xlnm.Print_Area" localSheetId="66">'様式D-1-1(トンネル様式2P001) (60)'!$B$2:$W$43</definedName>
    <definedName name="_xlnm.Print_Area" localSheetId="67">'様式D-1-1(トンネル様式2P001) (61)'!$B$2:$W$43</definedName>
    <definedName name="_xlnm.Print_Area" localSheetId="68">'様式D-1-1(トンネル様式2P001) (62)'!$B$2:$W$43</definedName>
    <definedName name="_xlnm.Print_Area" localSheetId="69">'様式D-1-1(トンネル様式2P001) (63)'!$B$2:$W$43</definedName>
    <definedName name="_xlnm.Print_Area" localSheetId="70">'様式D-1-1(トンネル様式2P001) (64)'!$B$2:$W$43</definedName>
    <definedName name="_xlnm.Print_Area" localSheetId="71">'様式D-1-1(トンネル様式2P001) (65)'!$B$2:$W$43</definedName>
    <definedName name="_xlnm.Print_Area" localSheetId="72">'様式D-1-1(トンネル様式2P001) (66)'!$B$2:$W$43</definedName>
    <definedName name="_xlnm.Print_Area" localSheetId="73">'様式D-1-1(トンネル様式2P001) (67)'!$B$2:$W$43</definedName>
    <definedName name="_xlnm.Print_Area" localSheetId="74">'様式D-1-1(トンネル様式2P001) (68)'!$B$2:$W$43</definedName>
    <definedName name="_xlnm.Print_Area" localSheetId="75">'様式D-1-1(トンネル様式2P001) (69)'!$B$2:$W$43</definedName>
    <definedName name="_xlnm.Print_Area" localSheetId="13">'様式D-1-1(トンネル様式2P001) (7)'!$B$2:$W$43</definedName>
    <definedName name="_xlnm.Print_Area" localSheetId="76">'様式D-1-1(トンネル様式2P001) (70)'!$B$2:$W$43</definedName>
    <definedName name="_xlnm.Print_Area" localSheetId="77">'様式D-1-1(トンネル様式2P001) (71)'!$B$2:$W$43</definedName>
    <definedName name="_xlnm.Print_Area" localSheetId="78">'様式D-1-1(トンネル様式2P001) (72)'!$B$2:$W$43</definedName>
    <definedName name="_xlnm.Print_Area" localSheetId="79">'様式D-1-1(トンネル様式2P001) (73)'!$B$2:$W$43</definedName>
    <definedName name="_xlnm.Print_Area" localSheetId="80">'様式D-1-1(トンネル様式2P001) (74)'!$B$2:$W$43</definedName>
    <definedName name="_xlnm.Print_Area" localSheetId="81">'様式D-1-1(トンネル様式2P001) (75)'!$B$2:$W$43</definedName>
    <definedName name="_xlnm.Print_Area" localSheetId="82">'様式D-1-1(トンネル様式2P001) (76)'!$B$2:$W$43</definedName>
    <definedName name="_xlnm.Print_Area" localSheetId="83">'様式D-1-1(トンネル様式2P001) (77)'!$B$2:$W$43</definedName>
    <definedName name="_xlnm.Print_Area" localSheetId="84">'様式D-1-1(トンネル様式2P001) (78)'!$B$2:$W$43</definedName>
    <definedName name="_xlnm.Print_Area" localSheetId="85">'様式D-1-1(トンネル様式2P001) (79)'!$B$2:$W$43</definedName>
    <definedName name="_xlnm.Print_Area" localSheetId="14">'様式D-1-1(トンネル様式2P001) (8)'!$B$2:$W$43</definedName>
    <definedName name="_xlnm.Print_Area" localSheetId="86">'様式D-1-1(トンネル様式2P001) (80)'!$B$2:$W$43</definedName>
    <definedName name="_xlnm.Print_Area" localSheetId="87">'様式D-1-1(トンネル様式2P001) (81)'!$B$2:$W$43</definedName>
    <definedName name="_xlnm.Print_Area" localSheetId="88">'様式D-1-1(トンネル様式2P001) (82)'!$B$2:$W$43</definedName>
    <definedName name="_xlnm.Print_Area" localSheetId="89">'様式D-1-1(トンネル様式2P001) (83)'!$B$2:$W$43</definedName>
    <definedName name="_xlnm.Print_Area" localSheetId="90">'様式D-1-1(トンネル様式2P001) (84)'!$B$2:$W$43</definedName>
    <definedName name="_xlnm.Print_Area" localSheetId="91">'様式D-1-1(トンネル様式2P001) (85)'!$B$2:$W$43</definedName>
    <definedName name="_xlnm.Print_Area" localSheetId="92">'様式D-1-1(トンネル様式2P001) (86)'!$B$2:$W$43</definedName>
    <definedName name="_xlnm.Print_Area" localSheetId="93">'様式D-1-1(トンネル様式2P001) (87)'!$B$2:$W$43</definedName>
    <definedName name="_xlnm.Print_Area" localSheetId="94">'様式D-1-1(トンネル様式2P001) (88)'!$B$2:$W$43</definedName>
    <definedName name="_xlnm.Print_Area" localSheetId="95">'様式D-1-1(トンネル様式2P001) (89)'!$B$2:$W$43</definedName>
    <definedName name="_xlnm.Print_Area" localSheetId="15">'様式D-1-1(トンネル様式2P001) (9)'!$B$2:$W$43</definedName>
    <definedName name="_xlnm.Print_Area" localSheetId="96">'様式D-1-1(トンネル様式2P001) (90)'!$B$2:$W$43</definedName>
    <definedName name="_xlnm.Print_Area" localSheetId="97">'様式D-1-1(トンネル様式2P001) (91)'!$B$2:$W$43</definedName>
    <definedName name="_xlnm.Print_Area" localSheetId="98">'様式D-1-1(トンネル様式2P001) (92)'!$B$2:$W$43</definedName>
    <definedName name="_xlnm.Print_Area" localSheetId="99">'様式D-1-2'!$B$2:$Y$58</definedName>
    <definedName name="_xlnm.Print_Area" localSheetId="100">'様式D-2-1'!$B$3:$AI$461</definedName>
    <definedName name="_xlnm.Print_Area" localSheetId="293">'様式D-3_PE'!$A$1:$AO$52</definedName>
    <definedName name="_xlnm.Print_Area" localSheetId="101">'様式D-3_PS'!$A$1:$AO$52</definedName>
    <definedName name="_xlnm.Print_Area" localSheetId="102">'様式D-3_S01'!$A$1:$AO$52</definedName>
    <definedName name="_xlnm.Print_Area" localSheetId="103">'様式D-3_S02'!$A$1:$AO$52</definedName>
    <definedName name="_xlnm.Print_Area" localSheetId="104">'様式D-3_S03'!$A$1:$AO$52</definedName>
    <definedName name="_xlnm.Print_Area" localSheetId="105">'様式D-3_S04'!$A$1:$AO$52</definedName>
    <definedName name="_xlnm.Print_Area" localSheetId="106">'様式D-3_S05'!$A$1:$AO$52</definedName>
    <definedName name="_xlnm.Print_Area" localSheetId="107">'様式D-3_S06'!$A$1:$AO$52</definedName>
    <definedName name="_xlnm.Print_Area" localSheetId="108">'様式D-3_S07'!$A$1:$AO$52</definedName>
    <definedName name="_xlnm.Print_Area" localSheetId="109">'様式D-3_S08'!$A$1:$AO$52</definedName>
    <definedName name="_xlnm.Print_Area" localSheetId="110">'様式D-3_S09'!$A$1:$AO$52</definedName>
    <definedName name="_xlnm.Print_Area" localSheetId="111">'様式D-3_S10'!$A$1:$AO$52</definedName>
    <definedName name="_xlnm.Print_Area" localSheetId="201">'様式D-3_S100'!$A$1:$AO$52</definedName>
    <definedName name="_xlnm.Print_Area" localSheetId="202">'様式D-3_S101'!$A$1:$AO$52</definedName>
    <definedName name="_xlnm.Print_Area" localSheetId="203">'様式D-3_S102'!$A$1:$AO$52</definedName>
    <definedName name="_xlnm.Print_Area" localSheetId="204">'様式D-3_S103'!$A$1:$AO$52</definedName>
    <definedName name="_xlnm.Print_Area" localSheetId="205">'様式D-3_S104'!$A$1:$AO$52</definedName>
    <definedName name="_xlnm.Print_Area" localSheetId="206">'様式D-3_S105'!$A$1:$AO$52</definedName>
    <definedName name="_xlnm.Print_Area" localSheetId="207">'様式D-3_S106'!$A$1:$AO$52</definedName>
    <definedName name="_xlnm.Print_Area" localSheetId="208">'様式D-3_S107'!$A$1:$AO$52</definedName>
    <definedName name="_xlnm.Print_Area" localSheetId="209">'様式D-3_S108'!$A$1:$AO$52</definedName>
    <definedName name="_xlnm.Print_Area" localSheetId="210">'様式D-3_S109'!$A$1:$AO$52</definedName>
    <definedName name="_xlnm.Print_Area" localSheetId="112">'様式D-3_S11'!$A$1:$AO$52</definedName>
    <definedName name="_xlnm.Print_Area" localSheetId="211">'様式D-3_S110'!$A$1:$AO$52</definedName>
    <definedName name="_xlnm.Print_Area" localSheetId="212">'様式D-3_S111'!$A$1:$AO$52</definedName>
    <definedName name="_xlnm.Print_Area" localSheetId="213">'様式D-3_S112'!$A$1:$AO$52</definedName>
    <definedName name="_xlnm.Print_Area" localSheetId="214">'様式D-3_S113'!$A$1:$AO$52</definedName>
    <definedName name="_xlnm.Print_Area" localSheetId="215">'様式D-3_S114'!$A$1:$AO$52</definedName>
    <definedName name="_xlnm.Print_Area" localSheetId="216">'様式D-3_S115'!$A$1:$AO$52</definedName>
    <definedName name="_xlnm.Print_Area" localSheetId="217">'様式D-3_S116'!$A$1:$AO$52</definedName>
    <definedName name="_xlnm.Print_Area" localSheetId="218">'様式D-3_S117'!$A$1:$AO$52</definedName>
    <definedName name="_xlnm.Print_Area" localSheetId="219">'様式D-3_S118'!$A$1:$AO$52</definedName>
    <definedName name="_xlnm.Print_Area" localSheetId="220">'様式D-3_S119'!$A$1:$AO$52</definedName>
    <definedName name="_xlnm.Print_Area" localSheetId="113">'様式D-3_S12'!$A$1:$AO$52</definedName>
    <definedName name="_xlnm.Print_Area" localSheetId="221">'様式D-3_S120'!$A$1:$AO$52</definedName>
    <definedName name="_xlnm.Print_Area" localSheetId="222">'様式D-3_S121'!$A$1:$AO$52</definedName>
    <definedName name="_xlnm.Print_Area" localSheetId="223">'様式D-3_S122'!$A$1:$AO$52</definedName>
    <definedName name="_xlnm.Print_Area" localSheetId="224">'様式D-3_S123'!$A$1:$AO$52</definedName>
    <definedName name="_xlnm.Print_Area" localSheetId="225">'様式D-3_S124'!$A$1:$AO$52</definedName>
    <definedName name="_xlnm.Print_Area" localSheetId="226">'様式D-3_S125'!$A$1:$AO$52</definedName>
    <definedName name="_xlnm.Print_Area" localSheetId="227">'様式D-3_S126'!$A$1:$AO$52</definedName>
    <definedName name="_xlnm.Print_Area" localSheetId="228">'様式D-3_S127'!$A$1:$AO$52</definedName>
    <definedName name="_xlnm.Print_Area" localSheetId="229">'様式D-3_S128'!$A$1:$AO$52</definedName>
    <definedName name="_xlnm.Print_Area" localSheetId="230">'様式D-3_S129'!$A$1:$AO$52</definedName>
    <definedName name="_xlnm.Print_Area" localSheetId="114">'様式D-3_S13'!$A$1:$AO$52</definedName>
    <definedName name="_xlnm.Print_Area" localSheetId="231">'様式D-3_S130'!$A$1:$AO$52</definedName>
    <definedName name="_xlnm.Print_Area" localSheetId="232">'様式D-3_S131'!$A$1:$AO$52</definedName>
    <definedName name="_xlnm.Print_Area" localSheetId="233">'様式D-3_S132'!$A$1:$AO$52</definedName>
    <definedName name="_xlnm.Print_Area" localSheetId="234">'様式D-3_S133'!$A$1:$AO$52</definedName>
    <definedName name="_xlnm.Print_Area" localSheetId="235">'様式D-3_S134'!$A$1:$AO$52</definedName>
    <definedName name="_xlnm.Print_Area" localSheetId="236">'様式D-3_S135'!$A$1:$AO$52</definedName>
    <definedName name="_xlnm.Print_Area" localSheetId="237">'様式D-3_S136'!$A$1:$AO$52</definedName>
    <definedName name="_xlnm.Print_Area" localSheetId="238">'様式D-3_S137'!$A$1:$AO$52</definedName>
    <definedName name="_xlnm.Print_Area" localSheetId="239">'様式D-3_S138'!$A$1:$AO$52</definedName>
    <definedName name="_xlnm.Print_Area" localSheetId="240">'様式D-3_S139'!$A$1:$AO$52</definedName>
    <definedName name="_xlnm.Print_Area" localSheetId="115">'様式D-3_S14'!$A$1:$AO$52</definedName>
    <definedName name="_xlnm.Print_Area" localSheetId="241">'様式D-3_S140'!$A$1:$AO$52</definedName>
    <definedName name="_xlnm.Print_Area" localSheetId="242">'様式D-3_S141'!$A$1:$AO$52</definedName>
    <definedName name="_xlnm.Print_Area" localSheetId="243">'様式D-3_S142'!$A$1:$AO$52</definedName>
    <definedName name="_xlnm.Print_Area" localSheetId="244">'様式D-3_S143'!$A$1:$AO$52</definedName>
    <definedName name="_xlnm.Print_Area" localSheetId="245">'様式D-3_S144'!$A$1:$AO$52</definedName>
    <definedName name="_xlnm.Print_Area" localSheetId="246">'様式D-3_S145'!$A$1:$AO$52</definedName>
    <definedName name="_xlnm.Print_Area" localSheetId="247">'様式D-3_S146'!$A$1:$AO$52</definedName>
    <definedName name="_xlnm.Print_Area" localSheetId="248">'様式D-3_S147'!$A$1:$AO$52</definedName>
    <definedName name="_xlnm.Print_Area" localSheetId="249">'様式D-3_S148'!$A$1:$AO$52</definedName>
    <definedName name="_xlnm.Print_Area" localSheetId="250">'様式D-3_S149'!$A$1:$AO$52</definedName>
    <definedName name="_xlnm.Print_Area" localSheetId="116">'様式D-3_S15'!$A$1:$AO$52</definedName>
    <definedName name="_xlnm.Print_Area" localSheetId="251">'様式D-3_S150'!$A$1:$AO$52</definedName>
    <definedName name="_xlnm.Print_Area" localSheetId="252">'様式D-3_S151'!$A$1:$AO$52</definedName>
    <definedName name="_xlnm.Print_Area" localSheetId="253">'様式D-3_S152'!$A$1:$AO$52</definedName>
    <definedName name="_xlnm.Print_Area" localSheetId="254">'様式D-3_S153'!$A$1:$AO$52</definedName>
    <definedName name="_xlnm.Print_Area" localSheetId="255">'様式D-3_S154'!$A$1:$AO$52</definedName>
    <definedName name="_xlnm.Print_Area" localSheetId="256">'様式D-3_S155'!$A$1:$AO$52</definedName>
    <definedName name="_xlnm.Print_Area" localSheetId="257">'様式D-3_S156'!$A$1:$AO$52</definedName>
    <definedName name="_xlnm.Print_Area" localSheetId="258">'様式D-3_S157'!$A$1:$AO$52</definedName>
    <definedName name="_xlnm.Print_Area" localSheetId="259">'様式D-3_S158'!$A$1:$AO$52</definedName>
    <definedName name="_xlnm.Print_Area" localSheetId="260">'様式D-3_S159'!$A$1:$AO$52</definedName>
    <definedName name="_xlnm.Print_Area" localSheetId="117">'様式D-3_S16'!$A$1:$AO$52</definedName>
    <definedName name="_xlnm.Print_Area" localSheetId="261">'様式D-3_S160'!$A$1:$AO$52</definedName>
    <definedName name="_xlnm.Print_Area" localSheetId="262">'様式D-3_S161'!$A$1:$AO$52</definedName>
    <definedName name="_xlnm.Print_Area" localSheetId="263">'様式D-3_S162'!$A$1:$AO$52</definedName>
    <definedName name="_xlnm.Print_Area" localSheetId="264">'様式D-3_S163'!$A$1:$AO$52</definedName>
    <definedName name="_xlnm.Print_Area" localSheetId="265">'様式D-3_S164'!$A$1:$AO$52</definedName>
    <definedName name="_xlnm.Print_Area" localSheetId="266">'様式D-3_S165'!$A$1:$AO$52</definedName>
    <definedName name="_xlnm.Print_Area" localSheetId="267">'様式D-3_S166'!$A$1:$AO$52</definedName>
    <definedName name="_xlnm.Print_Area" localSheetId="268">'様式D-3_S167'!$A$1:$AO$52</definedName>
    <definedName name="_xlnm.Print_Area" localSheetId="269">'様式D-3_S168'!$A$1:$AO$52</definedName>
    <definedName name="_xlnm.Print_Area" localSheetId="270">'様式D-3_S169'!$A$1:$AO$52</definedName>
    <definedName name="_xlnm.Print_Area" localSheetId="118">'様式D-3_S17'!$A$1:$AO$52</definedName>
    <definedName name="_xlnm.Print_Area" localSheetId="271">'様式D-3_S170'!$A$1:$AO$52</definedName>
    <definedName name="_xlnm.Print_Area" localSheetId="272">'様式D-3_S171'!$A$1:$AO$52</definedName>
    <definedName name="_xlnm.Print_Area" localSheetId="273">'様式D-3_S172'!$A$1:$AO$52</definedName>
    <definedName name="_xlnm.Print_Area" localSheetId="274">'様式D-3_S173'!$A$1:$AO$52</definedName>
    <definedName name="_xlnm.Print_Area" localSheetId="275">'様式D-3_S174'!$A$1:$AO$52</definedName>
    <definedName name="_xlnm.Print_Area" localSheetId="276">'様式D-3_S175'!$A$1:$AO$52</definedName>
    <definedName name="_xlnm.Print_Area" localSheetId="277">'様式D-3_S176'!$A$1:$AO$52</definedName>
    <definedName name="_xlnm.Print_Area" localSheetId="278">'様式D-3_S177'!$A$1:$AO$52</definedName>
    <definedName name="_xlnm.Print_Area" localSheetId="279">'様式D-3_S178'!$A$1:$AO$52</definedName>
    <definedName name="_xlnm.Print_Area" localSheetId="280">'様式D-3_S179'!$A$1:$AO$52</definedName>
    <definedName name="_xlnm.Print_Area" localSheetId="119">'様式D-3_S18'!$A$1:$AO$52</definedName>
    <definedName name="_xlnm.Print_Area" localSheetId="281">'様式D-3_S180'!$A$1:$AO$52</definedName>
    <definedName name="_xlnm.Print_Area" localSheetId="282">'様式D-3_S181'!$A$1:$AO$52</definedName>
    <definedName name="_xlnm.Print_Area" localSheetId="283">'様式D-3_S182'!$A$1:$AO$52</definedName>
    <definedName name="_xlnm.Print_Area" localSheetId="284">'様式D-3_S183'!$A$1:$AO$52</definedName>
    <definedName name="_xlnm.Print_Area" localSheetId="285">'様式D-3_S184'!$A$1:$AO$52</definedName>
    <definedName name="_xlnm.Print_Area" localSheetId="286">'様式D-3_S185'!$A$1:$AO$52</definedName>
    <definedName name="_xlnm.Print_Area" localSheetId="287">'様式D-3_S186'!$A$1:$AO$52</definedName>
    <definedName name="_xlnm.Print_Area" localSheetId="288">'様式D-3_S187'!$A$1:$AO$52</definedName>
    <definedName name="_xlnm.Print_Area" localSheetId="289">'様式D-3_S188'!$A$1:$AO$52</definedName>
    <definedName name="_xlnm.Print_Area" localSheetId="290">'様式D-3_S189'!$A$1:$AO$52</definedName>
    <definedName name="_xlnm.Print_Area" localSheetId="120">'様式D-3_S19'!$A$1:$AO$52</definedName>
    <definedName name="_xlnm.Print_Area" localSheetId="291">'様式D-3_S190'!$A$1:$AO$52</definedName>
    <definedName name="_xlnm.Print_Area" localSheetId="292">'様式D-3_S191'!$A$1:$AO$52</definedName>
    <definedName name="_xlnm.Print_Area" localSheetId="121">'様式D-3_S20'!$A$1:$AO$52</definedName>
    <definedName name="_xlnm.Print_Area" localSheetId="122">'様式D-3_S21'!$A$1:$AO$52</definedName>
    <definedName name="_xlnm.Print_Area" localSheetId="123">'様式D-3_S22'!$A$1:$AO$52</definedName>
    <definedName name="_xlnm.Print_Area" localSheetId="124">'様式D-3_S23'!$A$1:$AO$52</definedName>
    <definedName name="_xlnm.Print_Area" localSheetId="125">'様式D-3_S24'!$A$1:$AO$52</definedName>
    <definedName name="_xlnm.Print_Area" localSheetId="126">'様式D-3_S25'!$A$1:$AO$52</definedName>
    <definedName name="_xlnm.Print_Area" localSheetId="127">'様式D-3_S26'!$A$1:$AO$52</definedName>
    <definedName name="_xlnm.Print_Area" localSheetId="128">'様式D-3_S27'!$A$1:$AO$52</definedName>
    <definedName name="_xlnm.Print_Area" localSheetId="129">'様式D-3_S28'!$A$1:$AO$52</definedName>
    <definedName name="_xlnm.Print_Area" localSheetId="130">'様式D-3_S29'!$A$1:$AO$52</definedName>
    <definedName name="_xlnm.Print_Area" localSheetId="131">'様式D-3_S30'!$A$1:$AO$52</definedName>
    <definedName name="_xlnm.Print_Area" localSheetId="132">'様式D-3_S31'!$A$1:$AO$52</definedName>
    <definedName name="_xlnm.Print_Area" localSheetId="133">'様式D-3_S32'!$A$1:$AO$52</definedName>
    <definedName name="_xlnm.Print_Area" localSheetId="134">'様式D-3_S33'!$A$1:$AO$52</definedName>
    <definedName name="_xlnm.Print_Area" localSheetId="135">'様式D-3_S34'!$A$1:$AO$52</definedName>
    <definedName name="_xlnm.Print_Area" localSheetId="136">'様式D-3_S35'!$A$1:$AO$52</definedName>
    <definedName name="_xlnm.Print_Area" localSheetId="137">'様式D-3_S36'!$A$1:$AO$52</definedName>
    <definedName name="_xlnm.Print_Area" localSheetId="138">'様式D-3_S37'!$A$1:$AO$52</definedName>
    <definedName name="_xlnm.Print_Area" localSheetId="139">'様式D-3_S38'!$A$1:$AO$52</definedName>
    <definedName name="_xlnm.Print_Area" localSheetId="140">'様式D-3_S39'!$A$1:$AO$52</definedName>
    <definedName name="_xlnm.Print_Area" localSheetId="141">'様式D-3_S40'!$A$1:$AO$52</definedName>
    <definedName name="_xlnm.Print_Area" localSheetId="142">'様式D-3_S41'!$A$1:$AO$52</definedName>
    <definedName name="_xlnm.Print_Area" localSheetId="143">'様式D-3_S42'!$A$1:$AO$52</definedName>
    <definedName name="_xlnm.Print_Area" localSheetId="144">'様式D-3_S43'!$A$1:$AO$52</definedName>
    <definedName name="_xlnm.Print_Area" localSheetId="145">'様式D-3_S44'!$A$1:$AO$52</definedName>
    <definedName name="_xlnm.Print_Area" localSheetId="146">'様式D-3_S45'!$A$1:$AO$52</definedName>
    <definedName name="_xlnm.Print_Area" localSheetId="147">'様式D-3_S46'!$A$1:$AO$52</definedName>
    <definedName name="_xlnm.Print_Area" localSheetId="148">'様式D-3_S47'!$A$1:$AO$52</definedName>
    <definedName name="_xlnm.Print_Area" localSheetId="149">'様式D-3_S48'!$A$1:$AO$52</definedName>
    <definedName name="_xlnm.Print_Area" localSheetId="150">'様式D-3_S49'!$A$1:$AO$52</definedName>
    <definedName name="_xlnm.Print_Area" localSheetId="151">'様式D-3_S50'!$A$1:$AO$52</definedName>
    <definedName name="_xlnm.Print_Area" localSheetId="152">'様式D-3_S51'!$A$1:$AO$52</definedName>
    <definedName name="_xlnm.Print_Area" localSheetId="153">'様式D-3_S52'!$A$1:$AO$52</definedName>
    <definedName name="_xlnm.Print_Area" localSheetId="154">'様式D-3_S53'!$A$1:$AO$52</definedName>
    <definedName name="_xlnm.Print_Area" localSheetId="155">'様式D-3_S54'!$A$1:$AO$52</definedName>
    <definedName name="_xlnm.Print_Area" localSheetId="156">'様式D-3_S55'!$A$1:$AO$52</definedName>
    <definedName name="_xlnm.Print_Area" localSheetId="157">'様式D-3_S56'!$A$1:$AO$52</definedName>
    <definedName name="_xlnm.Print_Area" localSheetId="158">'様式D-3_S57'!$A$1:$AO$52</definedName>
    <definedName name="_xlnm.Print_Area" localSheetId="159">'様式D-3_S58'!$A$1:$AO$52</definedName>
    <definedName name="_xlnm.Print_Area" localSheetId="160">'様式D-3_S59'!$A$1:$AO$52</definedName>
    <definedName name="_xlnm.Print_Area" localSheetId="161">'様式D-3_S60'!$A$1:$AO$52</definedName>
    <definedName name="_xlnm.Print_Area" localSheetId="162">'様式D-3_S61'!$A$1:$AO$52</definedName>
    <definedName name="_xlnm.Print_Area" localSheetId="163">'様式D-3_S62'!$A$1:$AO$52</definedName>
    <definedName name="_xlnm.Print_Area" localSheetId="164">'様式D-3_S63'!$A$1:$AO$52</definedName>
    <definedName name="_xlnm.Print_Area" localSheetId="165">'様式D-3_S64'!$A$1:$AO$52</definedName>
    <definedName name="_xlnm.Print_Area" localSheetId="166">'様式D-3_S65'!$A$1:$AO$52</definedName>
    <definedName name="_xlnm.Print_Area" localSheetId="167">'様式D-3_S66'!$A$1:$AO$52</definedName>
    <definedName name="_xlnm.Print_Area" localSheetId="168">'様式D-3_S67'!$A$1:$AO$52</definedName>
    <definedName name="_xlnm.Print_Area" localSheetId="169">'様式D-3_S68'!$A$1:$AO$52</definedName>
    <definedName name="_xlnm.Print_Area" localSheetId="170">'様式D-3_S69'!$A$1:$AO$52</definedName>
    <definedName name="_xlnm.Print_Area" localSheetId="171">'様式D-3_S70'!$A$1:$AO$52</definedName>
    <definedName name="_xlnm.Print_Area" localSheetId="172">'様式D-3_S71'!$A$1:$AO$52</definedName>
    <definedName name="_xlnm.Print_Area" localSheetId="173">'様式D-3_S72'!$A$1:$AO$52</definedName>
    <definedName name="_xlnm.Print_Area" localSheetId="174">'様式D-3_S73'!$A$1:$AO$52</definedName>
    <definedName name="_xlnm.Print_Area" localSheetId="175">'様式D-3_S74'!$A$1:$AO$52</definedName>
    <definedName name="_xlnm.Print_Area" localSheetId="176">'様式D-3_S75'!$A$1:$AO$52</definedName>
    <definedName name="_xlnm.Print_Area" localSheetId="177">'様式D-3_S76'!$A$1:$AO$52</definedName>
    <definedName name="_xlnm.Print_Area" localSheetId="178">'様式D-3_S77'!$A$1:$AO$52</definedName>
    <definedName name="_xlnm.Print_Area" localSheetId="179">'様式D-3_S78'!$A$1:$AO$52</definedName>
    <definedName name="_xlnm.Print_Area" localSheetId="180">'様式D-3_S79'!$A$1:$AO$52</definedName>
    <definedName name="_xlnm.Print_Area" localSheetId="181">'様式D-3_S80'!$A$1:$AO$52</definedName>
    <definedName name="_xlnm.Print_Area" localSheetId="182">'様式D-3_S81'!$A$1:$AO$52</definedName>
    <definedName name="_xlnm.Print_Area" localSheetId="183">'様式D-3_S82'!$A$1:$AO$52</definedName>
    <definedName name="_xlnm.Print_Area" localSheetId="184">'様式D-3_S83'!$A$1:$AO$52</definedName>
    <definedName name="_xlnm.Print_Area" localSheetId="185">'様式D-3_S84'!$A$1:$AO$52</definedName>
    <definedName name="_xlnm.Print_Area" localSheetId="186">'様式D-3_S85'!$A$1:$AO$52</definedName>
    <definedName name="_xlnm.Print_Area" localSheetId="187">'様式D-3_S86'!$A$1:$AO$52</definedName>
    <definedName name="_xlnm.Print_Area" localSheetId="188">'様式D-3_S87'!$A$1:$AO$52</definedName>
    <definedName name="_xlnm.Print_Area" localSheetId="189">'様式D-3_S88'!$A$1:$AO$52</definedName>
    <definedName name="_xlnm.Print_Area" localSheetId="190">'様式D-3_S89'!$A$1:$AO$52</definedName>
    <definedName name="_xlnm.Print_Area" localSheetId="191">'様式D-3_S90'!$A$1:$AO$52</definedName>
    <definedName name="_xlnm.Print_Area" localSheetId="192">'様式D-3_S91'!$A$1:$AO$52</definedName>
    <definedName name="_xlnm.Print_Area" localSheetId="193">'様式D-3_S92'!$A$1:$AO$52</definedName>
    <definedName name="_xlnm.Print_Area" localSheetId="194">'様式D-3_S93'!$A$1:$AO$52</definedName>
    <definedName name="_xlnm.Print_Area" localSheetId="195">'様式D-3_S94'!$A$1:$AO$52</definedName>
    <definedName name="_xlnm.Print_Area" localSheetId="196">'様式D-3_S95'!$A$1:$AO$52</definedName>
    <definedName name="_xlnm.Print_Area" localSheetId="197">'様式D-3_S96'!$A$1:$AO$52</definedName>
    <definedName name="_xlnm.Print_Area" localSheetId="198">'様式D-3_S97'!$A$1:$AO$52</definedName>
    <definedName name="_xlnm.Print_Area" localSheetId="199">'様式D-3_S98'!$A$1:$AO$52</definedName>
    <definedName name="_xlnm.Print_Area" localSheetId="200">'様式D-3_S99'!$A$1:$AO$52</definedName>
    <definedName name="_xlnm.Print_Area" localSheetId="295">様式F!$B$1:$AN$209</definedName>
    <definedName name="_xlnm.Print_Titles" localSheetId="1">'様式A-2'!$3:$9</definedName>
    <definedName name="_xlnm.Print_Titles" localSheetId="4">'様式C-1-1'!$B:$B,'様式C-1-1'!$2:$8</definedName>
    <definedName name="_xlnm.Print_Titles" localSheetId="5">'様式C-1-2'!$B:$B,'様式C-1-2'!$2:$7</definedName>
    <definedName name="_xlnm.Print_Titles" localSheetId="6">'様式C-2'!$B:$B,'様式C-2'!$2:$6</definedName>
    <definedName name="_xlnm.Print_Titles" localSheetId="294">様式E!$1:$5</definedName>
    <definedName name="_xlnm.Print_Titles" localSheetId="295">様式F!$1:$9</definedName>
    <definedName name="Z_D77EBD73_782E_4A63_AC37_29D349B4D009_.wvu.Cols" localSheetId="4" hidden="1">'様式C-1-1'!#REF!</definedName>
    <definedName name="Z_D77EBD73_782E_4A63_AC37_29D349B4D009_.wvu.Cols" localSheetId="5" hidden="1">'様式C-1-2'!#REF!</definedName>
    <definedName name="Z_D77EBD73_782E_4A63_AC37_29D349B4D009_.wvu.Cols" localSheetId="6" hidden="1">'様式C-2'!$AA:$AA</definedName>
    <definedName name="Z_D77EBD73_782E_4A63_AC37_29D349B4D009_.wvu.PrintArea" localSheetId="0" hidden="1">'様式A-1'!$B$2:$AB$29</definedName>
    <definedName name="Z_D77EBD73_782E_4A63_AC37_29D349B4D009_.wvu.PrintArea" localSheetId="1" hidden="1">'様式A-2'!$B$3:$AN$202</definedName>
    <definedName name="Z_D77EBD73_782E_4A63_AC37_29D349B4D009_.wvu.PrintArea" localSheetId="2" hidden="1">'様式A-3'!$B$3:$AI$18</definedName>
    <definedName name="Z_D77EBD73_782E_4A63_AC37_29D349B4D009_.wvu.PrintArea" localSheetId="3" hidden="1">'様式B(トンネル様式1P001)'!$B$2:$Y$27</definedName>
    <definedName name="Z_D77EBD73_782E_4A63_AC37_29D349B4D009_.wvu.PrintArea" localSheetId="4" hidden="1">'様式C-1-1'!$B$2:$Y$125</definedName>
    <definedName name="Z_D77EBD73_782E_4A63_AC37_29D349B4D009_.wvu.PrintArea" localSheetId="5" hidden="1">'様式C-1-2'!#REF!</definedName>
    <definedName name="Z_D77EBD73_782E_4A63_AC37_29D349B4D009_.wvu.PrintArea" localSheetId="6" hidden="1">'様式C-2'!$B$2:$Z$21</definedName>
    <definedName name="Z_D77EBD73_782E_4A63_AC37_29D349B4D009_.wvu.PrintArea" localSheetId="7" hidden="1">'様式D-1-1(トンネル様式2P001)'!$B$2:$W$40</definedName>
    <definedName name="Z_D77EBD73_782E_4A63_AC37_29D349B4D009_.wvu.PrintArea" localSheetId="16" hidden="1">'様式D-1-1(トンネル様式2P001) (10)'!#REF!</definedName>
    <definedName name="Z_D77EBD73_782E_4A63_AC37_29D349B4D009_.wvu.PrintArea" localSheetId="17" hidden="1">'様式D-1-1(トンネル様式2P001) (11)'!#REF!</definedName>
    <definedName name="Z_D77EBD73_782E_4A63_AC37_29D349B4D009_.wvu.PrintArea" localSheetId="18" hidden="1">'様式D-1-1(トンネル様式2P001) (12)'!#REF!</definedName>
    <definedName name="Z_D77EBD73_782E_4A63_AC37_29D349B4D009_.wvu.PrintArea" localSheetId="19" hidden="1">'様式D-1-1(トンネル様式2P001) (13)'!#REF!</definedName>
    <definedName name="Z_D77EBD73_782E_4A63_AC37_29D349B4D009_.wvu.PrintArea" localSheetId="20" hidden="1">'様式D-1-1(トンネル様式2P001) (14)'!#REF!</definedName>
    <definedName name="Z_D77EBD73_782E_4A63_AC37_29D349B4D009_.wvu.PrintArea" localSheetId="21" hidden="1">'様式D-1-1(トンネル様式2P001) (15)'!#REF!</definedName>
    <definedName name="Z_D77EBD73_782E_4A63_AC37_29D349B4D009_.wvu.PrintArea" localSheetId="22" hidden="1">'様式D-1-1(トンネル様式2P001) (16)'!#REF!</definedName>
    <definedName name="Z_D77EBD73_782E_4A63_AC37_29D349B4D009_.wvu.PrintArea" localSheetId="23" hidden="1">'様式D-1-1(トンネル様式2P001) (17)'!#REF!</definedName>
    <definedName name="Z_D77EBD73_782E_4A63_AC37_29D349B4D009_.wvu.PrintArea" localSheetId="24" hidden="1">'様式D-1-1(トンネル様式2P001) (18)'!#REF!</definedName>
    <definedName name="Z_D77EBD73_782E_4A63_AC37_29D349B4D009_.wvu.PrintArea" localSheetId="25" hidden="1">'様式D-1-1(トンネル様式2P001) (19)'!#REF!</definedName>
    <definedName name="Z_D77EBD73_782E_4A63_AC37_29D349B4D009_.wvu.PrintArea" localSheetId="8" hidden="1">'様式D-1-1(トンネル様式2P001) (2)'!#REF!</definedName>
    <definedName name="Z_D77EBD73_782E_4A63_AC37_29D349B4D009_.wvu.PrintArea" localSheetId="26" hidden="1">'様式D-1-1(トンネル様式2P001) (20)'!#REF!</definedName>
    <definedName name="Z_D77EBD73_782E_4A63_AC37_29D349B4D009_.wvu.PrintArea" localSheetId="27" hidden="1">'様式D-1-1(トンネル様式2P001) (21)'!#REF!</definedName>
    <definedName name="Z_D77EBD73_782E_4A63_AC37_29D349B4D009_.wvu.PrintArea" localSheetId="28" hidden="1">'様式D-1-1(トンネル様式2P001) (22)'!#REF!</definedName>
    <definedName name="Z_D77EBD73_782E_4A63_AC37_29D349B4D009_.wvu.PrintArea" localSheetId="29" hidden="1">'様式D-1-1(トンネル様式2P001) (23)'!#REF!</definedName>
    <definedName name="Z_D77EBD73_782E_4A63_AC37_29D349B4D009_.wvu.PrintArea" localSheetId="30" hidden="1">'様式D-1-1(トンネル様式2P001) (24)'!#REF!</definedName>
    <definedName name="Z_D77EBD73_782E_4A63_AC37_29D349B4D009_.wvu.PrintArea" localSheetId="31" hidden="1">'様式D-1-1(トンネル様式2P001) (25)'!#REF!</definedName>
    <definedName name="Z_D77EBD73_782E_4A63_AC37_29D349B4D009_.wvu.PrintArea" localSheetId="32" hidden="1">'様式D-1-1(トンネル様式2P001) (26)'!#REF!</definedName>
    <definedName name="Z_D77EBD73_782E_4A63_AC37_29D349B4D009_.wvu.PrintArea" localSheetId="33" hidden="1">'様式D-1-1(トンネル様式2P001) (27)'!#REF!</definedName>
    <definedName name="Z_D77EBD73_782E_4A63_AC37_29D349B4D009_.wvu.PrintArea" localSheetId="34" hidden="1">'様式D-1-1(トンネル様式2P001) (28)'!#REF!</definedName>
    <definedName name="Z_D77EBD73_782E_4A63_AC37_29D349B4D009_.wvu.PrintArea" localSheetId="35" hidden="1">'様式D-1-1(トンネル様式2P001) (29)'!#REF!</definedName>
    <definedName name="Z_D77EBD73_782E_4A63_AC37_29D349B4D009_.wvu.PrintArea" localSheetId="9" hidden="1">'様式D-1-1(トンネル様式2P001) (3)'!#REF!</definedName>
    <definedName name="Z_D77EBD73_782E_4A63_AC37_29D349B4D009_.wvu.PrintArea" localSheetId="36" hidden="1">'様式D-1-1(トンネル様式2P001) (30)'!#REF!</definedName>
    <definedName name="Z_D77EBD73_782E_4A63_AC37_29D349B4D009_.wvu.PrintArea" localSheetId="37" hidden="1">'様式D-1-1(トンネル様式2P001) (31)'!#REF!</definedName>
    <definedName name="Z_D77EBD73_782E_4A63_AC37_29D349B4D009_.wvu.PrintArea" localSheetId="38" hidden="1">'様式D-1-1(トンネル様式2P001) (32)'!#REF!</definedName>
    <definedName name="Z_D77EBD73_782E_4A63_AC37_29D349B4D009_.wvu.PrintArea" localSheetId="39" hidden="1">'様式D-1-1(トンネル様式2P001) (33)'!#REF!</definedName>
    <definedName name="Z_D77EBD73_782E_4A63_AC37_29D349B4D009_.wvu.PrintArea" localSheetId="40" hidden="1">'様式D-1-1(トンネル様式2P001) (34)'!#REF!</definedName>
    <definedName name="Z_D77EBD73_782E_4A63_AC37_29D349B4D009_.wvu.PrintArea" localSheetId="41" hidden="1">'様式D-1-1(トンネル様式2P001) (35)'!#REF!</definedName>
    <definedName name="Z_D77EBD73_782E_4A63_AC37_29D349B4D009_.wvu.PrintArea" localSheetId="42" hidden="1">'様式D-1-1(トンネル様式2P001) (36)'!#REF!</definedName>
    <definedName name="Z_D77EBD73_782E_4A63_AC37_29D349B4D009_.wvu.PrintArea" localSheetId="43" hidden="1">'様式D-1-1(トンネル様式2P001) (37)'!#REF!</definedName>
    <definedName name="Z_D77EBD73_782E_4A63_AC37_29D349B4D009_.wvu.PrintArea" localSheetId="44" hidden="1">'様式D-1-1(トンネル様式2P001) (38)'!#REF!</definedName>
    <definedName name="Z_D77EBD73_782E_4A63_AC37_29D349B4D009_.wvu.PrintArea" localSheetId="45" hidden="1">'様式D-1-1(トンネル様式2P001) (39)'!#REF!</definedName>
    <definedName name="Z_D77EBD73_782E_4A63_AC37_29D349B4D009_.wvu.PrintArea" localSheetId="10" hidden="1">'様式D-1-1(トンネル様式2P001) (4)'!#REF!</definedName>
    <definedName name="Z_D77EBD73_782E_4A63_AC37_29D349B4D009_.wvu.PrintArea" localSheetId="46" hidden="1">'様式D-1-1(トンネル様式2P001) (40)'!#REF!</definedName>
    <definedName name="Z_D77EBD73_782E_4A63_AC37_29D349B4D009_.wvu.PrintArea" localSheetId="47" hidden="1">'様式D-1-1(トンネル様式2P001) (41)'!#REF!</definedName>
    <definedName name="Z_D77EBD73_782E_4A63_AC37_29D349B4D009_.wvu.PrintArea" localSheetId="48" hidden="1">'様式D-1-1(トンネル様式2P001) (42)'!#REF!</definedName>
    <definedName name="Z_D77EBD73_782E_4A63_AC37_29D349B4D009_.wvu.PrintArea" localSheetId="49" hidden="1">'様式D-1-1(トンネル様式2P001) (43)'!#REF!</definedName>
    <definedName name="Z_D77EBD73_782E_4A63_AC37_29D349B4D009_.wvu.PrintArea" localSheetId="50" hidden="1">'様式D-1-1(トンネル様式2P001) (44)'!#REF!</definedName>
    <definedName name="Z_D77EBD73_782E_4A63_AC37_29D349B4D009_.wvu.PrintArea" localSheetId="51" hidden="1">'様式D-1-1(トンネル様式2P001) (45)'!#REF!</definedName>
    <definedName name="Z_D77EBD73_782E_4A63_AC37_29D349B4D009_.wvu.PrintArea" localSheetId="52" hidden="1">'様式D-1-1(トンネル様式2P001) (46)'!#REF!</definedName>
    <definedName name="Z_D77EBD73_782E_4A63_AC37_29D349B4D009_.wvu.PrintArea" localSheetId="53" hidden="1">'様式D-1-1(トンネル様式2P001) (47)'!#REF!</definedName>
    <definedName name="Z_D77EBD73_782E_4A63_AC37_29D349B4D009_.wvu.PrintArea" localSheetId="54" hidden="1">'様式D-1-1(トンネル様式2P001) (48)'!#REF!</definedName>
    <definedName name="Z_D77EBD73_782E_4A63_AC37_29D349B4D009_.wvu.PrintArea" localSheetId="55" hidden="1">'様式D-1-1(トンネル様式2P001) (49)'!#REF!</definedName>
    <definedName name="Z_D77EBD73_782E_4A63_AC37_29D349B4D009_.wvu.PrintArea" localSheetId="11" hidden="1">'様式D-1-1(トンネル様式2P001) (5)'!#REF!</definedName>
    <definedName name="Z_D77EBD73_782E_4A63_AC37_29D349B4D009_.wvu.PrintArea" localSheetId="56" hidden="1">'様式D-1-1(トンネル様式2P001) (50)'!#REF!</definedName>
    <definedName name="Z_D77EBD73_782E_4A63_AC37_29D349B4D009_.wvu.PrintArea" localSheetId="57" hidden="1">'様式D-1-1(トンネル様式2P001) (51)'!#REF!</definedName>
    <definedName name="Z_D77EBD73_782E_4A63_AC37_29D349B4D009_.wvu.PrintArea" localSheetId="58" hidden="1">'様式D-1-1(トンネル様式2P001) (52)'!#REF!</definedName>
    <definedName name="Z_D77EBD73_782E_4A63_AC37_29D349B4D009_.wvu.PrintArea" localSheetId="59" hidden="1">'様式D-1-1(トンネル様式2P001) (53)'!#REF!</definedName>
    <definedName name="Z_D77EBD73_782E_4A63_AC37_29D349B4D009_.wvu.PrintArea" localSheetId="60" hidden="1">'様式D-1-1(トンネル様式2P001) (54)'!#REF!</definedName>
    <definedName name="Z_D77EBD73_782E_4A63_AC37_29D349B4D009_.wvu.PrintArea" localSheetId="61" hidden="1">'様式D-1-1(トンネル様式2P001) (55)'!#REF!</definedName>
    <definedName name="Z_D77EBD73_782E_4A63_AC37_29D349B4D009_.wvu.PrintArea" localSheetId="62" hidden="1">'様式D-1-1(トンネル様式2P001) (56)'!#REF!</definedName>
    <definedName name="Z_D77EBD73_782E_4A63_AC37_29D349B4D009_.wvu.PrintArea" localSheetId="63" hidden="1">'様式D-1-1(トンネル様式2P001) (57)'!#REF!</definedName>
    <definedName name="Z_D77EBD73_782E_4A63_AC37_29D349B4D009_.wvu.PrintArea" localSheetId="64" hidden="1">'様式D-1-1(トンネル様式2P001) (58)'!#REF!</definedName>
    <definedName name="Z_D77EBD73_782E_4A63_AC37_29D349B4D009_.wvu.PrintArea" localSheetId="65" hidden="1">'様式D-1-1(トンネル様式2P001) (59)'!#REF!</definedName>
    <definedName name="Z_D77EBD73_782E_4A63_AC37_29D349B4D009_.wvu.PrintArea" localSheetId="12" hidden="1">'様式D-1-1(トンネル様式2P001) (6)'!#REF!</definedName>
    <definedName name="Z_D77EBD73_782E_4A63_AC37_29D349B4D009_.wvu.PrintArea" localSheetId="66" hidden="1">'様式D-1-1(トンネル様式2P001) (60)'!#REF!</definedName>
    <definedName name="Z_D77EBD73_782E_4A63_AC37_29D349B4D009_.wvu.PrintArea" localSheetId="67" hidden="1">'様式D-1-1(トンネル様式2P001) (61)'!#REF!</definedName>
    <definedName name="Z_D77EBD73_782E_4A63_AC37_29D349B4D009_.wvu.PrintArea" localSheetId="68" hidden="1">'様式D-1-1(トンネル様式2P001) (62)'!#REF!</definedName>
    <definedName name="Z_D77EBD73_782E_4A63_AC37_29D349B4D009_.wvu.PrintArea" localSheetId="69" hidden="1">'様式D-1-1(トンネル様式2P001) (63)'!#REF!</definedName>
    <definedName name="Z_D77EBD73_782E_4A63_AC37_29D349B4D009_.wvu.PrintArea" localSheetId="70" hidden="1">'様式D-1-1(トンネル様式2P001) (64)'!#REF!</definedName>
    <definedName name="Z_D77EBD73_782E_4A63_AC37_29D349B4D009_.wvu.PrintArea" localSheetId="71" hidden="1">'様式D-1-1(トンネル様式2P001) (65)'!#REF!</definedName>
    <definedName name="Z_D77EBD73_782E_4A63_AC37_29D349B4D009_.wvu.PrintArea" localSheetId="72" hidden="1">'様式D-1-1(トンネル様式2P001) (66)'!#REF!</definedName>
    <definedName name="Z_D77EBD73_782E_4A63_AC37_29D349B4D009_.wvu.PrintArea" localSheetId="73" hidden="1">'様式D-1-1(トンネル様式2P001) (67)'!#REF!</definedName>
    <definedName name="Z_D77EBD73_782E_4A63_AC37_29D349B4D009_.wvu.PrintArea" localSheetId="74" hidden="1">'様式D-1-1(トンネル様式2P001) (68)'!#REF!</definedName>
    <definedName name="Z_D77EBD73_782E_4A63_AC37_29D349B4D009_.wvu.PrintArea" localSheetId="75" hidden="1">'様式D-1-1(トンネル様式2P001) (69)'!#REF!</definedName>
    <definedName name="Z_D77EBD73_782E_4A63_AC37_29D349B4D009_.wvu.PrintArea" localSheetId="13" hidden="1">'様式D-1-1(トンネル様式2P001) (7)'!#REF!</definedName>
    <definedName name="Z_D77EBD73_782E_4A63_AC37_29D349B4D009_.wvu.PrintArea" localSheetId="76" hidden="1">'様式D-1-1(トンネル様式2P001) (70)'!#REF!</definedName>
    <definedName name="Z_D77EBD73_782E_4A63_AC37_29D349B4D009_.wvu.PrintArea" localSheetId="77" hidden="1">'様式D-1-1(トンネル様式2P001) (71)'!#REF!</definedName>
    <definedName name="Z_D77EBD73_782E_4A63_AC37_29D349B4D009_.wvu.PrintArea" localSheetId="78" hidden="1">'様式D-1-1(トンネル様式2P001) (72)'!#REF!</definedName>
    <definedName name="Z_D77EBD73_782E_4A63_AC37_29D349B4D009_.wvu.PrintArea" localSheetId="79" hidden="1">'様式D-1-1(トンネル様式2P001) (73)'!#REF!</definedName>
    <definedName name="Z_D77EBD73_782E_4A63_AC37_29D349B4D009_.wvu.PrintArea" localSheetId="80" hidden="1">'様式D-1-1(トンネル様式2P001) (74)'!#REF!</definedName>
    <definedName name="Z_D77EBD73_782E_4A63_AC37_29D349B4D009_.wvu.PrintArea" localSheetId="81" hidden="1">'様式D-1-1(トンネル様式2P001) (75)'!#REF!</definedName>
    <definedName name="Z_D77EBD73_782E_4A63_AC37_29D349B4D009_.wvu.PrintArea" localSheetId="82" hidden="1">'様式D-1-1(トンネル様式2P001) (76)'!#REF!</definedName>
    <definedName name="Z_D77EBD73_782E_4A63_AC37_29D349B4D009_.wvu.PrintArea" localSheetId="83" hidden="1">'様式D-1-1(トンネル様式2P001) (77)'!#REF!</definedName>
    <definedName name="Z_D77EBD73_782E_4A63_AC37_29D349B4D009_.wvu.PrintArea" localSheetId="84" hidden="1">'様式D-1-1(トンネル様式2P001) (78)'!#REF!</definedName>
    <definedName name="Z_D77EBD73_782E_4A63_AC37_29D349B4D009_.wvu.PrintArea" localSheetId="85" hidden="1">'様式D-1-1(トンネル様式2P001) (79)'!#REF!</definedName>
    <definedName name="Z_D77EBD73_782E_4A63_AC37_29D349B4D009_.wvu.PrintArea" localSheetId="14" hidden="1">'様式D-1-1(トンネル様式2P001) (8)'!#REF!</definedName>
    <definedName name="Z_D77EBD73_782E_4A63_AC37_29D349B4D009_.wvu.PrintArea" localSheetId="86" hidden="1">'様式D-1-1(トンネル様式2P001) (80)'!#REF!</definedName>
    <definedName name="Z_D77EBD73_782E_4A63_AC37_29D349B4D009_.wvu.PrintArea" localSheetId="87" hidden="1">'様式D-1-1(トンネル様式2P001) (81)'!#REF!</definedName>
    <definedName name="Z_D77EBD73_782E_4A63_AC37_29D349B4D009_.wvu.PrintArea" localSheetId="88" hidden="1">'様式D-1-1(トンネル様式2P001) (82)'!#REF!</definedName>
    <definedName name="Z_D77EBD73_782E_4A63_AC37_29D349B4D009_.wvu.PrintArea" localSheetId="89" hidden="1">'様式D-1-1(トンネル様式2P001) (83)'!#REF!</definedName>
    <definedName name="Z_D77EBD73_782E_4A63_AC37_29D349B4D009_.wvu.PrintArea" localSheetId="90" hidden="1">'様式D-1-1(トンネル様式2P001) (84)'!#REF!</definedName>
    <definedName name="Z_D77EBD73_782E_4A63_AC37_29D349B4D009_.wvu.PrintArea" localSheetId="91" hidden="1">'様式D-1-1(トンネル様式2P001) (85)'!#REF!</definedName>
    <definedName name="Z_D77EBD73_782E_4A63_AC37_29D349B4D009_.wvu.PrintArea" localSheetId="92" hidden="1">'様式D-1-1(トンネル様式2P001) (86)'!#REF!</definedName>
    <definedName name="Z_D77EBD73_782E_4A63_AC37_29D349B4D009_.wvu.PrintArea" localSheetId="93" hidden="1">'様式D-1-1(トンネル様式2P001) (87)'!#REF!</definedName>
    <definedName name="Z_D77EBD73_782E_4A63_AC37_29D349B4D009_.wvu.PrintArea" localSheetId="94" hidden="1">'様式D-1-1(トンネル様式2P001) (88)'!#REF!</definedName>
    <definedName name="Z_D77EBD73_782E_4A63_AC37_29D349B4D009_.wvu.PrintArea" localSheetId="95" hidden="1">'様式D-1-1(トンネル様式2P001) (89)'!#REF!</definedName>
    <definedName name="Z_D77EBD73_782E_4A63_AC37_29D349B4D009_.wvu.PrintArea" localSheetId="15" hidden="1">'様式D-1-1(トンネル様式2P001) (9)'!#REF!</definedName>
    <definedName name="Z_D77EBD73_782E_4A63_AC37_29D349B4D009_.wvu.PrintArea" localSheetId="96" hidden="1">'様式D-1-1(トンネル様式2P001) (90)'!#REF!</definedName>
    <definedName name="Z_D77EBD73_782E_4A63_AC37_29D349B4D009_.wvu.PrintArea" localSheetId="97" hidden="1">'様式D-1-1(トンネル様式2P001) (91)'!#REF!</definedName>
    <definedName name="Z_D77EBD73_782E_4A63_AC37_29D349B4D009_.wvu.PrintArea" localSheetId="98" hidden="1">'様式D-1-1(トンネル様式2P001) (92)'!#REF!</definedName>
    <definedName name="Z_D77EBD73_782E_4A63_AC37_29D349B4D009_.wvu.PrintArea" localSheetId="100" hidden="1">'様式D-2-1'!$B$3:$AI$18</definedName>
    <definedName name="Z_D77EBD73_782E_4A63_AC37_29D349B4D009_.wvu.PrintArea" localSheetId="293" hidden="1">'様式D-3_PE'!#REF!</definedName>
    <definedName name="Z_D77EBD73_782E_4A63_AC37_29D349B4D009_.wvu.PrintArea" localSheetId="101" hidden="1">'様式D-3_PS'!$B$3:$AO$46</definedName>
    <definedName name="Z_D77EBD73_782E_4A63_AC37_29D349B4D009_.wvu.PrintArea" localSheetId="102" hidden="1">'様式D-3_S01'!#REF!</definedName>
    <definedName name="Z_D77EBD73_782E_4A63_AC37_29D349B4D009_.wvu.PrintArea" localSheetId="103" hidden="1">'様式D-3_S02'!#REF!</definedName>
    <definedName name="Z_D77EBD73_782E_4A63_AC37_29D349B4D009_.wvu.PrintArea" localSheetId="104" hidden="1">'様式D-3_S03'!#REF!</definedName>
    <definedName name="Z_D77EBD73_782E_4A63_AC37_29D349B4D009_.wvu.PrintArea" localSheetId="105" hidden="1">'様式D-3_S04'!#REF!</definedName>
    <definedName name="Z_D77EBD73_782E_4A63_AC37_29D349B4D009_.wvu.PrintArea" localSheetId="106" hidden="1">'様式D-3_S05'!#REF!</definedName>
    <definedName name="Z_D77EBD73_782E_4A63_AC37_29D349B4D009_.wvu.PrintArea" localSheetId="107" hidden="1">'様式D-3_S06'!#REF!</definedName>
    <definedName name="Z_D77EBD73_782E_4A63_AC37_29D349B4D009_.wvu.PrintArea" localSheetId="108" hidden="1">'様式D-3_S07'!#REF!</definedName>
    <definedName name="Z_D77EBD73_782E_4A63_AC37_29D349B4D009_.wvu.PrintArea" localSheetId="109" hidden="1">'様式D-3_S08'!#REF!</definedName>
    <definedName name="Z_D77EBD73_782E_4A63_AC37_29D349B4D009_.wvu.PrintArea" localSheetId="110" hidden="1">'様式D-3_S09'!#REF!</definedName>
    <definedName name="Z_D77EBD73_782E_4A63_AC37_29D349B4D009_.wvu.PrintArea" localSheetId="111" hidden="1">'様式D-3_S10'!#REF!</definedName>
    <definedName name="Z_D77EBD73_782E_4A63_AC37_29D349B4D009_.wvu.PrintArea" localSheetId="201" hidden="1">'様式D-3_S100'!#REF!</definedName>
    <definedName name="Z_D77EBD73_782E_4A63_AC37_29D349B4D009_.wvu.PrintArea" localSheetId="202" hidden="1">'様式D-3_S101'!#REF!</definedName>
    <definedName name="Z_D77EBD73_782E_4A63_AC37_29D349B4D009_.wvu.PrintArea" localSheetId="203" hidden="1">'様式D-3_S102'!#REF!</definedName>
    <definedName name="Z_D77EBD73_782E_4A63_AC37_29D349B4D009_.wvu.PrintArea" localSheetId="204" hidden="1">'様式D-3_S103'!#REF!</definedName>
    <definedName name="Z_D77EBD73_782E_4A63_AC37_29D349B4D009_.wvu.PrintArea" localSheetId="205" hidden="1">'様式D-3_S104'!#REF!</definedName>
    <definedName name="Z_D77EBD73_782E_4A63_AC37_29D349B4D009_.wvu.PrintArea" localSheetId="206" hidden="1">'様式D-3_S105'!#REF!</definedName>
    <definedName name="Z_D77EBD73_782E_4A63_AC37_29D349B4D009_.wvu.PrintArea" localSheetId="207" hidden="1">'様式D-3_S106'!#REF!</definedName>
    <definedName name="Z_D77EBD73_782E_4A63_AC37_29D349B4D009_.wvu.PrintArea" localSheetId="208" hidden="1">'様式D-3_S107'!#REF!</definedName>
    <definedName name="Z_D77EBD73_782E_4A63_AC37_29D349B4D009_.wvu.PrintArea" localSheetId="209" hidden="1">'様式D-3_S108'!#REF!</definedName>
    <definedName name="Z_D77EBD73_782E_4A63_AC37_29D349B4D009_.wvu.PrintArea" localSheetId="210" hidden="1">'様式D-3_S109'!#REF!</definedName>
    <definedName name="Z_D77EBD73_782E_4A63_AC37_29D349B4D009_.wvu.PrintArea" localSheetId="112" hidden="1">'様式D-3_S11'!#REF!</definedName>
    <definedName name="Z_D77EBD73_782E_4A63_AC37_29D349B4D009_.wvu.PrintArea" localSheetId="211" hidden="1">'様式D-3_S110'!#REF!</definedName>
    <definedName name="Z_D77EBD73_782E_4A63_AC37_29D349B4D009_.wvu.PrintArea" localSheetId="212" hidden="1">'様式D-3_S111'!#REF!</definedName>
    <definedName name="Z_D77EBD73_782E_4A63_AC37_29D349B4D009_.wvu.PrintArea" localSheetId="213" hidden="1">'様式D-3_S112'!#REF!</definedName>
    <definedName name="Z_D77EBD73_782E_4A63_AC37_29D349B4D009_.wvu.PrintArea" localSheetId="214" hidden="1">'様式D-3_S113'!#REF!</definedName>
    <definedName name="Z_D77EBD73_782E_4A63_AC37_29D349B4D009_.wvu.PrintArea" localSheetId="215" hidden="1">'様式D-3_S114'!#REF!</definedName>
    <definedName name="Z_D77EBD73_782E_4A63_AC37_29D349B4D009_.wvu.PrintArea" localSheetId="216" hidden="1">'様式D-3_S115'!#REF!</definedName>
    <definedName name="Z_D77EBD73_782E_4A63_AC37_29D349B4D009_.wvu.PrintArea" localSheetId="217" hidden="1">'様式D-3_S116'!#REF!</definedName>
    <definedName name="Z_D77EBD73_782E_4A63_AC37_29D349B4D009_.wvu.PrintArea" localSheetId="218" hidden="1">'様式D-3_S117'!#REF!</definedName>
    <definedName name="Z_D77EBD73_782E_4A63_AC37_29D349B4D009_.wvu.PrintArea" localSheetId="219" hidden="1">'様式D-3_S118'!#REF!</definedName>
    <definedName name="Z_D77EBD73_782E_4A63_AC37_29D349B4D009_.wvu.PrintArea" localSheetId="220" hidden="1">'様式D-3_S119'!#REF!</definedName>
    <definedName name="Z_D77EBD73_782E_4A63_AC37_29D349B4D009_.wvu.PrintArea" localSheetId="113" hidden="1">'様式D-3_S12'!#REF!</definedName>
    <definedName name="Z_D77EBD73_782E_4A63_AC37_29D349B4D009_.wvu.PrintArea" localSheetId="221" hidden="1">'様式D-3_S120'!#REF!</definedName>
    <definedName name="Z_D77EBD73_782E_4A63_AC37_29D349B4D009_.wvu.PrintArea" localSheetId="222" hidden="1">'様式D-3_S121'!#REF!</definedName>
    <definedName name="Z_D77EBD73_782E_4A63_AC37_29D349B4D009_.wvu.PrintArea" localSheetId="223" hidden="1">'様式D-3_S122'!#REF!</definedName>
    <definedName name="Z_D77EBD73_782E_4A63_AC37_29D349B4D009_.wvu.PrintArea" localSheetId="224" hidden="1">'様式D-3_S123'!#REF!</definedName>
    <definedName name="Z_D77EBD73_782E_4A63_AC37_29D349B4D009_.wvu.PrintArea" localSheetId="225" hidden="1">'様式D-3_S124'!#REF!</definedName>
    <definedName name="Z_D77EBD73_782E_4A63_AC37_29D349B4D009_.wvu.PrintArea" localSheetId="226" hidden="1">'様式D-3_S125'!#REF!</definedName>
    <definedName name="Z_D77EBD73_782E_4A63_AC37_29D349B4D009_.wvu.PrintArea" localSheetId="227" hidden="1">'様式D-3_S126'!#REF!</definedName>
    <definedName name="Z_D77EBD73_782E_4A63_AC37_29D349B4D009_.wvu.PrintArea" localSheetId="228" hidden="1">'様式D-3_S127'!#REF!</definedName>
    <definedName name="Z_D77EBD73_782E_4A63_AC37_29D349B4D009_.wvu.PrintArea" localSheetId="229" hidden="1">'様式D-3_S128'!#REF!</definedName>
    <definedName name="Z_D77EBD73_782E_4A63_AC37_29D349B4D009_.wvu.PrintArea" localSheetId="230" hidden="1">'様式D-3_S129'!#REF!</definedName>
    <definedName name="Z_D77EBD73_782E_4A63_AC37_29D349B4D009_.wvu.PrintArea" localSheetId="114" hidden="1">'様式D-3_S13'!#REF!</definedName>
    <definedName name="Z_D77EBD73_782E_4A63_AC37_29D349B4D009_.wvu.PrintArea" localSheetId="231" hidden="1">'様式D-3_S130'!#REF!</definedName>
    <definedName name="Z_D77EBD73_782E_4A63_AC37_29D349B4D009_.wvu.PrintArea" localSheetId="232" hidden="1">'様式D-3_S131'!#REF!</definedName>
    <definedName name="Z_D77EBD73_782E_4A63_AC37_29D349B4D009_.wvu.PrintArea" localSheetId="233" hidden="1">'様式D-3_S132'!#REF!</definedName>
    <definedName name="Z_D77EBD73_782E_4A63_AC37_29D349B4D009_.wvu.PrintArea" localSheetId="234" hidden="1">'様式D-3_S133'!#REF!</definedName>
    <definedName name="Z_D77EBD73_782E_4A63_AC37_29D349B4D009_.wvu.PrintArea" localSheetId="235" hidden="1">'様式D-3_S134'!#REF!</definedName>
    <definedName name="Z_D77EBD73_782E_4A63_AC37_29D349B4D009_.wvu.PrintArea" localSheetId="236" hidden="1">'様式D-3_S135'!#REF!</definedName>
    <definedName name="Z_D77EBD73_782E_4A63_AC37_29D349B4D009_.wvu.PrintArea" localSheetId="237" hidden="1">'様式D-3_S136'!#REF!</definedName>
    <definedName name="Z_D77EBD73_782E_4A63_AC37_29D349B4D009_.wvu.PrintArea" localSheetId="238" hidden="1">'様式D-3_S137'!#REF!</definedName>
    <definedName name="Z_D77EBD73_782E_4A63_AC37_29D349B4D009_.wvu.PrintArea" localSheetId="239" hidden="1">'様式D-3_S138'!#REF!</definedName>
    <definedName name="Z_D77EBD73_782E_4A63_AC37_29D349B4D009_.wvu.PrintArea" localSheetId="240" hidden="1">'様式D-3_S139'!#REF!</definedName>
    <definedName name="Z_D77EBD73_782E_4A63_AC37_29D349B4D009_.wvu.PrintArea" localSheetId="115" hidden="1">'様式D-3_S14'!#REF!</definedName>
    <definedName name="Z_D77EBD73_782E_4A63_AC37_29D349B4D009_.wvu.PrintArea" localSheetId="241" hidden="1">'様式D-3_S140'!#REF!</definedName>
    <definedName name="Z_D77EBD73_782E_4A63_AC37_29D349B4D009_.wvu.PrintArea" localSheetId="242" hidden="1">'様式D-3_S141'!#REF!</definedName>
    <definedName name="Z_D77EBD73_782E_4A63_AC37_29D349B4D009_.wvu.PrintArea" localSheetId="243" hidden="1">'様式D-3_S142'!#REF!</definedName>
    <definedName name="Z_D77EBD73_782E_4A63_AC37_29D349B4D009_.wvu.PrintArea" localSheetId="244" hidden="1">'様式D-3_S143'!#REF!</definedName>
    <definedName name="Z_D77EBD73_782E_4A63_AC37_29D349B4D009_.wvu.PrintArea" localSheetId="245" hidden="1">'様式D-3_S144'!#REF!</definedName>
    <definedName name="Z_D77EBD73_782E_4A63_AC37_29D349B4D009_.wvu.PrintArea" localSheetId="246" hidden="1">'様式D-3_S145'!#REF!</definedName>
    <definedName name="Z_D77EBD73_782E_4A63_AC37_29D349B4D009_.wvu.PrintArea" localSheetId="247" hidden="1">'様式D-3_S146'!#REF!</definedName>
    <definedName name="Z_D77EBD73_782E_4A63_AC37_29D349B4D009_.wvu.PrintArea" localSheetId="248" hidden="1">'様式D-3_S147'!#REF!</definedName>
    <definedName name="Z_D77EBD73_782E_4A63_AC37_29D349B4D009_.wvu.PrintArea" localSheetId="249" hidden="1">'様式D-3_S148'!#REF!</definedName>
    <definedName name="Z_D77EBD73_782E_4A63_AC37_29D349B4D009_.wvu.PrintArea" localSheetId="250" hidden="1">'様式D-3_S149'!#REF!</definedName>
    <definedName name="Z_D77EBD73_782E_4A63_AC37_29D349B4D009_.wvu.PrintArea" localSheetId="116" hidden="1">'様式D-3_S15'!#REF!</definedName>
    <definedName name="Z_D77EBD73_782E_4A63_AC37_29D349B4D009_.wvu.PrintArea" localSheetId="251" hidden="1">'様式D-3_S150'!#REF!</definedName>
    <definedName name="Z_D77EBD73_782E_4A63_AC37_29D349B4D009_.wvu.PrintArea" localSheetId="252" hidden="1">'様式D-3_S151'!#REF!</definedName>
    <definedName name="Z_D77EBD73_782E_4A63_AC37_29D349B4D009_.wvu.PrintArea" localSheetId="253" hidden="1">'様式D-3_S152'!#REF!</definedName>
    <definedName name="Z_D77EBD73_782E_4A63_AC37_29D349B4D009_.wvu.PrintArea" localSheetId="254" hidden="1">'様式D-3_S153'!#REF!</definedName>
    <definedName name="Z_D77EBD73_782E_4A63_AC37_29D349B4D009_.wvu.PrintArea" localSheetId="255" hidden="1">'様式D-3_S154'!#REF!</definedName>
    <definedName name="Z_D77EBD73_782E_4A63_AC37_29D349B4D009_.wvu.PrintArea" localSheetId="256" hidden="1">'様式D-3_S155'!#REF!</definedName>
    <definedName name="Z_D77EBD73_782E_4A63_AC37_29D349B4D009_.wvu.PrintArea" localSheetId="257" hidden="1">'様式D-3_S156'!#REF!</definedName>
    <definedName name="Z_D77EBD73_782E_4A63_AC37_29D349B4D009_.wvu.PrintArea" localSheetId="258" hidden="1">'様式D-3_S157'!#REF!</definedName>
    <definedName name="Z_D77EBD73_782E_4A63_AC37_29D349B4D009_.wvu.PrintArea" localSheetId="259" hidden="1">'様式D-3_S158'!#REF!</definedName>
    <definedName name="Z_D77EBD73_782E_4A63_AC37_29D349B4D009_.wvu.PrintArea" localSheetId="260" hidden="1">'様式D-3_S159'!#REF!</definedName>
    <definedName name="Z_D77EBD73_782E_4A63_AC37_29D349B4D009_.wvu.PrintArea" localSheetId="117" hidden="1">'様式D-3_S16'!#REF!</definedName>
    <definedName name="Z_D77EBD73_782E_4A63_AC37_29D349B4D009_.wvu.PrintArea" localSheetId="261" hidden="1">'様式D-3_S160'!#REF!</definedName>
    <definedName name="Z_D77EBD73_782E_4A63_AC37_29D349B4D009_.wvu.PrintArea" localSheetId="262" hidden="1">'様式D-3_S161'!#REF!</definedName>
    <definedName name="Z_D77EBD73_782E_4A63_AC37_29D349B4D009_.wvu.PrintArea" localSheetId="263" hidden="1">'様式D-3_S162'!#REF!</definedName>
    <definedName name="Z_D77EBD73_782E_4A63_AC37_29D349B4D009_.wvu.PrintArea" localSheetId="264" hidden="1">'様式D-3_S163'!#REF!</definedName>
    <definedName name="Z_D77EBD73_782E_4A63_AC37_29D349B4D009_.wvu.PrintArea" localSheetId="265" hidden="1">'様式D-3_S164'!#REF!</definedName>
    <definedName name="Z_D77EBD73_782E_4A63_AC37_29D349B4D009_.wvu.PrintArea" localSheetId="266" hidden="1">'様式D-3_S165'!#REF!</definedName>
    <definedName name="Z_D77EBD73_782E_4A63_AC37_29D349B4D009_.wvu.PrintArea" localSheetId="267" hidden="1">'様式D-3_S166'!#REF!</definedName>
    <definedName name="Z_D77EBD73_782E_4A63_AC37_29D349B4D009_.wvu.PrintArea" localSheetId="268" hidden="1">'様式D-3_S167'!#REF!</definedName>
    <definedName name="Z_D77EBD73_782E_4A63_AC37_29D349B4D009_.wvu.PrintArea" localSheetId="269" hidden="1">'様式D-3_S168'!#REF!</definedName>
    <definedName name="Z_D77EBD73_782E_4A63_AC37_29D349B4D009_.wvu.PrintArea" localSheetId="270" hidden="1">'様式D-3_S169'!#REF!</definedName>
    <definedName name="Z_D77EBD73_782E_4A63_AC37_29D349B4D009_.wvu.PrintArea" localSheetId="118" hidden="1">'様式D-3_S17'!#REF!</definedName>
    <definedName name="Z_D77EBD73_782E_4A63_AC37_29D349B4D009_.wvu.PrintArea" localSheetId="271" hidden="1">'様式D-3_S170'!#REF!</definedName>
    <definedName name="Z_D77EBD73_782E_4A63_AC37_29D349B4D009_.wvu.PrintArea" localSheetId="272" hidden="1">'様式D-3_S171'!#REF!</definedName>
    <definedName name="Z_D77EBD73_782E_4A63_AC37_29D349B4D009_.wvu.PrintArea" localSheetId="273" hidden="1">'様式D-3_S172'!#REF!</definedName>
    <definedName name="Z_D77EBD73_782E_4A63_AC37_29D349B4D009_.wvu.PrintArea" localSheetId="274" hidden="1">'様式D-3_S173'!#REF!</definedName>
    <definedName name="Z_D77EBD73_782E_4A63_AC37_29D349B4D009_.wvu.PrintArea" localSheetId="275" hidden="1">'様式D-3_S174'!#REF!</definedName>
    <definedName name="Z_D77EBD73_782E_4A63_AC37_29D349B4D009_.wvu.PrintArea" localSheetId="276" hidden="1">'様式D-3_S175'!#REF!</definedName>
    <definedName name="Z_D77EBD73_782E_4A63_AC37_29D349B4D009_.wvu.PrintArea" localSheetId="277" hidden="1">'様式D-3_S176'!#REF!</definedName>
    <definedName name="Z_D77EBD73_782E_4A63_AC37_29D349B4D009_.wvu.PrintArea" localSheetId="278" hidden="1">'様式D-3_S177'!#REF!</definedName>
    <definedName name="Z_D77EBD73_782E_4A63_AC37_29D349B4D009_.wvu.PrintArea" localSheetId="279" hidden="1">'様式D-3_S178'!#REF!</definedName>
    <definedName name="Z_D77EBD73_782E_4A63_AC37_29D349B4D009_.wvu.PrintArea" localSheetId="280" hidden="1">'様式D-3_S179'!#REF!</definedName>
    <definedName name="Z_D77EBD73_782E_4A63_AC37_29D349B4D009_.wvu.PrintArea" localSheetId="119" hidden="1">'様式D-3_S18'!#REF!</definedName>
    <definedName name="Z_D77EBD73_782E_4A63_AC37_29D349B4D009_.wvu.PrintArea" localSheetId="281" hidden="1">'様式D-3_S180'!#REF!</definedName>
    <definedName name="Z_D77EBD73_782E_4A63_AC37_29D349B4D009_.wvu.PrintArea" localSheetId="282" hidden="1">'様式D-3_S181'!#REF!</definedName>
    <definedName name="Z_D77EBD73_782E_4A63_AC37_29D349B4D009_.wvu.PrintArea" localSheetId="283" hidden="1">'様式D-3_S182'!#REF!</definedName>
    <definedName name="Z_D77EBD73_782E_4A63_AC37_29D349B4D009_.wvu.PrintArea" localSheetId="284" hidden="1">'様式D-3_S183'!#REF!</definedName>
    <definedName name="Z_D77EBD73_782E_4A63_AC37_29D349B4D009_.wvu.PrintArea" localSheetId="285" hidden="1">'様式D-3_S184'!#REF!</definedName>
    <definedName name="Z_D77EBD73_782E_4A63_AC37_29D349B4D009_.wvu.PrintArea" localSheetId="286" hidden="1">'様式D-3_S185'!#REF!</definedName>
    <definedName name="Z_D77EBD73_782E_4A63_AC37_29D349B4D009_.wvu.PrintArea" localSheetId="287" hidden="1">'様式D-3_S186'!#REF!</definedName>
    <definedName name="Z_D77EBD73_782E_4A63_AC37_29D349B4D009_.wvu.PrintArea" localSheetId="288" hidden="1">'様式D-3_S187'!#REF!</definedName>
    <definedName name="Z_D77EBD73_782E_4A63_AC37_29D349B4D009_.wvu.PrintArea" localSheetId="289" hidden="1">'様式D-3_S188'!#REF!</definedName>
    <definedName name="Z_D77EBD73_782E_4A63_AC37_29D349B4D009_.wvu.PrintArea" localSheetId="290" hidden="1">'様式D-3_S189'!#REF!</definedName>
    <definedName name="Z_D77EBD73_782E_4A63_AC37_29D349B4D009_.wvu.PrintArea" localSheetId="120" hidden="1">'様式D-3_S19'!#REF!</definedName>
    <definedName name="Z_D77EBD73_782E_4A63_AC37_29D349B4D009_.wvu.PrintArea" localSheetId="291" hidden="1">'様式D-3_S190'!#REF!</definedName>
    <definedName name="Z_D77EBD73_782E_4A63_AC37_29D349B4D009_.wvu.PrintArea" localSheetId="292" hidden="1">'様式D-3_S191'!#REF!</definedName>
    <definedName name="Z_D77EBD73_782E_4A63_AC37_29D349B4D009_.wvu.PrintArea" localSheetId="121" hidden="1">'様式D-3_S20'!#REF!</definedName>
    <definedName name="Z_D77EBD73_782E_4A63_AC37_29D349B4D009_.wvu.PrintArea" localSheetId="122" hidden="1">'様式D-3_S21'!#REF!</definedName>
    <definedName name="Z_D77EBD73_782E_4A63_AC37_29D349B4D009_.wvu.PrintArea" localSheetId="123" hidden="1">'様式D-3_S22'!#REF!</definedName>
    <definedName name="Z_D77EBD73_782E_4A63_AC37_29D349B4D009_.wvu.PrintArea" localSheetId="124" hidden="1">'様式D-3_S23'!#REF!</definedName>
    <definedName name="Z_D77EBD73_782E_4A63_AC37_29D349B4D009_.wvu.PrintArea" localSheetId="125" hidden="1">'様式D-3_S24'!#REF!</definedName>
    <definedName name="Z_D77EBD73_782E_4A63_AC37_29D349B4D009_.wvu.PrintArea" localSheetId="126" hidden="1">'様式D-3_S25'!#REF!</definedName>
    <definedName name="Z_D77EBD73_782E_4A63_AC37_29D349B4D009_.wvu.PrintArea" localSheetId="127" hidden="1">'様式D-3_S26'!#REF!</definedName>
    <definedName name="Z_D77EBD73_782E_4A63_AC37_29D349B4D009_.wvu.PrintArea" localSheetId="128" hidden="1">'様式D-3_S27'!#REF!</definedName>
    <definedName name="Z_D77EBD73_782E_4A63_AC37_29D349B4D009_.wvu.PrintArea" localSheetId="129" hidden="1">'様式D-3_S28'!#REF!</definedName>
    <definedName name="Z_D77EBD73_782E_4A63_AC37_29D349B4D009_.wvu.PrintArea" localSheetId="130" hidden="1">'様式D-3_S29'!#REF!</definedName>
    <definedName name="Z_D77EBD73_782E_4A63_AC37_29D349B4D009_.wvu.PrintArea" localSheetId="131" hidden="1">'様式D-3_S30'!#REF!</definedName>
    <definedName name="Z_D77EBD73_782E_4A63_AC37_29D349B4D009_.wvu.PrintArea" localSheetId="132" hidden="1">'様式D-3_S31'!#REF!</definedName>
    <definedName name="Z_D77EBD73_782E_4A63_AC37_29D349B4D009_.wvu.PrintArea" localSheetId="133" hidden="1">'様式D-3_S32'!#REF!</definedName>
    <definedName name="Z_D77EBD73_782E_4A63_AC37_29D349B4D009_.wvu.PrintArea" localSheetId="134" hidden="1">'様式D-3_S33'!#REF!</definedName>
    <definedName name="Z_D77EBD73_782E_4A63_AC37_29D349B4D009_.wvu.PrintArea" localSheetId="135" hidden="1">'様式D-3_S34'!#REF!</definedName>
    <definedName name="Z_D77EBD73_782E_4A63_AC37_29D349B4D009_.wvu.PrintArea" localSheetId="136" hidden="1">'様式D-3_S35'!#REF!</definedName>
    <definedName name="Z_D77EBD73_782E_4A63_AC37_29D349B4D009_.wvu.PrintArea" localSheetId="137" hidden="1">'様式D-3_S36'!#REF!</definedName>
    <definedName name="Z_D77EBD73_782E_4A63_AC37_29D349B4D009_.wvu.PrintArea" localSheetId="138" hidden="1">'様式D-3_S37'!#REF!</definedName>
    <definedName name="Z_D77EBD73_782E_4A63_AC37_29D349B4D009_.wvu.PrintArea" localSheetId="139" hidden="1">'様式D-3_S38'!#REF!</definedName>
    <definedName name="Z_D77EBD73_782E_4A63_AC37_29D349B4D009_.wvu.PrintArea" localSheetId="140" hidden="1">'様式D-3_S39'!#REF!</definedName>
    <definedName name="Z_D77EBD73_782E_4A63_AC37_29D349B4D009_.wvu.PrintArea" localSheetId="141" hidden="1">'様式D-3_S40'!#REF!</definedName>
    <definedName name="Z_D77EBD73_782E_4A63_AC37_29D349B4D009_.wvu.PrintArea" localSheetId="142" hidden="1">'様式D-3_S41'!#REF!</definedName>
    <definedName name="Z_D77EBD73_782E_4A63_AC37_29D349B4D009_.wvu.PrintArea" localSheetId="143" hidden="1">'様式D-3_S42'!#REF!</definedName>
    <definedName name="Z_D77EBD73_782E_4A63_AC37_29D349B4D009_.wvu.PrintArea" localSheetId="144" hidden="1">'様式D-3_S43'!#REF!</definedName>
    <definedName name="Z_D77EBD73_782E_4A63_AC37_29D349B4D009_.wvu.PrintArea" localSheetId="145" hidden="1">'様式D-3_S44'!#REF!</definedName>
    <definedName name="Z_D77EBD73_782E_4A63_AC37_29D349B4D009_.wvu.PrintArea" localSheetId="146" hidden="1">'様式D-3_S45'!#REF!</definedName>
    <definedName name="Z_D77EBD73_782E_4A63_AC37_29D349B4D009_.wvu.PrintArea" localSheetId="147" hidden="1">'様式D-3_S46'!#REF!</definedName>
    <definedName name="Z_D77EBD73_782E_4A63_AC37_29D349B4D009_.wvu.PrintArea" localSheetId="148" hidden="1">'様式D-3_S47'!#REF!</definedName>
    <definedName name="Z_D77EBD73_782E_4A63_AC37_29D349B4D009_.wvu.PrintArea" localSheetId="149" hidden="1">'様式D-3_S48'!#REF!</definedName>
    <definedName name="Z_D77EBD73_782E_4A63_AC37_29D349B4D009_.wvu.PrintArea" localSheetId="150" hidden="1">'様式D-3_S49'!#REF!</definedName>
    <definedName name="Z_D77EBD73_782E_4A63_AC37_29D349B4D009_.wvu.PrintArea" localSheetId="151" hidden="1">'様式D-3_S50'!#REF!</definedName>
    <definedName name="Z_D77EBD73_782E_4A63_AC37_29D349B4D009_.wvu.PrintArea" localSheetId="152" hidden="1">'様式D-3_S51'!#REF!</definedName>
    <definedName name="Z_D77EBD73_782E_4A63_AC37_29D349B4D009_.wvu.PrintArea" localSheetId="153" hidden="1">'様式D-3_S52'!#REF!</definedName>
    <definedName name="Z_D77EBD73_782E_4A63_AC37_29D349B4D009_.wvu.PrintArea" localSheetId="154" hidden="1">'様式D-3_S53'!#REF!</definedName>
    <definedName name="Z_D77EBD73_782E_4A63_AC37_29D349B4D009_.wvu.PrintArea" localSheetId="155" hidden="1">'様式D-3_S54'!#REF!</definedName>
    <definedName name="Z_D77EBD73_782E_4A63_AC37_29D349B4D009_.wvu.PrintArea" localSheetId="156" hidden="1">'様式D-3_S55'!#REF!</definedName>
    <definedName name="Z_D77EBD73_782E_4A63_AC37_29D349B4D009_.wvu.PrintArea" localSheetId="157" hidden="1">'様式D-3_S56'!#REF!</definedName>
    <definedName name="Z_D77EBD73_782E_4A63_AC37_29D349B4D009_.wvu.PrintArea" localSheetId="158" hidden="1">'様式D-3_S57'!#REF!</definedName>
    <definedName name="Z_D77EBD73_782E_4A63_AC37_29D349B4D009_.wvu.PrintArea" localSheetId="159" hidden="1">'様式D-3_S58'!#REF!</definedName>
    <definedName name="Z_D77EBD73_782E_4A63_AC37_29D349B4D009_.wvu.PrintArea" localSheetId="160" hidden="1">'様式D-3_S59'!#REF!</definedName>
    <definedName name="Z_D77EBD73_782E_4A63_AC37_29D349B4D009_.wvu.PrintArea" localSheetId="161" hidden="1">'様式D-3_S60'!#REF!</definedName>
    <definedName name="Z_D77EBD73_782E_4A63_AC37_29D349B4D009_.wvu.PrintArea" localSheetId="162" hidden="1">'様式D-3_S61'!#REF!</definedName>
    <definedName name="Z_D77EBD73_782E_4A63_AC37_29D349B4D009_.wvu.PrintArea" localSheetId="163" hidden="1">'様式D-3_S62'!#REF!</definedName>
    <definedName name="Z_D77EBD73_782E_4A63_AC37_29D349B4D009_.wvu.PrintArea" localSheetId="164" hidden="1">'様式D-3_S63'!#REF!</definedName>
    <definedName name="Z_D77EBD73_782E_4A63_AC37_29D349B4D009_.wvu.PrintArea" localSheetId="165" hidden="1">'様式D-3_S64'!#REF!</definedName>
    <definedName name="Z_D77EBD73_782E_4A63_AC37_29D349B4D009_.wvu.PrintArea" localSheetId="166" hidden="1">'様式D-3_S65'!#REF!</definedName>
    <definedName name="Z_D77EBD73_782E_4A63_AC37_29D349B4D009_.wvu.PrintArea" localSheetId="167" hidden="1">'様式D-3_S66'!#REF!</definedName>
    <definedName name="Z_D77EBD73_782E_4A63_AC37_29D349B4D009_.wvu.PrintArea" localSheetId="168" hidden="1">'様式D-3_S67'!#REF!</definedName>
    <definedName name="Z_D77EBD73_782E_4A63_AC37_29D349B4D009_.wvu.PrintArea" localSheetId="169" hidden="1">'様式D-3_S68'!#REF!</definedName>
    <definedName name="Z_D77EBD73_782E_4A63_AC37_29D349B4D009_.wvu.PrintArea" localSheetId="170" hidden="1">'様式D-3_S69'!#REF!</definedName>
    <definedName name="Z_D77EBD73_782E_4A63_AC37_29D349B4D009_.wvu.PrintArea" localSheetId="171" hidden="1">'様式D-3_S70'!#REF!</definedName>
    <definedName name="Z_D77EBD73_782E_4A63_AC37_29D349B4D009_.wvu.PrintArea" localSheetId="172" hidden="1">'様式D-3_S71'!#REF!</definedName>
    <definedName name="Z_D77EBD73_782E_4A63_AC37_29D349B4D009_.wvu.PrintArea" localSheetId="173" hidden="1">'様式D-3_S72'!#REF!</definedName>
    <definedName name="Z_D77EBD73_782E_4A63_AC37_29D349B4D009_.wvu.PrintArea" localSheetId="174" hidden="1">'様式D-3_S73'!#REF!</definedName>
    <definedName name="Z_D77EBD73_782E_4A63_AC37_29D349B4D009_.wvu.PrintArea" localSheetId="175" hidden="1">'様式D-3_S74'!#REF!</definedName>
    <definedName name="Z_D77EBD73_782E_4A63_AC37_29D349B4D009_.wvu.PrintArea" localSheetId="176" hidden="1">'様式D-3_S75'!#REF!</definedName>
    <definedName name="Z_D77EBD73_782E_4A63_AC37_29D349B4D009_.wvu.PrintArea" localSheetId="177" hidden="1">'様式D-3_S76'!#REF!</definedName>
    <definedName name="Z_D77EBD73_782E_4A63_AC37_29D349B4D009_.wvu.PrintArea" localSheetId="178" hidden="1">'様式D-3_S77'!#REF!</definedName>
    <definedName name="Z_D77EBD73_782E_4A63_AC37_29D349B4D009_.wvu.PrintArea" localSheetId="179" hidden="1">'様式D-3_S78'!#REF!</definedName>
    <definedName name="Z_D77EBD73_782E_4A63_AC37_29D349B4D009_.wvu.PrintArea" localSheetId="180" hidden="1">'様式D-3_S79'!#REF!</definedName>
    <definedName name="Z_D77EBD73_782E_4A63_AC37_29D349B4D009_.wvu.PrintArea" localSheetId="181" hidden="1">'様式D-3_S80'!#REF!</definedName>
    <definedName name="Z_D77EBD73_782E_4A63_AC37_29D349B4D009_.wvu.PrintArea" localSheetId="182" hidden="1">'様式D-3_S81'!#REF!</definedName>
    <definedName name="Z_D77EBD73_782E_4A63_AC37_29D349B4D009_.wvu.PrintArea" localSheetId="183" hidden="1">'様式D-3_S82'!#REF!</definedName>
    <definedName name="Z_D77EBD73_782E_4A63_AC37_29D349B4D009_.wvu.PrintArea" localSheetId="184" hidden="1">'様式D-3_S83'!#REF!</definedName>
    <definedName name="Z_D77EBD73_782E_4A63_AC37_29D349B4D009_.wvu.PrintArea" localSheetId="185" hidden="1">'様式D-3_S84'!#REF!</definedName>
    <definedName name="Z_D77EBD73_782E_4A63_AC37_29D349B4D009_.wvu.PrintArea" localSheetId="186" hidden="1">'様式D-3_S85'!#REF!</definedName>
    <definedName name="Z_D77EBD73_782E_4A63_AC37_29D349B4D009_.wvu.PrintArea" localSheetId="187" hidden="1">'様式D-3_S86'!#REF!</definedName>
    <definedName name="Z_D77EBD73_782E_4A63_AC37_29D349B4D009_.wvu.PrintArea" localSheetId="188" hidden="1">'様式D-3_S87'!#REF!</definedName>
    <definedName name="Z_D77EBD73_782E_4A63_AC37_29D349B4D009_.wvu.PrintArea" localSheetId="189" hidden="1">'様式D-3_S88'!#REF!</definedName>
    <definedName name="Z_D77EBD73_782E_4A63_AC37_29D349B4D009_.wvu.PrintArea" localSheetId="190" hidden="1">'様式D-3_S89'!#REF!</definedName>
    <definedName name="Z_D77EBD73_782E_4A63_AC37_29D349B4D009_.wvu.PrintArea" localSheetId="191" hidden="1">'様式D-3_S90'!#REF!</definedName>
    <definedName name="Z_D77EBD73_782E_4A63_AC37_29D349B4D009_.wvu.PrintArea" localSheetId="192" hidden="1">'様式D-3_S91'!#REF!</definedName>
    <definedName name="Z_D77EBD73_782E_4A63_AC37_29D349B4D009_.wvu.PrintArea" localSheetId="193" hidden="1">'様式D-3_S92'!#REF!</definedName>
    <definedName name="Z_D77EBD73_782E_4A63_AC37_29D349B4D009_.wvu.PrintArea" localSheetId="194" hidden="1">'様式D-3_S93'!#REF!</definedName>
    <definedName name="Z_D77EBD73_782E_4A63_AC37_29D349B4D009_.wvu.PrintArea" localSheetId="195" hidden="1">'様式D-3_S94'!#REF!</definedName>
    <definedName name="Z_D77EBD73_782E_4A63_AC37_29D349B4D009_.wvu.PrintArea" localSheetId="196" hidden="1">'様式D-3_S95'!#REF!</definedName>
    <definedName name="Z_D77EBD73_782E_4A63_AC37_29D349B4D009_.wvu.PrintArea" localSheetId="197" hidden="1">'様式D-3_S96'!#REF!</definedName>
    <definedName name="Z_D77EBD73_782E_4A63_AC37_29D349B4D009_.wvu.PrintArea" localSheetId="198" hidden="1">'様式D-3_S97'!#REF!</definedName>
    <definedName name="Z_D77EBD73_782E_4A63_AC37_29D349B4D009_.wvu.PrintArea" localSheetId="199" hidden="1">'様式D-3_S98'!#REF!</definedName>
    <definedName name="Z_D77EBD73_782E_4A63_AC37_29D349B4D009_.wvu.PrintArea" localSheetId="200" hidden="1">'様式D-3_S99'!#REF!</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3">[1]!テーブル1[対象箇所]</definedName>
    <definedName name="対象箇所" localSheetId="7">[2]!テーブル1[対象箇所]</definedName>
    <definedName name="対象箇所" localSheetId="16">[2]!テーブル1[対象箇所]</definedName>
    <definedName name="対象箇所" localSheetId="17">[2]!テーブル1[対象箇所]</definedName>
    <definedName name="対象箇所" localSheetId="18">[2]!テーブル1[対象箇所]</definedName>
    <definedName name="対象箇所" localSheetId="19">[2]!テーブル1[対象箇所]</definedName>
    <definedName name="対象箇所" localSheetId="20">[2]!テーブル1[対象箇所]</definedName>
    <definedName name="対象箇所" localSheetId="21">[2]!テーブル1[対象箇所]</definedName>
    <definedName name="対象箇所" localSheetId="22">[2]!テーブル1[対象箇所]</definedName>
    <definedName name="対象箇所" localSheetId="23">[2]!テーブル1[対象箇所]</definedName>
    <definedName name="対象箇所" localSheetId="24">[2]!テーブル1[対象箇所]</definedName>
    <definedName name="対象箇所" localSheetId="25">[2]!テーブル1[対象箇所]</definedName>
    <definedName name="対象箇所" localSheetId="8">[2]!テーブル1[対象箇所]</definedName>
    <definedName name="対象箇所" localSheetId="26">[2]!テーブル1[対象箇所]</definedName>
    <definedName name="対象箇所" localSheetId="27">[2]!テーブル1[対象箇所]</definedName>
    <definedName name="対象箇所" localSheetId="28">[2]!テーブル1[対象箇所]</definedName>
    <definedName name="対象箇所" localSheetId="29">[2]!テーブル1[対象箇所]</definedName>
    <definedName name="対象箇所" localSheetId="30">[2]!テーブル1[対象箇所]</definedName>
    <definedName name="対象箇所" localSheetId="31">[2]!テーブル1[対象箇所]</definedName>
    <definedName name="対象箇所" localSheetId="32">[2]!テーブル1[対象箇所]</definedName>
    <definedName name="対象箇所" localSheetId="33">[2]!テーブル1[対象箇所]</definedName>
    <definedName name="対象箇所" localSheetId="34">[2]!テーブル1[対象箇所]</definedName>
    <definedName name="対象箇所" localSheetId="35">[2]!テーブル1[対象箇所]</definedName>
    <definedName name="対象箇所" localSheetId="9">[2]!テーブル1[対象箇所]</definedName>
    <definedName name="対象箇所" localSheetId="36">[2]!テーブル1[対象箇所]</definedName>
    <definedName name="対象箇所" localSheetId="37">[2]!テーブル1[対象箇所]</definedName>
    <definedName name="対象箇所" localSheetId="38">[2]!テーブル1[対象箇所]</definedName>
    <definedName name="対象箇所" localSheetId="39">[2]!テーブル1[対象箇所]</definedName>
    <definedName name="対象箇所" localSheetId="40">[2]!テーブル1[対象箇所]</definedName>
    <definedName name="対象箇所" localSheetId="41">[2]!テーブル1[対象箇所]</definedName>
    <definedName name="対象箇所" localSheetId="42">[2]!テーブル1[対象箇所]</definedName>
    <definedName name="対象箇所" localSheetId="43">[2]!テーブル1[対象箇所]</definedName>
    <definedName name="対象箇所" localSheetId="44">[2]!テーブル1[対象箇所]</definedName>
    <definedName name="対象箇所" localSheetId="45">[2]!テーブル1[対象箇所]</definedName>
    <definedName name="対象箇所" localSheetId="10">[2]!テーブル1[対象箇所]</definedName>
    <definedName name="対象箇所" localSheetId="46">[2]!テーブル1[対象箇所]</definedName>
    <definedName name="対象箇所" localSheetId="47">[2]!テーブル1[対象箇所]</definedName>
    <definedName name="対象箇所" localSheetId="48">[2]!テーブル1[対象箇所]</definedName>
    <definedName name="対象箇所" localSheetId="49">[2]!テーブル1[対象箇所]</definedName>
    <definedName name="対象箇所" localSheetId="50">[2]!テーブル1[対象箇所]</definedName>
    <definedName name="対象箇所" localSheetId="51">[2]!テーブル1[対象箇所]</definedName>
    <definedName name="対象箇所" localSheetId="52">[2]!テーブル1[対象箇所]</definedName>
    <definedName name="対象箇所" localSheetId="53">[2]!テーブル1[対象箇所]</definedName>
    <definedName name="対象箇所" localSheetId="54">[2]!テーブル1[対象箇所]</definedName>
    <definedName name="対象箇所" localSheetId="55">[2]!テーブル1[対象箇所]</definedName>
    <definedName name="対象箇所" localSheetId="11">[2]!テーブル1[対象箇所]</definedName>
    <definedName name="対象箇所" localSheetId="56">[2]!テーブル1[対象箇所]</definedName>
    <definedName name="対象箇所" localSheetId="57">[2]!テーブル1[対象箇所]</definedName>
    <definedName name="対象箇所" localSheetId="58">[2]!テーブル1[対象箇所]</definedName>
    <definedName name="対象箇所" localSheetId="59">[2]!テーブル1[対象箇所]</definedName>
    <definedName name="対象箇所" localSheetId="60">[2]!テーブル1[対象箇所]</definedName>
    <definedName name="対象箇所" localSheetId="61">[2]!テーブル1[対象箇所]</definedName>
    <definedName name="対象箇所" localSheetId="62">[2]!テーブル1[対象箇所]</definedName>
    <definedName name="対象箇所" localSheetId="63">[2]!テーブル1[対象箇所]</definedName>
    <definedName name="対象箇所" localSheetId="64">[2]!テーブル1[対象箇所]</definedName>
    <definedName name="対象箇所" localSheetId="65">[2]!テーブル1[対象箇所]</definedName>
    <definedName name="対象箇所" localSheetId="12">[2]!テーブル1[対象箇所]</definedName>
    <definedName name="対象箇所" localSheetId="66">[2]!テーブル1[対象箇所]</definedName>
    <definedName name="対象箇所" localSheetId="67">[2]!テーブル1[対象箇所]</definedName>
    <definedName name="対象箇所" localSheetId="68">[2]!テーブル1[対象箇所]</definedName>
    <definedName name="対象箇所" localSheetId="69">[2]!テーブル1[対象箇所]</definedName>
    <definedName name="対象箇所" localSheetId="70">[2]!テーブル1[対象箇所]</definedName>
    <definedName name="対象箇所" localSheetId="71">[2]!テーブル1[対象箇所]</definedName>
    <definedName name="対象箇所" localSheetId="72">[2]!テーブル1[対象箇所]</definedName>
    <definedName name="対象箇所" localSheetId="73">[2]!テーブル1[対象箇所]</definedName>
    <definedName name="対象箇所" localSheetId="74">[2]!テーブル1[対象箇所]</definedName>
    <definedName name="対象箇所" localSheetId="75">[2]!テーブル1[対象箇所]</definedName>
    <definedName name="対象箇所" localSheetId="13">[2]!テーブル1[対象箇所]</definedName>
    <definedName name="対象箇所" localSheetId="76">[2]!テーブル1[対象箇所]</definedName>
    <definedName name="対象箇所" localSheetId="77">[2]!テーブル1[対象箇所]</definedName>
    <definedName name="対象箇所" localSheetId="78">[2]!テーブル1[対象箇所]</definedName>
    <definedName name="対象箇所" localSheetId="79">[2]!テーブル1[対象箇所]</definedName>
    <definedName name="対象箇所" localSheetId="80">[2]!テーブル1[対象箇所]</definedName>
    <definedName name="対象箇所" localSheetId="81">[2]!テーブル1[対象箇所]</definedName>
    <definedName name="対象箇所" localSheetId="82">[2]!テーブル1[対象箇所]</definedName>
    <definedName name="対象箇所" localSheetId="83">[2]!テーブル1[対象箇所]</definedName>
    <definedName name="対象箇所" localSheetId="84">[2]!テーブル1[対象箇所]</definedName>
    <definedName name="対象箇所" localSheetId="85">[2]!テーブル1[対象箇所]</definedName>
    <definedName name="対象箇所" localSheetId="14">[2]!テーブル1[対象箇所]</definedName>
    <definedName name="対象箇所" localSheetId="86">[2]!テーブル1[対象箇所]</definedName>
    <definedName name="対象箇所" localSheetId="87">[2]!テーブル1[対象箇所]</definedName>
    <definedName name="対象箇所" localSheetId="88">[2]!テーブル1[対象箇所]</definedName>
    <definedName name="対象箇所" localSheetId="89">[2]!テーブル1[対象箇所]</definedName>
    <definedName name="対象箇所" localSheetId="90">[2]!テーブル1[対象箇所]</definedName>
    <definedName name="対象箇所" localSheetId="91">[2]!テーブル1[対象箇所]</definedName>
    <definedName name="対象箇所" localSheetId="92">[2]!テーブル1[対象箇所]</definedName>
    <definedName name="対象箇所" localSheetId="93">[2]!テーブル1[対象箇所]</definedName>
    <definedName name="対象箇所" localSheetId="94">[2]!テーブル1[対象箇所]</definedName>
    <definedName name="対象箇所" localSheetId="95">[2]!テーブル1[対象箇所]</definedName>
    <definedName name="対象箇所" localSheetId="15">[2]!テーブル1[対象箇所]</definedName>
    <definedName name="対象箇所" localSheetId="96">[2]!テーブル1[対象箇所]</definedName>
    <definedName name="対象箇所" localSheetId="97">[2]!テーブル1[対象箇所]</definedName>
    <definedName name="対象箇所" localSheetId="98">[2]!テーブル1[対象箇所]</definedName>
    <definedName name="対象箇所" localSheetId="99">[3]!テーブル1[対象箇所]</definedName>
    <definedName name="対象箇所" localSheetId="100">[4]!テーブル1[対象箇所]</definedName>
    <definedName name="対象箇所" localSheetId="293">[5]!テーブル1[対象箇所]</definedName>
    <definedName name="対象箇所" localSheetId="102">[5]!テーブル1[対象箇所]</definedName>
    <definedName name="対象箇所" localSheetId="103">[5]!テーブル1[対象箇所]</definedName>
    <definedName name="対象箇所" localSheetId="104">[5]!テーブル1[対象箇所]</definedName>
    <definedName name="対象箇所" localSheetId="105">[5]!テーブル1[対象箇所]</definedName>
    <definedName name="対象箇所" localSheetId="106">[5]!テーブル1[対象箇所]</definedName>
    <definedName name="対象箇所" localSheetId="107">[5]!テーブル1[対象箇所]</definedName>
    <definedName name="対象箇所" localSheetId="108">[5]!テーブル1[対象箇所]</definedName>
    <definedName name="対象箇所" localSheetId="109">[5]!テーブル1[対象箇所]</definedName>
    <definedName name="対象箇所" localSheetId="110">[5]!テーブル1[対象箇所]</definedName>
    <definedName name="対象箇所" localSheetId="111">[5]!テーブル1[対象箇所]</definedName>
    <definedName name="対象箇所" localSheetId="201">[5]!テーブル1[対象箇所]</definedName>
    <definedName name="対象箇所" localSheetId="202">[5]!テーブル1[対象箇所]</definedName>
    <definedName name="対象箇所" localSheetId="203">[5]!テーブル1[対象箇所]</definedName>
    <definedName name="対象箇所" localSheetId="204">[5]!テーブル1[対象箇所]</definedName>
    <definedName name="対象箇所" localSheetId="205">[5]!テーブル1[対象箇所]</definedName>
    <definedName name="対象箇所" localSheetId="206">[5]!テーブル1[対象箇所]</definedName>
    <definedName name="対象箇所" localSheetId="207">[5]!テーブル1[対象箇所]</definedName>
    <definedName name="対象箇所" localSheetId="208">[5]!テーブル1[対象箇所]</definedName>
    <definedName name="対象箇所" localSheetId="209">[5]!テーブル1[対象箇所]</definedName>
    <definedName name="対象箇所" localSheetId="210">[5]!テーブル1[対象箇所]</definedName>
    <definedName name="対象箇所" localSheetId="112">[5]!テーブル1[対象箇所]</definedName>
    <definedName name="対象箇所" localSheetId="211">[5]!テーブル1[対象箇所]</definedName>
    <definedName name="対象箇所" localSheetId="212">[5]!テーブル1[対象箇所]</definedName>
    <definedName name="対象箇所" localSheetId="213">[5]!テーブル1[対象箇所]</definedName>
    <definedName name="対象箇所" localSheetId="214">[5]!テーブル1[対象箇所]</definedName>
    <definedName name="対象箇所" localSheetId="215">[5]!テーブル1[対象箇所]</definedName>
    <definedName name="対象箇所" localSheetId="216">[5]!テーブル1[対象箇所]</definedName>
    <definedName name="対象箇所" localSheetId="217">[5]!テーブル1[対象箇所]</definedName>
    <definedName name="対象箇所" localSheetId="218">[5]!テーブル1[対象箇所]</definedName>
    <definedName name="対象箇所" localSheetId="219">[5]!テーブル1[対象箇所]</definedName>
    <definedName name="対象箇所" localSheetId="220">[5]!テーブル1[対象箇所]</definedName>
    <definedName name="対象箇所" localSheetId="113">[5]!テーブル1[対象箇所]</definedName>
    <definedName name="対象箇所" localSheetId="221">[5]!テーブル1[対象箇所]</definedName>
    <definedName name="対象箇所" localSheetId="222">[5]!テーブル1[対象箇所]</definedName>
    <definedName name="対象箇所" localSheetId="223">[5]!テーブル1[対象箇所]</definedName>
    <definedName name="対象箇所" localSheetId="224">[5]!テーブル1[対象箇所]</definedName>
    <definedName name="対象箇所" localSheetId="225">[5]!テーブル1[対象箇所]</definedName>
    <definedName name="対象箇所" localSheetId="226">[5]!テーブル1[対象箇所]</definedName>
    <definedName name="対象箇所" localSheetId="227">[5]!テーブル1[対象箇所]</definedName>
    <definedName name="対象箇所" localSheetId="228">[5]!テーブル1[対象箇所]</definedName>
    <definedName name="対象箇所" localSheetId="229">[5]!テーブル1[対象箇所]</definedName>
    <definedName name="対象箇所" localSheetId="230">[5]!テーブル1[対象箇所]</definedName>
    <definedName name="対象箇所" localSheetId="114">[5]!テーブル1[対象箇所]</definedName>
    <definedName name="対象箇所" localSheetId="231">[5]!テーブル1[対象箇所]</definedName>
    <definedName name="対象箇所" localSheetId="232">[5]!テーブル1[対象箇所]</definedName>
    <definedName name="対象箇所" localSheetId="233">[5]!テーブル1[対象箇所]</definedName>
    <definedName name="対象箇所" localSheetId="234">[5]!テーブル1[対象箇所]</definedName>
    <definedName name="対象箇所" localSheetId="235">[5]!テーブル1[対象箇所]</definedName>
    <definedName name="対象箇所" localSheetId="236">[5]!テーブル1[対象箇所]</definedName>
    <definedName name="対象箇所" localSheetId="237">[5]!テーブル1[対象箇所]</definedName>
    <definedName name="対象箇所" localSheetId="238">[5]!テーブル1[対象箇所]</definedName>
    <definedName name="対象箇所" localSheetId="239">[5]!テーブル1[対象箇所]</definedName>
    <definedName name="対象箇所" localSheetId="240">[5]!テーブル1[対象箇所]</definedName>
    <definedName name="対象箇所" localSheetId="115">[5]!テーブル1[対象箇所]</definedName>
    <definedName name="対象箇所" localSheetId="241">[5]!テーブル1[対象箇所]</definedName>
    <definedName name="対象箇所" localSheetId="242">[5]!テーブル1[対象箇所]</definedName>
    <definedName name="対象箇所" localSheetId="243">[5]!テーブル1[対象箇所]</definedName>
    <definedName name="対象箇所" localSheetId="244">[5]!テーブル1[対象箇所]</definedName>
    <definedName name="対象箇所" localSheetId="245">[5]!テーブル1[対象箇所]</definedName>
    <definedName name="対象箇所" localSheetId="246">[5]!テーブル1[対象箇所]</definedName>
    <definedName name="対象箇所" localSheetId="247">[5]!テーブル1[対象箇所]</definedName>
    <definedName name="対象箇所" localSheetId="248">[5]!テーブル1[対象箇所]</definedName>
    <definedName name="対象箇所" localSheetId="249">[5]!テーブル1[対象箇所]</definedName>
    <definedName name="対象箇所" localSheetId="250">[5]!テーブル1[対象箇所]</definedName>
    <definedName name="対象箇所" localSheetId="116">[5]!テーブル1[対象箇所]</definedName>
    <definedName name="対象箇所" localSheetId="251">[5]!テーブル1[対象箇所]</definedName>
    <definedName name="対象箇所" localSheetId="252">[5]!テーブル1[対象箇所]</definedName>
    <definedName name="対象箇所" localSheetId="253">[5]!テーブル1[対象箇所]</definedName>
    <definedName name="対象箇所" localSheetId="254">[5]!テーブル1[対象箇所]</definedName>
    <definedName name="対象箇所" localSheetId="255">[5]!テーブル1[対象箇所]</definedName>
    <definedName name="対象箇所" localSheetId="256">[5]!テーブル1[対象箇所]</definedName>
    <definedName name="対象箇所" localSheetId="257">[5]!テーブル1[対象箇所]</definedName>
    <definedName name="対象箇所" localSheetId="258">[5]!テーブル1[対象箇所]</definedName>
    <definedName name="対象箇所" localSheetId="259">[5]!テーブル1[対象箇所]</definedName>
    <definedName name="対象箇所" localSheetId="260">[5]!テーブル1[対象箇所]</definedName>
    <definedName name="対象箇所" localSheetId="117">[5]!テーブル1[対象箇所]</definedName>
    <definedName name="対象箇所" localSheetId="261">[5]!テーブル1[対象箇所]</definedName>
    <definedName name="対象箇所" localSheetId="262">[5]!テーブル1[対象箇所]</definedName>
    <definedName name="対象箇所" localSheetId="263">[5]!テーブル1[対象箇所]</definedName>
    <definedName name="対象箇所" localSheetId="264">[5]!テーブル1[対象箇所]</definedName>
    <definedName name="対象箇所" localSheetId="265">[5]!テーブル1[対象箇所]</definedName>
    <definedName name="対象箇所" localSheetId="266">[5]!テーブル1[対象箇所]</definedName>
    <definedName name="対象箇所" localSheetId="267">[5]!テーブル1[対象箇所]</definedName>
    <definedName name="対象箇所" localSheetId="268">[5]!テーブル1[対象箇所]</definedName>
    <definedName name="対象箇所" localSheetId="269">[5]!テーブル1[対象箇所]</definedName>
    <definedName name="対象箇所" localSheetId="270">[5]!テーブル1[対象箇所]</definedName>
    <definedName name="対象箇所" localSheetId="118">[5]!テーブル1[対象箇所]</definedName>
    <definedName name="対象箇所" localSheetId="271">[5]!テーブル1[対象箇所]</definedName>
    <definedName name="対象箇所" localSheetId="272">[5]!テーブル1[対象箇所]</definedName>
    <definedName name="対象箇所" localSheetId="273">[5]!テーブル1[対象箇所]</definedName>
    <definedName name="対象箇所" localSheetId="274">[5]!テーブル1[対象箇所]</definedName>
    <definedName name="対象箇所" localSheetId="275">[5]!テーブル1[対象箇所]</definedName>
    <definedName name="対象箇所" localSheetId="276">[5]!テーブル1[対象箇所]</definedName>
    <definedName name="対象箇所" localSheetId="277">[5]!テーブル1[対象箇所]</definedName>
    <definedName name="対象箇所" localSheetId="278">[5]!テーブル1[対象箇所]</definedName>
    <definedName name="対象箇所" localSheetId="279">[5]!テーブル1[対象箇所]</definedName>
    <definedName name="対象箇所" localSheetId="280">[5]!テーブル1[対象箇所]</definedName>
    <definedName name="対象箇所" localSheetId="119">[5]!テーブル1[対象箇所]</definedName>
    <definedName name="対象箇所" localSheetId="281">[5]!テーブル1[対象箇所]</definedName>
    <definedName name="対象箇所" localSheetId="282">[5]!テーブル1[対象箇所]</definedName>
    <definedName name="対象箇所" localSheetId="283">[5]!テーブル1[対象箇所]</definedName>
    <definedName name="対象箇所" localSheetId="284">[5]!テーブル1[対象箇所]</definedName>
    <definedName name="対象箇所" localSheetId="285">[5]!テーブル1[対象箇所]</definedName>
    <definedName name="対象箇所" localSheetId="286">[5]!テーブル1[対象箇所]</definedName>
    <definedName name="対象箇所" localSheetId="287">[5]!テーブル1[対象箇所]</definedName>
    <definedName name="対象箇所" localSheetId="288">[5]!テーブル1[対象箇所]</definedName>
    <definedName name="対象箇所" localSheetId="289">[5]!テーブル1[対象箇所]</definedName>
    <definedName name="対象箇所" localSheetId="290">[5]!テーブル1[対象箇所]</definedName>
    <definedName name="対象箇所" localSheetId="120">[5]!テーブル1[対象箇所]</definedName>
    <definedName name="対象箇所" localSheetId="291">[5]!テーブル1[対象箇所]</definedName>
    <definedName name="対象箇所" localSheetId="292">[5]!テーブル1[対象箇所]</definedName>
    <definedName name="対象箇所" localSheetId="121">[5]!テーブル1[対象箇所]</definedName>
    <definedName name="対象箇所" localSheetId="122">[5]!テーブル1[対象箇所]</definedName>
    <definedName name="対象箇所" localSheetId="123">[5]!テーブル1[対象箇所]</definedName>
    <definedName name="対象箇所" localSheetId="124">[5]!テーブル1[対象箇所]</definedName>
    <definedName name="対象箇所" localSheetId="125">[5]!テーブル1[対象箇所]</definedName>
    <definedName name="対象箇所" localSheetId="126">[5]!テーブル1[対象箇所]</definedName>
    <definedName name="対象箇所" localSheetId="127">[5]!テーブル1[対象箇所]</definedName>
    <definedName name="対象箇所" localSheetId="128">[5]!テーブル1[対象箇所]</definedName>
    <definedName name="対象箇所" localSheetId="129">[5]!テーブル1[対象箇所]</definedName>
    <definedName name="対象箇所" localSheetId="130">[5]!テーブル1[対象箇所]</definedName>
    <definedName name="対象箇所" localSheetId="131">[5]!テーブル1[対象箇所]</definedName>
    <definedName name="対象箇所" localSheetId="132">[5]!テーブル1[対象箇所]</definedName>
    <definedName name="対象箇所" localSheetId="133">[5]!テーブル1[対象箇所]</definedName>
    <definedName name="対象箇所" localSheetId="134">[5]!テーブル1[対象箇所]</definedName>
    <definedName name="対象箇所" localSheetId="135">[5]!テーブル1[対象箇所]</definedName>
    <definedName name="対象箇所" localSheetId="136">[5]!テーブル1[対象箇所]</definedName>
    <definedName name="対象箇所" localSheetId="137">[5]!テーブル1[対象箇所]</definedName>
    <definedName name="対象箇所" localSheetId="138">[5]!テーブル1[対象箇所]</definedName>
    <definedName name="対象箇所" localSheetId="139">[5]!テーブル1[対象箇所]</definedName>
    <definedName name="対象箇所" localSheetId="140">[5]!テーブル1[対象箇所]</definedName>
    <definedName name="対象箇所" localSheetId="141">[5]!テーブル1[対象箇所]</definedName>
    <definedName name="対象箇所" localSheetId="142">[5]!テーブル1[対象箇所]</definedName>
    <definedName name="対象箇所" localSheetId="143">[5]!テーブル1[対象箇所]</definedName>
    <definedName name="対象箇所" localSheetId="144">[5]!テーブル1[対象箇所]</definedName>
    <definedName name="対象箇所" localSheetId="145">[5]!テーブル1[対象箇所]</definedName>
    <definedName name="対象箇所" localSheetId="146">[5]!テーブル1[対象箇所]</definedName>
    <definedName name="対象箇所" localSheetId="147">[5]!テーブル1[対象箇所]</definedName>
    <definedName name="対象箇所" localSheetId="148">[5]!テーブル1[対象箇所]</definedName>
    <definedName name="対象箇所" localSheetId="149">[5]!テーブル1[対象箇所]</definedName>
    <definedName name="対象箇所" localSheetId="150">[5]!テーブル1[対象箇所]</definedName>
    <definedName name="対象箇所" localSheetId="151">[5]!テーブル1[対象箇所]</definedName>
    <definedName name="対象箇所" localSheetId="152">[5]!テーブル1[対象箇所]</definedName>
    <definedName name="対象箇所" localSheetId="153">[5]!テーブル1[対象箇所]</definedName>
    <definedName name="対象箇所" localSheetId="154">[5]!テーブル1[対象箇所]</definedName>
    <definedName name="対象箇所" localSheetId="155">[5]!テーブル1[対象箇所]</definedName>
    <definedName name="対象箇所" localSheetId="156">[5]!テーブル1[対象箇所]</definedName>
    <definedName name="対象箇所" localSheetId="157">[5]!テーブル1[対象箇所]</definedName>
    <definedName name="対象箇所" localSheetId="158">[5]!テーブル1[対象箇所]</definedName>
    <definedName name="対象箇所" localSheetId="159">[5]!テーブル1[対象箇所]</definedName>
    <definedName name="対象箇所" localSheetId="160">[5]!テーブル1[対象箇所]</definedName>
    <definedName name="対象箇所" localSheetId="161">[5]!テーブル1[対象箇所]</definedName>
    <definedName name="対象箇所" localSheetId="162">[5]!テーブル1[対象箇所]</definedName>
    <definedName name="対象箇所" localSheetId="163">[5]!テーブル1[対象箇所]</definedName>
    <definedName name="対象箇所" localSheetId="164">[5]!テーブル1[対象箇所]</definedName>
    <definedName name="対象箇所" localSheetId="165">[5]!テーブル1[対象箇所]</definedName>
    <definedName name="対象箇所" localSheetId="166">[5]!テーブル1[対象箇所]</definedName>
    <definedName name="対象箇所" localSheetId="167">[5]!テーブル1[対象箇所]</definedName>
    <definedName name="対象箇所" localSheetId="168">[5]!テーブル1[対象箇所]</definedName>
    <definedName name="対象箇所" localSheetId="169">[5]!テーブル1[対象箇所]</definedName>
    <definedName name="対象箇所" localSheetId="170">[5]!テーブル1[対象箇所]</definedName>
    <definedName name="対象箇所" localSheetId="171">[5]!テーブル1[対象箇所]</definedName>
    <definedName name="対象箇所" localSheetId="172">[5]!テーブル1[対象箇所]</definedName>
    <definedName name="対象箇所" localSheetId="173">[5]!テーブル1[対象箇所]</definedName>
    <definedName name="対象箇所" localSheetId="174">[5]!テーブル1[対象箇所]</definedName>
    <definedName name="対象箇所" localSheetId="175">[5]!テーブル1[対象箇所]</definedName>
    <definedName name="対象箇所" localSheetId="176">[5]!テーブル1[対象箇所]</definedName>
    <definedName name="対象箇所" localSheetId="177">[5]!テーブル1[対象箇所]</definedName>
    <definedName name="対象箇所" localSheetId="178">[5]!テーブル1[対象箇所]</definedName>
    <definedName name="対象箇所" localSheetId="179">[5]!テーブル1[対象箇所]</definedName>
    <definedName name="対象箇所" localSheetId="180">[5]!テーブル1[対象箇所]</definedName>
    <definedName name="対象箇所" localSheetId="181">[5]!テーブル1[対象箇所]</definedName>
    <definedName name="対象箇所" localSheetId="182">[5]!テーブル1[対象箇所]</definedName>
    <definedName name="対象箇所" localSheetId="183">[5]!テーブル1[対象箇所]</definedName>
    <definedName name="対象箇所" localSheetId="184">[5]!テーブル1[対象箇所]</definedName>
    <definedName name="対象箇所" localSheetId="185">[5]!テーブル1[対象箇所]</definedName>
    <definedName name="対象箇所" localSheetId="186">[5]!テーブル1[対象箇所]</definedName>
    <definedName name="対象箇所" localSheetId="187">[5]!テーブル1[対象箇所]</definedName>
    <definedName name="対象箇所" localSheetId="188">[5]!テーブル1[対象箇所]</definedName>
    <definedName name="対象箇所" localSheetId="189">[5]!テーブル1[対象箇所]</definedName>
    <definedName name="対象箇所" localSheetId="190">[5]!テーブル1[対象箇所]</definedName>
    <definedName name="対象箇所" localSheetId="191">[5]!テーブル1[対象箇所]</definedName>
    <definedName name="対象箇所" localSheetId="192">[5]!テーブル1[対象箇所]</definedName>
    <definedName name="対象箇所" localSheetId="193">[5]!テーブル1[対象箇所]</definedName>
    <definedName name="対象箇所" localSheetId="194">[5]!テーブル1[対象箇所]</definedName>
    <definedName name="対象箇所" localSheetId="195">[5]!テーブル1[対象箇所]</definedName>
    <definedName name="対象箇所" localSheetId="196">[5]!テーブル1[対象箇所]</definedName>
    <definedName name="対象箇所" localSheetId="197">[5]!テーブル1[対象箇所]</definedName>
    <definedName name="対象箇所" localSheetId="198">[5]!テーブル1[対象箇所]</definedName>
    <definedName name="対象箇所" localSheetId="199">[5]!テーブル1[対象箇所]</definedName>
    <definedName name="対象箇所" localSheetId="200">[5]!テーブル1[対象箇所]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35" i="365" l="1"/>
  <c r="AS34" i="365"/>
  <c r="AJ32" i="365"/>
  <c r="AI32" i="365"/>
  <c r="AH32" i="365"/>
  <c r="AH35" i="365" s="1"/>
  <c r="AG32" i="365"/>
  <c r="AF32" i="365"/>
  <c r="AE32" i="365"/>
  <c r="AE35" i="365" s="1"/>
  <c r="AD32" i="365"/>
  <c r="AD35" i="365" s="1"/>
  <c r="BN5" i="365" s="1"/>
  <c r="T202" i="367" s="1"/>
  <c r="AC32" i="365"/>
  <c r="AC33" i="365" s="1"/>
  <c r="AB32" i="365"/>
  <c r="AA32" i="365"/>
  <c r="Z32" i="365"/>
  <c r="Y32" i="365"/>
  <c r="AX5" i="365" s="1"/>
  <c r="D202" i="367" s="1"/>
  <c r="AJ31" i="365"/>
  <c r="AI31" i="365"/>
  <c r="AH31" i="365"/>
  <c r="CF5" i="365" s="1"/>
  <c r="AL202" i="367" s="1"/>
  <c r="AG31" i="365"/>
  <c r="CE5" i="365" s="1"/>
  <c r="AK202" i="367" s="1"/>
  <c r="AF31" i="365"/>
  <c r="CD5" i="365" s="1"/>
  <c r="AJ202" i="367" s="1"/>
  <c r="AE31" i="365"/>
  <c r="CC5" i="365" s="1"/>
  <c r="AI202" i="367" s="1"/>
  <c r="AD31" i="365"/>
  <c r="AC31" i="365"/>
  <c r="AQ30" i="365"/>
  <c r="AQ29" i="365"/>
  <c r="AQ28" i="365"/>
  <c r="AQ27" i="365"/>
  <c r="AQ26" i="365"/>
  <c r="AQ25" i="365"/>
  <c r="AQ24" i="365"/>
  <c r="AQ23" i="365"/>
  <c r="AQ22" i="365"/>
  <c r="AQ21" i="365"/>
  <c r="AQ20" i="365"/>
  <c r="AQ19" i="365"/>
  <c r="AQ18" i="365"/>
  <c r="AQ17" i="365"/>
  <c r="AQ16" i="365"/>
  <c r="AQ15" i="365"/>
  <c r="AQ14" i="365"/>
  <c r="AQ13" i="365"/>
  <c r="AQ12" i="365"/>
  <c r="AQ11" i="365"/>
  <c r="CH5" i="365"/>
  <c r="AN202" i="367" s="1"/>
  <c r="CG5" i="365"/>
  <c r="AM202" i="367" s="1"/>
  <c r="CB5" i="365"/>
  <c r="AH202" i="367" s="1"/>
  <c r="CA5" i="365"/>
  <c r="AG202" i="367" s="1"/>
  <c r="BY5" i="365"/>
  <c r="AE202" i="367" s="1"/>
  <c r="BW5" i="365"/>
  <c r="AC202" i="367" s="1"/>
  <c r="BQ5" i="365"/>
  <c r="W202" i="367" s="1"/>
  <c r="BO5" i="365"/>
  <c r="U202" i="367" s="1"/>
  <c r="BI5" i="365"/>
  <c r="O202" i="367" s="1"/>
  <c r="BG5" i="365"/>
  <c r="M202" i="367" s="1"/>
  <c r="BF5" i="365"/>
  <c r="L202" i="367" s="1"/>
  <c r="BE5" i="365"/>
  <c r="K202" i="367" s="1"/>
  <c r="BD5" i="365"/>
  <c r="J202" i="367" s="1"/>
  <c r="BC5" i="365"/>
  <c r="I202" i="367" s="1"/>
  <c r="BB5" i="365"/>
  <c r="H202" i="367" s="1"/>
  <c r="BA5" i="365"/>
  <c r="G202" i="367" s="1"/>
  <c r="AY5" i="365"/>
  <c r="E202" i="367" s="1"/>
  <c r="AW5" i="365"/>
  <c r="C202" i="367" s="1"/>
  <c r="AV5" i="365"/>
  <c r="B202" i="367" s="1"/>
  <c r="AQ35" i="364"/>
  <c r="AG35" i="364"/>
  <c r="Y35" i="364"/>
  <c r="AJ32" i="364"/>
  <c r="AI32" i="364"/>
  <c r="AI35" i="364" s="1"/>
  <c r="BR5" i="364" s="1"/>
  <c r="X201" i="367" s="1"/>
  <c r="AH32" i="364"/>
  <c r="AG32" i="364"/>
  <c r="AF32" i="364"/>
  <c r="BE5" i="364" s="1"/>
  <c r="K201" i="367" s="1"/>
  <c r="AE32" i="364"/>
  <c r="AE35" i="364" s="1"/>
  <c r="BO5" i="364" s="1"/>
  <c r="U201" i="367" s="1"/>
  <c r="AD32" i="364"/>
  <c r="AD35" i="364" s="1"/>
  <c r="AC32" i="364"/>
  <c r="AC35" i="364" s="1"/>
  <c r="AB32" i="364"/>
  <c r="AA32" i="364"/>
  <c r="Z32" i="364"/>
  <c r="BY5" i="364" s="1"/>
  <c r="AE201" i="367" s="1"/>
  <c r="Y32" i="364"/>
  <c r="AJ31" i="364"/>
  <c r="CH5" i="364" s="1"/>
  <c r="AN201" i="367" s="1"/>
  <c r="AI31" i="364"/>
  <c r="AH31" i="364"/>
  <c r="AG31" i="364"/>
  <c r="AF31" i="364"/>
  <c r="AE31" i="364"/>
  <c r="CC5" i="364" s="1"/>
  <c r="AI201" i="367" s="1"/>
  <c r="AD31" i="364"/>
  <c r="CB5" i="364" s="1"/>
  <c r="AH201" i="367" s="1"/>
  <c r="AC31" i="364"/>
  <c r="CA5" i="364" s="1"/>
  <c r="AG201" i="367" s="1"/>
  <c r="AQ30" i="364"/>
  <c r="AQ29" i="364"/>
  <c r="AQ28" i="364"/>
  <c r="AQ27" i="364"/>
  <c r="AQ26" i="364"/>
  <c r="AQ25" i="364"/>
  <c r="AQ24" i="364"/>
  <c r="AQ23" i="364"/>
  <c r="AQ22" i="364"/>
  <c r="AQ21" i="364"/>
  <c r="AQ20" i="364"/>
  <c r="AQ19" i="364"/>
  <c r="AQ18" i="364"/>
  <c r="AQ17" i="364"/>
  <c r="AQ16" i="364"/>
  <c r="AQ15" i="364"/>
  <c r="AQ14" i="364"/>
  <c r="AQ13" i="364"/>
  <c r="AQ12" i="364"/>
  <c r="AQ11" i="364"/>
  <c r="CG5" i="364"/>
  <c r="AM201" i="367" s="1"/>
  <c r="CF5" i="364"/>
  <c r="AL201" i="367" s="1"/>
  <c r="CE5" i="364"/>
  <c r="AK201" i="367" s="1"/>
  <c r="CD5" i="364"/>
  <c r="AJ201" i="367" s="1"/>
  <c r="BW5" i="364"/>
  <c r="AC201" i="367" s="1"/>
  <c r="BP5" i="364"/>
  <c r="V201" i="367" s="1"/>
  <c r="BN5" i="364"/>
  <c r="T201" i="367" s="1"/>
  <c r="BI5" i="364"/>
  <c r="O201" i="367" s="1"/>
  <c r="BH5" i="364"/>
  <c r="N201" i="367" s="1"/>
  <c r="BF5" i="364"/>
  <c r="L201" i="367" s="1"/>
  <c r="BD5" i="364"/>
  <c r="J201" i="367" s="1"/>
  <c r="BB5" i="364"/>
  <c r="H201" i="367" s="1"/>
  <c r="BA5" i="364"/>
  <c r="G201" i="367" s="1"/>
  <c r="AZ5" i="364"/>
  <c r="F201" i="367" s="1"/>
  <c r="AX5" i="364"/>
  <c r="D201" i="367" s="1"/>
  <c r="AW5" i="364"/>
  <c r="C201" i="367" s="1"/>
  <c r="AV5" i="364"/>
  <c r="B201" i="367" s="1"/>
  <c r="AG36" i="363"/>
  <c r="BU5" i="363" s="1"/>
  <c r="AA200" i="367" s="1"/>
  <c r="AH35" i="363"/>
  <c r="AG35" i="363"/>
  <c r="BP5" i="363" s="1"/>
  <c r="V200" i="367" s="1"/>
  <c r="AE35" i="363"/>
  <c r="BO5" i="363" s="1"/>
  <c r="U200" i="367" s="1"/>
  <c r="Z35" i="363"/>
  <c r="AQ34" i="363"/>
  <c r="AG33" i="363"/>
  <c r="Y33" i="363"/>
  <c r="AJ32" i="363"/>
  <c r="AI32" i="363"/>
  <c r="AI35" i="363" s="1"/>
  <c r="BR5" i="363" s="1"/>
  <c r="X200" i="367" s="1"/>
  <c r="AH32" i="363"/>
  <c r="AG32" i="363"/>
  <c r="AF32" i="363"/>
  <c r="AE32" i="363"/>
  <c r="BD5" i="363" s="1"/>
  <c r="J200" i="367" s="1"/>
  <c r="AD32" i="363"/>
  <c r="AD35" i="363" s="1"/>
  <c r="AR35" i="363" s="1"/>
  <c r="AC32" i="363"/>
  <c r="AC35" i="363" s="1"/>
  <c r="AB32" i="363"/>
  <c r="AA32" i="363"/>
  <c r="AA35" i="363" s="1"/>
  <c r="BL5" i="363" s="1"/>
  <c r="R200" i="367" s="1"/>
  <c r="Z32" i="363"/>
  <c r="Y32" i="363"/>
  <c r="Y35" i="363" s="1"/>
  <c r="AJ31" i="363"/>
  <c r="CH5" i="363" s="1"/>
  <c r="AN200" i="367" s="1"/>
  <c r="AI31" i="363"/>
  <c r="CG5" i="363" s="1"/>
  <c r="AM200" i="367" s="1"/>
  <c r="AH31" i="363"/>
  <c r="CF5" i="363" s="1"/>
  <c r="AL200" i="367" s="1"/>
  <c r="AG31" i="363"/>
  <c r="CE5" i="363" s="1"/>
  <c r="AK200" i="367" s="1"/>
  <c r="AF31" i="363"/>
  <c r="AE31" i="363"/>
  <c r="AD31" i="363"/>
  <c r="AC31" i="363"/>
  <c r="AQ30" i="363"/>
  <c r="AQ29" i="363"/>
  <c r="AQ28" i="363"/>
  <c r="AQ27" i="363"/>
  <c r="AQ26" i="363"/>
  <c r="AQ25" i="363"/>
  <c r="AQ24" i="363"/>
  <c r="AQ23" i="363"/>
  <c r="AQ22" i="363"/>
  <c r="AQ21" i="363"/>
  <c r="AQ20" i="363"/>
  <c r="AQ19" i="363"/>
  <c r="AQ18" i="363"/>
  <c r="AQ17" i="363"/>
  <c r="AQ16" i="363"/>
  <c r="AQ15" i="363"/>
  <c r="AQ14" i="363"/>
  <c r="AQ13" i="363"/>
  <c r="AQ12" i="363"/>
  <c r="AQ11" i="363"/>
  <c r="CD5" i="363"/>
  <c r="AJ200" i="367" s="1"/>
  <c r="CC5" i="363"/>
  <c r="AI200" i="367" s="1"/>
  <c r="CB5" i="363"/>
  <c r="AH200" i="367" s="1"/>
  <c r="CA5" i="363"/>
  <c r="AG200" i="367" s="1"/>
  <c r="BY5" i="363"/>
  <c r="AE200" i="367" s="1"/>
  <c r="BW5" i="363"/>
  <c r="AC200" i="367" s="1"/>
  <c r="BQ5" i="363"/>
  <c r="W200" i="367" s="1"/>
  <c r="BN5" i="363"/>
  <c r="T200" i="367" s="1"/>
  <c r="BK5" i="363"/>
  <c r="Q200" i="367" s="1"/>
  <c r="BI5" i="363"/>
  <c r="O200" i="367" s="1"/>
  <c r="BG5" i="363"/>
  <c r="M200" i="367" s="1"/>
  <c r="BF5" i="363"/>
  <c r="L200" i="367" s="1"/>
  <c r="BE5" i="363"/>
  <c r="K200" i="367" s="1"/>
  <c r="BC5" i="363"/>
  <c r="I200" i="367" s="1"/>
  <c r="BA5" i="363"/>
  <c r="G200" i="367" s="1"/>
  <c r="AY5" i="363"/>
  <c r="E200" i="367" s="1"/>
  <c r="AX5" i="363"/>
  <c r="D200" i="367" s="1"/>
  <c r="AW5" i="363"/>
  <c r="C200" i="367" s="1"/>
  <c r="AV5" i="363"/>
  <c r="B200" i="367" s="1"/>
  <c r="AR35" i="362"/>
  <c r="AG35" i="362"/>
  <c r="AC35" i="362"/>
  <c r="Y35" i="362"/>
  <c r="AQ34" i="362"/>
  <c r="AJ32" i="362"/>
  <c r="BI5" i="362" s="1"/>
  <c r="O199" i="367" s="1"/>
  <c r="AI32" i="362"/>
  <c r="AH32" i="362"/>
  <c r="AH35" i="362" s="1"/>
  <c r="BQ5" i="362" s="1"/>
  <c r="W199" i="367" s="1"/>
  <c r="AG32" i="362"/>
  <c r="AF32" i="362"/>
  <c r="BE5" i="362" s="1"/>
  <c r="K199" i="367" s="1"/>
  <c r="AE32" i="362"/>
  <c r="AE35" i="362" s="1"/>
  <c r="BO5" i="362" s="1"/>
  <c r="U199" i="367" s="1"/>
  <c r="AD32" i="362"/>
  <c r="AD35" i="362" s="1"/>
  <c r="AC32" i="362"/>
  <c r="AB32" i="362"/>
  <c r="BA5" i="362" s="1"/>
  <c r="G199" i="367" s="1"/>
  <c r="AA32" i="362"/>
  <c r="Z32" i="362"/>
  <c r="Y32" i="362"/>
  <c r="AQ35" i="362" s="1"/>
  <c r="AJ31" i="362"/>
  <c r="AI31" i="362"/>
  <c r="AH31" i="362"/>
  <c r="AG31" i="362"/>
  <c r="CE5" i="362" s="1"/>
  <c r="AK199" i="367" s="1"/>
  <c r="AF31" i="362"/>
  <c r="CD5" i="362" s="1"/>
  <c r="AJ199" i="367" s="1"/>
  <c r="AE31" i="362"/>
  <c r="CC5" i="362" s="1"/>
  <c r="AI199" i="367" s="1"/>
  <c r="AD31" i="362"/>
  <c r="CB5" i="362" s="1"/>
  <c r="AH199" i="367" s="1"/>
  <c r="AC31" i="362"/>
  <c r="AQ30" i="362"/>
  <c r="AQ29" i="362"/>
  <c r="AQ28" i="362"/>
  <c r="AQ27" i="362"/>
  <c r="AQ26" i="362"/>
  <c r="AQ25" i="362"/>
  <c r="AQ24" i="362"/>
  <c r="AQ23" i="362"/>
  <c r="AQ22" i="362"/>
  <c r="AQ21" i="362"/>
  <c r="AQ20" i="362"/>
  <c r="AQ19" i="362"/>
  <c r="AQ18" i="362"/>
  <c r="AQ17" i="362"/>
  <c r="AQ16" i="362"/>
  <c r="AQ15" i="362"/>
  <c r="AQ14" i="362"/>
  <c r="AQ13" i="362"/>
  <c r="AQ12" i="362"/>
  <c r="AQ11" i="362"/>
  <c r="CH5" i="362"/>
  <c r="AN199" i="367" s="1"/>
  <c r="CG5" i="362"/>
  <c r="AM199" i="367" s="1"/>
  <c r="CF5" i="362"/>
  <c r="AL199" i="367" s="1"/>
  <c r="CA5" i="362"/>
  <c r="AG199" i="367" s="1"/>
  <c r="BZ5" i="362"/>
  <c r="AF199" i="367" s="1"/>
  <c r="BX5" i="362"/>
  <c r="AD199" i="367" s="1"/>
  <c r="BW5" i="362"/>
  <c r="AC199" i="367" s="1"/>
  <c r="BP5" i="362"/>
  <c r="V199" i="367" s="1"/>
  <c r="BN5" i="362"/>
  <c r="T199" i="367" s="1"/>
  <c r="BH5" i="362"/>
  <c r="N199" i="367" s="1"/>
  <c r="BF5" i="362"/>
  <c r="L199" i="367" s="1"/>
  <c r="BD5" i="362"/>
  <c r="J199" i="367" s="1"/>
  <c r="BC5" i="362"/>
  <c r="I199" i="367" s="1"/>
  <c r="BB5" i="362"/>
  <c r="H199" i="367" s="1"/>
  <c r="AZ5" i="362"/>
  <c r="F199" i="367" s="1"/>
  <c r="AY5" i="362"/>
  <c r="E199" i="367" s="1"/>
  <c r="AX5" i="362"/>
  <c r="D199" i="367" s="1"/>
  <c r="AW5" i="362"/>
  <c r="C199" i="367" s="1"/>
  <c r="AV5" i="362"/>
  <c r="B199" i="367" s="1"/>
  <c r="AH35" i="361"/>
  <c r="BQ5" i="361" s="1"/>
  <c r="W198" i="367" s="1"/>
  <c r="AG35" i="361"/>
  <c r="AQ34" i="361"/>
  <c r="AG33" i="361"/>
  <c r="AJ32" i="361"/>
  <c r="BI5" i="361" s="1"/>
  <c r="O198" i="367" s="1"/>
  <c r="AI32" i="361"/>
  <c r="AH32" i="361"/>
  <c r="AG32" i="361"/>
  <c r="AF32" i="361"/>
  <c r="AE32" i="361"/>
  <c r="BD5" i="361" s="1"/>
  <c r="J198" i="367" s="1"/>
  <c r="AD32" i="361"/>
  <c r="AD35" i="361" s="1"/>
  <c r="BN5" i="361" s="1"/>
  <c r="T198" i="367" s="1"/>
  <c r="AC32" i="361"/>
  <c r="AC35" i="361" s="1"/>
  <c r="AB32" i="361"/>
  <c r="AA35" i="361" s="1"/>
  <c r="BL5" i="361" s="1"/>
  <c r="R198" i="367" s="1"/>
  <c r="AA32" i="361"/>
  <c r="Z32" i="361"/>
  <c r="Y32" i="361"/>
  <c r="AJ31" i="361"/>
  <c r="AI31" i="361"/>
  <c r="CG5" i="361" s="1"/>
  <c r="AM198" i="367" s="1"/>
  <c r="AH31" i="361"/>
  <c r="CF5" i="361" s="1"/>
  <c r="AL198" i="367" s="1"/>
  <c r="AG31" i="361"/>
  <c r="AF31" i="361"/>
  <c r="CD5" i="361" s="1"/>
  <c r="AJ198" i="367" s="1"/>
  <c r="AE31" i="361"/>
  <c r="AD31" i="361"/>
  <c r="AC31" i="361"/>
  <c r="CA5" i="361" s="1"/>
  <c r="AG198" i="367" s="1"/>
  <c r="AQ30" i="361"/>
  <c r="AQ29" i="361"/>
  <c r="AQ28" i="361"/>
  <c r="AQ27" i="361"/>
  <c r="AQ26" i="361"/>
  <c r="AQ25" i="361"/>
  <c r="AQ24" i="361"/>
  <c r="AQ23" i="361"/>
  <c r="AQ22" i="361"/>
  <c r="AQ21" i="361"/>
  <c r="AQ20" i="361"/>
  <c r="AQ19" i="361"/>
  <c r="AQ18" i="361"/>
  <c r="AQ17" i="361"/>
  <c r="AQ16" i="361"/>
  <c r="AQ15" i="361"/>
  <c r="AQ14" i="361"/>
  <c r="AQ13" i="361"/>
  <c r="AQ12" i="361"/>
  <c r="AQ11" i="361"/>
  <c r="CH5" i="361"/>
  <c r="AN198" i="367" s="1"/>
  <c r="CE5" i="361"/>
  <c r="AK198" i="367" s="1"/>
  <c r="CC5" i="361"/>
  <c r="AI198" i="367" s="1"/>
  <c r="CB5" i="361"/>
  <c r="AH198" i="367" s="1"/>
  <c r="BZ5" i="361"/>
  <c r="AF198" i="367" s="1"/>
  <c r="BX5" i="361"/>
  <c r="AD198" i="367" s="1"/>
  <c r="BW5" i="361"/>
  <c r="AC198" i="367" s="1"/>
  <c r="BH5" i="361"/>
  <c r="N198" i="367" s="1"/>
  <c r="BG5" i="361"/>
  <c r="M198" i="367" s="1"/>
  <c r="BF5" i="361"/>
  <c r="L198" i="367" s="1"/>
  <c r="BE5" i="361"/>
  <c r="K198" i="367" s="1"/>
  <c r="BB5" i="361"/>
  <c r="H198" i="367" s="1"/>
  <c r="AZ5" i="361"/>
  <c r="F198" i="367" s="1"/>
  <c r="AY5" i="361"/>
  <c r="E198" i="367" s="1"/>
  <c r="AX5" i="361"/>
  <c r="D198" i="367" s="1"/>
  <c r="AW5" i="361"/>
  <c r="C198" i="367" s="1"/>
  <c r="AV5" i="361"/>
  <c r="B198" i="367" s="1"/>
  <c r="AH35" i="360"/>
  <c r="BQ5" i="360" s="1"/>
  <c r="W197" i="367" s="1"/>
  <c r="Z35" i="360"/>
  <c r="AJ32" i="360"/>
  <c r="BI5" i="360" s="1"/>
  <c r="O197" i="367" s="1"/>
  <c r="AI32" i="360"/>
  <c r="AH32" i="360"/>
  <c r="AG32" i="360"/>
  <c r="AG35" i="360" s="1"/>
  <c r="AF32" i="360"/>
  <c r="AE32" i="360"/>
  <c r="AE35" i="360" s="1"/>
  <c r="BO5" i="360" s="1"/>
  <c r="U197" i="367" s="1"/>
  <c r="AD32" i="360"/>
  <c r="AD35" i="360" s="1"/>
  <c r="AC32" i="360"/>
  <c r="AC33" i="360" s="1"/>
  <c r="AB32" i="360"/>
  <c r="AA32" i="360"/>
  <c r="BX5" i="360" s="1"/>
  <c r="AD197" i="367" s="1"/>
  <c r="Z32" i="360"/>
  <c r="Y32" i="360"/>
  <c r="AJ31" i="360"/>
  <c r="AI31" i="360"/>
  <c r="AH31" i="360"/>
  <c r="CF5" i="360" s="1"/>
  <c r="AL197" i="367" s="1"/>
  <c r="AG31" i="360"/>
  <c r="AF31" i="360"/>
  <c r="CD5" i="360" s="1"/>
  <c r="AJ197" i="367" s="1"/>
  <c r="AE31" i="360"/>
  <c r="CC5" i="360" s="1"/>
  <c r="AI197" i="367" s="1"/>
  <c r="AD31" i="360"/>
  <c r="AC31" i="360"/>
  <c r="CA5" i="360" s="1"/>
  <c r="AG197" i="367" s="1"/>
  <c r="AQ30" i="360"/>
  <c r="AQ29" i="360"/>
  <c r="AQ28" i="360"/>
  <c r="AQ27" i="360"/>
  <c r="AQ26" i="360"/>
  <c r="AQ25" i="360"/>
  <c r="AQ24" i="360"/>
  <c r="AQ23" i="360"/>
  <c r="AQ22" i="360"/>
  <c r="AQ21" i="360"/>
  <c r="AQ20" i="360"/>
  <c r="AQ19" i="360"/>
  <c r="AQ18" i="360"/>
  <c r="AQ17" i="360"/>
  <c r="AQ16" i="360"/>
  <c r="AQ15" i="360"/>
  <c r="AQ14" i="360"/>
  <c r="AQ13" i="360"/>
  <c r="AQ12" i="360"/>
  <c r="AQ11" i="360"/>
  <c r="CH5" i="360"/>
  <c r="AN197" i="367" s="1"/>
  <c r="CG5" i="360"/>
  <c r="AM197" i="367" s="1"/>
  <c r="CE5" i="360"/>
  <c r="AK197" i="367" s="1"/>
  <c r="CB5" i="360"/>
  <c r="AH197" i="367" s="1"/>
  <c r="BW5" i="360"/>
  <c r="AC197" i="367" s="1"/>
  <c r="BK5" i="360"/>
  <c r="Q197" i="367" s="1"/>
  <c r="BG5" i="360"/>
  <c r="M197" i="367" s="1"/>
  <c r="BE5" i="360"/>
  <c r="K197" i="367" s="1"/>
  <c r="BD5" i="360"/>
  <c r="J197" i="367" s="1"/>
  <c r="BC5" i="360"/>
  <c r="I197" i="367" s="1"/>
  <c r="BB5" i="360"/>
  <c r="H197" i="367" s="1"/>
  <c r="AY5" i="360"/>
  <c r="E197" i="367" s="1"/>
  <c r="AW5" i="360"/>
  <c r="C197" i="367" s="1"/>
  <c r="AV5" i="360"/>
  <c r="B197" i="367" s="1"/>
  <c r="AI35" i="359"/>
  <c r="BR5" i="359" s="1"/>
  <c r="X196" i="367" s="1"/>
  <c r="AH35" i="359"/>
  <c r="BQ5" i="359" s="1"/>
  <c r="W196" i="367" s="1"/>
  <c r="AS34" i="359"/>
  <c r="AS35" i="359" s="1"/>
  <c r="AJ32" i="359"/>
  <c r="AI32" i="359"/>
  <c r="AH32" i="359"/>
  <c r="AG32" i="359"/>
  <c r="AF32" i="359"/>
  <c r="BE5" i="359" s="1"/>
  <c r="K196" i="367" s="1"/>
  <c r="AE32" i="359"/>
  <c r="AE35" i="359" s="1"/>
  <c r="AD32" i="359"/>
  <c r="AD35" i="359" s="1"/>
  <c r="BN5" i="359" s="1"/>
  <c r="T196" i="367" s="1"/>
  <c r="AC32" i="359"/>
  <c r="AC35" i="359" s="1"/>
  <c r="AB32" i="359"/>
  <c r="AA32" i="359"/>
  <c r="AA35" i="359" s="1"/>
  <c r="BL5" i="359" s="1"/>
  <c r="R196" i="367" s="1"/>
  <c r="Z32" i="359"/>
  <c r="AR35" i="359" s="1"/>
  <c r="Y32" i="359"/>
  <c r="AJ31" i="359"/>
  <c r="CH5" i="359" s="1"/>
  <c r="AN196" i="367" s="1"/>
  <c r="AI31" i="359"/>
  <c r="AH31" i="359"/>
  <c r="CF5" i="359" s="1"/>
  <c r="AL196" i="367" s="1"/>
  <c r="AG31" i="359"/>
  <c r="AF31" i="359"/>
  <c r="AE31" i="359"/>
  <c r="CC5" i="359" s="1"/>
  <c r="AI196" i="367" s="1"/>
  <c r="AD31" i="359"/>
  <c r="AC31" i="359"/>
  <c r="CA5" i="359" s="1"/>
  <c r="AG196" i="367" s="1"/>
  <c r="AQ30" i="359"/>
  <c r="AQ29" i="359"/>
  <c r="AQ28" i="359"/>
  <c r="AQ27" i="359"/>
  <c r="AQ26" i="359"/>
  <c r="AQ25" i="359"/>
  <c r="AQ24" i="359"/>
  <c r="AQ23" i="359"/>
  <c r="AQ22" i="359"/>
  <c r="AQ21" i="359"/>
  <c r="AQ20" i="359"/>
  <c r="AQ19" i="359"/>
  <c r="AQ18" i="359"/>
  <c r="AQ17" i="359"/>
  <c r="AQ16" i="359"/>
  <c r="AQ15" i="359"/>
  <c r="AQ14" i="359"/>
  <c r="AQ13" i="359"/>
  <c r="AQ12" i="359"/>
  <c r="AQ11" i="359"/>
  <c r="CG5" i="359"/>
  <c r="AM196" i="367" s="1"/>
  <c r="CE5" i="359"/>
  <c r="AK196" i="367" s="1"/>
  <c r="CD5" i="359"/>
  <c r="AJ196" i="367" s="1"/>
  <c r="CB5" i="359"/>
  <c r="AH196" i="367" s="1"/>
  <c r="BX5" i="359"/>
  <c r="AD196" i="367" s="1"/>
  <c r="BO5" i="359"/>
  <c r="U196" i="367" s="1"/>
  <c r="BI5" i="359"/>
  <c r="O196" i="367" s="1"/>
  <c r="BH5" i="359"/>
  <c r="N196" i="367" s="1"/>
  <c r="BG5" i="359"/>
  <c r="M196" i="367" s="1"/>
  <c r="BD5" i="359"/>
  <c r="J196" i="367" s="1"/>
  <c r="BB5" i="359"/>
  <c r="H196" i="367" s="1"/>
  <c r="BA5" i="359"/>
  <c r="G196" i="367" s="1"/>
  <c r="AZ5" i="359"/>
  <c r="F196" i="367" s="1"/>
  <c r="AY5" i="359"/>
  <c r="E196" i="367" s="1"/>
  <c r="AW5" i="359"/>
  <c r="C196" i="367" s="1"/>
  <c r="AV5" i="359"/>
  <c r="B196" i="367" s="1"/>
  <c r="AH35" i="358"/>
  <c r="AG35" i="358"/>
  <c r="BP5" i="358" s="1"/>
  <c r="V195" i="367" s="1"/>
  <c r="AD35" i="358"/>
  <c r="BN5" i="358" s="1"/>
  <c r="T195" i="367" s="1"/>
  <c r="Z35" i="358"/>
  <c r="BK5" i="358" s="1"/>
  <c r="Q195" i="367" s="1"/>
  <c r="AQ34" i="358"/>
  <c r="AC33" i="358"/>
  <c r="AJ32" i="358"/>
  <c r="AI32" i="358"/>
  <c r="AI35" i="358" s="1"/>
  <c r="BR5" i="358" s="1"/>
  <c r="X195" i="367" s="1"/>
  <c r="AH32" i="358"/>
  <c r="AG32" i="358"/>
  <c r="AF32" i="358"/>
  <c r="AE32" i="358"/>
  <c r="AE35" i="358" s="1"/>
  <c r="BO5" i="358" s="1"/>
  <c r="U195" i="367" s="1"/>
  <c r="AD32" i="358"/>
  <c r="BC5" i="358" s="1"/>
  <c r="I195" i="367" s="1"/>
  <c r="AC32" i="358"/>
  <c r="AC35" i="358" s="1"/>
  <c r="AB32" i="358"/>
  <c r="AA32" i="358"/>
  <c r="Y33" i="358" s="1"/>
  <c r="Z32" i="358"/>
  <c r="AR35" i="358" s="1"/>
  <c r="Y32" i="358"/>
  <c r="BZ5" i="358" s="1"/>
  <c r="AF195" i="367" s="1"/>
  <c r="AJ31" i="358"/>
  <c r="CH5" i="358" s="1"/>
  <c r="AN195" i="367" s="1"/>
  <c r="AI31" i="358"/>
  <c r="AH31" i="358"/>
  <c r="CF5" i="358" s="1"/>
  <c r="AL195" i="367" s="1"/>
  <c r="AG31" i="358"/>
  <c r="CE5" i="358" s="1"/>
  <c r="AK195" i="367" s="1"/>
  <c r="AF31" i="358"/>
  <c r="AE31" i="358"/>
  <c r="CC5" i="358" s="1"/>
  <c r="AI195" i="367" s="1"/>
  <c r="AD31" i="358"/>
  <c r="AC31" i="358"/>
  <c r="AQ30" i="358"/>
  <c r="AQ29" i="358"/>
  <c r="AQ28" i="358"/>
  <c r="AQ27" i="358"/>
  <c r="AQ26" i="358"/>
  <c r="AQ25" i="358"/>
  <c r="AQ24" i="358"/>
  <c r="AQ23" i="358"/>
  <c r="AQ22" i="358"/>
  <c r="AQ21" i="358"/>
  <c r="AQ20" i="358"/>
  <c r="AQ19" i="358"/>
  <c r="AQ18" i="358"/>
  <c r="AQ17" i="358"/>
  <c r="AQ16" i="358"/>
  <c r="AQ15" i="358"/>
  <c r="AQ14" i="358"/>
  <c r="AQ13" i="358"/>
  <c r="AQ12" i="358"/>
  <c r="AQ11" i="358"/>
  <c r="CG5" i="358"/>
  <c r="AM195" i="367" s="1"/>
  <c r="CD5" i="358"/>
  <c r="AJ195" i="367" s="1"/>
  <c r="CB5" i="358"/>
  <c r="AH195" i="367" s="1"/>
  <c r="CA5" i="358"/>
  <c r="AG195" i="367" s="1"/>
  <c r="BY5" i="358"/>
  <c r="AE195" i="367" s="1"/>
  <c r="BW5" i="358"/>
  <c r="AC195" i="367" s="1"/>
  <c r="BQ5" i="358"/>
  <c r="W195" i="367" s="1"/>
  <c r="BI5" i="358"/>
  <c r="O195" i="367" s="1"/>
  <c r="BG5" i="358"/>
  <c r="M195" i="367" s="1"/>
  <c r="BF5" i="358"/>
  <c r="L195" i="367" s="1"/>
  <c r="BE5" i="358"/>
  <c r="K195" i="367" s="1"/>
  <c r="BD5" i="358"/>
  <c r="J195" i="367" s="1"/>
  <c r="BA5" i="358"/>
  <c r="G195" i="367" s="1"/>
  <c r="AY5" i="358"/>
  <c r="E195" i="367" s="1"/>
  <c r="AX5" i="358"/>
  <c r="D195" i="367" s="1"/>
  <c r="AW5" i="358"/>
  <c r="C195" i="367" s="1"/>
  <c r="AV5" i="358"/>
  <c r="B195" i="367" s="1"/>
  <c r="AG35" i="357"/>
  <c r="BP5" i="357" s="1"/>
  <c r="V194" i="367" s="1"/>
  <c r="Z35" i="357"/>
  <c r="BK5" i="357" s="1"/>
  <c r="Q194" i="367" s="1"/>
  <c r="Y35" i="357"/>
  <c r="AQ34" i="357"/>
  <c r="AJ32" i="357"/>
  <c r="AI32" i="357"/>
  <c r="AH32" i="357"/>
  <c r="AH35" i="357" s="1"/>
  <c r="BQ5" i="357" s="1"/>
  <c r="W194" i="367" s="1"/>
  <c r="AG32" i="357"/>
  <c r="AF32" i="357"/>
  <c r="BE5" i="357" s="1"/>
  <c r="K194" i="367" s="1"/>
  <c r="AE32" i="357"/>
  <c r="AE35" i="357" s="1"/>
  <c r="BO5" i="357" s="1"/>
  <c r="U194" i="367" s="1"/>
  <c r="AD32" i="357"/>
  <c r="AD35" i="357" s="1"/>
  <c r="AC32" i="357"/>
  <c r="AC33" i="357" s="1"/>
  <c r="AB32" i="357"/>
  <c r="AA32" i="357"/>
  <c r="Z32" i="357"/>
  <c r="AY5" i="357" s="1"/>
  <c r="E194" i="367" s="1"/>
  <c r="Y32" i="357"/>
  <c r="AJ31" i="357"/>
  <c r="CH5" i="357" s="1"/>
  <c r="AN194" i="367" s="1"/>
  <c r="AI31" i="357"/>
  <c r="AH31" i="357"/>
  <c r="AG31" i="357"/>
  <c r="CE5" i="357" s="1"/>
  <c r="AK194" i="367" s="1"/>
  <c r="AF31" i="357"/>
  <c r="AE31" i="357"/>
  <c r="CC5" i="357" s="1"/>
  <c r="AI194" i="367" s="1"/>
  <c r="AD31" i="357"/>
  <c r="CB5" i="357" s="1"/>
  <c r="AH194" i="367" s="1"/>
  <c r="AC31" i="357"/>
  <c r="AQ30" i="357"/>
  <c r="AQ29" i="357"/>
  <c r="AQ28" i="357"/>
  <c r="AQ27" i="357"/>
  <c r="AQ26" i="357"/>
  <c r="AQ25" i="357"/>
  <c r="AQ24" i="357"/>
  <c r="AQ23" i="357"/>
  <c r="AQ22" i="357"/>
  <c r="AQ21" i="357"/>
  <c r="AQ20" i="357"/>
  <c r="AQ19" i="357"/>
  <c r="AQ18" i="357"/>
  <c r="AQ17" i="357"/>
  <c r="AQ16" i="357"/>
  <c r="AQ15" i="357"/>
  <c r="AQ14" i="357"/>
  <c r="AQ13" i="357"/>
  <c r="AQ12" i="357"/>
  <c r="AQ11" i="357"/>
  <c r="CG5" i="357"/>
  <c r="AM194" i="367" s="1"/>
  <c r="CF5" i="357"/>
  <c r="AL194" i="367" s="1"/>
  <c r="CD5" i="357"/>
  <c r="AJ194" i="367" s="1"/>
  <c r="CA5" i="357"/>
  <c r="AG194" i="367" s="1"/>
  <c r="BW5" i="357"/>
  <c r="AC194" i="367" s="1"/>
  <c r="BJ5" i="357"/>
  <c r="P194" i="367" s="1"/>
  <c r="BI5" i="357"/>
  <c r="O194" i="367" s="1"/>
  <c r="BF5" i="357"/>
  <c r="L194" i="367" s="1"/>
  <c r="BD5" i="357"/>
  <c r="J194" i="367" s="1"/>
  <c r="BC5" i="357"/>
  <c r="I194" i="367" s="1"/>
  <c r="BB5" i="357"/>
  <c r="H194" i="367" s="1"/>
  <c r="BA5" i="357"/>
  <c r="G194" i="367" s="1"/>
  <c r="AX5" i="357"/>
  <c r="D194" i="367" s="1"/>
  <c r="AW5" i="357"/>
  <c r="C194" i="367" s="1"/>
  <c r="AV5" i="357"/>
  <c r="B194" i="367" s="1"/>
  <c r="AG36" i="356"/>
  <c r="BU5" i="356" s="1"/>
  <c r="AA193" i="367" s="1"/>
  <c r="AI35" i="356"/>
  <c r="BR5" i="356" s="1"/>
  <c r="X193" i="367" s="1"/>
  <c r="AH35" i="356"/>
  <c r="BQ5" i="356" s="1"/>
  <c r="W193" i="367" s="1"/>
  <c r="AG35" i="356"/>
  <c r="BP5" i="356" s="1"/>
  <c r="V193" i="367" s="1"/>
  <c r="AS34" i="356"/>
  <c r="AQ34" i="356"/>
  <c r="Y33" i="356"/>
  <c r="AJ32" i="356"/>
  <c r="AI32" i="356"/>
  <c r="AH32" i="356"/>
  <c r="AG32" i="356"/>
  <c r="AG33" i="356" s="1"/>
  <c r="AF32" i="356"/>
  <c r="BE5" i="356" s="1"/>
  <c r="K193" i="367" s="1"/>
  <c r="AE32" i="356"/>
  <c r="AD32" i="356"/>
  <c r="AD35" i="356" s="1"/>
  <c r="AC32" i="356"/>
  <c r="AB32" i="356"/>
  <c r="AA32" i="356"/>
  <c r="AA35" i="356" s="1"/>
  <c r="BL5" i="356" s="1"/>
  <c r="R193" i="367" s="1"/>
  <c r="Z32" i="356"/>
  <c r="AR35" i="356" s="1"/>
  <c r="Y32" i="356"/>
  <c r="BZ5" i="356" s="1"/>
  <c r="AF193" i="367" s="1"/>
  <c r="AJ31" i="356"/>
  <c r="CH5" i="356" s="1"/>
  <c r="AN193" i="367" s="1"/>
  <c r="AI31" i="356"/>
  <c r="CG5" i="356" s="1"/>
  <c r="AM193" i="367" s="1"/>
  <c r="AH31" i="356"/>
  <c r="AG31" i="356"/>
  <c r="CE5" i="356" s="1"/>
  <c r="AK193" i="367" s="1"/>
  <c r="AF31" i="356"/>
  <c r="AE31" i="356"/>
  <c r="AD31" i="356"/>
  <c r="CB5" i="356" s="1"/>
  <c r="AH193" i="367" s="1"/>
  <c r="AC31" i="356"/>
  <c r="AQ30" i="356"/>
  <c r="AQ29" i="356"/>
  <c r="AQ28" i="356"/>
  <c r="AQ27" i="356"/>
  <c r="AQ26" i="356"/>
  <c r="AQ25" i="356"/>
  <c r="AQ24" i="356"/>
  <c r="AQ23" i="356"/>
  <c r="AQ22" i="356"/>
  <c r="AQ21" i="356"/>
  <c r="AQ20" i="356"/>
  <c r="AQ19" i="356"/>
  <c r="AQ18" i="356"/>
  <c r="AQ17" i="356"/>
  <c r="AQ16" i="356"/>
  <c r="AQ15" i="356"/>
  <c r="AQ14" i="356"/>
  <c r="AQ13" i="356"/>
  <c r="AQ12" i="356"/>
  <c r="AQ11" i="356"/>
  <c r="CF5" i="356"/>
  <c r="AL193" i="367" s="1"/>
  <c r="CD5" i="356"/>
  <c r="AJ193" i="367" s="1"/>
  <c r="CC5" i="356"/>
  <c r="AI193" i="367" s="1"/>
  <c r="CA5" i="356"/>
  <c r="AG193" i="367" s="1"/>
  <c r="BX5" i="356"/>
  <c r="AD193" i="367" s="1"/>
  <c r="BW5" i="356"/>
  <c r="AC193" i="367" s="1"/>
  <c r="BN5" i="356"/>
  <c r="T193" i="367" s="1"/>
  <c r="BI5" i="356"/>
  <c r="O193" i="367" s="1"/>
  <c r="BH5" i="356"/>
  <c r="N193" i="367" s="1"/>
  <c r="BG5" i="356"/>
  <c r="M193" i="367" s="1"/>
  <c r="BF5" i="356"/>
  <c r="L193" i="367" s="1"/>
  <c r="BC5" i="356"/>
  <c r="I193" i="367" s="1"/>
  <c r="BA5" i="356"/>
  <c r="G193" i="367" s="1"/>
  <c r="AZ5" i="356"/>
  <c r="F193" i="367" s="1"/>
  <c r="AY5" i="356"/>
  <c r="E193" i="367" s="1"/>
  <c r="AX5" i="356"/>
  <c r="D193" i="367" s="1"/>
  <c r="AW5" i="356"/>
  <c r="C193" i="367" s="1"/>
  <c r="AV5" i="356"/>
  <c r="B193" i="367" s="1"/>
  <c r="AS35" i="355"/>
  <c r="AI35" i="355"/>
  <c r="BR5" i="355" s="1"/>
  <c r="X192" i="367" s="1"/>
  <c r="AG35" i="355"/>
  <c r="Y35" i="355"/>
  <c r="BJ5" i="355" s="1"/>
  <c r="P192" i="367" s="1"/>
  <c r="Y33" i="355"/>
  <c r="AJ32" i="355"/>
  <c r="BI5" i="355" s="1"/>
  <c r="O192" i="367" s="1"/>
  <c r="AI32" i="355"/>
  <c r="AH32" i="355"/>
  <c r="AH35" i="355" s="1"/>
  <c r="BQ5" i="355" s="1"/>
  <c r="W192" i="367" s="1"/>
  <c r="AG32" i="355"/>
  <c r="AF32" i="355"/>
  <c r="AE32" i="355"/>
  <c r="AE35" i="355" s="1"/>
  <c r="BO5" i="355" s="1"/>
  <c r="U192" i="367" s="1"/>
  <c r="AD32" i="355"/>
  <c r="AD35" i="355" s="1"/>
  <c r="BN5" i="355" s="1"/>
  <c r="T192" i="367" s="1"/>
  <c r="AC32" i="355"/>
  <c r="AB32" i="355"/>
  <c r="AA35" i="355" s="1"/>
  <c r="BL5" i="355" s="1"/>
  <c r="R192" i="367" s="1"/>
  <c r="AA32" i="355"/>
  <c r="AS34" i="355" s="1"/>
  <c r="Z32" i="355"/>
  <c r="AR35" i="355" s="1"/>
  <c r="Y32" i="355"/>
  <c r="AJ31" i="355"/>
  <c r="AI31" i="355"/>
  <c r="CG5" i="355" s="1"/>
  <c r="AM192" i="367" s="1"/>
  <c r="AH31" i="355"/>
  <c r="AG31" i="355"/>
  <c r="CE5" i="355" s="1"/>
  <c r="AK192" i="367" s="1"/>
  <c r="AF31" i="355"/>
  <c r="CD5" i="355" s="1"/>
  <c r="AJ192" i="367" s="1"/>
  <c r="AE31" i="355"/>
  <c r="AD31" i="355"/>
  <c r="CB5" i="355" s="1"/>
  <c r="AH192" i="367" s="1"/>
  <c r="AC31" i="355"/>
  <c r="AQ30" i="355"/>
  <c r="AQ29" i="355"/>
  <c r="AQ28" i="355"/>
  <c r="AQ27" i="355"/>
  <c r="AQ26" i="355"/>
  <c r="AQ25" i="355"/>
  <c r="AQ24" i="355"/>
  <c r="AQ23" i="355"/>
  <c r="AQ22" i="355"/>
  <c r="AQ21" i="355"/>
  <c r="AQ20" i="355"/>
  <c r="AQ19" i="355"/>
  <c r="AQ18" i="355"/>
  <c r="AQ17" i="355"/>
  <c r="AQ16" i="355"/>
  <c r="AQ15" i="355"/>
  <c r="AQ14" i="355"/>
  <c r="AQ13" i="355"/>
  <c r="AQ12" i="355"/>
  <c r="AQ11" i="355"/>
  <c r="CH5" i="355"/>
  <c r="AN192" i="367" s="1"/>
  <c r="CF5" i="355"/>
  <c r="AL192" i="367" s="1"/>
  <c r="CC5" i="355"/>
  <c r="AI192" i="367" s="1"/>
  <c r="CA5" i="355"/>
  <c r="AG192" i="367" s="1"/>
  <c r="BX5" i="355"/>
  <c r="AD192" i="367" s="1"/>
  <c r="BW5" i="355"/>
  <c r="AC192" i="367" s="1"/>
  <c r="BP5" i="355"/>
  <c r="V192" i="367" s="1"/>
  <c r="BH5" i="355"/>
  <c r="N192" i="367" s="1"/>
  <c r="BF5" i="355"/>
  <c r="L192" i="367" s="1"/>
  <c r="BE5" i="355"/>
  <c r="K192" i="367" s="1"/>
  <c r="BD5" i="355"/>
  <c r="J192" i="367" s="1"/>
  <c r="BC5" i="355"/>
  <c r="I192" i="367" s="1"/>
  <c r="AZ5" i="355"/>
  <c r="F192" i="367" s="1"/>
  <c r="AX5" i="355"/>
  <c r="D192" i="367" s="1"/>
  <c r="AW5" i="355"/>
  <c r="C192" i="367" s="1"/>
  <c r="AV5" i="355"/>
  <c r="B192" i="367" s="1"/>
  <c r="AI35" i="354"/>
  <c r="BR5" i="354" s="1"/>
  <c r="X191" i="367" s="1"/>
  <c r="Y35" i="354"/>
  <c r="AJ32" i="354"/>
  <c r="AI32" i="354"/>
  <c r="AH32" i="354"/>
  <c r="AG32" i="354"/>
  <c r="AG35" i="354" s="1"/>
  <c r="AF32" i="354"/>
  <c r="AE32" i="354"/>
  <c r="AE35" i="354" s="1"/>
  <c r="BO5" i="354" s="1"/>
  <c r="U191" i="367" s="1"/>
  <c r="AD32" i="354"/>
  <c r="AD35" i="354" s="1"/>
  <c r="BN5" i="354" s="1"/>
  <c r="T191" i="367" s="1"/>
  <c r="AC32" i="354"/>
  <c r="AC33" i="354" s="1"/>
  <c r="AB32" i="354"/>
  <c r="AA32" i="354"/>
  <c r="AS34" i="354" s="1"/>
  <c r="Z32" i="354"/>
  <c r="Y32" i="354"/>
  <c r="AQ34" i="354" s="1"/>
  <c r="AJ31" i="354"/>
  <c r="AI31" i="354"/>
  <c r="CG5" i="354" s="1"/>
  <c r="AM191" i="367" s="1"/>
  <c r="AH31" i="354"/>
  <c r="AG31" i="354"/>
  <c r="AF31" i="354"/>
  <c r="CD5" i="354" s="1"/>
  <c r="AJ191" i="367" s="1"/>
  <c r="AE31" i="354"/>
  <c r="AD31" i="354"/>
  <c r="CB5" i="354" s="1"/>
  <c r="AH191" i="367" s="1"/>
  <c r="AC31" i="354"/>
  <c r="CA5" i="354" s="1"/>
  <c r="AG191" i="367" s="1"/>
  <c r="AQ30" i="354"/>
  <c r="AQ29" i="354"/>
  <c r="AQ28" i="354"/>
  <c r="AQ27" i="354"/>
  <c r="AQ26" i="354"/>
  <c r="AQ25" i="354"/>
  <c r="AQ24" i="354"/>
  <c r="AQ23" i="354"/>
  <c r="AQ22" i="354"/>
  <c r="AQ21" i="354"/>
  <c r="AQ20" i="354"/>
  <c r="AQ19" i="354"/>
  <c r="AQ18" i="354"/>
  <c r="AQ17" i="354"/>
  <c r="AQ16" i="354"/>
  <c r="AQ15" i="354"/>
  <c r="AQ14" i="354"/>
  <c r="AQ13" i="354"/>
  <c r="AQ12" i="354"/>
  <c r="AQ11" i="354"/>
  <c r="CH5" i="354"/>
  <c r="AN191" i="367" s="1"/>
  <c r="CF5" i="354"/>
  <c r="AL191" i="367" s="1"/>
  <c r="CE5" i="354"/>
  <c r="AK191" i="367" s="1"/>
  <c r="CC5" i="354"/>
  <c r="AI191" i="367" s="1"/>
  <c r="BX5" i="354"/>
  <c r="AD191" i="367" s="1"/>
  <c r="BW5" i="354"/>
  <c r="AC191" i="367" s="1"/>
  <c r="BI5" i="354"/>
  <c r="O191" i="367" s="1"/>
  <c r="BH5" i="354"/>
  <c r="N191" i="367" s="1"/>
  <c r="BE5" i="354"/>
  <c r="K191" i="367" s="1"/>
  <c r="BC5" i="354"/>
  <c r="I191" i="367" s="1"/>
  <c r="BB5" i="354"/>
  <c r="H191" i="367" s="1"/>
  <c r="BA5" i="354"/>
  <c r="G191" i="367" s="1"/>
  <c r="AZ5" i="354"/>
  <c r="F191" i="367" s="1"/>
  <c r="AW5" i="354"/>
  <c r="C191" i="367" s="1"/>
  <c r="AV5" i="354"/>
  <c r="B191" i="367" s="1"/>
  <c r="AH35" i="353"/>
  <c r="BQ5" i="353" s="1"/>
  <c r="W190" i="367" s="1"/>
  <c r="AG35" i="353"/>
  <c r="BP5" i="353" s="1"/>
  <c r="V190" i="367" s="1"/>
  <c r="AQ34" i="353"/>
  <c r="AG33" i="353"/>
  <c r="AJ32" i="353"/>
  <c r="BI5" i="353" s="1"/>
  <c r="O190" i="367" s="1"/>
  <c r="AI32" i="353"/>
  <c r="AH32" i="353"/>
  <c r="AG32" i="353"/>
  <c r="AF32" i="353"/>
  <c r="AE32" i="353"/>
  <c r="BD5" i="353" s="1"/>
  <c r="J190" i="367" s="1"/>
  <c r="AD32" i="353"/>
  <c r="AD35" i="353" s="1"/>
  <c r="AC32" i="353"/>
  <c r="AC35" i="353" s="1"/>
  <c r="AB32" i="353"/>
  <c r="AA35" i="353" s="1"/>
  <c r="BL5" i="353" s="1"/>
  <c r="R190" i="367" s="1"/>
  <c r="AA32" i="353"/>
  <c r="Z32" i="353"/>
  <c r="Z35" i="353" s="1"/>
  <c r="BK5" i="353" s="1"/>
  <c r="Q190" i="367" s="1"/>
  <c r="Y32" i="353"/>
  <c r="Y33" i="353" s="1"/>
  <c r="AJ31" i="353"/>
  <c r="AI31" i="353"/>
  <c r="CG5" i="353" s="1"/>
  <c r="AM190" i="367" s="1"/>
  <c r="AH31" i="353"/>
  <c r="CF5" i="353" s="1"/>
  <c r="AL190" i="367" s="1"/>
  <c r="AG31" i="353"/>
  <c r="AF31" i="353"/>
  <c r="CD5" i="353" s="1"/>
  <c r="AJ190" i="367" s="1"/>
  <c r="AE31" i="353"/>
  <c r="AD31" i="353"/>
  <c r="AC31" i="353"/>
  <c r="CA5" i="353" s="1"/>
  <c r="AG190" i="367" s="1"/>
  <c r="AQ30" i="353"/>
  <c r="AQ29" i="353"/>
  <c r="AQ28" i="353"/>
  <c r="AQ27" i="353"/>
  <c r="AQ26" i="353"/>
  <c r="AQ25" i="353"/>
  <c r="AQ24" i="353"/>
  <c r="AQ23" i="353"/>
  <c r="AQ22" i="353"/>
  <c r="AQ21" i="353"/>
  <c r="AQ20" i="353"/>
  <c r="AQ19" i="353"/>
  <c r="AQ18" i="353"/>
  <c r="AQ17" i="353"/>
  <c r="AQ16" i="353"/>
  <c r="AQ15" i="353"/>
  <c r="AQ14" i="353"/>
  <c r="AQ13" i="353"/>
  <c r="AQ12" i="353"/>
  <c r="AQ11" i="353"/>
  <c r="CH5" i="353"/>
  <c r="AN190" i="367" s="1"/>
  <c r="CE5" i="353"/>
  <c r="AK190" i="367" s="1"/>
  <c r="CC5" i="353"/>
  <c r="AI190" i="367" s="1"/>
  <c r="CB5" i="353"/>
  <c r="AH190" i="367" s="1"/>
  <c r="BZ5" i="353"/>
  <c r="AF190" i="367" s="1"/>
  <c r="BX5" i="353"/>
  <c r="AD190" i="367" s="1"/>
  <c r="BW5" i="353"/>
  <c r="AC190" i="367" s="1"/>
  <c r="BH5" i="353"/>
  <c r="N190" i="367" s="1"/>
  <c r="BG5" i="353"/>
  <c r="M190" i="367" s="1"/>
  <c r="BF5" i="353"/>
  <c r="L190" i="367" s="1"/>
  <c r="BE5" i="353"/>
  <c r="K190" i="367" s="1"/>
  <c r="BB5" i="353"/>
  <c r="H190" i="367" s="1"/>
  <c r="AZ5" i="353"/>
  <c r="F190" i="367" s="1"/>
  <c r="AY5" i="353"/>
  <c r="E190" i="367" s="1"/>
  <c r="AX5" i="353"/>
  <c r="D190" i="367" s="1"/>
  <c r="AW5" i="353"/>
  <c r="C190" i="367" s="1"/>
  <c r="AV5" i="353"/>
  <c r="B190" i="367" s="1"/>
  <c r="AH35" i="352"/>
  <c r="BQ5" i="352" s="1"/>
  <c r="W189" i="367" s="1"/>
  <c r="Z35" i="352"/>
  <c r="AJ32" i="352"/>
  <c r="BI5" i="352" s="1"/>
  <c r="O189" i="367" s="1"/>
  <c r="AI32" i="352"/>
  <c r="AH32" i="352"/>
  <c r="AG32" i="352"/>
  <c r="AG35" i="352" s="1"/>
  <c r="AF32" i="352"/>
  <c r="AE32" i="352"/>
  <c r="AE35" i="352" s="1"/>
  <c r="BO5" i="352" s="1"/>
  <c r="U189" i="367" s="1"/>
  <c r="AD32" i="352"/>
  <c r="AD35" i="352" s="1"/>
  <c r="AC32" i="352"/>
  <c r="AC33" i="352" s="1"/>
  <c r="AB32" i="352"/>
  <c r="AA32" i="352"/>
  <c r="BX5" i="352" s="1"/>
  <c r="AD189" i="367" s="1"/>
  <c r="Z32" i="352"/>
  <c r="Y32" i="352"/>
  <c r="AJ31" i="352"/>
  <c r="AI31" i="352"/>
  <c r="AH31" i="352"/>
  <c r="CF5" i="352" s="1"/>
  <c r="AL189" i="367" s="1"/>
  <c r="AG31" i="352"/>
  <c r="AF31" i="352"/>
  <c r="CD5" i="352" s="1"/>
  <c r="AJ189" i="367" s="1"/>
  <c r="AE31" i="352"/>
  <c r="CC5" i="352" s="1"/>
  <c r="AI189" i="367" s="1"/>
  <c r="AD31" i="352"/>
  <c r="AC31" i="352"/>
  <c r="CA5" i="352" s="1"/>
  <c r="AG189" i="367" s="1"/>
  <c r="AQ30" i="352"/>
  <c r="AQ29" i="352"/>
  <c r="AQ28" i="352"/>
  <c r="AQ27" i="352"/>
  <c r="AQ26" i="352"/>
  <c r="AQ25" i="352"/>
  <c r="AQ24" i="352"/>
  <c r="AQ23" i="352"/>
  <c r="AQ22" i="352"/>
  <c r="AQ21" i="352"/>
  <c r="AQ20" i="352"/>
  <c r="AQ19" i="352"/>
  <c r="AQ18" i="352"/>
  <c r="AQ17" i="352"/>
  <c r="AQ16" i="352"/>
  <c r="AQ15" i="352"/>
  <c r="AQ14" i="352"/>
  <c r="AQ13" i="352"/>
  <c r="AQ12" i="352"/>
  <c r="AQ11" i="352"/>
  <c r="CH5" i="352"/>
  <c r="AN189" i="367" s="1"/>
  <c r="CG5" i="352"/>
  <c r="AM189" i="367" s="1"/>
  <c r="CE5" i="352"/>
  <c r="AK189" i="367" s="1"/>
  <c r="CB5" i="352"/>
  <c r="AH189" i="367" s="1"/>
  <c r="BW5" i="352"/>
  <c r="AC189" i="367" s="1"/>
  <c r="BK5" i="352"/>
  <c r="Q189" i="367" s="1"/>
  <c r="BG5" i="352"/>
  <c r="M189" i="367" s="1"/>
  <c r="BE5" i="352"/>
  <c r="K189" i="367" s="1"/>
  <c r="BD5" i="352"/>
  <c r="J189" i="367" s="1"/>
  <c r="BC5" i="352"/>
  <c r="I189" i="367" s="1"/>
  <c r="BB5" i="352"/>
  <c r="H189" i="367" s="1"/>
  <c r="AY5" i="352"/>
  <c r="E189" i="367" s="1"/>
  <c r="AW5" i="352"/>
  <c r="C189" i="367" s="1"/>
  <c r="AV5" i="352"/>
  <c r="B189" i="367" s="1"/>
  <c r="AI35" i="351"/>
  <c r="BR5" i="351" s="1"/>
  <c r="X188" i="367" s="1"/>
  <c r="AH35" i="351"/>
  <c r="BQ5" i="351" s="1"/>
  <c r="W188" i="367" s="1"/>
  <c r="AS34" i="351"/>
  <c r="AS35" i="351" s="1"/>
  <c r="AJ32" i="351"/>
  <c r="AI32" i="351"/>
  <c r="AH32" i="351"/>
  <c r="AG32" i="351"/>
  <c r="AF32" i="351"/>
  <c r="BE5" i="351" s="1"/>
  <c r="K188" i="367" s="1"/>
  <c r="AE32" i="351"/>
  <c r="AE35" i="351" s="1"/>
  <c r="AD32" i="351"/>
  <c r="AD35" i="351" s="1"/>
  <c r="BN5" i="351" s="1"/>
  <c r="T188" i="367" s="1"/>
  <c r="AC32" i="351"/>
  <c r="AC35" i="351" s="1"/>
  <c r="AB32" i="351"/>
  <c r="AA32" i="351"/>
  <c r="AA35" i="351" s="1"/>
  <c r="BL5" i="351" s="1"/>
  <c r="R188" i="367" s="1"/>
  <c r="Z32" i="351"/>
  <c r="AR35" i="351" s="1"/>
  <c r="Y32" i="351"/>
  <c r="AJ31" i="351"/>
  <c r="CH5" i="351" s="1"/>
  <c r="AN188" i="367" s="1"/>
  <c r="AI31" i="351"/>
  <c r="AH31" i="351"/>
  <c r="CF5" i="351" s="1"/>
  <c r="AL188" i="367" s="1"/>
  <c r="AG31" i="351"/>
  <c r="AF31" i="351"/>
  <c r="AE31" i="351"/>
  <c r="CC5" i="351" s="1"/>
  <c r="AI188" i="367" s="1"/>
  <c r="AD31" i="351"/>
  <c r="AC31" i="351"/>
  <c r="CA5" i="351" s="1"/>
  <c r="AG188" i="367" s="1"/>
  <c r="AQ30" i="351"/>
  <c r="AQ29" i="351"/>
  <c r="AQ28" i="351"/>
  <c r="AQ27" i="351"/>
  <c r="AQ26" i="351"/>
  <c r="AQ25" i="351"/>
  <c r="AQ24" i="351"/>
  <c r="AQ23" i="351"/>
  <c r="AQ22" i="351"/>
  <c r="AQ21" i="351"/>
  <c r="AQ20" i="351"/>
  <c r="AQ19" i="351"/>
  <c r="AQ18" i="351"/>
  <c r="AQ17" i="351"/>
  <c r="AQ16" i="351"/>
  <c r="AQ15" i="351"/>
  <c r="AQ14" i="351"/>
  <c r="AQ13" i="351"/>
  <c r="AQ12" i="351"/>
  <c r="AQ11" i="351"/>
  <c r="CG5" i="351"/>
  <c r="AM188" i="367" s="1"/>
  <c r="CE5" i="351"/>
  <c r="AK188" i="367" s="1"/>
  <c r="CD5" i="351"/>
  <c r="AJ188" i="367" s="1"/>
  <c r="CB5" i="351"/>
  <c r="AH188" i="367" s="1"/>
  <c r="BX5" i="351"/>
  <c r="AD188" i="367" s="1"/>
  <c r="BO5" i="351"/>
  <c r="U188" i="367" s="1"/>
  <c r="BI5" i="351"/>
  <c r="O188" i="367" s="1"/>
  <c r="BH5" i="351"/>
  <c r="N188" i="367" s="1"/>
  <c r="BG5" i="351"/>
  <c r="M188" i="367" s="1"/>
  <c r="BD5" i="351"/>
  <c r="J188" i="367" s="1"/>
  <c r="BB5" i="351"/>
  <c r="H188" i="367" s="1"/>
  <c r="BA5" i="351"/>
  <c r="G188" i="367" s="1"/>
  <c r="AZ5" i="351"/>
  <c r="F188" i="367" s="1"/>
  <c r="AY5" i="351"/>
  <c r="E188" i="367" s="1"/>
  <c r="AW5" i="351"/>
  <c r="C188" i="367" s="1"/>
  <c r="AV5" i="351"/>
  <c r="B188" i="367" s="1"/>
  <c r="AH35" i="350"/>
  <c r="AG35" i="350"/>
  <c r="BP5" i="350" s="1"/>
  <c r="V187" i="367" s="1"/>
  <c r="AD35" i="350"/>
  <c r="BN5" i="350" s="1"/>
  <c r="T187" i="367" s="1"/>
  <c r="Z35" i="350"/>
  <c r="BK5" i="350" s="1"/>
  <c r="Q187" i="367" s="1"/>
  <c r="AQ34" i="350"/>
  <c r="AC33" i="350"/>
  <c r="AJ32" i="350"/>
  <c r="AI32" i="350"/>
  <c r="AI35" i="350" s="1"/>
  <c r="BR5" i="350" s="1"/>
  <c r="X187" i="367" s="1"/>
  <c r="AH32" i="350"/>
  <c r="AG32" i="350"/>
  <c r="AF32" i="350"/>
  <c r="AE32" i="350"/>
  <c r="AE35" i="350" s="1"/>
  <c r="BO5" i="350" s="1"/>
  <c r="U187" i="367" s="1"/>
  <c r="AD32" i="350"/>
  <c r="BC5" i="350" s="1"/>
  <c r="I187" i="367" s="1"/>
  <c r="AC32" i="350"/>
  <c r="AC35" i="350" s="1"/>
  <c r="AB32" i="350"/>
  <c r="AA32" i="350"/>
  <c r="Y33" i="350" s="1"/>
  <c r="Z32" i="350"/>
  <c r="AR35" i="350" s="1"/>
  <c r="Y32" i="350"/>
  <c r="BZ5" i="350" s="1"/>
  <c r="AF187" i="367" s="1"/>
  <c r="AJ31" i="350"/>
  <c r="CH5" i="350" s="1"/>
  <c r="AN187" i="367" s="1"/>
  <c r="AI31" i="350"/>
  <c r="AH31" i="350"/>
  <c r="CF5" i="350" s="1"/>
  <c r="AL187" i="367" s="1"/>
  <c r="AG31" i="350"/>
  <c r="CE5" i="350" s="1"/>
  <c r="AK187" i="367" s="1"/>
  <c r="AF31" i="350"/>
  <c r="AE31" i="350"/>
  <c r="CC5" i="350" s="1"/>
  <c r="AI187" i="367" s="1"/>
  <c r="AD31" i="350"/>
  <c r="AC31" i="350"/>
  <c r="AQ30" i="350"/>
  <c r="AQ29" i="350"/>
  <c r="AQ28" i="350"/>
  <c r="AQ27" i="350"/>
  <c r="AQ26" i="350"/>
  <c r="AQ25" i="350"/>
  <c r="AQ24" i="350"/>
  <c r="AQ23" i="350"/>
  <c r="AQ22" i="350"/>
  <c r="AQ21" i="350"/>
  <c r="AQ20" i="350"/>
  <c r="AQ19" i="350"/>
  <c r="AQ18" i="350"/>
  <c r="AQ17" i="350"/>
  <c r="AQ16" i="350"/>
  <c r="AQ15" i="350"/>
  <c r="AQ14" i="350"/>
  <c r="AQ13" i="350"/>
  <c r="AQ12" i="350"/>
  <c r="AQ11" i="350"/>
  <c r="CG5" i="350"/>
  <c r="AM187" i="367" s="1"/>
  <c r="CD5" i="350"/>
  <c r="AJ187" i="367" s="1"/>
  <c r="CB5" i="350"/>
  <c r="AH187" i="367" s="1"/>
  <c r="CA5" i="350"/>
  <c r="AG187" i="367" s="1"/>
  <c r="BY5" i="350"/>
  <c r="AE187" i="367" s="1"/>
  <c r="BW5" i="350"/>
  <c r="AC187" i="367" s="1"/>
  <c r="BQ5" i="350"/>
  <c r="W187" i="367" s="1"/>
  <c r="BI5" i="350"/>
  <c r="O187" i="367" s="1"/>
  <c r="BG5" i="350"/>
  <c r="M187" i="367" s="1"/>
  <c r="BF5" i="350"/>
  <c r="L187" i="367" s="1"/>
  <c r="BE5" i="350"/>
  <c r="K187" i="367" s="1"/>
  <c r="BD5" i="350"/>
  <c r="J187" i="367" s="1"/>
  <c r="BA5" i="350"/>
  <c r="G187" i="367" s="1"/>
  <c r="AY5" i="350"/>
  <c r="E187" i="367" s="1"/>
  <c r="AX5" i="350"/>
  <c r="D187" i="367" s="1"/>
  <c r="AW5" i="350"/>
  <c r="C187" i="367" s="1"/>
  <c r="AV5" i="350"/>
  <c r="B187" i="367" s="1"/>
  <c r="AG35" i="349"/>
  <c r="BP5" i="349" s="1"/>
  <c r="V186" i="367" s="1"/>
  <c r="Z35" i="349"/>
  <c r="BK5" i="349" s="1"/>
  <c r="Q186" i="367" s="1"/>
  <c r="Y35" i="349"/>
  <c r="AQ34" i="349"/>
  <c r="AJ32" i="349"/>
  <c r="AI32" i="349"/>
  <c r="AH32" i="349"/>
  <c r="AH35" i="349" s="1"/>
  <c r="BQ5" i="349" s="1"/>
  <c r="W186" i="367" s="1"/>
  <c r="AG32" i="349"/>
  <c r="AF32" i="349"/>
  <c r="BE5" i="349" s="1"/>
  <c r="K186" i="367" s="1"/>
  <c r="AE32" i="349"/>
  <c r="AE35" i="349" s="1"/>
  <c r="BO5" i="349" s="1"/>
  <c r="U186" i="367" s="1"/>
  <c r="AD32" i="349"/>
  <c r="AD35" i="349" s="1"/>
  <c r="AC32" i="349"/>
  <c r="AC33" i="349" s="1"/>
  <c r="AB32" i="349"/>
  <c r="AA32" i="349"/>
  <c r="Z32" i="349"/>
  <c r="AY5" i="349" s="1"/>
  <c r="E186" i="367" s="1"/>
  <c r="Y32" i="349"/>
  <c r="AJ31" i="349"/>
  <c r="CH5" i="349" s="1"/>
  <c r="AN186" i="367" s="1"/>
  <c r="AI31" i="349"/>
  <c r="AH31" i="349"/>
  <c r="AG31" i="349"/>
  <c r="CE5" i="349" s="1"/>
  <c r="AK186" i="367" s="1"/>
  <c r="AF31" i="349"/>
  <c r="AE31" i="349"/>
  <c r="CC5" i="349" s="1"/>
  <c r="AI186" i="367" s="1"/>
  <c r="AD31" i="349"/>
  <c r="CB5" i="349" s="1"/>
  <c r="AH186" i="367" s="1"/>
  <c r="AC31" i="349"/>
  <c r="AQ30" i="349"/>
  <c r="AQ29" i="349"/>
  <c r="AQ28" i="349"/>
  <c r="AQ27" i="349"/>
  <c r="AQ26" i="349"/>
  <c r="AQ25" i="349"/>
  <c r="AQ24" i="349"/>
  <c r="AQ23" i="349"/>
  <c r="AQ22" i="349"/>
  <c r="AQ21" i="349"/>
  <c r="AQ20" i="349"/>
  <c r="AQ19" i="349"/>
  <c r="AQ18" i="349"/>
  <c r="AQ17" i="349"/>
  <c r="AQ16" i="349"/>
  <c r="AQ15" i="349"/>
  <c r="AQ14" i="349"/>
  <c r="AQ13" i="349"/>
  <c r="AQ12" i="349"/>
  <c r="AQ11" i="349"/>
  <c r="CG5" i="349"/>
  <c r="AM186" i="367" s="1"/>
  <c r="CF5" i="349"/>
  <c r="AL186" i="367" s="1"/>
  <c r="CD5" i="349"/>
  <c r="AJ186" i="367" s="1"/>
  <c r="CA5" i="349"/>
  <c r="AG186" i="367" s="1"/>
  <c r="BW5" i="349"/>
  <c r="AC186" i="367" s="1"/>
  <c r="BJ5" i="349"/>
  <c r="P186" i="367" s="1"/>
  <c r="BI5" i="349"/>
  <c r="O186" i="367" s="1"/>
  <c r="BF5" i="349"/>
  <c r="L186" i="367" s="1"/>
  <c r="BD5" i="349"/>
  <c r="J186" i="367" s="1"/>
  <c r="BC5" i="349"/>
  <c r="I186" i="367" s="1"/>
  <c r="BB5" i="349"/>
  <c r="H186" i="367" s="1"/>
  <c r="BA5" i="349"/>
  <c r="G186" i="367" s="1"/>
  <c r="AX5" i="349"/>
  <c r="D186" i="367" s="1"/>
  <c r="AW5" i="349"/>
  <c r="C186" i="367" s="1"/>
  <c r="AV5" i="349"/>
  <c r="B186" i="367" s="1"/>
  <c r="AG36" i="348"/>
  <c r="BU5" i="348" s="1"/>
  <c r="AA185" i="367" s="1"/>
  <c r="AI35" i="348"/>
  <c r="BR5" i="348" s="1"/>
  <c r="X185" i="367" s="1"/>
  <c r="AH35" i="348"/>
  <c r="BQ5" i="348" s="1"/>
  <c r="W185" i="367" s="1"/>
  <c r="AG35" i="348"/>
  <c r="BP5" i="348" s="1"/>
  <c r="V185" i="367" s="1"/>
  <c r="AS34" i="348"/>
  <c r="AQ34" i="348"/>
  <c r="Y33" i="348"/>
  <c r="AJ32" i="348"/>
  <c r="AI32" i="348"/>
  <c r="AH32" i="348"/>
  <c r="AG32" i="348"/>
  <c r="AG33" i="348" s="1"/>
  <c r="AF32" i="348"/>
  <c r="BE5" i="348" s="1"/>
  <c r="K185" i="367" s="1"/>
  <c r="AE32" i="348"/>
  <c r="AD32" i="348"/>
  <c r="AD35" i="348" s="1"/>
  <c r="AC32" i="348"/>
  <c r="AB32" i="348"/>
  <c r="AA32" i="348"/>
  <c r="AA35" i="348" s="1"/>
  <c r="BL5" i="348" s="1"/>
  <c r="R185" i="367" s="1"/>
  <c r="Z32" i="348"/>
  <c r="AR35" i="348" s="1"/>
  <c r="Y32" i="348"/>
  <c r="BZ5" i="348" s="1"/>
  <c r="AF185" i="367" s="1"/>
  <c r="AJ31" i="348"/>
  <c r="CH5" i="348" s="1"/>
  <c r="AN185" i="367" s="1"/>
  <c r="AI31" i="348"/>
  <c r="CG5" i="348" s="1"/>
  <c r="AM185" i="367" s="1"/>
  <c r="AH31" i="348"/>
  <c r="AG31" i="348"/>
  <c r="CE5" i="348" s="1"/>
  <c r="AK185" i="367" s="1"/>
  <c r="AF31" i="348"/>
  <c r="AE31" i="348"/>
  <c r="AD31" i="348"/>
  <c r="CB5" i="348" s="1"/>
  <c r="AH185" i="367" s="1"/>
  <c r="AC31" i="348"/>
  <c r="AQ30" i="348"/>
  <c r="AQ29" i="348"/>
  <c r="AQ28" i="348"/>
  <c r="AQ27" i="348"/>
  <c r="AQ26" i="348"/>
  <c r="AQ25" i="348"/>
  <c r="AQ24" i="348"/>
  <c r="AQ23" i="348"/>
  <c r="AQ22" i="348"/>
  <c r="AQ21" i="348"/>
  <c r="AQ20" i="348"/>
  <c r="AQ19" i="348"/>
  <c r="AQ18" i="348"/>
  <c r="AQ17" i="348"/>
  <c r="AQ16" i="348"/>
  <c r="AQ15" i="348"/>
  <c r="AQ14" i="348"/>
  <c r="AQ13" i="348"/>
  <c r="AQ12" i="348"/>
  <c r="AQ11" i="348"/>
  <c r="CF5" i="348"/>
  <c r="AL185" i="367" s="1"/>
  <c r="CD5" i="348"/>
  <c r="AJ185" i="367" s="1"/>
  <c r="CC5" i="348"/>
  <c r="AI185" i="367" s="1"/>
  <c r="CA5" i="348"/>
  <c r="AG185" i="367" s="1"/>
  <c r="BX5" i="348"/>
  <c r="AD185" i="367" s="1"/>
  <c r="BW5" i="348"/>
  <c r="AC185" i="367" s="1"/>
  <c r="BN5" i="348"/>
  <c r="T185" i="367" s="1"/>
  <c r="BI5" i="348"/>
  <c r="O185" i="367" s="1"/>
  <c r="BH5" i="348"/>
  <c r="N185" i="367" s="1"/>
  <c r="BG5" i="348"/>
  <c r="M185" i="367" s="1"/>
  <c r="BF5" i="348"/>
  <c r="L185" i="367" s="1"/>
  <c r="BC5" i="348"/>
  <c r="I185" i="367" s="1"/>
  <c r="BA5" i="348"/>
  <c r="G185" i="367" s="1"/>
  <c r="AZ5" i="348"/>
  <c r="F185" i="367" s="1"/>
  <c r="AY5" i="348"/>
  <c r="E185" i="367" s="1"/>
  <c r="AX5" i="348"/>
  <c r="D185" i="367" s="1"/>
  <c r="AW5" i="348"/>
  <c r="C185" i="367" s="1"/>
  <c r="AV5" i="348"/>
  <c r="B185" i="367" s="1"/>
  <c r="AS35" i="347"/>
  <c r="AI35" i="347"/>
  <c r="BR5" i="347" s="1"/>
  <c r="X184" i="367" s="1"/>
  <c r="AG35" i="347"/>
  <c r="Y35" i="347"/>
  <c r="BJ5" i="347" s="1"/>
  <c r="P184" i="367" s="1"/>
  <c r="Y33" i="347"/>
  <c r="AJ32" i="347"/>
  <c r="BI5" i="347" s="1"/>
  <c r="O184" i="367" s="1"/>
  <c r="AI32" i="347"/>
  <c r="AH32" i="347"/>
  <c r="AH35" i="347" s="1"/>
  <c r="BQ5" i="347" s="1"/>
  <c r="W184" i="367" s="1"/>
  <c r="AG32" i="347"/>
  <c r="AF32" i="347"/>
  <c r="AE32" i="347"/>
  <c r="AE35" i="347" s="1"/>
  <c r="BO5" i="347" s="1"/>
  <c r="U184" i="367" s="1"/>
  <c r="AD32" i="347"/>
  <c r="AD35" i="347" s="1"/>
  <c r="BN5" i="347" s="1"/>
  <c r="T184" i="367" s="1"/>
  <c r="AC32" i="347"/>
  <c r="AB32" i="347"/>
  <c r="AA35" i="347" s="1"/>
  <c r="BL5" i="347" s="1"/>
  <c r="R184" i="367" s="1"/>
  <c r="AA32" i="347"/>
  <c r="AS34" i="347" s="1"/>
  <c r="Z32" i="347"/>
  <c r="AR35" i="347" s="1"/>
  <c r="Y32" i="347"/>
  <c r="AJ31" i="347"/>
  <c r="AI31" i="347"/>
  <c r="CG5" i="347" s="1"/>
  <c r="AM184" i="367" s="1"/>
  <c r="AH31" i="347"/>
  <c r="AG31" i="347"/>
  <c r="CE5" i="347" s="1"/>
  <c r="AK184" i="367" s="1"/>
  <c r="AF31" i="347"/>
  <c r="CD5" i="347" s="1"/>
  <c r="AJ184" i="367" s="1"/>
  <c r="AE31" i="347"/>
  <c r="AD31" i="347"/>
  <c r="CB5" i="347" s="1"/>
  <c r="AH184" i="367" s="1"/>
  <c r="AC31" i="347"/>
  <c r="AQ30" i="347"/>
  <c r="AQ29" i="347"/>
  <c r="AQ28" i="347"/>
  <c r="AQ27" i="347"/>
  <c r="AQ26" i="347"/>
  <c r="AQ25" i="347"/>
  <c r="AQ24" i="347"/>
  <c r="AQ23" i="347"/>
  <c r="AQ22" i="347"/>
  <c r="AQ21" i="347"/>
  <c r="AQ20" i="347"/>
  <c r="AQ19" i="347"/>
  <c r="AQ18" i="347"/>
  <c r="AQ17" i="347"/>
  <c r="AQ16" i="347"/>
  <c r="AQ15" i="347"/>
  <c r="AQ14" i="347"/>
  <c r="AQ13" i="347"/>
  <c r="AQ12" i="347"/>
  <c r="AQ11" i="347"/>
  <c r="CH5" i="347"/>
  <c r="AN184" i="367" s="1"/>
  <c r="CF5" i="347"/>
  <c r="AL184" i="367" s="1"/>
  <c r="CC5" i="347"/>
  <c r="AI184" i="367" s="1"/>
  <c r="CA5" i="347"/>
  <c r="AG184" i="367" s="1"/>
  <c r="BX5" i="347"/>
  <c r="AD184" i="367" s="1"/>
  <c r="BW5" i="347"/>
  <c r="AC184" i="367" s="1"/>
  <c r="BP5" i="347"/>
  <c r="V184" i="367" s="1"/>
  <c r="BH5" i="347"/>
  <c r="N184" i="367" s="1"/>
  <c r="BF5" i="347"/>
  <c r="L184" i="367" s="1"/>
  <c r="BE5" i="347"/>
  <c r="K184" i="367" s="1"/>
  <c r="BD5" i="347"/>
  <c r="J184" i="367" s="1"/>
  <c r="BC5" i="347"/>
  <c r="I184" i="367" s="1"/>
  <c r="AZ5" i="347"/>
  <c r="F184" i="367" s="1"/>
  <c r="AX5" i="347"/>
  <c r="D184" i="367" s="1"/>
  <c r="AW5" i="347"/>
  <c r="C184" i="367" s="1"/>
  <c r="AV5" i="347"/>
  <c r="B184" i="367" s="1"/>
  <c r="AI35" i="346"/>
  <c r="BR5" i="346" s="1"/>
  <c r="X183" i="367" s="1"/>
  <c r="Y35" i="346"/>
  <c r="AJ32" i="346"/>
  <c r="AI32" i="346"/>
  <c r="AH32" i="346"/>
  <c r="AG32" i="346"/>
  <c r="AG35" i="346" s="1"/>
  <c r="AF32" i="346"/>
  <c r="AE32" i="346"/>
  <c r="AE35" i="346" s="1"/>
  <c r="BO5" i="346" s="1"/>
  <c r="U183" i="367" s="1"/>
  <c r="AD32" i="346"/>
  <c r="AD35" i="346" s="1"/>
  <c r="BN5" i="346" s="1"/>
  <c r="T183" i="367" s="1"/>
  <c r="AC32" i="346"/>
  <c r="AC33" i="346" s="1"/>
  <c r="AB32" i="346"/>
  <c r="AA32" i="346"/>
  <c r="AS34" i="346" s="1"/>
  <c r="Z32" i="346"/>
  <c r="Y32" i="346"/>
  <c r="AQ34" i="346" s="1"/>
  <c r="AJ31" i="346"/>
  <c r="AI31" i="346"/>
  <c r="CG5" i="346" s="1"/>
  <c r="AM183" i="367" s="1"/>
  <c r="AH31" i="346"/>
  <c r="AG31" i="346"/>
  <c r="AF31" i="346"/>
  <c r="CD5" i="346" s="1"/>
  <c r="AJ183" i="367" s="1"/>
  <c r="AE31" i="346"/>
  <c r="AD31" i="346"/>
  <c r="CB5" i="346" s="1"/>
  <c r="AH183" i="367" s="1"/>
  <c r="AC31" i="346"/>
  <c r="CA5" i="346" s="1"/>
  <c r="AG183" i="367" s="1"/>
  <c r="AQ30" i="346"/>
  <c r="AQ29" i="346"/>
  <c r="AQ28" i="346"/>
  <c r="AQ27" i="346"/>
  <c r="AQ26" i="346"/>
  <c r="AQ25" i="346"/>
  <c r="AQ24" i="346"/>
  <c r="AQ23" i="346"/>
  <c r="AQ22" i="346"/>
  <c r="AQ21" i="346"/>
  <c r="AQ20" i="346"/>
  <c r="AQ19" i="346"/>
  <c r="AQ18" i="346"/>
  <c r="AQ17" i="346"/>
  <c r="AQ16" i="346"/>
  <c r="AQ15" i="346"/>
  <c r="AQ14" i="346"/>
  <c r="AQ13" i="346"/>
  <c r="AQ12" i="346"/>
  <c r="AQ11" i="346"/>
  <c r="CH5" i="346"/>
  <c r="AN183" i="367" s="1"/>
  <c r="CF5" i="346"/>
  <c r="AL183" i="367" s="1"/>
  <c r="CE5" i="346"/>
  <c r="AK183" i="367" s="1"/>
  <c r="CC5" i="346"/>
  <c r="AI183" i="367" s="1"/>
  <c r="BX5" i="346"/>
  <c r="AD183" i="367" s="1"/>
  <c r="BW5" i="346"/>
  <c r="AC183" i="367" s="1"/>
  <c r="BI5" i="346"/>
  <c r="O183" i="367" s="1"/>
  <c r="BH5" i="346"/>
  <c r="N183" i="367" s="1"/>
  <c r="BE5" i="346"/>
  <c r="K183" i="367" s="1"/>
  <c r="BC5" i="346"/>
  <c r="I183" i="367" s="1"/>
  <c r="BB5" i="346"/>
  <c r="H183" i="367" s="1"/>
  <c r="BA5" i="346"/>
  <c r="G183" i="367" s="1"/>
  <c r="AZ5" i="346"/>
  <c r="F183" i="367" s="1"/>
  <c r="AW5" i="346"/>
  <c r="C183" i="367" s="1"/>
  <c r="AV5" i="346"/>
  <c r="B183" i="367" s="1"/>
  <c r="AH35" i="345"/>
  <c r="BQ5" i="345" s="1"/>
  <c r="W182" i="367" s="1"/>
  <c r="AG35" i="345"/>
  <c r="BP5" i="345" s="1"/>
  <c r="V182" i="367" s="1"/>
  <c r="AQ34" i="345"/>
  <c r="AG33" i="345"/>
  <c r="AJ32" i="345"/>
  <c r="BI5" i="345" s="1"/>
  <c r="O182" i="367" s="1"/>
  <c r="AI32" i="345"/>
  <c r="AH32" i="345"/>
  <c r="AG32" i="345"/>
  <c r="AF32" i="345"/>
  <c r="AE32" i="345"/>
  <c r="BD5" i="345" s="1"/>
  <c r="J182" i="367" s="1"/>
  <c r="AD32" i="345"/>
  <c r="AD35" i="345" s="1"/>
  <c r="AC32" i="345"/>
  <c r="AC35" i="345" s="1"/>
  <c r="AB32" i="345"/>
  <c r="AA35" i="345" s="1"/>
  <c r="BL5" i="345" s="1"/>
  <c r="R182" i="367" s="1"/>
  <c r="AA32" i="345"/>
  <c r="Z32" i="345"/>
  <c r="Z35" i="345" s="1"/>
  <c r="BK5" i="345" s="1"/>
  <c r="Q182" i="367" s="1"/>
  <c r="Y32" i="345"/>
  <c r="Y33" i="345" s="1"/>
  <c r="AJ31" i="345"/>
  <c r="AI31" i="345"/>
  <c r="CG5" i="345" s="1"/>
  <c r="AM182" i="367" s="1"/>
  <c r="AH31" i="345"/>
  <c r="CF5" i="345" s="1"/>
  <c r="AL182" i="367" s="1"/>
  <c r="AG31" i="345"/>
  <c r="AF31" i="345"/>
  <c r="CD5" i="345" s="1"/>
  <c r="AJ182" i="367" s="1"/>
  <c r="AE31" i="345"/>
  <c r="AD31" i="345"/>
  <c r="AC31" i="345"/>
  <c r="CA5" i="345" s="1"/>
  <c r="AG182" i="367" s="1"/>
  <c r="AQ30" i="345"/>
  <c r="AQ29" i="345"/>
  <c r="AQ28" i="345"/>
  <c r="AQ27" i="345"/>
  <c r="AQ26" i="345"/>
  <c r="AQ25" i="345"/>
  <c r="AQ24" i="345"/>
  <c r="AQ23" i="345"/>
  <c r="AQ22" i="345"/>
  <c r="AQ21" i="345"/>
  <c r="AQ20" i="345"/>
  <c r="AQ19" i="345"/>
  <c r="AQ18" i="345"/>
  <c r="AQ17" i="345"/>
  <c r="AQ16" i="345"/>
  <c r="AQ15" i="345"/>
  <c r="AQ14" i="345"/>
  <c r="AQ13" i="345"/>
  <c r="AQ12" i="345"/>
  <c r="AQ11" i="345"/>
  <c r="CH5" i="345"/>
  <c r="AN182" i="367" s="1"/>
  <c r="CE5" i="345"/>
  <c r="AK182" i="367" s="1"/>
  <c r="CC5" i="345"/>
  <c r="AI182" i="367" s="1"/>
  <c r="CB5" i="345"/>
  <c r="AH182" i="367" s="1"/>
  <c r="BZ5" i="345"/>
  <c r="AF182" i="367" s="1"/>
  <c r="BX5" i="345"/>
  <c r="AD182" i="367" s="1"/>
  <c r="BW5" i="345"/>
  <c r="AC182" i="367" s="1"/>
  <c r="BH5" i="345"/>
  <c r="N182" i="367" s="1"/>
  <c r="BG5" i="345"/>
  <c r="M182" i="367" s="1"/>
  <c r="BF5" i="345"/>
  <c r="L182" i="367" s="1"/>
  <c r="BE5" i="345"/>
  <c r="K182" i="367" s="1"/>
  <c r="BB5" i="345"/>
  <c r="H182" i="367" s="1"/>
  <c r="AZ5" i="345"/>
  <c r="F182" i="367" s="1"/>
  <c r="AY5" i="345"/>
  <c r="E182" i="367" s="1"/>
  <c r="AX5" i="345"/>
  <c r="D182" i="367" s="1"/>
  <c r="AW5" i="345"/>
  <c r="C182" i="367" s="1"/>
  <c r="AV5" i="345"/>
  <c r="B182" i="367" s="1"/>
  <c r="AH35" i="344"/>
  <c r="BQ5" i="344" s="1"/>
  <c r="W181" i="367" s="1"/>
  <c r="AA35" i="344"/>
  <c r="BL5" i="344" s="1"/>
  <c r="R181" i="367" s="1"/>
  <c r="Z35" i="344"/>
  <c r="AJ32" i="344"/>
  <c r="BI5" i="344" s="1"/>
  <c r="O181" i="367" s="1"/>
  <c r="AI32" i="344"/>
  <c r="AH32" i="344"/>
  <c r="AG32" i="344"/>
  <c r="AG35" i="344" s="1"/>
  <c r="AF32" i="344"/>
  <c r="AE32" i="344"/>
  <c r="AE35" i="344" s="1"/>
  <c r="BO5" i="344" s="1"/>
  <c r="U181" i="367" s="1"/>
  <c r="AD32" i="344"/>
  <c r="AD35" i="344" s="1"/>
  <c r="AC32" i="344"/>
  <c r="AC33" i="344" s="1"/>
  <c r="AB32" i="344"/>
  <c r="AA32" i="344"/>
  <c r="BX5" i="344" s="1"/>
  <c r="AD181" i="367" s="1"/>
  <c r="Z32" i="344"/>
  <c r="Y32" i="344"/>
  <c r="AJ31" i="344"/>
  <c r="AI31" i="344"/>
  <c r="AH31" i="344"/>
  <c r="CF5" i="344" s="1"/>
  <c r="AL181" i="367" s="1"/>
  <c r="AG31" i="344"/>
  <c r="AF31" i="344"/>
  <c r="CD5" i="344" s="1"/>
  <c r="AJ181" i="367" s="1"/>
  <c r="AE31" i="344"/>
  <c r="CC5" i="344" s="1"/>
  <c r="AI181" i="367" s="1"/>
  <c r="AD31" i="344"/>
  <c r="AC31" i="344"/>
  <c r="CA5" i="344" s="1"/>
  <c r="AG181" i="367" s="1"/>
  <c r="AQ30" i="344"/>
  <c r="AQ29" i="344"/>
  <c r="AQ28" i="344"/>
  <c r="AQ27" i="344"/>
  <c r="AQ26" i="344"/>
  <c r="AQ25" i="344"/>
  <c r="AQ24" i="344"/>
  <c r="AQ23" i="344"/>
  <c r="AQ22" i="344"/>
  <c r="AQ21" i="344"/>
  <c r="AQ20" i="344"/>
  <c r="AQ19" i="344"/>
  <c r="AQ18" i="344"/>
  <c r="AQ17" i="344"/>
  <c r="AQ16" i="344"/>
  <c r="AQ15" i="344"/>
  <c r="AQ14" i="344"/>
  <c r="AQ13" i="344"/>
  <c r="AQ12" i="344"/>
  <c r="AQ11" i="344"/>
  <c r="CH5" i="344"/>
  <c r="AN181" i="367" s="1"/>
  <c r="CG5" i="344"/>
  <c r="AM181" i="367" s="1"/>
  <c r="CE5" i="344"/>
  <c r="AK181" i="367" s="1"/>
  <c r="CB5" i="344"/>
  <c r="AH181" i="367" s="1"/>
  <c r="BW5" i="344"/>
  <c r="AC181" i="367" s="1"/>
  <c r="BK5" i="344"/>
  <c r="Q181" i="367" s="1"/>
  <c r="BG5" i="344"/>
  <c r="M181" i="367" s="1"/>
  <c r="BE5" i="344"/>
  <c r="K181" i="367" s="1"/>
  <c r="BD5" i="344"/>
  <c r="J181" i="367" s="1"/>
  <c r="BC5" i="344"/>
  <c r="I181" i="367" s="1"/>
  <c r="BB5" i="344"/>
  <c r="H181" i="367" s="1"/>
  <c r="AY5" i="344"/>
  <c r="E181" i="367" s="1"/>
  <c r="AW5" i="344"/>
  <c r="C181" i="367" s="1"/>
  <c r="AV5" i="344"/>
  <c r="B181" i="367" s="1"/>
  <c r="AI35" i="343"/>
  <c r="BR5" i="343" s="1"/>
  <c r="X180" i="367" s="1"/>
  <c r="AH35" i="343"/>
  <c r="BQ5" i="343" s="1"/>
  <c r="W180" i="367" s="1"/>
  <c r="AS34" i="343"/>
  <c r="AS35" i="343" s="1"/>
  <c r="AJ32" i="343"/>
  <c r="AI32" i="343"/>
  <c r="AH32" i="343"/>
  <c r="AG32" i="343"/>
  <c r="AF32" i="343"/>
  <c r="BE5" i="343" s="1"/>
  <c r="K180" i="367" s="1"/>
  <c r="AE32" i="343"/>
  <c r="AE35" i="343" s="1"/>
  <c r="AD32" i="343"/>
  <c r="AD35" i="343" s="1"/>
  <c r="BN5" i="343" s="1"/>
  <c r="T180" i="367" s="1"/>
  <c r="AC32" i="343"/>
  <c r="AC35" i="343" s="1"/>
  <c r="AB32" i="343"/>
  <c r="AA32" i="343"/>
  <c r="AA35" i="343" s="1"/>
  <c r="BL5" i="343" s="1"/>
  <c r="R180" i="367" s="1"/>
  <c r="Z32" i="343"/>
  <c r="AR35" i="343" s="1"/>
  <c r="Y32" i="343"/>
  <c r="AJ31" i="343"/>
  <c r="CH5" i="343" s="1"/>
  <c r="AN180" i="367" s="1"/>
  <c r="AI31" i="343"/>
  <c r="AH31" i="343"/>
  <c r="CF5" i="343" s="1"/>
  <c r="AL180" i="367" s="1"/>
  <c r="AG31" i="343"/>
  <c r="AF31" i="343"/>
  <c r="AE31" i="343"/>
  <c r="CC5" i="343" s="1"/>
  <c r="AI180" i="367" s="1"/>
  <c r="AD31" i="343"/>
  <c r="AC31" i="343"/>
  <c r="CA5" i="343" s="1"/>
  <c r="AG180" i="367" s="1"/>
  <c r="AQ30" i="343"/>
  <c r="AQ29" i="343"/>
  <c r="AQ28" i="343"/>
  <c r="AQ27" i="343"/>
  <c r="AQ26" i="343"/>
  <c r="AQ25" i="343"/>
  <c r="AQ24" i="343"/>
  <c r="AQ23" i="343"/>
  <c r="AQ22" i="343"/>
  <c r="AQ21" i="343"/>
  <c r="AQ20" i="343"/>
  <c r="AQ19" i="343"/>
  <c r="AQ18" i="343"/>
  <c r="AQ17" i="343"/>
  <c r="AQ16" i="343"/>
  <c r="AQ15" i="343"/>
  <c r="AQ14" i="343"/>
  <c r="AQ13" i="343"/>
  <c r="AQ12" i="343"/>
  <c r="AQ11" i="343"/>
  <c r="CG5" i="343"/>
  <c r="AM180" i="367" s="1"/>
  <c r="CE5" i="343"/>
  <c r="AK180" i="367" s="1"/>
  <c r="CD5" i="343"/>
  <c r="AJ180" i="367" s="1"/>
  <c r="CB5" i="343"/>
  <c r="AH180" i="367" s="1"/>
  <c r="BX5" i="343"/>
  <c r="AD180" i="367" s="1"/>
  <c r="BO5" i="343"/>
  <c r="U180" i="367" s="1"/>
  <c r="BI5" i="343"/>
  <c r="O180" i="367" s="1"/>
  <c r="BH5" i="343"/>
  <c r="N180" i="367" s="1"/>
  <c r="BG5" i="343"/>
  <c r="M180" i="367" s="1"/>
  <c r="BD5" i="343"/>
  <c r="J180" i="367" s="1"/>
  <c r="BB5" i="343"/>
  <c r="H180" i="367" s="1"/>
  <c r="BA5" i="343"/>
  <c r="G180" i="367" s="1"/>
  <c r="AZ5" i="343"/>
  <c r="F180" i="367" s="1"/>
  <c r="AY5" i="343"/>
  <c r="E180" i="367" s="1"/>
  <c r="AW5" i="343"/>
  <c r="C180" i="367" s="1"/>
  <c r="AV5" i="343"/>
  <c r="B180" i="367" s="1"/>
  <c r="AH35" i="342"/>
  <c r="AG35" i="342"/>
  <c r="BP5" i="342" s="1"/>
  <c r="V179" i="367" s="1"/>
  <c r="AD35" i="342"/>
  <c r="BN5" i="342" s="1"/>
  <c r="T179" i="367" s="1"/>
  <c r="Z35" i="342"/>
  <c r="BK5" i="342" s="1"/>
  <c r="Q179" i="367" s="1"/>
  <c r="AQ34" i="342"/>
  <c r="AC33" i="342"/>
  <c r="AJ32" i="342"/>
  <c r="AI32" i="342"/>
  <c r="AI35" i="342" s="1"/>
  <c r="BR5" i="342" s="1"/>
  <c r="X179" i="367" s="1"/>
  <c r="AH32" i="342"/>
  <c r="AG32" i="342"/>
  <c r="AF32" i="342"/>
  <c r="AE32" i="342"/>
  <c r="AE35" i="342" s="1"/>
  <c r="BO5" i="342" s="1"/>
  <c r="U179" i="367" s="1"/>
  <c r="AD32" i="342"/>
  <c r="BC5" i="342" s="1"/>
  <c r="I179" i="367" s="1"/>
  <c r="AC32" i="342"/>
  <c r="AC35" i="342" s="1"/>
  <c r="AB32" i="342"/>
  <c r="AA32" i="342"/>
  <c r="Y33" i="342" s="1"/>
  <c r="Z32" i="342"/>
  <c r="AR35" i="342" s="1"/>
  <c r="Y32" i="342"/>
  <c r="BZ5" i="342" s="1"/>
  <c r="AF179" i="367" s="1"/>
  <c r="AJ31" i="342"/>
  <c r="CH5" i="342" s="1"/>
  <c r="AN179" i="367" s="1"/>
  <c r="AI31" i="342"/>
  <c r="AH31" i="342"/>
  <c r="CF5" i="342" s="1"/>
  <c r="AL179" i="367" s="1"/>
  <c r="AG31" i="342"/>
  <c r="CE5" i="342" s="1"/>
  <c r="AK179" i="367" s="1"/>
  <c r="AF31" i="342"/>
  <c r="AE31" i="342"/>
  <c r="CC5" i="342" s="1"/>
  <c r="AI179" i="367" s="1"/>
  <c r="AD31" i="342"/>
  <c r="AC31" i="342"/>
  <c r="AQ30" i="342"/>
  <c r="AQ29" i="342"/>
  <c r="AQ28" i="342"/>
  <c r="AQ27" i="342"/>
  <c r="AQ26" i="342"/>
  <c r="AQ25" i="342"/>
  <c r="AQ24" i="342"/>
  <c r="AQ23" i="342"/>
  <c r="AQ22" i="342"/>
  <c r="AQ21" i="342"/>
  <c r="AQ20" i="342"/>
  <c r="AQ19" i="342"/>
  <c r="AQ18" i="342"/>
  <c r="AQ17" i="342"/>
  <c r="AQ16" i="342"/>
  <c r="AQ15" i="342"/>
  <c r="AQ14" i="342"/>
  <c r="AQ13" i="342"/>
  <c r="AQ12" i="342"/>
  <c r="AQ11" i="342"/>
  <c r="CG5" i="342"/>
  <c r="AM179" i="367" s="1"/>
  <c r="CD5" i="342"/>
  <c r="AJ179" i="367" s="1"/>
  <c r="CB5" i="342"/>
  <c r="AH179" i="367" s="1"/>
  <c r="CA5" i="342"/>
  <c r="AG179" i="367" s="1"/>
  <c r="BY5" i="342"/>
  <c r="AE179" i="367" s="1"/>
  <c r="BW5" i="342"/>
  <c r="AC179" i="367" s="1"/>
  <c r="BQ5" i="342"/>
  <c r="W179" i="367" s="1"/>
  <c r="BI5" i="342"/>
  <c r="O179" i="367" s="1"/>
  <c r="BG5" i="342"/>
  <c r="M179" i="367" s="1"/>
  <c r="BF5" i="342"/>
  <c r="L179" i="367" s="1"/>
  <c r="BE5" i="342"/>
  <c r="K179" i="367" s="1"/>
  <c r="BD5" i="342"/>
  <c r="J179" i="367" s="1"/>
  <c r="BA5" i="342"/>
  <c r="G179" i="367" s="1"/>
  <c r="AY5" i="342"/>
  <c r="E179" i="367" s="1"/>
  <c r="AX5" i="342"/>
  <c r="D179" i="367" s="1"/>
  <c r="AW5" i="342"/>
  <c r="C179" i="367" s="1"/>
  <c r="AV5" i="342"/>
  <c r="B179" i="367" s="1"/>
  <c r="AG35" i="341"/>
  <c r="BP5" i="341" s="1"/>
  <c r="V178" i="367" s="1"/>
  <c r="Z35" i="341"/>
  <c r="BK5" i="341" s="1"/>
  <c r="Q178" i="367" s="1"/>
  <c r="Y35" i="341"/>
  <c r="AQ34" i="341"/>
  <c r="AJ32" i="341"/>
  <c r="AI32" i="341"/>
  <c r="AH32" i="341"/>
  <c r="AH35" i="341" s="1"/>
  <c r="BQ5" i="341" s="1"/>
  <c r="W178" i="367" s="1"/>
  <c r="AG32" i="341"/>
  <c r="AF32" i="341"/>
  <c r="BE5" i="341" s="1"/>
  <c r="K178" i="367" s="1"/>
  <c r="AE32" i="341"/>
  <c r="AE35" i="341" s="1"/>
  <c r="BO5" i="341" s="1"/>
  <c r="U178" i="367" s="1"/>
  <c r="AD32" i="341"/>
  <c r="AD35" i="341" s="1"/>
  <c r="AC32" i="341"/>
  <c r="AC33" i="341" s="1"/>
  <c r="AB32" i="341"/>
  <c r="AA32" i="341"/>
  <c r="Z32" i="341"/>
  <c r="AY5" i="341" s="1"/>
  <c r="E178" i="367" s="1"/>
  <c r="Y32" i="341"/>
  <c r="AJ31" i="341"/>
  <c r="CH5" i="341" s="1"/>
  <c r="AN178" i="367" s="1"/>
  <c r="AI31" i="341"/>
  <c r="AH31" i="341"/>
  <c r="AG31" i="341"/>
  <c r="CE5" i="341" s="1"/>
  <c r="AK178" i="367" s="1"/>
  <c r="AF31" i="341"/>
  <c r="AE31" i="341"/>
  <c r="CC5" i="341" s="1"/>
  <c r="AI178" i="367" s="1"/>
  <c r="AD31" i="341"/>
  <c r="CB5" i="341" s="1"/>
  <c r="AH178" i="367" s="1"/>
  <c r="AC31" i="341"/>
  <c r="AQ30" i="341"/>
  <c r="AQ29" i="341"/>
  <c r="AQ28" i="341"/>
  <c r="AQ27" i="341"/>
  <c r="AQ26" i="341"/>
  <c r="AQ25" i="341"/>
  <c r="AQ24" i="341"/>
  <c r="AQ23" i="341"/>
  <c r="AQ22" i="341"/>
  <c r="AQ21" i="341"/>
  <c r="AQ20" i="341"/>
  <c r="AQ19" i="341"/>
  <c r="AQ18" i="341"/>
  <c r="AQ17" i="341"/>
  <c r="AQ16" i="341"/>
  <c r="AQ15" i="341"/>
  <c r="AQ14" i="341"/>
  <c r="AQ13" i="341"/>
  <c r="AQ12" i="341"/>
  <c r="AQ11" i="341"/>
  <c r="CG5" i="341"/>
  <c r="AM178" i="367" s="1"/>
  <c r="CF5" i="341"/>
  <c r="AL178" i="367" s="1"/>
  <c r="CD5" i="341"/>
  <c r="AJ178" i="367" s="1"/>
  <c r="CA5" i="341"/>
  <c r="AG178" i="367" s="1"/>
  <c r="BW5" i="341"/>
  <c r="AC178" i="367" s="1"/>
  <c r="BN5" i="341"/>
  <c r="T178" i="367" s="1"/>
  <c r="BJ5" i="341"/>
  <c r="P178" i="367" s="1"/>
  <c r="BI5" i="341"/>
  <c r="O178" i="367" s="1"/>
  <c r="BF5" i="341"/>
  <c r="L178" i="367" s="1"/>
  <c r="BD5" i="341"/>
  <c r="J178" i="367" s="1"/>
  <c r="BC5" i="341"/>
  <c r="I178" i="367" s="1"/>
  <c r="BB5" i="341"/>
  <c r="H178" i="367" s="1"/>
  <c r="BA5" i="341"/>
  <c r="G178" i="367" s="1"/>
  <c r="AX5" i="341"/>
  <c r="D178" i="367" s="1"/>
  <c r="AW5" i="341"/>
  <c r="C178" i="367" s="1"/>
  <c r="AV5" i="341"/>
  <c r="B178" i="367" s="1"/>
  <c r="AG36" i="340"/>
  <c r="BU5" i="340" s="1"/>
  <c r="AA177" i="367" s="1"/>
  <c r="AI35" i="340"/>
  <c r="BR5" i="340" s="1"/>
  <c r="X177" i="367" s="1"/>
  <c r="AH35" i="340"/>
  <c r="BQ5" i="340" s="1"/>
  <c r="W177" i="367" s="1"/>
  <c r="AG35" i="340"/>
  <c r="BP5" i="340" s="1"/>
  <c r="V177" i="367" s="1"/>
  <c r="AC35" i="340"/>
  <c r="AS34" i="340"/>
  <c r="AQ34" i="340"/>
  <c r="Y33" i="340"/>
  <c r="AJ32" i="340"/>
  <c r="AI32" i="340"/>
  <c r="AH32" i="340"/>
  <c r="AG32" i="340"/>
  <c r="AG33" i="340" s="1"/>
  <c r="AF32" i="340"/>
  <c r="BE5" i="340" s="1"/>
  <c r="K177" i="367" s="1"/>
  <c r="AE32" i="340"/>
  <c r="AE35" i="340" s="1"/>
  <c r="AD32" i="340"/>
  <c r="AD35" i="340" s="1"/>
  <c r="BN5" i="340" s="1"/>
  <c r="T177" i="367" s="1"/>
  <c r="AC32" i="340"/>
  <c r="AB32" i="340"/>
  <c r="AA32" i="340"/>
  <c r="AA35" i="340" s="1"/>
  <c r="BL5" i="340" s="1"/>
  <c r="R177" i="367" s="1"/>
  <c r="Z32" i="340"/>
  <c r="Y32" i="340"/>
  <c r="BZ5" i="340" s="1"/>
  <c r="AF177" i="367" s="1"/>
  <c r="AJ31" i="340"/>
  <c r="CH5" i="340" s="1"/>
  <c r="AN177" i="367" s="1"/>
  <c r="AI31" i="340"/>
  <c r="CG5" i="340" s="1"/>
  <c r="AM177" i="367" s="1"/>
  <c r="AH31" i="340"/>
  <c r="AG31" i="340"/>
  <c r="CE5" i="340" s="1"/>
  <c r="AK177" i="367" s="1"/>
  <c r="AF31" i="340"/>
  <c r="AE31" i="340"/>
  <c r="AD31" i="340"/>
  <c r="CB5" i="340" s="1"/>
  <c r="AH177" i="367" s="1"/>
  <c r="AC31" i="340"/>
  <c r="AQ30" i="340"/>
  <c r="AQ29" i="340"/>
  <c r="AQ28" i="340"/>
  <c r="AQ27" i="340"/>
  <c r="AQ26" i="340"/>
  <c r="AQ25" i="340"/>
  <c r="AQ24" i="340"/>
  <c r="AQ23" i="340"/>
  <c r="AQ22" i="340"/>
  <c r="AQ21" i="340"/>
  <c r="AQ20" i="340"/>
  <c r="AQ19" i="340"/>
  <c r="AQ18" i="340"/>
  <c r="AQ17" i="340"/>
  <c r="AQ16" i="340"/>
  <c r="AQ15" i="340"/>
  <c r="AQ14" i="340"/>
  <c r="AQ13" i="340"/>
  <c r="AQ12" i="340"/>
  <c r="AQ11" i="340"/>
  <c r="CF5" i="340"/>
  <c r="AL177" i="367" s="1"/>
  <c r="CD5" i="340"/>
  <c r="AJ177" i="367" s="1"/>
  <c r="CC5" i="340"/>
  <c r="AI177" i="367" s="1"/>
  <c r="CA5" i="340"/>
  <c r="AG177" i="367" s="1"/>
  <c r="BX5" i="340"/>
  <c r="AD177" i="367" s="1"/>
  <c r="BW5" i="340"/>
  <c r="AC177" i="367" s="1"/>
  <c r="BI5" i="340"/>
  <c r="O177" i="367" s="1"/>
  <c r="BH5" i="340"/>
  <c r="N177" i="367" s="1"/>
  <c r="BG5" i="340"/>
  <c r="M177" i="367" s="1"/>
  <c r="BF5" i="340"/>
  <c r="L177" i="367" s="1"/>
  <c r="BC5" i="340"/>
  <c r="I177" i="367" s="1"/>
  <c r="BA5" i="340"/>
  <c r="G177" i="367" s="1"/>
  <c r="AZ5" i="340"/>
  <c r="F177" i="367" s="1"/>
  <c r="AY5" i="340"/>
  <c r="E177" i="367" s="1"/>
  <c r="AX5" i="340"/>
  <c r="D177" i="367" s="1"/>
  <c r="AW5" i="340"/>
  <c r="C177" i="367" s="1"/>
  <c r="AV5" i="340"/>
  <c r="B177" i="367" s="1"/>
  <c r="AI35" i="339"/>
  <c r="BR5" i="339" s="1"/>
  <c r="X176" i="367" s="1"/>
  <c r="AG35" i="339"/>
  <c r="Y35" i="339"/>
  <c r="AJ32" i="339"/>
  <c r="BI5" i="339" s="1"/>
  <c r="O176" i="367" s="1"/>
  <c r="AI32" i="339"/>
  <c r="AH32" i="339"/>
  <c r="AG32" i="339"/>
  <c r="AF32" i="339"/>
  <c r="AE32" i="339"/>
  <c r="AE35" i="339" s="1"/>
  <c r="BO5" i="339" s="1"/>
  <c r="U176" i="367" s="1"/>
  <c r="AD32" i="339"/>
  <c r="AD35" i="339" s="1"/>
  <c r="BN5" i="339" s="1"/>
  <c r="T176" i="367" s="1"/>
  <c r="AC32" i="339"/>
  <c r="AB32" i="339"/>
  <c r="AA35" i="339" s="1"/>
  <c r="BL5" i="339" s="1"/>
  <c r="R176" i="367" s="1"/>
  <c r="AA32" i="339"/>
  <c r="AS34" i="339" s="1"/>
  <c r="AS35" i="339" s="1"/>
  <c r="Z32" i="339"/>
  <c r="Y32" i="339"/>
  <c r="AJ31" i="339"/>
  <c r="AI31" i="339"/>
  <c r="CG5" i="339" s="1"/>
  <c r="AM176" i="367" s="1"/>
  <c r="AH31" i="339"/>
  <c r="AG31" i="339"/>
  <c r="CE5" i="339" s="1"/>
  <c r="AK176" i="367" s="1"/>
  <c r="AF31" i="339"/>
  <c r="CD5" i="339" s="1"/>
  <c r="AJ176" i="367" s="1"/>
  <c r="AE31" i="339"/>
  <c r="AD31" i="339"/>
  <c r="CB5" i="339" s="1"/>
  <c r="AH176" i="367" s="1"/>
  <c r="AC31" i="339"/>
  <c r="AQ30" i="339"/>
  <c r="AQ29" i="339"/>
  <c r="AQ28" i="339"/>
  <c r="AQ27" i="339"/>
  <c r="AQ26" i="339"/>
  <c r="AQ25" i="339"/>
  <c r="AQ24" i="339"/>
  <c r="AQ23" i="339"/>
  <c r="AQ22" i="339"/>
  <c r="AQ21" i="339"/>
  <c r="AQ20" i="339"/>
  <c r="AQ19" i="339"/>
  <c r="AQ18" i="339"/>
  <c r="AQ17" i="339"/>
  <c r="AQ16" i="339"/>
  <c r="AQ15" i="339"/>
  <c r="AQ14" i="339"/>
  <c r="AQ13" i="339"/>
  <c r="AQ12" i="339"/>
  <c r="AQ11" i="339"/>
  <c r="CH5" i="339"/>
  <c r="AN176" i="367" s="1"/>
  <c r="CF5" i="339"/>
  <c r="AL176" i="367" s="1"/>
  <c r="CC5" i="339"/>
  <c r="AI176" i="367" s="1"/>
  <c r="CA5" i="339"/>
  <c r="AG176" i="367" s="1"/>
  <c r="BW5" i="339"/>
  <c r="AC176" i="367" s="1"/>
  <c r="BP5" i="339"/>
  <c r="V176" i="367" s="1"/>
  <c r="BH5" i="339"/>
  <c r="N176" i="367" s="1"/>
  <c r="BF5" i="339"/>
  <c r="L176" i="367" s="1"/>
  <c r="BE5" i="339"/>
  <c r="K176" i="367" s="1"/>
  <c r="BD5" i="339"/>
  <c r="J176" i="367" s="1"/>
  <c r="BC5" i="339"/>
  <c r="I176" i="367" s="1"/>
  <c r="AZ5" i="339"/>
  <c r="F176" i="367" s="1"/>
  <c r="AX5" i="339"/>
  <c r="D176" i="367" s="1"/>
  <c r="AW5" i="339"/>
  <c r="C176" i="367" s="1"/>
  <c r="AV5" i="339"/>
  <c r="B176" i="367" s="1"/>
  <c r="AI35" i="338"/>
  <c r="BR5" i="338" s="1"/>
  <c r="X175" i="367" s="1"/>
  <c r="Y35" i="338"/>
  <c r="AJ32" i="338"/>
  <c r="AI32" i="338"/>
  <c r="AH32" i="338"/>
  <c r="AG32" i="338"/>
  <c r="AG35" i="338" s="1"/>
  <c r="BP5" i="338" s="1"/>
  <c r="V175" i="367" s="1"/>
  <c r="AF32" i="338"/>
  <c r="AE32" i="338"/>
  <c r="BD5" i="338" s="1"/>
  <c r="J175" i="367" s="1"/>
  <c r="AD32" i="338"/>
  <c r="AD35" i="338" s="1"/>
  <c r="BN5" i="338" s="1"/>
  <c r="T175" i="367" s="1"/>
  <c r="AC32" i="338"/>
  <c r="AC33" i="338" s="1"/>
  <c r="AB32" i="338"/>
  <c r="AA32" i="338"/>
  <c r="AS34" i="338" s="1"/>
  <c r="Z32" i="338"/>
  <c r="Y32" i="338"/>
  <c r="AJ31" i="338"/>
  <c r="AI31" i="338"/>
  <c r="CG5" i="338" s="1"/>
  <c r="AM175" i="367" s="1"/>
  <c r="AH31" i="338"/>
  <c r="AG31" i="338"/>
  <c r="AF31" i="338"/>
  <c r="CD5" i="338" s="1"/>
  <c r="AJ175" i="367" s="1"/>
  <c r="AE31" i="338"/>
  <c r="AD31" i="338"/>
  <c r="CB5" i="338" s="1"/>
  <c r="AH175" i="367" s="1"/>
  <c r="AC31" i="338"/>
  <c r="CA5" i="338" s="1"/>
  <c r="AG175" i="367" s="1"/>
  <c r="AQ30" i="338"/>
  <c r="AQ29" i="338"/>
  <c r="AQ28" i="338"/>
  <c r="AQ27" i="338"/>
  <c r="AQ26" i="338"/>
  <c r="AQ25" i="338"/>
  <c r="AQ24" i="338"/>
  <c r="AQ23" i="338"/>
  <c r="AQ22" i="338"/>
  <c r="AQ21" i="338"/>
  <c r="AQ20" i="338"/>
  <c r="AQ19" i="338"/>
  <c r="AQ18" i="338"/>
  <c r="AQ17" i="338"/>
  <c r="AQ16" i="338"/>
  <c r="AQ15" i="338"/>
  <c r="AQ14" i="338"/>
  <c r="AQ13" i="338"/>
  <c r="AQ12" i="338"/>
  <c r="AQ11" i="338"/>
  <c r="CH5" i="338"/>
  <c r="AN175" i="367" s="1"/>
  <c r="CF5" i="338"/>
  <c r="AL175" i="367" s="1"/>
  <c r="CE5" i="338"/>
  <c r="AK175" i="367" s="1"/>
  <c r="CC5" i="338"/>
  <c r="AI175" i="367" s="1"/>
  <c r="BW5" i="338"/>
  <c r="AC175" i="367" s="1"/>
  <c r="BI5" i="338"/>
  <c r="O175" i="367" s="1"/>
  <c r="BH5" i="338"/>
  <c r="N175" i="367" s="1"/>
  <c r="BE5" i="338"/>
  <c r="K175" i="367" s="1"/>
  <c r="BC5" i="338"/>
  <c r="I175" i="367" s="1"/>
  <c r="BB5" i="338"/>
  <c r="H175" i="367" s="1"/>
  <c r="BA5" i="338"/>
  <c r="G175" i="367" s="1"/>
  <c r="AZ5" i="338"/>
  <c r="F175" i="367" s="1"/>
  <c r="AW5" i="338"/>
  <c r="C175" i="367" s="1"/>
  <c r="AV5" i="338"/>
  <c r="B175" i="367" s="1"/>
  <c r="AH35" i="337"/>
  <c r="BQ5" i="337" s="1"/>
  <c r="W174" i="367" s="1"/>
  <c r="AG35" i="337"/>
  <c r="BP5" i="337" s="1"/>
  <c r="V174" i="367" s="1"/>
  <c r="AE35" i="337"/>
  <c r="BO5" i="337" s="1"/>
  <c r="U174" i="367" s="1"/>
  <c r="AQ34" i="337"/>
  <c r="AG33" i="337"/>
  <c r="AJ32" i="337"/>
  <c r="AI32" i="337"/>
  <c r="AH32" i="337"/>
  <c r="AG32" i="337"/>
  <c r="AF32" i="337"/>
  <c r="AE32" i="337"/>
  <c r="BD5" i="337" s="1"/>
  <c r="J174" i="367" s="1"/>
  <c r="AD32" i="337"/>
  <c r="AD35" i="337" s="1"/>
  <c r="AC32" i="337"/>
  <c r="AC35" i="337" s="1"/>
  <c r="AB32" i="337"/>
  <c r="AA32" i="337"/>
  <c r="Z32" i="337"/>
  <c r="Z35" i="337" s="1"/>
  <c r="BK5" i="337" s="1"/>
  <c r="Q174" i="367" s="1"/>
  <c r="Y32" i="337"/>
  <c r="AJ31" i="337"/>
  <c r="AI31" i="337"/>
  <c r="CG5" i="337" s="1"/>
  <c r="AM174" i="367" s="1"/>
  <c r="AH31" i="337"/>
  <c r="AG31" i="337"/>
  <c r="AF31" i="337"/>
  <c r="CD5" i="337" s="1"/>
  <c r="AJ174" i="367" s="1"/>
  <c r="AE31" i="337"/>
  <c r="AD31" i="337"/>
  <c r="AC31" i="337"/>
  <c r="CA5" i="337" s="1"/>
  <c r="AG174" i="367" s="1"/>
  <c r="AQ30" i="337"/>
  <c r="AQ29" i="337"/>
  <c r="AQ28" i="337"/>
  <c r="AQ27" i="337"/>
  <c r="AQ26" i="337"/>
  <c r="AQ25" i="337"/>
  <c r="AQ24" i="337"/>
  <c r="AQ23" i="337"/>
  <c r="AQ22" i="337"/>
  <c r="AQ21" i="337"/>
  <c r="AQ20" i="337"/>
  <c r="AQ19" i="337"/>
  <c r="AQ18" i="337"/>
  <c r="AQ17" i="337"/>
  <c r="AQ16" i="337"/>
  <c r="AQ15" i="337"/>
  <c r="AQ14" i="337"/>
  <c r="AQ13" i="337"/>
  <c r="AQ12" i="337"/>
  <c r="AQ11" i="337"/>
  <c r="CH5" i="337"/>
  <c r="AN174" i="367" s="1"/>
  <c r="CF5" i="337"/>
  <c r="AL174" i="367" s="1"/>
  <c r="CE5" i="337"/>
  <c r="AK174" i="367" s="1"/>
  <c r="CC5" i="337"/>
  <c r="AI174" i="367" s="1"/>
  <c r="CB5" i="337"/>
  <c r="AH174" i="367" s="1"/>
  <c r="BX5" i="337"/>
  <c r="AD174" i="367" s="1"/>
  <c r="BW5" i="337"/>
  <c r="AC174" i="367" s="1"/>
  <c r="BH5" i="337"/>
  <c r="N174" i="367" s="1"/>
  <c r="BG5" i="337"/>
  <c r="M174" i="367" s="1"/>
  <c r="BF5" i="337"/>
  <c r="L174" i="367" s="1"/>
  <c r="BE5" i="337"/>
  <c r="K174" i="367" s="1"/>
  <c r="BB5" i="337"/>
  <c r="H174" i="367" s="1"/>
  <c r="AZ5" i="337"/>
  <c r="F174" i="367" s="1"/>
  <c r="AY5" i="337"/>
  <c r="E174" i="367" s="1"/>
  <c r="AX5" i="337"/>
  <c r="D174" i="367" s="1"/>
  <c r="AW5" i="337"/>
  <c r="C174" i="367" s="1"/>
  <c r="AV5" i="337"/>
  <c r="B174" i="367" s="1"/>
  <c r="AR35" i="336"/>
  <c r="AH35" i="336"/>
  <c r="BQ5" i="336" s="1"/>
  <c r="W173" i="367" s="1"/>
  <c r="AA35" i="336"/>
  <c r="BL5" i="336" s="1"/>
  <c r="R173" i="367" s="1"/>
  <c r="Z35" i="336"/>
  <c r="AJ32" i="336"/>
  <c r="BI5" i="336" s="1"/>
  <c r="O173" i="367" s="1"/>
  <c r="AI32" i="336"/>
  <c r="AI35" i="336" s="1"/>
  <c r="AH32" i="336"/>
  <c r="AG32" i="336"/>
  <c r="AF32" i="336"/>
  <c r="AE32" i="336"/>
  <c r="AE35" i="336" s="1"/>
  <c r="BO5" i="336" s="1"/>
  <c r="U173" i="367" s="1"/>
  <c r="AD32" i="336"/>
  <c r="AD35" i="336" s="1"/>
  <c r="BN5" i="336" s="1"/>
  <c r="T173" i="367" s="1"/>
  <c r="AC32" i="336"/>
  <c r="AC33" i="336" s="1"/>
  <c r="AB32" i="336"/>
  <c r="BA5" i="336" s="1"/>
  <c r="G173" i="367" s="1"/>
  <c r="AA32" i="336"/>
  <c r="BX5" i="336" s="1"/>
  <c r="AD173" i="367" s="1"/>
  <c r="Z32" i="336"/>
  <c r="Y32" i="336"/>
  <c r="AJ31" i="336"/>
  <c r="AI31" i="336"/>
  <c r="CG5" i="336" s="1"/>
  <c r="AM173" i="367" s="1"/>
  <c r="AH31" i="336"/>
  <c r="CF5" i="336" s="1"/>
  <c r="AL173" i="367" s="1"/>
  <c r="AG31" i="336"/>
  <c r="AF31" i="336"/>
  <c r="CD5" i="336" s="1"/>
  <c r="AJ173" i="367" s="1"/>
  <c r="AE31" i="336"/>
  <c r="AD31" i="336"/>
  <c r="AC31" i="336"/>
  <c r="AQ30" i="336"/>
  <c r="AQ29" i="336"/>
  <c r="AQ28" i="336"/>
  <c r="AQ27" i="336"/>
  <c r="AQ26" i="336"/>
  <c r="AQ25" i="336"/>
  <c r="AQ24" i="336"/>
  <c r="AQ23" i="336"/>
  <c r="AQ22" i="336"/>
  <c r="AQ21" i="336"/>
  <c r="AQ20" i="336"/>
  <c r="AQ19" i="336"/>
  <c r="AQ18" i="336"/>
  <c r="AQ17" i="336"/>
  <c r="AQ16" i="336"/>
  <c r="AQ15" i="336"/>
  <c r="AQ14" i="336"/>
  <c r="AQ13" i="336"/>
  <c r="AQ12" i="336"/>
  <c r="AQ11" i="336"/>
  <c r="CH5" i="336"/>
  <c r="AN173" i="367" s="1"/>
  <c r="CE5" i="336"/>
  <c r="AK173" i="367" s="1"/>
  <c r="CC5" i="336"/>
  <c r="AI173" i="367" s="1"/>
  <c r="CB5" i="336"/>
  <c r="AH173" i="367" s="1"/>
  <c r="CA5" i="336"/>
  <c r="AG173" i="367" s="1"/>
  <c r="BR5" i="336"/>
  <c r="X173" i="367" s="1"/>
  <c r="BK5" i="336"/>
  <c r="Q173" i="367" s="1"/>
  <c r="BH5" i="336"/>
  <c r="N173" i="367" s="1"/>
  <c r="BG5" i="336"/>
  <c r="M173" i="367" s="1"/>
  <c r="BE5" i="336"/>
  <c r="K173" i="367" s="1"/>
  <c r="BD5" i="336"/>
  <c r="J173" i="367" s="1"/>
  <c r="BC5" i="336"/>
  <c r="I173" i="367" s="1"/>
  <c r="BB5" i="336"/>
  <c r="H173" i="367" s="1"/>
  <c r="AZ5" i="336"/>
  <c r="F173" i="367" s="1"/>
  <c r="AY5" i="336"/>
  <c r="E173" i="367" s="1"/>
  <c r="AW5" i="336"/>
  <c r="C173" i="367" s="1"/>
  <c r="AV5" i="336"/>
  <c r="B173" i="367" s="1"/>
  <c r="AI35" i="335"/>
  <c r="BR5" i="335" s="1"/>
  <c r="X172" i="367" s="1"/>
  <c r="AH35" i="335"/>
  <c r="BQ5" i="335" s="1"/>
  <c r="W172" i="367" s="1"/>
  <c r="AD35" i="335"/>
  <c r="BN5" i="335" s="1"/>
  <c r="T172" i="367" s="1"/>
  <c r="AS34" i="335"/>
  <c r="AJ32" i="335"/>
  <c r="AI32" i="335"/>
  <c r="AH32" i="335"/>
  <c r="AG32" i="335"/>
  <c r="AF32" i="335"/>
  <c r="AE32" i="335"/>
  <c r="AE35" i="335" s="1"/>
  <c r="BO5" i="335" s="1"/>
  <c r="U172" i="367" s="1"/>
  <c r="AD32" i="335"/>
  <c r="BC5" i="335" s="1"/>
  <c r="I172" i="367" s="1"/>
  <c r="AC32" i="335"/>
  <c r="AC35" i="335" s="1"/>
  <c r="AB32" i="335"/>
  <c r="AA32" i="335"/>
  <c r="AA35" i="335" s="1"/>
  <c r="BL5" i="335" s="1"/>
  <c r="R172" i="367" s="1"/>
  <c r="Z32" i="335"/>
  <c r="Y32" i="335"/>
  <c r="Y35" i="335" s="1"/>
  <c r="AJ31" i="335"/>
  <c r="AI31" i="335"/>
  <c r="AH31" i="335"/>
  <c r="CF5" i="335" s="1"/>
  <c r="AL172" i="367" s="1"/>
  <c r="AG31" i="335"/>
  <c r="AF31" i="335"/>
  <c r="CD5" i="335" s="1"/>
  <c r="AJ172" i="367" s="1"/>
  <c r="AE31" i="335"/>
  <c r="CC5" i="335" s="1"/>
  <c r="AI172" i="367" s="1"/>
  <c r="AD31" i="335"/>
  <c r="AC31" i="335"/>
  <c r="CA5" i="335" s="1"/>
  <c r="AG172" i="367" s="1"/>
  <c r="AQ30" i="335"/>
  <c r="AQ29" i="335"/>
  <c r="AQ28" i="335"/>
  <c r="AQ27" i="335"/>
  <c r="AQ26" i="335"/>
  <c r="AQ25" i="335"/>
  <c r="AQ24" i="335"/>
  <c r="AQ23" i="335"/>
  <c r="AQ22" i="335"/>
  <c r="AQ21" i="335"/>
  <c r="AQ20" i="335"/>
  <c r="AQ19" i="335"/>
  <c r="AQ18" i="335"/>
  <c r="AQ17" i="335"/>
  <c r="AQ16" i="335"/>
  <c r="AQ15" i="335"/>
  <c r="AQ14" i="335"/>
  <c r="AQ13" i="335"/>
  <c r="AQ12" i="335"/>
  <c r="AQ11" i="335"/>
  <c r="CH5" i="335"/>
  <c r="AN172" i="367" s="1"/>
  <c r="CG5" i="335"/>
  <c r="AM172" i="367" s="1"/>
  <c r="CE5" i="335"/>
  <c r="AK172" i="367" s="1"/>
  <c r="CB5" i="335"/>
  <c r="AH172" i="367" s="1"/>
  <c r="BX5" i="335"/>
  <c r="AD172" i="367" s="1"/>
  <c r="BI5" i="335"/>
  <c r="O172" i="367" s="1"/>
  <c r="BH5" i="335"/>
  <c r="N172" i="367" s="1"/>
  <c r="BG5" i="335"/>
  <c r="M172" i="367" s="1"/>
  <c r="BE5" i="335"/>
  <c r="K172" i="367" s="1"/>
  <c r="BD5" i="335"/>
  <c r="J172" i="367" s="1"/>
  <c r="BB5" i="335"/>
  <c r="H172" i="367" s="1"/>
  <c r="BA5" i="335"/>
  <c r="G172" i="367" s="1"/>
  <c r="AZ5" i="335"/>
  <c r="F172" i="367" s="1"/>
  <c r="AY5" i="335"/>
  <c r="E172" i="367" s="1"/>
  <c r="AW5" i="335"/>
  <c r="C172" i="367" s="1"/>
  <c r="AV5" i="335"/>
  <c r="B172" i="367" s="1"/>
  <c r="AH35" i="334"/>
  <c r="AG35" i="334"/>
  <c r="BP5" i="334" s="1"/>
  <c r="V171" i="367" s="1"/>
  <c r="AE35" i="334"/>
  <c r="BO5" i="334" s="1"/>
  <c r="U171" i="367" s="1"/>
  <c r="AD35" i="334"/>
  <c r="Z35" i="334"/>
  <c r="BK5" i="334" s="1"/>
  <c r="Q171" i="367" s="1"/>
  <c r="AQ34" i="334"/>
  <c r="AJ32" i="334"/>
  <c r="AI32" i="334"/>
  <c r="AH32" i="334"/>
  <c r="AG32" i="334"/>
  <c r="AF32" i="334"/>
  <c r="AE32" i="334"/>
  <c r="BD5" i="334" s="1"/>
  <c r="J171" i="367" s="1"/>
  <c r="AD32" i="334"/>
  <c r="BC5" i="334" s="1"/>
  <c r="I171" i="367" s="1"/>
  <c r="AC32" i="334"/>
  <c r="AC35" i="334" s="1"/>
  <c r="AQ35" i="334" s="1"/>
  <c r="AB32" i="334"/>
  <c r="AA32" i="334"/>
  <c r="Z32" i="334"/>
  <c r="AR35" i="334" s="1"/>
  <c r="Y32" i="334"/>
  <c r="Y33" i="334" s="1"/>
  <c r="AJ31" i="334"/>
  <c r="CH5" i="334" s="1"/>
  <c r="AN171" i="367" s="1"/>
  <c r="AI31" i="334"/>
  <c r="CG5" i="334" s="1"/>
  <c r="AM171" i="367" s="1"/>
  <c r="AH31" i="334"/>
  <c r="CF5" i="334" s="1"/>
  <c r="AL171" i="367" s="1"/>
  <c r="AG31" i="334"/>
  <c r="AF31" i="334"/>
  <c r="AE31" i="334"/>
  <c r="AD31" i="334"/>
  <c r="AC31" i="334"/>
  <c r="CA5" i="334" s="1"/>
  <c r="AG171" i="367" s="1"/>
  <c r="AQ30" i="334"/>
  <c r="AQ29" i="334"/>
  <c r="AQ28" i="334"/>
  <c r="AQ27" i="334"/>
  <c r="AQ26" i="334"/>
  <c r="AQ25" i="334"/>
  <c r="AQ24" i="334"/>
  <c r="AQ23" i="334"/>
  <c r="AQ22" i="334"/>
  <c r="AQ21" i="334"/>
  <c r="AQ20" i="334"/>
  <c r="AQ19" i="334"/>
  <c r="AQ18" i="334"/>
  <c r="AQ17" i="334"/>
  <c r="AQ16" i="334"/>
  <c r="AQ15" i="334"/>
  <c r="AQ14" i="334"/>
  <c r="AQ13" i="334"/>
  <c r="AQ12" i="334"/>
  <c r="AQ11" i="334"/>
  <c r="CE5" i="334"/>
  <c r="AK171" i="367" s="1"/>
  <c r="CD5" i="334"/>
  <c r="AJ171" i="367" s="1"/>
  <c r="CC5" i="334"/>
  <c r="AI171" i="367" s="1"/>
  <c r="CB5" i="334"/>
  <c r="AH171" i="367" s="1"/>
  <c r="BY5" i="334"/>
  <c r="AE171" i="367" s="1"/>
  <c r="BW5" i="334"/>
  <c r="AC171" i="367" s="1"/>
  <c r="BQ5" i="334"/>
  <c r="W171" i="367" s="1"/>
  <c r="BM5" i="334"/>
  <c r="S171" i="367" s="1"/>
  <c r="BI5" i="334"/>
  <c r="O171" i="367" s="1"/>
  <c r="BG5" i="334"/>
  <c r="M171" i="367" s="1"/>
  <c r="BF5" i="334"/>
  <c r="L171" i="367" s="1"/>
  <c r="BE5" i="334"/>
  <c r="K171" i="367" s="1"/>
  <c r="BB5" i="334"/>
  <c r="H171" i="367" s="1"/>
  <c r="BA5" i="334"/>
  <c r="G171" i="367" s="1"/>
  <c r="AY5" i="334"/>
  <c r="E171" i="367" s="1"/>
  <c r="AX5" i="334"/>
  <c r="D171" i="367" s="1"/>
  <c r="AW5" i="334"/>
  <c r="C171" i="367" s="1"/>
  <c r="AV5" i="334"/>
  <c r="B171" i="367" s="1"/>
  <c r="AH35" i="333"/>
  <c r="AG35" i="333"/>
  <c r="AA35" i="333"/>
  <c r="BL5" i="333" s="1"/>
  <c r="R170" i="367" s="1"/>
  <c r="Z35" i="333"/>
  <c r="BK5" i="333" s="1"/>
  <c r="Q170" i="367" s="1"/>
  <c r="AQ34" i="333"/>
  <c r="AJ32" i="333"/>
  <c r="AI32" i="333"/>
  <c r="AH32" i="333"/>
  <c r="AG32" i="333"/>
  <c r="AG33" i="333" s="1"/>
  <c r="AF32" i="333"/>
  <c r="BE5" i="333" s="1"/>
  <c r="K170" i="367" s="1"/>
  <c r="AE32" i="333"/>
  <c r="AE35" i="333" s="1"/>
  <c r="BO5" i="333" s="1"/>
  <c r="U170" i="367" s="1"/>
  <c r="AD32" i="333"/>
  <c r="AD35" i="333" s="1"/>
  <c r="AR35" i="333" s="1"/>
  <c r="AC32" i="333"/>
  <c r="AB32" i="333"/>
  <c r="AA32" i="333"/>
  <c r="Z32" i="333"/>
  <c r="Y32" i="333"/>
  <c r="Y35" i="333" s="1"/>
  <c r="AJ31" i="333"/>
  <c r="CH5" i="333" s="1"/>
  <c r="AN170" i="367" s="1"/>
  <c r="AI31" i="333"/>
  <c r="AH31" i="333"/>
  <c r="CF5" i="333" s="1"/>
  <c r="AL170" i="367" s="1"/>
  <c r="AG31" i="333"/>
  <c r="CE5" i="333" s="1"/>
  <c r="AK170" i="367" s="1"/>
  <c r="AF31" i="333"/>
  <c r="AE31" i="333"/>
  <c r="CC5" i="333" s="1"/>
  <c r="AI170" i="367" s="1"/>
  <c r="AD31" i="333"/>
  <c r="AC31" i="333"/>
  <c r="AQ30" i="333"/>
  <c r="AQ29" i="333"/>
  <c r="AQ28" i="333"/>
  <c r="AQ27" i="333"/>
  <c r="AQ26" i="333"/>
  <c r="AQ25" i="333"/>
  <c r="AQ24" i="333"/>
  <c r="AQ23" i="333"/>
  <c r="AQ22" i="333"/>
  <c r="AQ21" i="333"/>
  <c r="AQ20" i="333"/>
  <c r="AQ19" i="333"/>
  <c r="AQ18" i="333"/>
  <c r="AQ17" i="333"/>
  <c r="AQ16" i="333"/>
  <c r="AQ15" i="333"/>
  <c r="AQ14" i="333"/>
  <c r="AQ13" i="333"/>
  <c r="AQ12" i="333"/>
  <c r="AQ11" i="333"/>
  <c r="CG5" i="333"/>
  <c r="AM170" i="367" s="1"/>
  <c r="CD5" i="333"/>
  <c r="AJ170" i="367" s="1"/>
  <c r="CB5" i="333"/>
  <c r="AH170" i="367" s="1"/>
  <c r="CA5" i="333"/>
  <c r="AG170" i="367" s="1"/>
  <c r="BZ5" i="333"/>
  <c r="AF170" i="367" s="1"/>
  <c r="BY5" i="333"/>
  <c r="AE170" i="367" s="1"/>
  <c r="BW5" i="333"/>
  <c r="AC170" i="367" s="1"/>
  <c r="BQ5" i="333"/>
  <c r="W170" i="367" s="1"/>
  <c r="BN5" i="333"/>
  <c r="T170" i="367" s="1"/>
  <c r="BI5" i="333"/>
  <c r="O170" i="367" s="1"/>
  <c r="BG5" i="333"/>
  <c r="M170" i="367" s="1"/>
  <c r="BF5" i="333"/>
  <c r="L170" i="367" s="1"/>
  <c r="BD5" i="333"/>
  <c r="J170" i="367" s="1"/>
  <c r="BC5" i="333"/>
  <c r="I170" i="367" s="1"/>
  <c r="BB5" i="333"/>
  <c r="H170" i="367" s="1"/>
  <c r="BA5" i="333"/>
  <c r="G170" i="367" s="1"/>
  <c r="AY5" i="333"/>
  <c r="E170" i="367" s="1"/>
  <c r="AX5" i="333"/>
  <c r="D170" i="367" s="1"/>
  <c r="AW5" i="333"/>
  <c r="C170" i="367" s="1"/>
  <c r="AV5" i="333"/>
  <c r="B170" i="367" s="1"/>
  <c r="AI35" i="332"/>
  <c r="BR5" i="332" s="1"/>
  <c r="X169" i="367" s="1"/>
  <c r="AH35" i="332"/>
  <c r="BQ5" i="332" s="1"/>
  <c r="W169" i="367" s="1"/>
  <c r="AC35" i="332"/>
  <c r="AS34" i="332"/>
  <c r="AJ32" i="332"/>
  <c r="AI32" i="332"/>
  <c r="AH32" i="332"/>
  <c r="AG32" i="332"/>
  <c r="AG35" i="332" s="1"/>
  <c r="AF32" i="332"/>
  <c r="BE5" i="332" s="1"/>
  <c r="K169" i="367" s="1"/>
  <c r="AE32" i="332"/>
  <c r="AD32" i="332"/>
  <c r="AD35" i="332" s="1"/>
  <c r="AC32" i="332"/>
  <c r="AB32" i="332"/>
  <c r="AA32" i="332"/>
  <c r="AA35" i="332" s="1"/>
  <c r="BL5" i="332" s="1"/>
  <c r="R169" i="367" s="1"/>
  <c r="Z32" i="332"/>
  <c r="AR35" i="332" s="1"/>
  <c r="Y32" i="332"/>
  <c r="AJ31" i="332"/>
  <c r="CH5" i="332" s="1"/>
  <c r="AN169" i="367" s="1"/>
  <c r="AI31" i="332"/>
  <c r="AH31" i="332"/>
  <c r="AG31" i="332"/>
  <c r="AF31" i="332"/>
  <c r="AE31" i="332"/>
  <c r="CC5" i="332" s="1"/>
  <c r="AI169" i="367" s="1"/>
  <c r="AD31" i="332"/>
  <c r="CB5" i="332" s="1"/>
  <c r="AH169" i="367" s="1"/>
  <c r="AC31" i="332"/>
  <c r="CA5" i="332" s="1"/>
  <c r="AG169" i="367" s="1"/>
  <c r="AQ30" i="332"/>
  <c r="AQ29" i="332"/>
  <c r="AQ28" i="332"/>
  <c r="AQ27" i="332"/>
  <c r="AQ26" i="332"/>
  <c r="AQ25" i="332"/>
  <c r="AQ24" i="332"/>
  <c r="AQ23" i="332"/>
  <c r="AQ22" i="332"/>
  <c r="AQ21" i="332"/>
  <c r="AQ20" i="332"/>
  <c r="AQ19" i="332"/>
  <c r="AQ18" i="332"/>
  <c r="AQ17" i="332"/>
  <c r="AQ16" i="332"/>
  <c r="AQ15" i="332"/>
  <c r="AQ14" i="332"/>
  <c r="AQ13" i="332"/>
  <c r="AQ12" i="332"/>
  <c r="AQ11" i="332"/>
  <c r="CG5" i="332"/>
  <c r="AM169" i="367" s="1"/>
  <c r="CF5" i="332"/>
  <c r="AL169" i="367" s="1"/>
  <c r="CE5" i="332"/>
  <c r="AK169" i="367" s="1"/>
  <c r="CD5" i="332"/>
  <c r="AJ169" i="367" s="1"/>
  <c r="BX5" i="332"/>
  <c r="AD169" i="367" s="1"/>
  <c r="BN5" i="332"/>
  <c r="T169" i="367" s="1"/>
  <c r="BI5" i="332"/>
  <c r="O169" i="367" s="1"/>
  <c r="BH5" i="332"/>
  <c r="N169" i="367" s="1"/>
  <c r="BG5" i="332"/>
  <c r="M169" i="367" s="1"/>
  <c r="BD5" i="332"/>
  <c r="J169" i="367" s="1"/>
  <c r="BC5" i="332"/>
  <c r="I169" i="367" s="1"/>
  <c r="BA5" i="332"/>
  <c r="G169" i="367" s="1"/>
  <c r="AZ5" i="332"/>
  <c r="F169" i="367" s="1"/>
  <c r="AY5" i="332"/>
  <c r="E169" i="367" s="1"/>
  <c r="AW5" i="332"/>
  <c r="C169" i="367" s="1"/>
  <c r="AV5" i="332"/>
  <c r="B169" i="367" s="1"/>
  <c r="AI35" i="331"/>
  <c r="BR5" i="331" s="1"/>
  <c r="X168" i="367" s="1"/>
  <c r="AG35" i="331"/>
  <c r="Y35" i="331"/>
  <c r="BJ5" i="331" s="1"/>
  <c r="P168" i="367" s="1"/>
  <c r="Y33" i="331"/>
  <c r="AJ32" i="331"/>
  <c r="AI32" i="331"/>
  <c r="AH32" i="331"/>
  <c r="AG32" i="331"/>
  <c r="AF32" i="331"/>
  <c r="AE32" i="331"/>
  <c r="AE35" i="331" s="1"/>
  <c r="BO5" i="331" s="1"/>
  <c r="U168" i="367" s="1"/>
  <c r="AD32" i="331"/>
  <c r="AD35" i="331" s="1"/>
  <c r="BN5" i="331" s="1"/>
  <c r="T168" i="367" s="1"/>
  <c r="AC32" i="331"/>
  <c r="AB32" i="331"/>
  <c r="AA32" i="331"/>
  <c r="AA35" i="331" s="1"/>
  <c r="BL5" i="331" s="1"/>
  <c r="R168" i="367" s="1"/>
  <c r="Z32" i="331"/>
  <c r="BX5" i="331" s="1"/>
  <c r="AD168" i="367" s="1"/>
  <c r="Y32" i="331"/>
  <c r="AJ31" i="331"/>
  <c r="CH5" i="331" s="1"/>
  <c r="AN168" i="367" s="1"/>
  <c r="AI31" i="331"/>
  <c r="CG5" i="331" s="1"/>
  <c r="AM168" i="367" s="1"/>
  <c r="AH31" i="331"/>
  <c r="AG31" i="331"/>
  <c r="CE5" i="331" s="1"/>
  <c r="AK168" i="367" s="1"/>
  <c r="AF31" i="331"/>
  <c r="AE31" i="331"/>
  <c r="AD31" i="331"/>
  <c r="CB5" i="331" s="1"/>
  <c r="AH168" i="367" s="1"/>
  <c r="AC31" i="331"/>
  <c r="AQ30" i="331"/>
  <c r="AQ29" i="331"/>
  <c r="AQ28" i="331"/>
  <c r="AQ27" i="331"/>
  <c r="AQ26" i="331"/>
  <c r="AQ25" i="331"/>
  <c r="AQ24" i="331"/>
  <c r="AQ23" i="331"/>
  <c r="AQ22" i="331"/>
  <c r="AQ21" i="331"/>
  <c r="AQ20" i="331"/>
  <c r="AQ19" i="331"/>
  <c r="AQ18" i="331"/>
  <c r="AQ17" i="331"/>
  <c r="AQ16" i="331"/>
  <c r="AQ15" i="331"/>
  <c r="AQ14" i="331"/>
  <c r="AQ13" i="331"/>
  <c r="AQ12" i="331"/>
  <c r="AQ11" i="331"/>
  <c r="CF5" i="331"/>
  <c r="AL168" i="367" s="1"/>
  <c r="CD5" i="331"/>
  <c r="AJ168" i="367" s="1"/>
  <c r="CC5" i="331"/>
  <c r="AI168" i="367" s="1"/>
  <c r="CA5" i="331"/>
  <c r="AG168" i="367" s="1"/>
  <c r="BW5" i="331"/>
  <c r="AC168" i="367" s="1"/>
  <c r="BP5" i="331"/>
  <c r="V168" i="367" s="1"/>
  <c r="BI5" i="331"/>
  <c r="O168" i="367" s="1"/>
  <c r="BH5" i="331"/>
  <c r="N168" i="367" s="1"/>
  <c r="BF5" i="331"/>
  <c r="L168" i="367" s="1"/>
  <c r="BE5" i="331"/>
  <c r="K168" i="367" s="1"/>
  <c r="BD5" i="331"/>
  <c r="J168" i="367" s="1"/>
  <c r="BC5" i="331"/>
  <c r="I168" i="367" s="1"/>
  <c r="BA5" i="331"/>
  <c r="G168" i="367" s="1"/>
  <c r="AZ5" i="331"/>
  <c r="F168" i="367" s="1"/>
  <c r="AX5" i="331"/>
  <c r="D168" i="367" s="1"/>
  <c r="AW5" i="331"/>
  <c r="C168" i="367" s="1"/>
  <c r="AV5" i="331"/>
  <c r="B168" i="367" s="1"/>
  <c r="AG35" i="330"/>
  <c r="Y35" i="330"/>
  <c r="AG33" i="330"/>
  <c r="AJ32" i="330"/>
  <c r="AI32" i="330"/>
  <c r="AH32" i="330"/>
  <c r="AG32" i="330"/>
  <c r="AF32" i="330"/>
  <c r="AE32" i="330"/>
  <c r="BD5" i="330" s="1"/>
  <c r="J167" i="367" s="1"/>
  <c r="AD32" i="330"/>
  <c r="AD35" i="330" s="1"/>
  <c r="BN5" i="330" s="1"/>
  <c r="T167" i="367" s="1"/>
  <c r="AC32" i="330"/>
  <c r="AC33" i="330" s="1"/>
  <c r="AB32" i="330"/>
  <c r="AA32" i="330"/>
  <c r="Z32" i="330"/>
  <c r="Z35" i="330" s="1"/>
  <c r="BK5" i="330" s="1"/>
  <c r="Q167" i="367" s="1"/>
  <c r="Y32" i="330"/>
  <c r="AJ31" i="330"/>
  <c r="AI31" i="330"/>
  <c r="AH31" i="330"/>
  <c r="AG31" i="330"/>
  <c r="CE5" i="330" s="1"/>
  <c r="AK167" i="367" s="1"/>
  <c r="AF31" i="330"/>
  <c r="CD5" i="330" s="1"/>
  <c r="AJ167" i="367" s="1"/>
  <c r="AE31" i="330"/>
  <c r="CC5" i="330" s="1"/>
  <c r="AI167" i="367" s="1"/>
  <c r="AD31" i="330"/>
  <c r="CB5" i="330" s="1"/>
  <c r="AH167" i="367" s="1"/>
  <c r="AC31" i="330"/>
  <c r="AQ30" i="330"/>
  <c r="AQ29" i="330"/>
  <c r="AQ28" i="330"/>
  <c r="AQ27" i="330"/>
  <c r="AQ26" i="330"/>
  <c r="AQ25" i="330"/>
  <c r="AQ24" i="330"/>
  <c r="AQ23" i="330"/>
  <c r="AQ22" i="330"/>
  <c r="AQ21" i="330"/>
  <c r="AQ20" i="330"/>
  <c r="AQ19" i="330"/>
  <c r="AQ18" i="330"/>
  <c r="AQ17" i="330"/>
  <c r="AQ16" i="330"/>
  <c r="AQ15" i="330"/>
  <c r="AQ14" i="330"/>
  <c r="AQ13" i="330"/>
  <c r="AQ12" i="330"/>
  <c r="AQ11" i="330"/>
  <c r="CH5" i="330"/>
  <c r="AN167" i="367" s="1"/>
  <c r="CG5" i="330"/>
  <c r="AM167" i="367" s="1"/>
  <c r="CF5" i="330"/>
  <c r="AL167" i="367" s="1"/>
  <c r="CA5" i="330"/>
  <c r="AG167" i="367" s="1"/>
  <c r="BW5" i="330"/>
  <c r="AC167" i="367" s="1"/>
  <c r="BP5" i="330"/>
  <c r="V167" i="367" s="1"/>
  <c r="BI5" i="330"/>
  <c r="O167" i="367" s="1"/>
  <c r="BF5" i="330"/>
  <c r="L167" i="367" s="1"/>
  <c r="BE5" i="330"/>
  <c r="K167" i="367" s="1"/>
  <c r="BC5" i="330"/>
  <c r="I167" i="367" s="1"/>
  <c r="BB5" i="330"/>
  <c r="H167" i="367" s="1"/>
  <c r="BA5" i="330"/>
  <c r="G167" i="367" s="1"/>
  <c r="AX5" i="330"/>
  <c r="D167" i="367" s="1"/>
  <c r="AW5" i="330"/>
  <c r="C167" i="367" s="1"/>
  <c r="AV5" i="330"/>
  <c r="B167" i="367" s="1"/>
  <c r="AR35" i="329"/>
  <c r="AH35" i="329"/>
  <c r="BQ5" i="329" s="1"/>
  <c r="W166" i="367" s="1"/>
  <c r="AG35" i="329"/>
  <c r="BP5" i="329" s="1"/>
  <c r="V166" i="367" s="1"/>
  <c r="AQ34" i="329"/>
  <c r="AJ32" i="329"/>
  <c r="AI32" i="329"/>
  <c r="AH32" i="329"/>
  <c r="AG32" i="329"/>
  <c r="AF32" i="329"/>
  <c r="AE32" i="329"/>
  <c r="BD5" i="329" s="1"/>
  <c r="J166" i="367" s="1"/>
  <c r="AD32" i="329"/>
  <c r="AD35" i="329" s="1"/>
  <c r="BN5" i="329" s="1"/>
  <c r="T166" i="367" s="1"/>
  <c r="AC32" i="329"/>
  <c r="AC33" i="329" s="1"/>
  <c r="AB32" i="329"/>
  <c r="AA32" i="329"/>
  <c r="Z32" i="329"/>
  <c r="Z35" i="329" s="1"/>
  <c r="BK5" i="329" s="1"/>
  <c r="Q166" i="367" s="1"/>
  <c r="Y32" i="329"/>
  <c r="AJ31" i="329"/>
  <c r="AI31" i="329"/>
  <c r="CG5" i="329" s="1"/>
  <c r="AM166" i="367" s="1"/>
  <c r="AH31" i="329"/>
  <c r="AG31" i="329"/>
  <c r="AF31" i="329"/>
  <c r="CD5" i="329" s="1"/>
  <c r="AJ166" i="367" s="1"/>
  <c r="AE31" i="329"/>
  <c r="AD31" i="329"/>
  <c r="CB5" i="329" s="1"/>
  <c r="AH166" i="367" s="1"/>
  <c r="AC31" i="329"/>
  <c r="CA5" i="329" s="1"/>
  <c r="AG166" i="367" s="1"/>
  <c r="AQ30" i="329"/>
  <c r="AQ29" i="329"/>
  <c r="AQ28" i="329"/>
  <c r="AQ27" i="329"/>
  <c r="AQ26" i="329"/>
  <c r="AQ25" i="329"/>
  <c r="AQ24" i="329"/>
  <c r="AQ23" i="329"/>
  <c r="AQ22" i="329"/>
  <c r="AQ21" i="329"/>
  <c r="AQ20" i="329"/>
  <c r="AQ19" i="329"/>
  <c r="AQ18" i="329"/>
  <c r="AQ17" i="329"/>
  <c r="AQ16" i="329"/>
  <c r="AQ15" i="329"/>
  <c r="AQ14" i="329"/>
  <c r="AQ13" i="329"/>
  <c r="AQ12" i="329"/>
  <c r="AQ11" i="329"/>
  <c r="CH5" i="329"/>
  <c r="AN166" i="367" s="1"/>
  <c r="CF5" i="329"/>
  <c r="AL166" i="367" s="1"/>
  <c r="CE5" i="329"/>
  <c r="AK166" i="367" s="1"/>
  <c r="CC5" i="329"/>
  <c r="AI166" i="367" s="1"/>
  <c r="BX5" i="329"/>
  <c r="AD166" i="367" s="1"/>
  <c r="BW5" i="329"/>
  <c r="AC166" i="367" s="1"/>
  <c r="BH5" i="329"/>
  <c r="N166" i="367" s="1"/>
  <c r="BG5" i="329"/>
  <c r="M166" i="367" s="1"/>
  <c r="BF5" i="329"/>
  <c r="L166" i="367" s="1"/>
  <c r="BE5" i="329"/>
  <c r="K166" i="367" s="1"/>
  <c r="BC5" i="329"/>
  <c r="I166" i="367" s="1"/>
  <c r="BB5" i="329"/>
  <c r="H166" i="367" s="1"/>
  <c r="AZ5" i="329"/>
  <c r="F166" i="367" s="1"/>
  <c r="AY5" i="329"/>
  <c r="E166" i="367" s="1"/>
  <c r="AX5" i="329"/>
  <c r="D166" i="367" s="1"/>
  <c r="AW5" i="329"/>
  <c r="C166" i="367" s="1"/>
  <c r="AV5" i="329"/>
  <c r="B166" i="367" s="1"/>
  <c r="AH35" i="328"/>
  <c r="BQ5" i="328" s="1"/>
  <c r="W165" i="367" s="1"/>
  <c r="AJ32" i="328"/>
  <c r="AI32" i="328"/>
  <c r="AH32" i="328"/>
  <c r="AG32" i="328"/>
  <c r="AF32" i="328"/>
  <c r="AE32" i="328"/>
  <c r="AE35" i="328" s="1"/>
  <c r="BO5" i="328" s="1"/>
  <c r="U165" i="367" s="1"/>
  <c r="AD32" i="328"/>
  <c r="AD35" i="328" s="1"/>
  <c r="AC32" i="328"/>
  <c r="AB32" i="328"/>
  <c r="AA32" i="328"/>
  <c r="Z32" i="328"/>
  <c r="Z35" i="328" s="1"/>
  <c r="BK5" i="328" s="1"/>
  <c r="Q165" i="367" s="1"/>
  <c r="Y32" i="328"/>
  <c r="AJ31" i="328"/>
  <c r="AI31" i="328"/>
  <c r="CG5" i="328" s="1"/>
  <c r="AM165" i="367" s="1"/>
  <c r="AH31" i="328"/>
  <c r="CF5" i="328" s="1"/>
  <c r="AL165" i="367" s="1"/>
  <c r="AG31" i="328"/>
  <c r="CE5" i="328" s="1"/>
  <c r="AK165" i="367" s="1"/>
  <c r="AF31" i="328"/>
  <c r="CD5" i="328" s="1"/>
  <c r="AJ165" i="367" s="1"/>
  <c r="AE31" i="328"/>
  <c r="AD31" i="328"/>
  <c r="AC31" i="328"/>
  <c r="AQ30" i="328"/>
  <c r="AQ29" i="328"/>
  <c r="AQ28" i="328"/>
  <c r="AQ27" i="328"/>
  <c r="AQ26" i="328"/>
  <c r="AQ25" i="328"/>
  <c r="AQ24" i="328"/>
  <c r="AQ23" i="328"/>
  <c r="AQ22" i="328"/>
  <c r="AQ21" i="328"/>
  <c r="AQ20" i="328"/>
  <c r="AQ19" i="328"/>
  <c r="AQ18" i="328"/>
  <c r="AQ17" i="328"/>
  <c r="AQ16" i="328"/>
  <c r="AQ15" i="328"/>
  <c r="AQ14" i="328"/>
  <c r="AQ13" i="328"/>
  <c r="AQ12" i="328"/>
  <c r="AQ11" i="328"/>
  <c r="CH5" i="328"/>
  <c r="AN165" i="367" s="1"/>
  <c r="CC5" i="328"/>
  <c r="AI165" i="367" s="1"/>
  <c r="CB5" i="328"/>
  <c r="AH165" i="367" s="1"/>
  <c r="CA5" i="328"/>
  <c r="AG165" i="367" s="1"/>
  <c r="BX5" i="328"/>
  <c r="AD165" i="367" s="1"/>
  <c r="BW5" i="328"/>
  <c r="AC165" i="367" s="1"/>
  <c r="BH5" i="328"/>
  <c r="N165" i="367" s="1"/>
  <c r="BG5" i="328"/>
  <c r="M165" i="367" s="1"/>
  <c r="BE5" i="328"/>
  <c r="K165" i="367" s="1"/>
  <c r="BD5" i="328"/>
  <c r="J165" i="367" s="1"/>
  <c r="BC5" i="328"/>
  <c r="I165" i="367" s="1"/>
  <c r="AZ5" i="328"/>
  <c r="F165" i="367" s="1"/>
  <c r="AY5" i="328"/>
  <c r="E165" i="367" s="1"/>
  <c r="AW5" i="328"/>
  <c r="C165" i="367" s="1"/>
  <c r="AV5" i="328"/>
  <c r="B165" i="367" s="1"/>
  <c r="AI35" i="327"/>
  <c r="BR5" i="327" s="1"/>
  <c r="X164" i="367" s="1"/>
  <c r="Y35" i="327"/>
  <c r="BJ5" i="327" s="1"/>
  <c r="P164" i="367" s="1"/>
  <c r="AS34" i="327"/>
  <c r="AS35" i="327" s="1"/>
  <c r="AC33" i="327"/>
  <c r="AJ32" i="327"/>
  <c r="AI32" i="327"/>
  <c r="AH32" i="327"/>
  <c r="AH35" i="327" s="1"/>
  <c r="BQ5" i="327" s="1"/>
  <c r="W164" i="367" s="1"/>
  <c r="AG32" i="327"/>
  <c r="AF32" i="327"/>
  <c r="AE32" i="327"/>
  <c r="AE35" i="327" s="1"/>
  <c r="AD32" i="327"/>
  <c r="AC32" i="327"/>
  <c r="AC35" i="327" s="1"/>
  <c r="AB32" i="327"/>
  <c r="AA32" i="327"/>
  <c r="AA35" i="327" s="1"/>
  <c r="BL5" i="327" s="1"/>
  <c r="R164" i="367" s="1"/>
  <c r="Z32" i="327"/>
  <c r="AY5" i="327" s="1"/>
  <c r="E164" i="367" s="1"/>
  <c r="Y32" i="327"/>
  <c r="AJ31" i="327"/>
  <c r="AI31" i="327"/>
  <c r="AH31" i="327"/>
  <c r="CF5" i="327" s="1"/>
  <c r="AL164" i="367" s="1"/>
  <c r="AG31" i="327"/>
  <c r="AF31" i="327"/>
  <c r="CD5" i="327" s="1"/>
  <c r="AJ164" i="367" s="1"/>
  <c r="AE31" i="327"/>
  <c r="CC5" i="327" s="1"/>
  <c r="AI164" i="367" s="1"/>
  <c r="AD31" i="327"/>
  <c r="AC31" i="327"/>
  <c r="CA5" i="327" s="1"/>
  <c r="AG164" i="367" s="1"/>
  <c r="AQ30" i="327"/>
  <c r="AQ29" i="327"/>
  <c r="AQ28" i="327"/>
  <c r="AQ27" i="327"/>
  <c r="AQ26" i="327"/>
  <c r="AQ25" i="327"/>
  <c r="AQ24" i="327"/>
  <c r="AQ23" i="327"/>
  <c r="AQ22" i="327"/>
  <c r="AQ21" i="327"/>
  <c r="AQ20" i="327"/>
  <c r="AQ19" i="327"/>
  <c r="AQ18" i="327"/>
  <c r="AQ17" i="327"/>
  <c r="AQ16" i="327"/>
  <c r="AQ15" i="327"/>
  <c r="AQ14" i="327"/>
  <c r="AQ13" i="327"/>
  <c r="AQ12" i="327"/>
  <c r="AQ11" i="327"/>
  <c r="CH5" i="327"/>
  <c r="AN164" i="367" s="1"/>
  <c r="CG5" i="327"/>
  <c r="AM164" i="367" s="1"/>
  <c r="CE5" i="327"/>
  <c r="AK164" i="367" s="1"/>
  <c r="CB5" i="327"/>
  <c r="AH164" i="367" s="1"/>
  <c r="BX5" i="327"/>
  <c r="AD164" i="367" s="1"/>
  <c r="BW5" i="327"/>
  <c r="AC164" i="367" s="1"/>
  <c r="BO5" i="327"/>
  <c r="U164" i="367" s="1"/>
  <c r="BI5" i="327"/>
  <c r="O164" i="367" s="1"/>
  <c r="BH5" i="327"/>
  <c r="N164" i="367" s="1"/>
  <c r="BG5" i="327"/>
  <c r="M164" i="367" s="1"/>
  <c r="BE5" i="327"/>
  <c r="K164" i="367" s="1"/>
  <c r="BD5" i="327"/>
  <c r="J164" i="367" s="1"/>
  <c r="BB5" i="327"/>
  <c r="H164" i="367" s="1"/>
  <c r="BA5" i="327"/>
  <c r="G164" i="367" s="1"/>
  <c r="AZ5" i="327"/>
  <c r="F164" i="367" s="1"/>
  <c r="AW5" i="327"/>
  <c r="C164" i="367" s="1"/>
  <c r="AV5" i="327"/>
  <c r="B164" i="367" s="1"/>
  <c r="AH35" i="326"/>
  <c r="AG35" i="326"/>
  <c r="BP5" i="326" s="1"/>
  <c r="V163" i="367" s="1"/>
  <c r="Z35" i="326"/>
  <c r="BK5" i="326" s="1"/>
  <c r="Q163" i="367" s="1"/>
  <c r="AQ34" i="326"/>
  <c r="AG33" i="326"/>
  <c r="AC33" i="326"/>
  <c r="AJ32" i="326"/>
  <c r="AI32" i="326"/>
  <c r="AH32" i="326"/>
  <c r="AG32" i="326"/>
  <c r="AF32" i="326"/>
  <c r="AE32" i="326"/>
  <c r="AD32" i="326"/>
  <c r="AC32" i="326"/>
  <c r="AC35" i="326" s="1"/>
  <c r="AB32" i="326"/>
  <c r="AA32" i="326"/>
  <c r="Z32" i="326"/>
  <c r="Y32" i="326"/>
  <c r="Y33" i="326" s="1"/>
  <c r="AJ31" i="326"/>
  <c r="CH5" i="326" s="1"/>
  <c r="AN163" i="367" s="1"/>
  <c r="AI31" i="326"/>
  <c r="CG5" i="326" s="1"/>
  <c r="AM163" i="367" s="1"/>
  <c r="AH31" i="326"/>
  <c r="CF5" i="326" s="1"/>
  <c r="AL163" i="367" s="1"/>
  <c r="AG31" i="326"/>
  <c r="AF31" i="326"/>
  <c r="AE31" i="326"/>
  <c r="AD31" i="326"/>
  <c r="AC31" i="326"/>
  <c r="CA5" i="326" s="1"/>
  <c r="AG163" i="367" s="1"/>
  <c r="AQ30" i="326"/>
  <c r="AQ29" i="326"/>
  <c r="AQ28" i="326"/>
  <c r="AQ27" i="326"/>
  <c r="AQ26" i="326"/>
  <c r="AQ25" i="326"/>
  <c r="AQ24" i="326"/>
  <c r="AQ23" i="326"/>
  <c r="AQ22" i="326"/>
  <c r="AQ21" i="326"/>
  <c r="AQ20" i="326"/>
  <c r="AQ19" i="326"/>
  <c r="AQ18" i="326"/>
  <c r="AQ17" i="326"/>
  <c r="AQ16" i="326"/>
  <c r="AQ15" i="326"/>
  <c r="AQ14" i="326"/>
  <c r="AQ13" i="326"/>
  <c r="AQ12" i="326"/>
  <c r="AQ11" i="326"/>
  <c r="CE5" i="326"/>
  <c r="AK163" i="367" s="1"/>
  <c r="CD5" i="326"/>
  <c r="AJ163" i="367" s="1"/>
  <c r="CC5" i="326"/>
  <c r="AI163" i="367" s="1"/>
  <c r="CB5" i="326"/>
  <c r="AH163" i="367" s="1"/>
  <c r="BY5" i="326"/>
  <c r="AE163" i="367" s="1"/>
  <c r="BW5" i="326"/>
  <c r="AC163" i="367" s="1"/>
  <c r="BQ5" i="326"/>
  <c r="W163" i="367" s="1"/>
  <c r="BI5" i="326"/>
  <c r="O163" i="367" s="1"/>
  <c r="BG5" i="326"/>
  <c r="M163" i="367" s="1"/>
  <c r="BF5" i="326"/>
  <c r="L163" i="367" s="1"/>
  <c r="BE5" i="326"/>
  <c r="K163" i="367" s="1"/>
  <c r="BB5" i="326"/>
  <c r="H163" i="367" s="1"/>
  <c r="BA5" i="326"/>
  <c r="G163" i="367" s="1"/>
  <c r="AY5" i="326"/>
  <c r="E163" i="367" s="1"/>
  <c r="AX5" i="326"/>
  <c r="D163" i="367" s="1"/>
  <c r="AW5" i="326"/>
  <c r="C163" i="367" s="1"/>
  <c r="AV5" i="326"/>
  <c r="B163" i="367" s="1"/>
  <c r="AH35" i="325"/>
  <c r="AG35" i="325"/>
  <c r="BP5" i="325" s="1"/>
  <c r="V162" i="367" s="1"/>
  <c r="Z35" i="325"/>
  <c r="BK5" i="325" s="1"/>
  <c r="Q162" i="367" s="1"/>
  <c r="AQ34" i="325"/>
  <c r="AJ32" i="325"/>
  <c r="BI5" i="325" s="1"/>
  <c r="O162" i="367" s="1"/>
  <c r="AI32" i="325"/>
  <c r="AH32" i="325"/>
  <c r="AG32" i="325"/>
  <c r="AF32" i="325"/>
  <c r="BE5" i="325" s="1"/>
  <c r="K162" i="367" s="1"/>
  <c r="AE32" i="325"/>
  <c r="AD32" i="325"/>
  <c r="AD35" i="325" s="1"/>
  <c r="AC32" i="325"/>
  <c r="AC33" i="325" s="1"/>
  <c r="AB32" i="325"/>
  <c r="BA5" i="325" s="1"/>
  <c r="G162" i="367" s="1"/>
  <c r="AA32" i="325"/>
  <c r="Z32" i="325"/>
  <c r="Y32" i="325"/>
  <c r="Y35" i="325" s="1"/>
  <c r="AJ31" i="325"/>
  <c r="AI31" i="325"/>
  <c r="AH31" i="325"/>
  <c r="CF5" i="325" s="1"/>
  <c r="AL162" i="367" s="1"/>
  <c r="AG31" i="325"/>
  <c r="CE5" i="325" s="1"/>
  <c r="AK162" i="367" s="1"/>
  <c r="AF31" i="325"/>
  <c r="CD5" i="325" s="1"/>
  <c r="AJ162" i="367" s="1"/>
  <c r="AE31" i="325"/>
  <c r="CC5" i="325" s="1"/>
  <c r="AI162" i="367" s="1"/>
  <c r="AD31" i="325"/>
  <c r="AC31" i="325"/>
  <c r="AQ30" i="325"/>
  <c r="AQ29" i="325"/>
  <c r="AQ28" i="325"/>
  <c r="AQ27" i="325"/>
  <c r="AQ26" i="325"/>
  <c r="AQ25" i="325"/>
  <c r="AQ24" i="325"/>
  <c r="AQ23" i="325"/>
  <c r="AQ22" i="325"/>
  <c r="AQ21" i="325"/>
  <c r="AQ20" i="325"/>
  <c r="AQ19" i="325"/>
  <c r="AQ18" i="325"/>
  <c r="AQ17" i="325"/>
  <c r="AQ16" i="325"/>
  <c r="AQ15" i="325"/>
  <c r="AQ14" i="325"/>
  <c r="AQ13" i="325"/>
  <c r="AQ12" i="325"/>
  <c r="AQ11" i="325"/>
  <c r="CH5" i="325"/>
  <c r="AN162" i="367" s="1"/>
  <c r="CG5" i="325"/>
  <c r="AM162" i="367" s="1"/>
  <c r="CB5" i="325"/>
  <c r="AH162" i="367" s="1"/>
  <c r="CA5" i="325"/>
  <c r="AG162" i="367" s="1"/>
  <c r="BY5" i="325"/>
  <c r="AE162" i="367" s="1"/>
  <c r="BW5" i="325"/>
  <c r="AC162" i="367" s="1"/>
  <c r="BQ5" i="325"/>
  <c r="W162" i="367" s="1"/>
  <c r="BJ5" i="325"/>
  <c r="P162" i="367" s="1"/>
  <c r="BG5" i="325"/>
  <c r="M162" i="367" s="1"/>
  <c r="BF5" i="325"/>
  <c r="L162" i="367" s="1"/>
  <c r="BD5" i="325"/>
  <c r="J162" i="367" s="1"/>
  <c r="BC5" i="325"/>
  <c r="I162" i="367" s="1"/>
  <c r="BB5" i="325"/>
  <c r="H162" i="367" s="1"/>
  <c r="AY5" i="325"/>
  <c r="E162" i="367" s="1"/>
  <c r="AX5" i="325"/>
  <c r="D162" i="367" s="1"/>
  <c r="AW5" i="325"/>
  <c r="C162" i="367" s="1"/>
  <c r="AV5" i="325"/>
  <c r="B162" i="367" s="1"/>
  <c r="AI35" i="324"/>
  <c r="BR5" i="324" s="1"/>
  <c r="X161" i="367" s="1"/>
  <c r="AH35" i="324"/>
  <c r="BQ5" i="324" s="1"/>
  <c r="W161" i="367" s="1"/>
  <c r="AC35" i="324"/>
  <c r="AS34" i="324"/>
  <c r="AQ34" i="324"/>
  <c r="Y33" i="324"/>
  <c r="AJ32" i="324"/>
  <c r="AI32" i="324"/>
  <c r="AH32" i="324"/>
  <c r="AG32" i="324"/>
  <c r="AG33" i="324" s="1"/>
  <c r="AF32" i="324"/>
  <c r="BE5" i="324" s="1"/>
  <c r="K161" i="367" s="1"/>
  <c r="AE32" i="324"/>
  <c r="AE35" i="324" s="1"/>
  <c r="BO5" i="324" s="1"/>
  <c r="U161" i="367" s="1"/>
  <c r="AD32" i="324"/>
  <c r="AD35" i="324" s="1"/>
  <c r="BN5" i="324" s="1"/>
  <c r="T161" i="367" s="1"/>
  <c r="AC32" i="324"/>
  <c r="AB32" i="324"/>
  <c r="AA32" i="324"/>
  <c r="AA35" i="324" s="1"/>
  <c r="BL5" i="324" s="1"/>
  <c r="R161" i="367" s="1"/>
  <c r="Z32" i="324"/>
  <c r="Y32" i="324"/>
  <c r="AJ31" i="324"/>
  <c r="CH5" i="324" s="1"/>
  <c r="AN161" i="367" s="1"/>
  <c r="AI31" i="324"/>
  <c r="AH31" i="324"/>
  <c r="AG31" i="324"/>
  <c r="CE5" i="324" s="1"/>
  <c r="AK161" i="367" s="1"/>
  <c r="AF31" i="324"/>
  <c r="AE31" i="324"/>
  <c r="CC5" i="324" s="1"/>
  <c r="AI161" i="367" s="1"/>
  <c r="AD31" i="324"/>
  <c r="CB5" i="324" s="1"/>
  <c r="AH161" i="367" s="1"/>
  <c r="AC31" i="324"/>
  <c r="AQ30" i="324"/>
  <c r="AQ29" i="324"/>
  <c r="AQ28" i="324"/>
  <c r="AQ27" i="324"/>
  <c r="AQ26" i="324"/>
  <c r="AQ25" i="324"/>
  <c r="AQ24" i="324"/>
  <c r="AQ23" i="324"/>
  <c r="AQ22" i="324"/>
  <c r="AQ21" i="324"/>
  <c r="AQ20" i="324"/>
  <c r="AQ19" i="324"/>
  <c r="AQ18" i="324"/>
  <c r="AQ17" i="324"/>
  <c r="AQ16" i="324"/>
  <c r="AQ15" i="324"/>
  <c r="AQ14" i="324"/>
  <c r="AQ13" i="324"/>
  <c r="AQ12" i="324"/>
  <c r="AQ11" i="324"/>
  <c r="CG5" i="324"/>
  <c r="AM161" i="367" s="1"/>
  <c r="CF5" i="324"/>
  <c r="AL161" i="367" s="1"/>
  <c r="CD5" i="324"/>
  <c r="AJ161" i="367" s="1"/>
  <c r="CA5" i="324"/>
  <c r="AG161" i="367" s="1"/>
  <c r="BX5" i="324"/>
  <c r="AD161" i="367" s="1"/>
  <c r="BW5" i="324"/>
  <c r="AC161" i="367" s="1"/>
  <c r="BI5" i="324"/>
  <c r="O161" i="367" s="1"/>
  <c r="BH5" i="324"/>
  <c r="N161" i="367" s="1"/>
  <c r="BG5" i="324"/>
  <c r="M161" i="367" s="1"/>
  <c r="BF5" i="324"/>
  <c r="L161" i="367" s="1"/>
  <c r="BD5" i="324"/>
  <c r="J161" i="367" s="1"/>
  <c r="BC5" i="324"/>
  <c r="I161" i="367" s="1"/>
  <c r="BA5" i="324"/>
  <c r="G161" i="367" s="1"/>
  <c r="AZ5" i="324"/>
  <c r="F161" i="367" s="1"/>
  <c r="AY5" i="324"/>
  <c r="E161" i="367" s="1"/>
  <c r="AX5" i="324"/>
  <c r="D161" i="367" s="1"/>
  <c r="AW5" i="324"/>
  <c r="C161" i="367" s="1"/>
  <c r="AV5" i="324"/>
  <c r="B161" i="367" s="1"/>
  <c r="AI35" i="323"/>
  <c r="BR5" i="323" s="1"/>
  <c r="X160" i="367" s="1"/>
  <c r="AG35" i="323"/>
  <c r="AD35" i="323"/>
  <c r="BN5" i="323" s="1"/>
  <c r="T160" i="367" s="1"/>
  <c r="AC35" i="323"/>
  <c r="Y35" i="323"/>
  <c r="BJ5" i="323" s="1"/>
  <c r="P160" i="367" s="1"/>
  <c r="AJ32" i="323"/>
  <c r="AI32" i="323"/>
  <c r="AH32" i="323"/>
  <c r="AG32" i="323"/>
  <c r="AF32" i="323"/>
  <c r="AE32" i="323"/>
  <c r="AE35" i="323" s="1"/>
  <c r="BO5" i="323" s="1"/>
  <c r="U160" i="367" s="1"/>
  <c r="AD32" i="323"/>
  <c r="AC33" i="323" s="1"/>
  <c r="AC32" i="323"/>
  <c r="BB5" i="323" s="1"/>
  <c r="H160" i="367" s="1"/>
  <c r="AB32" i="323"/>
  <c r="AA32" i="323"/>
  <c r="AA35" i="323" s="1"/>
  <c r="Z32" i="323"/>
  <c r="Y32" i="323"/>
  <c r="AJ31" i="323"/>
  <c r="CH5" i="323" s="1"/>
  <c r="AN160" i="367" s="1"/>
  <c r="AI31" i="323"/>
  <c r="CG5" i="323" s="1"/>
  <c r="AM160" i="367" s="1"/>
  <c r="AH31" i="323"/>
  <c r="AG31" i="323"/>
  <c r="CE5" i="323" s="1"/>
  <c r="AK160" i="367" s="1"/>
  <c r="AF31" i="323"/>
  <c r="AE31" i="323"/>
  <c r="AD31" i="323"/>
  <c r="CB5" i="323" s="1"/>
  <c r="AH160" i="367" s="1"/>
  <c r="AC31" i="323"/>
  <c r="AQ30" i="323"/>
  <c r="AQ29" i="323"/>
  <c r="AQ28" i="323"/>
  <c r="AQ27" i="323"/>
  <c r="AQ26" i="323"/>
  <c r="AQ25" i="323"/>
  <c r="AQ24" i="323"/>
  <c r="AQ23" i="323"/>
  <c r="AQ22" i="323"/>
  <c r="AQ21" i="323"/>
  <c r="AQ20" i="323"/>
  <c r="AQ19" i="323"/>
  <c r="AQ18" i="323"/>
  <c r="AQ17" i="323"/>
  <c r="AQ16" i="323"/>
  <c r="AQ15" i="323"/>
  <c r="AQ14" i="323"/>
  <c r="AQ13" i="323"/>
  <c r="AQ12" i="323"/>
  <c r="AQ11" i="323"/>
  <c r="CF5" i="323"/>
  <c r="AL160" i="367" s="1"/>
  <c r="CD5" i="323"/>
  <c r="AJ160" i="367" s="1"/>
  <c r="CC5" i="323"/>
  <c r="AI160" i="367" s="1"/>
  <c r="CA5" i="323"/>
  <c r="AG160" i="367" s="1"/>
  <c r="BW5" i="323"/>
  <c r="AC160" i="367" s="1"/>
  <c r="BP5" i="323"/>
  <c r="V160" i="367" s="1"/>
  <c r="BL5" i="323"/>
  <c r="R160" i="367" s="1"/>
  <c r="BI5" i="323"/>
  <c r="O160" i="367" s="1"/>
  <c r="BH5" i="323"/>
  <c r="N160" i="367" s="1"/>
  <c r="BF5" i="323"/>
  <c r="L160" i="367" s="1"/>
  <c r="BE5" i="323"/>
  <c r="K160" i="367" s="1"/>
  <c r="BD5" i="323"/>
  <c r="J160" i="367" s="1"/>
  <c r="BC5" i="323"/>
  <c r="I160" i="367" s="1"/>
  <c r="BA5" i="323"/>
  <c r="G160" i="367" s="1"/>
  <c r="AZ5" i="323"/>
  <c r="F160" i="367" s="1"/>
  <c r="AX5" i="323"/>
  <c r="D160" i="367" s="1"/>
  <c r="AW5" i="323"/>
  <c r="C160" i="367" s="1"/>
  <c r="AV5" i="323"/>
  <c r="B160" i="367" s="1"/>
  <c r="AI35" i="322"/>
  <c r="BR5" i="322" s="1"/>
  <c r="X159" i="367" s="1"/>
  <c r="AG35" i="322"/>
  <c r="AE35" i="322"/>
  <c r="BO5" i="322" s="1"/>
  <c r="U159" i="367" s="1"/>
  <c r="Y35" i="322"/>
  <c r="AJ32" i="322"/>
  <c r="AI32" i="322"/>
  <c r="AH32" i="322"/>
  <c r="AG32" i="322"/>
  <c r="AF32" i="322"/>
  <c r="AE32" i="322"/>
  <c r="BD5" i="322" s="1"/>
  <c r="J159" i="367" s="1"/>
  <c r="AD32" i="322"/>
  <c r="AD35" i="322" s="1"/>
  <c r="BN5" i="322" s="1"/>
  <c r="T159" i="367" s="1"/>
  <c r="AC32" i="322"/>
  <c r="AB32" i="322"/>
  <c r="AA32" i="322"/>
  <c r="Z32" i="322"/>
  <c r="Y32" i="322"/>
  <c r="AJ31" i="322"/>
  <c r="AI31" i="322"/>
  <c r="CG5" i="322" s="1"/>
  <c r="AM159" i="367" s="1"/>
  <c r="AH31" i="322"/>
  <c r="AG31" i="322"/>
  <c r="CE5" i="322" s="1"/>
  <c r="AK159" i="367" s="1"/>
  <c r="AF31" i="322"/>
  <c r="CD5" i="322" s="1"/>
  <c r="AJ159" i="367" s="1"/>
  <c r="AE31" i="322"/>
  <c r="AD31" i="322"/>
  <c r="CB5" i="322" s="1"/>
  <c r="AH159" i="367" s="1"/>
  <c r="AC31" i="322"/>
  <c r="AQ30" i="322"/>
  <c r="AQ29" i="322"/>
  <c r="AQ28" i="322"/>
  <c r="AQ27" i="322"/>
  <c r="AQ26" i="322"/>
  <c r="AQ25" i="322"/>
  <c r="AQ24" i="322"/>
  <c r="AQ23" i="322"/>
  <c r="AQ22" i="322"/>
  <c r="AQ21" i="322"/>
  <c r="AQ20" i="322"/>
  <c r="AQ19" i="322"/>
  <c r="AQ18" i="322"/>
  <c r="AQ17" i="322"/>
  <c r="AQ16" i="322"/>
  <c r="AQ15" i="322"/>
  <c r="AQ14" i="322"/>
  <c r="AQ13" i="322"/>
  <c r="AQ12" i="322"/>
  <c r="AQ11" i="322"/>
  <c r="CH5" i="322"/>
  <c r="AN159" i="367" s="1"/>
  <c r="CF5" i="322"/>
  <c r="AL159" i="367" s="1"/>
  <c r="CC5" i="322"/>
  <c r="AI159" i="367" s="1"/>
  <c r="CA5" i="322"/>
  <c r="AG159" i="367" s="1"/>
  <c r="BW5" i="322"/>
  <c r="AC159" i="367" s="1"/>
  <c r="BP5" i="322"/>
  <c r="V159" i="367" s="1"/>
  <c r="BI5" i="322"/>
  <c r="O159" i="367" s="1"/>
  <c r="BH5" i="322"/>
  <c r="N159" i="367" s="1"/>
  <c r="BF5" i="322"/>
  <c r="L159" i="367" s="1"/>
  <c r="BE5" i="322"/>
  <c r="K159" i="367" s="1"/>
  <c r="BC5" i="322"/>
  <c r="I159" i="367" s="1"/>
  <c r="BB5" i="322"/>
  <c r="H159" i="367" s="1"/>
  <c r="BA5" i="322"/>
  <c r="G159" i="367" s="1"/>
  <c r="AZ5" i="322"/>
  <c r="F159" i="367" s="1"/>
  <c r="AX5" i="322"/>
  <c r="D159" i="367" s="1"/>
  <c r="AW5" i="322"/>
  <c r="C159" i="367" s="1"/>
  <c r="AV5" i="322"/>
  <c r="B159" i="367" s="1"/>
  <c r="AH35" i="321"/>
  <c r="BQ5" i="321" s="1"/>
  <c r="W158" i="367" s="1"/>
  <c r="AG35" i="321"/>
  <c r="AE35" i="321"/>
  <c r="BO5" i="321" s="1"/>
  <c r="U158" i="367" s="1"/>
  <c r="AA35" i="321"/>
  <c r="BL5" i="321" s="1"/>
  <c r="R158" i="367" s="1"/>
  <c r="AQ34" i="321"/>
  <c r="AJ32" i="321"/>
  <c r="AI32" i="321"/>
  <c r="AH32" i="321"/>
  <c r="AG32" i="321"/>
  <c r="AF32" i="321"/>
  <c r="BE5" i="321" s="1"/>
  <c r="K158" i="367" s="1"/>
  <c r="AE32" i="321"/>
  <c r="BD5" i="321" s="1"/>
  <c r="J158" i="367" s="1"/>
  <c r="AD32" i="321"/>
  <c r="AD35" i="321" s="1"/>
  <c r="AR35" i="321" s="1"/>
  <c r="AC32" i="321"/>
  <c r="AB32" i="321"/>
  <c r="AA32" i="321"/>
  <c r="Z32" i="321"/>
  <c r="Z35" i="321" s="1"/>
  <c r="BK5" i="321" s="1"/>
  <c r="Q158" i="367" s="1"/>
  <c r="Y32" i="321"/>
  <c r="Y33" i="321" s="1"/>
  <c r="AJ31" i="321"/>
  <c r="CH5" i="321" s="1"/>
  <c r="AN158" i="367" s="1"/>
  <c r="AI31" i="321"/>
  <c r="CG5" i="321" s="1"/>
  <c r="AM158" i="367" s="1"/>
  <c r="AH31" i="321"/>
  <c r="AG31" i="321"/>
  <c r="AF31" i="321"/>
  <c r="AE31" i="321"/>
  <c r="AD31" i="321"/>
  <c r="CB5" i="321" s="1"/>
  <c r="AH158" i="367" s="1"/>
  <c r="AC31" i="321"/>
  <c r="CA5" i="321" s="1"/>
  <c r="AG158" i="367" s="1"/>
  <c r="AQ30" i="321"/>
  <c r="AQ29" i="321"/>
  <c r="AQ28" i="321"/>
  <c r="AQ27" i="321"/>
  <c r="AQ26" i="321"/>
  <c r="AQ25" i="321"/>
  <c r="AQ24" i="321"/>
  <c r="AQ23" i="321"/>
  <c r="AQ22" i="321"/>
  <c r="AQ21" i="321"/>
  <c r="AQ20" i="321"/>
  <c r="AQ19" i="321"/>
  <c r="AQ18" i="321"/>
  <c r="AQ17" i="321"/>
  <c r="AQ16" i="321"/>
  <c r="AQ15" i="321"/>
  <c r="AQ14" i="321"/>
  <c r="AQ13" i="321"/>
  <c r="AQ12" i="321"/>
  <c r="AQ11" i="321"/>
  <c r="CF5" i="321"/>
  <c r="AL158" i="367" s="1"/>
  <c r="CE5" i="321"/>
  <c r="AK158" i="367" s="1"/>
  <c r="CD5" i="321"/>
  <c r="AJ158" i="367" s="1"/>
  <c r="CC5" i="321"/>
  <c r="AI158" i="367" s="1"/>
  <c r="BZ5" i="321"/>
  <c r="AF158" i="367" s="1"/>
  <c r="BX5" i="321"/>
  <c r="AD158" i="367" s="1"/>
  <c r="BW5" i="321"/>
  <c r="AC158" i="367" s="1"/>
  <c r="BN5" i="321"/>
  <c r="T158" i="367" s="1"/>
  <c r="BH5" i="321"/>
  <c r="N158" i="367" s="1"/>
  <c r="BG5" i="321"/>
  <c r="M158" i="367" s="1"/>
  <c r="BF5" i="321"/>
  <c r="L158" i="367" s="1"/>
  <c r="BC5" i="321"/>
  <c r="I158" i="367" s="1"/>
  <c r="BB5" i="321"/>
  <c r="H158" i="367" s="1"/>
  <c r="AZ5" i="321"/>
  <c r="F158" i="367" s="1"/>
  <c r="AY5" i="321"/>
  <c r="E158" i="367" s="1"/>
  <c r="AX5" i="321"/>
  <c r="D158" i="367" s="1"/>
  <c r="AW5" i="321"/>
  <c r="C158" i="367" s="1"/>
  <c r="AV5" i="321"/>
  <c r="B158" i="367" s="1"/>
  <c r="AH35" i="320"/>
  <c r="BQ5" i="320" s="1"/>
  <c r="W157" i="367" s="1"/>
  <c r="AC35" i="320"/>
  <c r="AA35" i="320"/>
  <c r="BL5" i="320" s="1"/>
  <c r="R157" i="367" s="1"/>
  <c r="AJ32" i="320"/>
  <c r="AI32" i="320"/>
  <c r="AH32" i="320"/>
  <c r="AG32" i="320"/>
  <c r="AF32" i="320"/>
  <c r="AE32" i="320"/>
  <c r="AE35" i="320" s="1"/>
  <c r="AD32" i="320"/>
  <c r="AD35" i="320" s="1"/>
  <c r="BN5" i="320" s="1"/>
  <c r="T157" i="367" s="1"/>
  <c r="AC32" i="320"/>
  <c r="AC33" i="320" s="1"/>
  <c r="AB32" i="320"/>
  <c r="BA5" i="320" s="1"/>
  <c r="G157" i="367" s="1"/>
  <c r="AA32" i="320"/>
  <c r="Z32" i="320"/>
  <c r="Z35" i="320" s="1"/>
  <c r="Y32" i="320"/>
  <c r="AJ31" i="320"/>
  <c r="AI31" i="320"/>
  <c r="CG5" i="320" s="1"/>
  <c r="AM157" i="367" s="1"/>
  <c r="AH31" i="320"/>
  <c r="CF5" i="320" s="1"/>
  <c r="AL157" i="367" s="1"/>
  <c r="AG31" i="320"/>
  <c r="AF31" i="320"/>
  <c r="CD5" i="320" s="1"/>
  <c r="AJ157" i="367" s="1"/>
  <c r="AE31" i="320"/>
  <c r="AD31" i="320"/>
  <c r="AC31" i="320"/>
  <c r="CA5" i="320" s="1"/>
  <c r="AG157" i="367" s="1"/>
  <c r="AQ30" i="320"/>
  <c r="AQ29" i="320"/>
  <c r="AQ28" i="320"/>
  <c r="AQ27" i="320"/>
  <c r="AQ26" i="320"/>
  <c r="AQ25" i="320"/>
  <c r="AQ24" i="320"/>
  <c r="AQ23" i="320"/>
  <c r="AQ22" i="320"/>
  <c r="AQ21" i="320"/>
  <c r="AQ20" i="320"/>
  <c r="AQ19" i="320"/>
  <c r="AQ18" i="320"/>
  <c r="AQ17" i="320"/>
  <c r="AQ16" i="320"/>
  <c r="AQ15" i="320"/>
  <c r="AQ14" i="320"/>
  <c r="AQ13" i="320"/>
  <c r="AQ12" i="320"/>
  <c r="AQ11" i="320"/>
  <c r="CH5" i="320"/>
  <c r="AN157" i="367" s="1"/>
  <c r="CE5" i="320"/>
  <c r="AK157" i="367" s="1"/>
  <c r="CC5" i="320"/>
  <c r="AI157" i="367" s="1"/>
  <c r="CB5" i="320"/>
  <c r="AH157" i="367" s="1"/>
  <c r="BX5" i="320"/>
  <c r="AD157" i="367" s="1"/>
  <c r="BO5" i="320"/>
  <c r="U157" i="367" s="1"/>
  <c r="BK5" i="320"/>
  <c r="Q157" i="367" s="1"/>
  <c r="BH5" i="320"/>
  <c r="N157" i="367" s="1"/>
  <c r="BG5" i="320"/>
  <c r="M157" i="367" s="1"/>
  <c r="BE5" i="320"/>
  <c r="K157" i="367" s="1"/>
  <c r="BD5" i="320"/>
  <c r="J157" i="367" s="1"/>
  <c r="BC5" i="320"/>
  <c r="I157" i="367" s="1"/>
  <c r="BB5" i="320"/>
  <c r="H157" i="367" s="1"/>
  <c r="AZ5" i="320"/>
  <c r="F157" i="367" s="1"/>
  <c r="AY5" i="320"/>
  <c r="E157" i="367" s="1"/>
  <c r="AW5" i="320"/>
  <c r="C157" i="367" s="1"/>
  <c r="AV5" i="320"/>
  <c r="B157" i="367" s="1"/>
  <c r="AI35" i="319"/>
  <c r="BR5" i="319" s="1"/>
  <c r="X156" i="367" s="1"/>
  <c r="AD35" i="319"/>
  <c r="BN5" i="319" s="1"/>
  <c r="T156" i="367" s="1"/>
  <c r="AS34" i="319"/>
  <c r="AC33" i="319"/>
  <c r="AJ32" i="319"/>
  <c r="AI32" i="319"/>
  <c r="AH32" i="319"/>
  <c r="BG5" i="319" s="1"/>
  <c r="M156" i="367" s="1"/>
  <c r="AG32" i="319"/>
  <c r="AF32" i="319"/>
  <c r="AE32" i="319"/>
  <c r="AE35" i="319" s="1"/>
  <c r="AD32" i="319"/>
  <c r="BC5" i="319" s="1"/>
  <c r="I156" i="367" s="1"/>
  <c r="AC32" i="319"/>
  <c r="AC35" i="319" s="1"/>
  <c r="AB32" i="319"/>
  <c r="AA32" i="319"/>
  <c r="AA35" i="319" s="1"/>
  <c r="BL5" i="319" s="1"/>
  <c r="R156" i="367" s="1"/>
  <c r="Z32" i="319"/>
  <c r="AY5" i="319" s="1"/>
  <c r="E156" i="367" s="1"/>
  <c r="Y32" i="319"/>
  <c r="AJ31" i="319"/>
  <c r="AI31" i="319"/>
  <c r="AH31" i="319"/>
  <c r="AG31" i="319"/>
  <c r="AF31" i="319"/>
  <c r="CD5" i="319" s="1"/>
  <c r="AJ156" i="367" s="1"/>
  <c r="AE31" i="319"/>
  <c r="CC5" i="319" s="1"/>
  <c r="AI156" i="367" s="1"/>
  <c r="AD31" i="319"/>
  <c r="CB5" i="319" s="1"/>
  <c r="AH156" i="367" s="1"/>
  <c r="AC31" i="319"/>
  <c r="CA5" i="319" s="1"/>
  <c r="AG156" i="367" s="1"/>
  <c r="AQ30" i="319"/>
  <c r="AQ29" i="319"/>
  <c r="AQ28" i="319"/>
  <c r="AQ27" i="319"/>
  <c r="AQ26" i="319"/>
  <c r="AQ25" i="319"/>
  <c r="AQ24" i="319"/>
  <c r="AQ23" i="319"/>
  <c r="AQ22" i="319"/>
  <c r="AQ21" i="319"/>
  <c r="AQ20" i="319"/>
  <c r="AQ19" i="319"/>
  <c r="AQ18" i="319"/>
  <c r="AQ17" i="319"/>
  <c r="AQ16" i="319"/>
  <c r="AQ15" i="319"/>
  <c r="AQ14" i="319"/>
  <c r="AQ13" i="319"/>
  <c r="AQ12" i="319"/>
  <c r="AQ11" i="319"/>
  <c r="CH5" i="319"/>
  <c r="AN156" i="367" s="1"/>
  <c r="CG5" i="319"/>
  <c r="AM156" i="367" s="1"/>
  <c r="CF5" i="319"/>
  <c r="AL156" i="367" s="1"/>
  <c r="CE5" i="319"/>
  <c r="AK156" i="367" s="1"/>
  <c r="BO5" i="319"/>
  <c r="U156" i="367" s="1"/>
  <c r="BI5" i="319"/>
  <c r="O156" i="367" s="1"/>
  <c r="BH5" i="319"/>
  <c r="N156" i="367" s="1"/>
  <c r="BE5" i="319"/>
  <c r="K156" i="367" s="1"/>
  <c r="BD5" i="319"/>
  <c r="J156" i="367" s="1"/>
  <c r="BB5" i="319"/>
  <c r="H156" i="367" s="1"/>
  <c r="BA5" i="319"/>
  <c r="G156" i="367" s="1"/>
  <c r="AZ5" i="319"/>
  <c r="F156" i="367" s="1"/>
  <c r="AW5" i="319"/>
  <c r="C156" i="367" s="1"/>
  <c r="AV5" i="319"/>
  <c r="B156" i="367" s="1"/>
  <c r="AH35" i="318"/>
  <c r="AG35" i="318"/>
  <c r="BP5" i="318" s="1"/>
  <c r="V155" i="367" s="1"/>
  <c r="AE35" i="318"/>
  <c r="BO5" i="318" s="1"/>
  <c r="U155" i="367" s="1"/>
  <c r="AD35" i="318"/>
  <c r="Z35" i="318"/>
  <c r="BK5" i="318" s="1"/>
  <c r="Q155" i="367" s="1"/>
  <c r="AQ34" i="318"/>
  <c r="AJ32" i="318"/>
  <c r="AI32" i="318"/>
  <c r="AH32" i="318"/>
  <c r="AG32" i="318"/>
  <c r="AF32" i="318"/>
  <c r="AE32" i="318"/>
  <c r="AD32" i="318"/>
  <c r="BC5" i="318" s="1"/>
  <c r="I155" i="367" s="1"/>
  <c r="AC32" i="318"/>
  <c r="AC35" i="318" s="1"/>
  <c r="AB32" i="318"/>
  <c r="AA32" i="318"/>
  <c r="Z32" i="318"/>
  <c r="Y32" i="318"/>
  <c r="AJ31" i="318"/>
  <c r="CH5" i="318" s="1"/>
  <c r="AN155" i="367" s="1"/>
  <c r="AI31" i="318"/>
  <c r="AH31" i="318"/>
  <c r="CF5" i="318" s="1"/>
  <c r="AL155" i="367" s="1"/>
  <c r="AG31" i="318"/>
  <c r="AF31" i="318"/>
  <c r="AE31" i="318"/>
  <c r="CC5" i="318" s="1"/>
  <c r="AI155" i="367" s="1"/>
  <c r="AD31" i="318"/>
  <c r="AC31" i="318"/>
  <c r="CA5" i="318" s="1"/>
  <c r="AG155" i="367" s="1"/>
  <c r="AQ30" i="318"/>
  <c r="AQ29" i="318"/>
  <c r="AQ28" i="318"/>
  <c r="AQ27" i="318"/>
  <c r="AQ26" i="318"/>
  <c r="AQ25" i="318"/>
  <c r="AQ24" i="318"/>
  <c r="AQ23" i="318"/>
  <c r="AQ22" i="318"/>
  <c r="AQ21" i="318"/>
  <c r="AQ20" i="318"/>
  <c r="AQ19" i="318"/>
  <c r="AQ18" i="318"/>
  <c r="AQ17" i="318"/>
  <c r="AQ16" i="318"/>
  <c r="AQ15" i="318"/>
  <c r="AQ14" i="318"/>
  <c r="AQ13" i="318"/>
  <c r="AQ12" i="318"/>
  <c r="AQ11" i="318"/>
  <c r="CG5" i="318"/>
  <c r="AM155" i="367" s="1"/>
  <c r="CE5" i="318"/>
  <c r="AK155" i="367" s="1"/>
  <c r="CD5" i="318"/>
  <c r="AJ155" i="367" s="1"/>
  <c r="CB5" i="318"/>
  <c r="AH155" i="367" s="1"/>
  <c r="BW5" i="318"/>
  <c r="AC155" i="367" s="1"/>
  <c r="BQ5" i="318"/>
  <c r="W155" i="367" s="1"/>
  <c r="BM5" i="318"/>
  <c r="S155" i="367" s="1"/>
  <c r="BI5" i="318"/>
  <c r="O155" i="367" s="1"/>
  <c r="BG5" i="318"/>
  <c r="M155" i="367" s="1"/>
  <c r="BF5" i="318"/>
  <c r="L155" i="367" s="1"/>
  <c r="BE5" i="318"/>
  <c r="K155" i="367" s="1"/>
  <c r="BD5" i="318"/>
  <c r="J155" i="367" s="1"/>
  <c r="BB5" i="318"/>
  <c r="H155" i="367" s="1"/>
  <c r="BA5" i="318"/>
  <c r="G155" i="367" s="1"/>
  <c r="AY5" i="318"/>
  <c r="E155" i="367" s="1"/>
  <c r="AX5" i="318"/>
  <c r="D155" i="367" s="1"/>
  <c r="AW5" i="318"/>
  <c r="C155" i="367" s="1"/>
  <c r="AV5" i="318"/>
  <c r="B155" i="367" s="1"/>
  <c r="AR35" i="317"/>
  <c r="AH35" i="317"/>
  <c r="AG35" i="317"/>
  <c r="BP5" i="317" s="1"/>
  <c r="V154" i="367" s="1"/>
  <c r="Z35" i="317"/>
  <c r="BK5" i="317" s="1"/>
  <c r="Q154" i="367" s="1"/>
  <c r="AQ34" i="317"/>
  <c r="AJ32" i="317"/>
  <c r="AI32" i="317"/>
  <c r="AH32" i="317"/>
  <c r="AG32" i="317"/>
  <c r="AF32" i="317"/>
  <c r="BE5" i="317" s="1"/>
  <c r="K154" i="367" s="1"/>
  <c r="AE32" i="317"/>
  <c r="AD32" i="317"/>
  <c r="AD35" i="317" s="1"/>
  <c r="AC32" i="317"/>
  <c r="AB32" i="317"/>
  <c r="AA32" i="317"/>
  <c r="Z32" i="317"/>
  <c r="Y32" i="317"/>
  <c r="Y35" i="317" s="1"/>
  <c r="AJ31" i="317"/>
  <c r="CH5" i="317" s="1"/>
  <c r="AN154" i="367" s="1"/>
  <c r="AI31" i="317"/>
  <c r="AH31" i="317"/>
  <c r="CF5" i="317" s="1"/>
  <c r="AL154" i="367" s="1"/>
  <c r="AG31" i="317"/>
  <c r="CE5" i="317" s="1"/>
  <c r="AK154" i="367" s="1"/>
  <c r="AF31" i="317"/>
  <c r="AE31" i="317"/>
  <c r="CC5" i="317" s="1"/>
  <c r="AI154" i="367" s="1"/>
  <c r="AD31" i="317"/>
  <c r="AC31" i="317"/>
  <c r="AQ30" i="317"/>
  <c r="AQ29" i="317"/>
  <c r="AQ28" i="317"/>
  <c r="AQ27" i="317"/>
  <c r="AQ26" i="317"/>
  <c r="AQ25" i="317"/>
  <c r="AQ24" i="317"/>
  <c r="AQ23" i="317"/>
  <c r="AQ22" i="317"/>
  <c r="AQ21" i="317"/>
  <c r="AQ20" i="317"/>
  <c r="AQ19" i="317"/>
  <c r="AQ18" i="317"/>
  <c r="AQ17" i="317"/>
  <c r="AQ16" i="317"/>
  <c r="AQ15" i="317"/>
  <c r="AQ14" i="317"/>
  <c r="AQ13" i="317"/>
  <c r="AQ12" i="317"/>
  <c r="AQ11" i="317"/>
  <c r="CG5" i="317"/>
  <c r="AM154" i="367" s="1"/>
  <c r="CD5" i="317"/>
  <c r="AJ154" i="367" s="1"/>
  <c r="CB5" i="317"/>
  <c r="AH154" i="367" s="1"/>
  <c r="CA5" i="317"/>
  <c r="AG154" i="367" s="1"/>
  <c r="BW5" i="317"/>
  <c r="AC154" i="367" s="1"/>
  <c r="BQ5" i="317"/>
  <c r="W154" i="367" s="1"/>
  <c r="BN5" i="317"/>
  <c r="T154" i="367" s="1"/>
  <c r="BI5" i="317"/>
  <c r="O154" i="367" s="1"/>
  <c r="BG5" i="317"/>
  <c r="M154" i="367" s="1"/>
  <c r="BF5" i="317"/>
  <c r="L154" i="367" s="1"/>
  <c r="BD5" i="317"/>
  <c r="J154" i="367" s="1"/>
  <c r="BC5" i="317"/>
  <c r="I154" i="367" s="1"/>
  <c r="BB5" i="317"/>
  <c r="H154" i="367" s="1"/>
  <c r="BA5" i="317"/>
  <c r="G154" i="367" s="1"/>
  <c r="AY5" i="317"/>
  <c r="E154" i="367" s="1"/>
  <c r="AX5" i="317"/>
  <c r="D154" i="367" s="1"/>
  <c r="AW5" i="317"/>
  <c r="C154" i="367" s="1"/>
  <c r="AV5" i="317"/>
  <c r="B154" i="367" s="1"/>
  <c r="AS35" i="316"/>
  <c r="AI35" i="316"/>
  <c r="BR5" i="316" s="1"/>
  <c r="X153" i="367" s="1"/>
  <c r="AH35" i="316"/>
  <c r="BQ5" i="316" s="1"/>
  <c r="W153" i="367" s="1"/>
  <c r="AS34" i="316"/>
  <c r="Y33" i="316"/>
  <c r="AJ32" i="316"/>
  <c r="AI32" i="316"/>
  <c r="AH32" i="316"/>
  <c r="AG32" i="316"/>
  <c r="AG33" i="316" s="1"/>
  <c r="AF32" i="316"/>
  <c r="BE5" i="316" s="1"/>
  <c r="K153" i="367" s="1"/>
  <c r="AE32" i="316"/>
  <c r="AE35" i="316" s="1"/>
  <c r="AD32" i="316"/>
  <c r="AD35" i="316" s="1"/>
  <c r="AC32" i="316"/>
  <c r="AB32" i="316"/>
  <c r="AA32" i="316"/>
  <c r="AA35" i="316" s="1"/>
  <c r="BL5" i="316" s="1"/>
  <c r="R153" i="367" s="1"/>
  <c r="Z32" i="316"/>
  <c r="AR35" i="316" s="1"/>
  <c r="Y32" i="316"/>
  <c r="AX5" i="316" s="1"/>
  <c r="D153" i="367" s="1"/>
  <c r="AJ31" i="316"/>
  <c r="CH5" i="316" s="1"/>
  <c r="AN153" i="367" s="1"/>
  <c r="AI31" i="316"/>
  <c r="AH31" i="316"/>
  <c r="AG31" i="316"/>
  <c r="CE5" i="316" s="1"/>
  <c r="AK153" i="367" s="1"/>
  <c r="AF31" i="316"/>
  <c r="AE31" i="316"/>
  <c r="CC5" i="316" s="1"/>
  <c r="AI153" i="367" s="1"/>
  <c r="AD31" i="316"/>
  <c r="CB5" i="316" s="1"/>
  <c r="AH153" i="367" s="1"/>
  <c r="AC31" i="316"/>
  <c r="CA5" i="316" s="1"/>
  <c r="AG153" i="367" s="1"/>
  <c r="AQ30" i="316"/>
  <c r="AQ29" i="316"/>
  <c r="AQ28" i="316"/>
  <c r="AQ27" i="316"/>
  <c r="AQ26" i="316"/>
  <c r="AQ25" i="316"/>
  <c r="AQ24" i="316"/>
  <c r="AQ23" i="316"/>
  <c r="AQ22" i="316"/>
  <c r="AQ21" i="316"/>
  <c r="AQ20" i="316"/>
  <c r="AQ19" i="316"/>
  <c r="AQ18" i="316"/>
  <c r="AQ17" i="316"/>
  <c r="AQ16" i="316"/>
  <c r="AQ15" i="316"/>
  <c r="AQ14" i="316"/>
  <c r="AQ13" i="316"/>
  <c r="AQ12" i="316"/>
  <c r="AQ11" i="316"/>
  <c r="CG5" i="316"/>
  <c r="AM153" i="367" s="1"/>
  <c r="CF5" i="316"/>
  <c r="AL153" i="367" s="1"/>
  <c r="CD5" i="316"/>
  <c r="AJ153" i="367" s="1"/>
  <c r="BX5" i="316"/>
  <c r="AD153" i="367" s="1"/>
  <c r="BO5" i="316"/>
  <c r="U153" i="367" s="1"/>
  <c r="BN5" i="316"/>
  <c r="T153" i="367" s="1"/>
  <c r="BI5" i="316"/>
  <c r="O153" i="367" s="1"/>
  <c r="BH5" i="316"/>
  <c r="N153" i="367" s="1"/>
  <c r="BG5" i="316"/>
  <c r="M153" i="367" s="1"/>
  <c r="BF5" i="316"/>
  <c r="L153" i="367" s="1"/>
  <c r="BD5" i="316"/>
  <c r="J153" i="367" s="1"/>
  <c r="BC5" i="316"/>
  <c r="I153" i="367" s="1"/>
  <c r="BA5" i="316"/>
  <c r="G153" i="367" s="1"/>
  <c r="AZ5" i="316"/>
  <c r="F153" i="367" s="1"/>
  <c r="AY5" i="316"/>
  <c r="E153" i="367" s="1"/>
  <c r="AW5" i="316"/>
  <c r="C153" i="367" s="1"/>
  <c r="AV5" i="316"/>
  <c r="B153" i="367" s="1"/>
  <c r="AI35" i="315"/>
  <c r="BR5" i="315" s="1"/>
  <c r="X152" i="367" s="1"/>
  <c r="AG35" i="315"/>
  <c r="Y35" i="315"/>
  <c r="BJ5" i="315" s="1"/>
  <c r="P152" i="367" s="1"/>
  <c r="Y33" i="315"/>
  <c r="AJ32" i="315"/>
  <c r="AI32" i="315"/>
  <c r="AH32" i="315"/>
  <c r="AG32" i="315"/>
  <c r="AF32" i="315"/>
  <c r="AE32" i="315"/>
  <c r="AE35" i="315" s="1"/>
  <c r="BO5" i="315" s="1"/>
  <c r="U152" i="367" s="1"/>
  <c r="AD32" i="315"/>
  <c r="AC32" i="315"/>
  <c r="AB32" i="315"/>
  <c r="AA32" i="315"/>
  <c r="AA35" i="315" s="1"/>
  <c r="BL5" i="315" s="1"/>
  <c r="R152" i="367" s="1"/>
  <c r="Z32" i="315"/>
  <c r="Y32" i="315"/>
  <c r="BZ5" i="315" s="1"/>
  <c r="AF152" i="367" s="1"/>
  <c r="AJ31" i="315"/>
  <c r="CH5" i="315" s="1"/>
  <c r="AN152" i="367" s="1"/>
  <c r="AI31" i="315"/>
  <c r="CG5" i="315" s="1"/>
  <c r="AM152" i="367" s="1"/>
  <c r="AH31" i="315"/>
  <c r="CF5" i="315" s="1"/>
  <c r="AL152" i="367" s="1"/>
  <c r="AG31" i="315"/>
  <c r="CE5" i="315" s="1"/>
  <c r="AK152" i="367" s="1"/>
  <c r="AF31" i="315"/>
  <c r="AE31" i="315"/>
  <c r="AD31" i="315"/>
  <c r="AC31" i="315"/>
  <c r="AQ30" i="315"/>
  <c r="AQ29" i="315"/>
  <c r="AQ28" i="315"/>
  <c r="AQ27" i="315"/>
  <c r="AQ26" i="315"/>
  <c r="AQ25" i="315"/>
  <c r="AQ24" i="315"/>
  <c r="AQ23" i="315"/>
  <c r="AQ22" i="315"/>
  <c r="AQ21" i="315"/>
  <c r="AQ20" i="315"/>
  <c r="AQ19" i="315"/>
  <c r="AQ18" i="315"/>
  <c r="AQ17" i="315"/>
  <c r="AQ16" i="315"/>
  <c r="AQ15" i="315"/>
  <c r="AQ14" i="315"/>
  <c r="AQ13" i="315"/>
  <c r="AQ12" i="315"/>
  <c r="AQ11" i="315"/>
  <c r="CD5" i="315"/>
  <c r="AJ152" i="367" s="1"/>
  <c r="CC5" i="315"/>
  <c r="AI152" i="367" s="1"/>
  <c r="CB5" i="315"/>
  <c r="AH152" i="367" s="1"/>
  <c r="CA5" i="315"/>
  <c r="AG152" i="367" s="1"/>
  <c r="BX5" i="315"/>
  <c r="AD152" i="367" s="1"/>
  <c r="BW5" i="315"/>
  <c r="AC152" i="367" s="1"/>
  <c r="BP5" i="315"/>
  <c r="V152" i="367" s="1"/>
  <c r="BI5" i="315"/>
  <c r="O152" i="367" s="1"/>
  <c r="BH5" i="315"/>
  <c r="N152" i="367" s="1"/>
  <c r="BF5" i="315"/>
  <c r="L152" i="367" s="1"/>
  <c r="BE5" i="315"/>
  <c r="K152" i="367" s="1"/>
  <c r="BD5" i="315"/>
  <c r="J152" i="367" s="1"/>
  <c r="BA5" i="315"/>
  <c r="G152" i="367" s="1"/>
  <c r="AZ5" i="315"/>
  <c r="F152" i="367" s="1"/>
  <c r="AX5" i="315"/>
  <c r="D152" i="367" s="1"/>
  <c r="AW5" i="315"/>
  <c r="C152" i="367" s="1"/>
  <c r="AV5" i="315"/>
  <c r="B152" i="367" s="1"/>
  <c r="AG35" i="314"/>
  <c r="Z35" i="314"/>
  <c r="BK5" i="314" s="1"/>
  <c r="Q151" i="367" s="1"/>
  <c r="Y35" i="314"/>
  <c r="AG33" i="314"/>
  <c r="AJ32" i="314"/>
  <c r="AI32" i="314"/>
  <c r="AI35" i="314" s="1"/>
  <c r="BR5" i="314" s="1"/>
  <c r="X151" i="367" s="1"/>
  <c r="AH32" i="314"/>
  <c r="AG32" i="314"/>
  <c r="AF32" i="314"/>
  <c r="AE32" i="314"/>
  <c r="AD32" i="314"/>
  <c r="AD35" i="314" s="1"/>
  <c r="BN5" i="314" s="1"/>
  <c r="T151" i="367" s="1"/>
  <c r="AC32" i="314"/>
  <c r="AC33" i="314" s="1"/>
  <c r="AB32" i="314"/>
  <c r="AA32" i="314"/>
  <c r="AZ5" i="314" s="1"/>
  <c r="F151" i="367" s="1"/>
  <c r="Z32" i="314"/>
  <c r="Y32" i="314"/>
  <c r="AJ31" i="314"/>
  <c r="AI31" i="314"/>
  <c r="CG5" i="314" s="1"/>
  <c r="AM151" i="367" s="1"/>
  <c r="AH31" i="314"/>
  <c r="AG31" i="314"/>
  <c r="CE5" i="314" s="1"/>
  <c r="AK151" i="367" s="1"/>
  <c r="AF31" i="314"/>
  <c r="CD5" i="314" s="1"/>
  <c r="AJ151" i="367" s="1"/>
  <c r="AE31" i="314"/>
  <c r="CC5" i="314" s="1"/>
  <c r="AI151" i="367" s="1"/>
  <c r="AD31" i="314"/>
  <c r="CB5" i="314" s="1"/>
  <c r="AH151" i="367" s="1"/>
  <c r="AC31" i="314"/>
  <c r="AQ30" i="314"/>
  <c r="AQ29" i="314"/>
  <c r="AQ28" i="314"/>
  <c r="AQ27" i="314"/>
  <c r="AQ26" i="314"/>
  <c r="AQ25" i="314"/>
  <c r="AQ24" i="314"/>
  <c r="AQ23" i="314"/>
  <c r="AQ22" i="314"/>
  <c r="AQ21" i="314"/>
  <c r="AQ20" i="314"/>
  <c r="AQ19" i="314"/>
  <c r="AQ18" i="314"/>
  <c r="AQ17" i="314"/>
  <c r="AQ16" i="314"/>
  <c r="AQ15" i="314"/>
  <c r="AQ14" i="314"/>
  <c r="AQ13" i="314"/>
  <c r="AQ12" i="314"/>
  <c r="AQ11" i="314"/>
  <c r="CH5" i="314"/>
  <c r="AN151" i="367" s="1"/>
  <c r="CF5" i="314"/>
  <c r="AL151" i="367" s="1"/>
  <c r="CA5" i="314"/>
  <c r="AG151" i="367" s="1"/>
  <c r="BY5" i="314"/>
  <c r="AE151" i="367" s="1"/>
  <c r="BX5" i="314"/>
  <c r="AD151" i="367" s="1"/>
  <c r="BW5" i="314"/>
  <c r="AC151" i="367" s="1"/>
  <c r="BP5" i="314"/>
  <c r="V151" i="367" s="1"/>
  <c r="BI5" i="314"/>
  <c r="O151" i="367" s="1"/>
  <c r="BH5" i="314"/>
  <c r="N151" i="367" s="1"/>
  <c r="BF5" i="314"/>
  <c r="L151" i="367" s="1"/>
  <c r="BE5" i="314"/>
  <c r="K151" i="367" s="1"/>
  <c r="BC5" i="314"/>
  <c r="I151" i="367" s="1"/>
  <c r="BB5" i="314"/>
  <c r="H151" i="367" s="1"/>
  <c r="BA5" i="314"/>
  <c r="G151" i="367" s="1"/>
  <c r="AX5" i="314"/>
  <c r="D151" i="367" s="1"/>
  <c r="AW5" i="314"/>
  <c r="C151" i="367" s="1"/>
  <c r="AV5" i="314"/>
  <c r="B151" i="367" s="1"/>
  <c r="AH35" i="313"/>
  <c r="BQ5" i="313" s="1"/>
  <c r="W150" i="367" s="1"/>
  <c r="AG35" i="313"/>
  <c r="BP5" i="313" s="1"/>
  <c r="V150" i="367" s="1"/>
  <c r="AA35" i="313"/>
  <c r="BL5" i="313" s="1"/>
  <c r="R150" i="367" s="1"/>
  <c r="AQ34" i="313"/>
  <c r="AG33" i="313"/>
  <c r="AJ32" i="313"/>
  <c r="AI32" i="313"/>
  <c r="AH32" i="313"/>
  <c r="AG32" i="313"/>
  <c r="AF32" i="313"/>
  <c r="AE32" i="313"/>
  <c r="AD32" i="313"/>
  <c r="AD35" i="313" s="1"/>
  <c r="AC32" i="313"/>
  <c r="AC33" i="313" s="1"/>
  <c r="AB32" i="313"/>
  <c r="AA32" i="313"/>
  <c r="Z32" i="313"/>
  <c r="Z35" i="313" s="1"/>
  <c r="BK5" i="313" s="1"/>
  <c r="Q150" i="367" s="1"/>
  <c r="Y32" i="313"/>
  <c r="AJ31" i="313"/>
  <c r="AI31" i="313"/>
  <c r="CG5" i="313" s="1"/>
  <c r="AM150" i="367" s="1"/>
  <c r="AH31" i="313"/>
  <c r="AG31" i="313"/>
  <c r="AF31" i="313"/>
  <c r="CD5" i="313" s="1"/>
  <c r="AJ150" i="367" s="1"/>
  <c r="AE31" i="313"/>
  <c r="AD31" i="313"/>
  <c r="CB5" i="313" s="1"/>
  <c r="AH150" i="367" s="1"/>
  <c r="AC31" i="313"/>
  <c r="CA5" i="313" s="1"/>
  <c r="AG150" i="367" s="1"/>
  <c r="AQ30" i="313"/>
  <c r="AQ29" i="313"/>
  <c r="AQ28" i="313"/>
  <c r="AQ27" i="313"/>
  <c r="AQ26" i="313"/>
  <c r="AQ25" i="313"/>
  <c r="AQ24" i="313"/>
  <c r="AQ23" i="313"/>
  <c r="AQ22" i="313"/>
  <c r="AQ21" i="313"/>
  <c r="AQ20" i="313"/>
  <c r="AQ19" i="313"/>
  <c r="AQ18" i="313"/>
  <c r="AQ17" i="313"/>
  <c r="AQ16" i="313"/>
  <c r="AQ15" i="313"/>
  <c r="AQ14" i="313"/>
  <c r="AQ13" i="313"/>
  <c r="AQ12" i="313"/>
  <c r="AQ11" i="313"/>
  <c r="CH5" i="313"/>
  <c r="AN150" i="367" s="1"/>
  <c r="CF5" i="313"/>
  <c r="AL150" i="367" s="1"/>
  <c r="CE5" i="313"/>
  <c r="AK150" i="367" s="1"/>
  <c r="CC5" i="313"/>
  <c r="AI150" i="367" s="1"/>
  <c r="BZ5" i="313"/>
  <c r="AF150" i="367" s="1"/>
  <c r="BX5" i="313"/>
  <c r="AD150" i="367" s="1"/>
  <c r="BW5" i="313"/>
  <c r="AC150" i="367" s="1"/>
  <c r="BH5" i="313"/>
  <c r="N150" i="367" s="1"/>
  <c r="BG5" i="313"/>
  <c r="M150" i="367" s="1"/>
  <c r="BF5" i="313"/>
  <c r="L150" i="367" s="1"/>
  <c r="BE5" i="313"/>
  <c r="K150" i="367" s="1"/>
  <c r="BC5" i="313"/>
  <c r="I150" i="367" s="1"/>
  <c r="BB5" i="313"/>
  <c r="H150" i="367" s="1"/>
  <c r="AZ5" i="313"/>
  <c r="F150" i="367" s="1"/>
  <c r="AY5" i="313"/>
  <c r="E150" i="367" s="1"/>
  <c r="AX5" i="313"/>
  <c r="D150" i="367" s="1"/>
  <c r="AW5" i="313"/>
  <c r="C150" i="367" s="1"/>
  <c r="AV5" i="313"/>
  <c r="B150" i="367" s="1"/>
  <c r="AH35" i="312"/>
  <c r="BQ5" i="312" s="1"/>
  <c r="W149" i="367" s="1"/>
  <c r="AC35" i="312"/>
  <c r="AA35" i="312"/>
  <c r="BL5" i="312" s="1"/>
  <c r="R149" i="367" s="1"/>
  <c r="AS34" i="312"/>
  <c r="Y33" i="312"/>
  <c r="AJ32" i="312"/>
  <c r="AI32" i="312"/>
  <c r="AH32" i="312"/>
  <c r="AG32" i="312"/>
  <c r="AF32" i="312"/>
  <c r="AE32" i="312"/>
  <c r="AE35" i="312" s="1"/>
  <c r="BO5" i="312" s="1"/>
  <c r="U149" i="367" s="1"/>
  <c r="AD32" i="312"/>
  <c r="AD35" i="312" s="1"/>
  <c r="AC32" i="312"/>
  <c r="AC33" i="312" s="1"/>
  <c r="AB32" i="312"/>
  <c r="BA5" i="312" s="1"/>
  <c r="G149" i="367" s="1"/>
  <c r="AA32" i="312"/>
  <c r="Z32" i="312"/>
  <c r="Z35" i="312" s="1"/>
  <c r="BK5" i="312" s="1"/>
  <c r="Q149" i="367" s="1"/>
  <c r="Y32" i="312"/>
  <c r="AJ31" i="312"/>
  <c r="AI31" i="312"/>
  <c r="CG5" i="312" s="1"/>
  <c r="AM149" i="367" s="1"/>
  <c r="AH31" i="312"/>
  <c r="CF5" i="312" s="1"/>
  <c r="AL149" i="367" s="1"/>
  <c r="AG31" i="312"/>
  <c r="CE5" i="312" s="1"/>
  <c r="AK149" i="367" s="1"/>
  <c r="AF31" i="312"/>
  <c r="CD5" i="312" s="1"/>
  <c r="AJ149" i="367" s="1"/>
  <c r="AE31" i="312"/>
  <c r="AD31" i="312"/>
  <c r="AC31" i="312"/>
  <c r="AQ30" i="312"/>
  <c r="AQ29" i="312"/>
  <c r="AQ28" i="312"/>
  <c r="AQ27" i="312"/>
  <c r="AQ26" i="312"/>
  <c r="AQ25" i="312"/>
  <c r="AQ24" i="312"/>
  <c r="AQ23" i="312"/>
  <c r="AQ22" i="312"/>
  <c r="AQ21" i="312"/>
  <c r="AQ20" i="312"/>
  <c r="AQ19" i="312"/>
  <c r="AQ18" i="312"/>
  <c r="AQ17" i="312"/>
  <c r="AQ16" i="312"/>
  <c r="AQ15" i="312"/>
  <c r="AQ14" i="312"/>
  <c r="AQ13" i="312"/>
  <c r="AQ12" i="312"/>
  <c r="AQ11" i="312"/>
  <c r="CH5" i="312"/>
  <c r="AN149" i="367" s="1"/>
  <c r="CC5" i="312"/>
  <c r="AI149" i="367" s="1"/>
  <c r="CB5" i="312"/>
  <c r="AH149" i="367" s="1"/>
  <c r="CA5" i="312"/>
  <c r="AG149" i="367" s="1"/>
  <c r="BZ5" i="312"/>
  <c r="AF149" i="367" s="1"/>
  <c r="BX5" i="312"/>
  <c r="AD149" i="367" s="1"/>
  <c r="BW5" i="312"/>
  <c r="AC149" i="367" s="1"/>
  <c r="BH5" i="312"/>
  <c r="N149" i="367" s="1"/>
  <c r="BG5" i="312"/>
  <c r="M149" i="367" s="1"/>
  <c r="BE5" i="312"/>
  <c r="K149" i="367" s="1"/>
  <c r="BD5" i="312"/>
  <c r="J149" i="367" s="1"/>
  <c r="BC5" i="312"/>
  <c r="I149" i="367" s="1"/>
  <c r="AZ5" i="312"/>
  <c r="F149" i="367" s="1"/>
  <c r="AY5" i="312"/>
  <c r="E149" i="367" s="1"/>
  <c r="AW5" i="312"/>
  <c r="C149" i="367" s="1"/>
  <c r="AV5" i="312"/>
  <c r="B149" i="367" s="1"/>
  <c r="AI35" i="311"/>
  <c r="BR5" i="311" s="1"/>
  <c r="X148" i="367" s="1"/>
  <c r="AD35" i="311"/>
  <c r="BN5" i="311" s="1"/>
  <c r="T148" i="367" s="1"/>
  <c r="Y35" i="311"/>
  <c r="AS34" i="311"/>
  <c r="AJ32" i="311"/>
  <c r="AI32" i="311"/>
  <c r="AH32" i="311"/>
  <c r="AH35" i="311" s="1"/>
  <c r="BQ5" i="311" s="1"/>
  <c r="W148" i="367" s="1"/>
  <c r="AG32" i="311"/>
  <c r="AF32" i="311"/>
  <c r="AE32" i="311"/>
  <c r="AE35" i="311" s="1"/>
  <c r="BO5" i="311" s="1"/>
  <c r="U148" i="367" s="1"/>
  <c r="AD32" i="311"/>
  <c r="AC32" i="311"/>
  <c r="AC35" i="311" s="1"/>
  <c r="AB32" i="311"/>
  <c r="AA32" i="311"/>
  <c r="AA35" i="311" s="1"/>
  <c r="Z32" i="311"/>
  <c r="AY5" i="311" s="1"/>
  <c r="E148" i="367" s="1"/>
  <c r="Y32" i="311"/>
  <c r="AJ31" i="311"/>
  <c r="AI31" i="311"/>
  <c r="AH31" i="311"/>
  <c r="CF5" i="311" s="1"/>
  <c r="AL148" i="367" s="1"/>
  <c r="AG31" i="311"/>
  <c r="AF31" i="311"/>
  <c r="CD5" i="311" s="1"/>
  <c r="AJ148" i="367" s="1"/>
  <c r="AE31" i="311"/>
  <c r="CC5" i="311" s="1"/>
  <c r="AI148" i="367" s="1"/>
  <c r="AD31" i="311"/>
  <c r="AC31" i="311"/>
  <c r="CA5" i="311" s="1"/>
  <c r="AG148" i="367" s="1"/>
  <c r="AQ30" i="311"/>
  <c r="AQ29" i="311"/>
  <c r="AQ28" i="311"/>
  <c r="AQ27" i="311"/>
  <c r="AQ26" i="311"/>
  <c r="AQ25" i="311"/>
  <c r="AQ24" i="311"/>
  <c r="AQ23" i="311"/>
  <c r="AQ22" i="311"/>
  <c r="AQ21" i="311"/>
  <c r="AQ20" i="311"/>
  <c r="AQ19" i="311"/>
  <c r="AQ18" i="311"/>
  <c r="AQ17" i="311"/>
  <c r="AQ16" i="311"/>
  <c r="AQ15" i="311"/>
  <c r="AQ14" i="311"/>
  <c r="AQ13" i="311"/>
  <c r="AQ12" i="311"/>
  <c r="AQ11" i="311"/>
  <c r="CH5" i="311"/>
  <c r="AN148" i="367" s="1"/>
  <c r="CG5" i="311"/>
  <c r="AM148" i="367" s="1"/>
  <c r="CE5" i="311"/>
  <c r="AK148" i="367" s="1"/>
  <c r="CB5" i="311"/>
  <c r="AH148" i="367" s="1"/>
  <c r="BX5" i="311"/>
  <c r="AD148" i="367" s="1"/>
  <c r="BW5" i="311"/>
  <c r="AC148" i="367" s="1"/>
  <c r="BL5" i="311"/>
  <c r="R148" i="367" s="1"/>
  <c r="BI5" i="311"/>
  <c r="O148" i="367" s="1"/>
  <c r="BH5" i="311"/>
  <c r="N148" i="367" s="1"/>
  <c r="BG5" i="311"/>
  <c r="M148" i="367" s="1"/>
  <c r="BE5" i="311"/>
  <c r="K148" i="367" s="1"/>
  <c r="BD5" i="311"/>
  <c r="J148" i="367" s="1"/>
  <c r="BB5" i="311"/>
  <c r="H148" i="367" s="1"/>
  <c r="BA5" i="311"/>
  <c r="G148" i="367" s="1"/>
  <c r="AZ5" i="311"/>
  <c r="F148" i="367" s="1"/>
  <c r="AW5" i="311"/>
  <c r="C148" i="367" s="1"/>
  <c r="AV5" i="311"/>
  <c r="B148" i="367" s="1"/>
  <c r="AC36" i="310"/>
  <c r="BT5" i="310" s="1"/>
  <c r="Z147" i="367" s="1"/>
  <c r="AH35" i="310"/>
  <c r="AG35" i="310"/>
  <c r="BP5" i="310" s="1"/>
  <c r="V147" i="367" s="1"/>
  <c r="AE35" i="310"/>
  <c r="BO5" i="310" s="1"/>
  <c r="U147" i="367" s="1"/>
  <c r="AD35" i="310"/>
  <c r="Z35" i="310"/>
  <c r="BK5" i="310" s="1"/>
  <c r="Q147" i="367" s="1"/>
  <c r="AQ34" i="310"/>
  <c r="AJ32" i="310"/>
  <c r="AI32" i="310"/>
  <c r="AH32" i="310"/>
  <c r="AG32" i="310"/>
  <c r="AF32" i="310"/>
  <c r="AE32" i="310"/>
  <c r="AC33" i="310" s="1"/>
  <c r="AD32" i="310"/>
  <c r="BC5" i="310" s="1"/>
  <c r="I147" i="367" s="1"/>
  <c r="AC32" i="310"/>
  <c r="AC35" i="310" s="1"/>
  <c r="AQ35" i="310" s="1"/>
  <c r="AB32" i="310"/>
  <c r="AA32" i="310"/>
  <c r="Z32" i="310"/>
  <c r="Y32" i="310"/>
  <c r="AJ31" i="310"/>
  <c r="AI31" i="310"/>
  <c r="AH31" i="310"/>
  <c r="CF5" i="310" s="1"/>
  <c r="AL147" i="367" s="1"/>
  <c r="AG31" i="310"/>
  <c r="AF31" i="310"/>
  <c r="CD5" i="310" s="1"/>
  <c r="AJ147" i="367" s="1"/>
  <c r="AE31" i="310"/>
  <c r="CC5" i="310" s="1"/>
  <c r="AI147" i="367" s="1"/>
  <c r="AD31" i="310"/>
  <c r="AC31" i="310"/>
  <c r="CA5" i="310" s="1"/>
  <c r="AG147" i="367" s="1"/>
  <c r="AQ30" i="310"/>
  <c r="AQ29" i="310"/>
  <c r="AQ28" i="310"/>
  <c r="AQ27" i="310"/>
  <c r="AQ26" i="310"/>
  <c r="AQ25" i="310"/>
  <c r="AQ24" i="310"/>
  <c r="AQ23" i="310"/>
  <c r="AQ22" i="310"/>
  <c r="AQ21" i="310"/>
  <c r="AQ20" i="310"/>
  <c r="AQ19" i="310"/>
  <c r="AQ18" i="310"/>
  <c r="AQ17" i="310"/>
  <c r="AQ16" i="310"/>
  <c r="AQ15" i="310"/>
  <c r="AQ14" i="310"/>
  <c r="AQ13" i="310"/>
  <c r="AQ12" i="310"/>
  <c r="AQ11" i="310"/>
  <c r="CH5" i="310"/>
  <c r="AN147" i="367" s="1"/>
  <c r="CG5" i="310"/>
  <c r="AM147" i="367" s="1"/>
  <c r="CE5" i="310"/>
  <c r="AK147" i="367" s="1"/>
  <c r="CB5" i="310"/>
  <c r="AH147" i="367" s="1"/>
  <c r="BW5" i="310"/>
  <c r="AC147" i="367" s="1"/>
  <c r="BQ5" i="310"/>
  <c r="W147" i="367" s="1"/>
  <c r="BM5" i="310"/>
  <c r="S147" i="367" s="1"/>
  <c r="BI5" i="310"/>
  <c r="O147" i="367" s="1"/>
  <c r="BG5" i="310"/>
  <c r="M147" i="367" s="1"/>
  <c r="BF5" i="310"/>
  <c r="L147" i="367" s="1"/>
  <c r="BE5" i="310"/>
  <c r="K147" i="367" s="1"/>
  <c r="BD5" i="310"/>
  <c r="J147" i="367" s="1"/>
  <c r="BB5" i="310"/>
  <c r="H147" i="367" s="1"/>
  <c r="BA5" i="310"/>
  <c r="G147" i="367" s="1"/>
  <c r="AY5" i="310"/>
  <c r="E147" i="367" s="1"/>
  <c r="AX5" i="310"/>
  <c r="D147" i="367" s="1"/>
  <c r="AW5" i="310"/>
  <c r="C147" i="367" s="1"/>
  <c r="AV5" i="310"/>
  <c r="B147" i="367" s="1"/>
  <c r="AH35" i="309"/>
  <c r="Z35" i="309"/>
  <c r="BK5" i="309" s="1"/>
  <c r="Q146" i="367" s="1"/>
  <c r="AS34" i="309"/>
  <c r="AQ34" i="309"/>
  <c r="AJ32" i="309"/>
  <c r="AI32" i="309"/>
  <c r="AH32" i="309"/>
  <c r="AG32" i="309"/>
  <c r="AF32" i="309"/>
  <c r="BE5" i="309" s="1"/>
  <c r="K146" i="367" s="1"/>
  <c r="AE32" i="309"/>
  <c r="AE35" i="309" s="1"/>
  <c r="BO5" i="309" s="1"/>
  <c r="U146" i="367" s="1"/>
  <c r="AD32" i="309"/>
  <c r="AD35" i="309" s="1"/>
  <c r="AC32" i="309"/>
  <c r="AC33" i="309" s="1"/>
  <c r="AB32" i="309"/>
  <c r="BA5" i="309" s="1"/>
  <c r="G146" i="367" s="1"/>
  <c r="AA32" i="309"/>
  <c r="AA35" i="309" s="1"/>
  <c r="BL5" i="309" s="1"/>
  <c r="R146" i="367" s="1"/>
  <c r="Z32" i="309"/>
  <c r="Y32" i="309"/>
  <c r="AJ31" i="309"/>
  <c r="AI31" i="309"/>
  <c r="AH31" i="309"/>
  <c r="CF5" i="309" s="1"/>
  <c r="AL146" i="367" s="1"/>
  <c r="AG31" i="309"/>
  <c r="AF31" i="309"/>
  <c r="CD5" i="309" s="1"/>
  <c r="AJ146" i="367" s="1"/>
  <c r="AE31" i="309"/>
  <c r="CC5" i="309" s="1"/>
  <c r="AI146" i="367" s="1"/>
  <c r="AD31" i="309"/>
  <c r="AC31" i="309"/>
  <c r="CA5" i="309" s="1"/>
  <c r="AG146" i="367" s="1"/>
  <c r="AQ30" i="309"/>
  <c r="AQ29" i="309"/>
  <c r="AQ28" i="309"/>
  <c r="AQ27" i="309"/>
  <c r="AQ26" i="309"/>
  <c r="AQ25" i="309"/>
  <c r="AQ24" i="309"/>
  <c r="AQ23" i="309"/>
  <c r="AQ22" i="309"/>
  <c r="AQ21" i="309"/>
  <c r="AQ20" i="309"/>
  <c r="AQ19" i="309"/>
  <c r="AQ18" i="309"/>
  <c r="AQ17" i="309"/>
  <c r="AQ16" i="309"/>
  <c r="AQ15" i="309"/>
  <c r="AQ14" i="309"/>
  <c r="AQ13" i="309"/>
  <c r="AQ12" i="309"/>
  <c r="AQ11" i="309"/>
  <c r="CH5" i="309"/>
  <c r="AN146" i="367" s="1"/>
  <c r="CG5" i="309"/>
  <c r="AM146" i="367" s="1"/>
  <c r="CE5" i="309"/>
  <c r="AK146" i="367" s="1"/>
  <c r="CB5" i="309"/>
  <c r="AH146" i="367" s="1"/>
  <c r="BZ5" i="309"/>
  <c r="AF146" i="367" s="1"/>
  <c r="BY5" i="309"/>
  <c r="AE146" i="367" s="1"/>
  <c r="BW5" i="309"/>
  <c r="AC146" i="367" s="1"/>
  <c r="BQ5" i="309"/>
  <c r="W146" i="367" s="1"/>
  <c r="BI5" i="309"/>
  <c r="O146" i="367" s="1"/>
  <c r="BG5" i="309"/>
  <c r="M146" i="367" s="1"/>
  <c r="BF5" i="309"/>
  <c r="L146" i="367" s="1"/>
  <c r="BD5" i="309"/>
  <c r="J146" i="367" s="1"/>
  <c r="BC5" i="309"/>
  <c r="I146" i="367" s="1"/>
  <c r="BB5" i="309"/>
  <c r="H146" i="367" s="1"/>
  <c r="AY5" i="309"/>
  <c r="E146" i="367" s="1"/>
  <c r="AX5" i="309"/>
  <c r="D146" i="367" s="1"/>
  <c r="AW5" i="309"/>
  <c r="C146" i="367" s="1"/>
  <c r="AV5" i="309"/>
  <c r="B146" i="367" s="1"/>
  <c r="AI35" i="308"/>
  <c r="BR5" i="308" s="1"/>
  <c r="X145" i="367" s="1"/>
  <c r="AH35" i="308"/>
  <c r="BQ5" i="308" s="1"/>
  <c r="W145" i="367" s="1"/>
  <c r="AG35" i="308"/>
  <c r="AS34" i="308"/>
  <c r="AG33" i="308"/>
  <c r="Y33" i="308"/>
  <c r="AJ32" i="308"/>
  <c r="AI32" i="308"/>
  <c r="AH32" i="308"/>
  <c r="AG32" i="308"/>
  <c r="AF32" i="308"/>
  <c r="AE32" i="308"/>
  <c r="AD32" i="308"/>
  <c r="AD35" i="308" s="1"/>
  <c r="BN5" i="308" s="1"/>
  <c r="T145" i="367" s="1"/>
  <c r="AC32" i="308"/>
  <c r="AB32" i="308"/>
  <c r="AA32" i="308"/>
  <c r="AA35" i="308" s="1"/>
  <c r="Z32" i="308"/>
  <c r="Y32" i="308"/>
  <c r="AQ34" i="308" s="1"/>
  <c r="AJ31" i="308"/>
  <c r="CH5" i="308" s="1"/>
  <c r="AN145" i="367" s="1"/>
  <c r="AI31" i="308"/>
  <c r="CG5" i="308" s="1"/>
  <c r="AM145" i="367" s="1"/>
  <c r="AH31" i="308"/>
  <c r="CF5" i="308" s="1"/>
  <c r="AL145" i="367" s="1"/>
  <c r="AG31" i="308"/>
  <c r="CE5" i="308" s="1"/>
  <c r="AK145" i="367" s="1"/>
  <c r="AF31" i="308"/>
  <c r="AE31" i="308"/>
  <c r="AD31" i="308"/>
  <c r="AC31" i="308"/>
  <c r="CA5" i="308" s="1"/>
  <c r="AG145" i="367" s="1"/>
  <c r="AQ30" i="308"/>
  <c r="AQ29" i="308"/>
  <c r="AQ28" i="308"/>
  <c r="AQ27" i="308"/>
  <c r="AQ26" i="308"/>
  <c r="AQ25" i="308"/>
  <c r="AQ24" i="308"/>
  <c r="AQ23" i="308"/>
  <c r="AQ22" i="308"/>
  <c r="AQ21" i="308"/>
  <c r="AQ20" i="308"/>
  <c r="AQ19" i="308"/>
  <c r="AQ18" i="308"/>
  <c r="AQ17" i="308"/>
  <c r="AQ16" i="308"/>
  <c r="AQ15" i="308"/>
  <c r="AQ14" i="308"/>
  <c r="AQ13" i="308"/>
  <c r="AQ12" i="308"/>
  <c r="AQ11" i="308"/>
  <c r="CD5" i="308"/>
  <c r="AJ145" i="367" s="1"/>
  <c r="CC5" i="308"/>
  <c r="AI145" i="367" s="1"/>
  <c r="CB5" i="308"/>
  <c r="AH145" i="367" s="1"/>
  <c r="BX5" i="308"/>
  <c r="AD145" i="367" s="1"/>
  <c r="BW5" i="308"/>
  <c r="AC145" i="367" s="1"/>
  <c r="BL5" i="308"/>
  <c r="R145" i="367" s="1"/>
  <c r="BI5" i="308"/>
  <c r="O145" i="367" s="1"/>
  <c r="BH5" i="308"/>
  <c r="N145" i="367" s="1"/>
  <c r="BG5" i="308"/>
  <c r="M145" i="367" s="1"/>
  <c r="BF5" i="308"/>
  <c r="L145" i="367" s="1"/>
  <c r="BE5" i="308"/>
  <c r="K145" i="367" s="1"/>
  <c r="BA5" i="308"/>
  <c r="G145" i="367" s="1"/>
  <c r="AZ5" i="308"/>
  <c r="F145" i="367" s="1"/>
  <c r="AY5" i="308"/>
  <c r="E145" i="367" s="1"/>
  <c r="AW5" i="308"/>
  <c r="C145" i="367" s="1"/>
  <c r="AV5" i="308"/>
  <c r="B145" i="367" s="1"/>
  <c r="AG35" i="307"/>
  <c r="AC35" i="307"/>
  <c r="AA35" i="307"/>
  <c r="BL5" i="307" s="1"/>
  <c r="R144" i="367" s="1"/>
  <c r="Z35" i="307"/>
  <c r="BK5" i="307" s="1"/>
  <c r="Q144" i="367" s="1"/>
  <c r="Y35" i="307"/>
  <c r="BJ5" i="307" s="1"/>
  <c r="P144" i="367" s="1"/>
  <c r="AJ32" i="307"/>
  <c r="AI32" i="307"/>
  <c r="AI35" i="307" s="1"/>
  <c r="AH32" i="307"/>
  <c r="AG32" i="307"/>
  <c r="AF32" i="307"/>
  <c r="AE32" i="307"/>
  <c r="AE35" i="307" s="1"/>
  <c r="BO5" i="307" s="1"/>
  <c r="U144" i="367" s="1"/>
  <c r="AD32" i="307"/>
  <c r="AC33" i="307" s="1"/>
  <c r="AC32" i="307"/>
  <c r="AB32" i="307"/>
  <c r="AA32" i="307"/>
  <c r="Z32" i="307"/>
  <c r="Y32" i="307"/>
  <c r="AJ31" i="307"/>
  <c r="AI31" i="307"/>
  <c r="AH31" i="307"/>
  <c r="AG31" i="307"/>
  <c r="CE5" i="307" s="1"/>
  <c r="AK144" i="367" s="1"/>
  <c r="AF31" i="307"/>
  <c r="CD5" i="307" s="1"/>
  <c r="AJ144" i="367" s="1"/>
  <c r="AE31" i="307"/>
  <c r="CC5" i="307" s="1"/>
  <c r="AI144" i="367" s="1"/>
  <c r="AD31" i="307"/>
  <c r="CB5" i="307" s="1"/>
  <c r="AH144" i="367" s="1"/>
  <c r="AC31" i="307"/>
  <c r="AQ30" i="307"/>
  <c r="AQ29" i="307"/>
  <c r="AQ28" i="307"/>
  <c r="AQ27" i="307"/>
  <c r="AQ26" i="307"/>
  <c r="AQ25" i="307"/>
  <c r="AQ24" i="307"/>
  <c r="AQ23" i="307"/>
  <c r="AQ22" i="307"/>
  <c r="AQ21" i="307"/>
  <c r="AQ20" i="307"/>
  <c r="AQ19" i="307"/>
  <c r="AQ18" i="307"/>
  <c r="AQ17" i="307"/>
  <c r="AQ16" i="307"/>
  <c r="AQ15" i="307"/>
  <c r="AQ14" i="307"/>
  <c r="AQ13" i="307"/>
  <c r="AQ12" i="307"/>
  <c r="AQ11" i="307"/>
  <c r="CH5" i="307"/>
  <c r="AN144" i="367" s="1"/>
  <c r="CG5" i="307"/>
  <c r="AM144" i="367" s="1"/>
  <c r="CF5" i="307"/>
  <c r="AL144" i="367" s="1"/>
  <c r="CA5" i="307"/>
  <c r="AG144" i="367" s="1"/>
  <c r="BW5" i="307"/>
  <c r="AC144" i="367" s="1"/>
  <c r="BR5" i="307"/>
  <c r="X144" i="367" s="1"/>
  <c r="BP5" i="307"/>
  <c r="V144" i="367" s="1"/>
  <c r="BI5" i="307"/>
  <c r="O144" i="367" s="1"/>
  <c r="BH5" i="307"/>
  <c r="N144" i="367" s="1"/>
  <c r="BF5" i="307"/>
  <c r="L144" i="367" s="1"/>
  <c r="BE5" i="307"/>
  <c r="K144" i="367" s="1"/>
  <c r="BD5" i="307"/>
  <c r="J144" i="367" s="1"/>
  <c r="BC5" i="307"/>
  <c r="I144" i="367" s="1"/>
  <c r="BB5" i="307"/>
  <c r="H144" i="367" s="1"/>
  <c r="BA5" i="307"/>
  <c r="G144" i="367" s="1"/>
  <c r="AZ5" i="307"/>
  <c r="F144" i="367" s="1"/>
  <c r="AX5" i="307"/>
  <c r="D144" i="367" s="1"/>
  <c r="AW5" i="307"/>
  <c r="C144" i="367" s="1"/>
  <c r="AV5" i="307"/>
  <c r="B144" i="367" s="1"/>
  <c r="AI35" i="306"/>
  <c r="BR5" i="306" s="1"/>
  <c r="X143" i="367" s="1"/>
  <c r="AH35" i="306"/>
  <c r="BQ5" i="306" s="1"/>
  <c r="W143" i="367" s="1"/>
  <c r="AG35" i="306"/>
  <c r="AE35" i="306"/>
  <c r="BO5" i="306" s="1"/>
  <c r="U143" i="367" s="1"/>
  <c r="AG33" i="306"/>
  <c r="AJ32" i="306"/>
  <c r="AI32" i="306"/>
  <c r="BH5" i="306" s="1"/>
  <c r="N143" i="367" s="1"/>
  <c r="AH32" i="306"/>
  <c r="AG32" i="306"/>
  <c r="AF32" i="306"/>
  <c r="AE32" i="306"/>
  <c r="BD5" i="306" s="1"/>
  <c r="J143" i="367" s="1"/>
  <c r="AD32" i="306"/>
  <c r="AD35" i="306" s="1"/>
  <c r="BN5" i="306" s="1"/>
  <c r="T143" i="367" s="1"/>
  <c r="AC32" i="306"/>
  <c r="AC33" i="306" s="1"/>
  <c r="AB32" i="306"/>
  <c r="AA32" i="306"/>
  <c r="Z32" i="306"/>
  <c r="Z35" i="306" s="1"/>
  <c r="BK5" i="306" s="1"/>
  <c r="Q143" i="367" s="1"/>
  <c r="Y32" i="306"/>
  <c r="Y35" i="306" s="1"/>
  <c r="AJ31" i="306"/>
  <c r="CH5" i="306" s="1"/>
  <c r="AN143" i="367" s="1"/>
  <c r="AI31" i="306"/>
  <c r="AH31" i="306"/>
  <c r="AG31" i="306"/>
  <c r="AF31" i="306"/>
  <c r="AE31" i="306"/>
  <c r="CC5" i="306" s="1"/>
  <c r="AI143" i="367" s="1"/>
  <c r="AD31" i="306"/>
  <c r="CB5" i="306" s="1"/>
  <c r="AH143" i="367" s="1"/>
  <c r="AC31" i="306"/>
  <c r="CA5" i="306" s="1"/>
  <c r="AG143" i="367" s="1"/>
  <c r="AQ30" i="306"/>
  <c r="AQ29" i="306"/>
  <c r="AQ28" i="306"/>
  <c r="AQ27" i="306"/>
  <c r="AQ26" i="306"/>
  <c r="AQ25" i="306"/>
  <c r="AQ24" i="306"/>
  <c r="AQ23" i="306"/>
  <c r="AQ22" i="306"/>
  <c r="AQ21" i="306"/>
  <c r="AQ20" i="306"/>
  <c r="AQ19" i="306"/>
  <c r="AQ18" i="306"/>
  <c r="AQ17" i="306"/>
  <c r="AQ16" i="306"/>
  <c r="AQ15" i="306"/>
  <c r="AQ14" i="306"/>
  <c r="AQ13" i="306"/>
  <c r="AQ12" i="306"/>
  <c r="AQ11" i="306"/>
  <c r="CG5" i="306"/>
  <c r="AM143" i="367" s="1"/>
  <c r="CF5" i="306"/>
  <c r="AL143" i="367" s="1"/>
  <c r="CE5" i="306"/>
  <c r="AK143" i="367" s="1"/>
  <c r="CD5" i="306"/>
  <c r="AJ143" i="367" s="1"/>
  <c r="BW5" i="306"/>
  <c r="AC143" i="367" s="1"/>
  <c r="BI5" i="306"/>
  <c r="O143" i="367" s="1"/>
  <c r="BG5" i="306"/>
  <c r="M143" i="367" s="1"/>
  <c r="BF5" i="306"/>
  <c r="L143" i="367" s="1"/>
  <c r="BE5" i="306"/>
  <c r="K143" i="367" s="1"/>
  <c r="BC5" i="306"/>
  <c r="I143" i="367" s="1"/>
  <c r="BB5" i="306"/>
  <c r="H143" i="367" s="1"/>
  <c r="BA5" i="306"/>
  <c r="G143" i="367" s="1"/>
  <c r="AZ5" i="306"/>
  <c r="F143" i="367" s="1"/>
  <c r="AY5" i="306"/>
  <c r="E143" i="367" s="1"/>
  <c r="AX5" i="306"/>
  <c r="D143" i="367" s="1"/>
  <c r="AW5" i="306"/>
  <c r="C143" i="367" s="1"/>
  <c r="AV5" i="306"/>
  <c r="B143" i="367" s="1"/>
  <c r="AH35" i="305"/>
  <c r="BQ5" i="305" s="1"/>
  <c r="W142" i="367" s="1"/>
  <c r="AG35" i="305"/>
  <c r="BP5" i="305" s="1"/>
  <c r="V142" i="367" s="1"/>
  <c r="AQ34" i="305"/>
  <c r="AG33" i="305"/>
  <c r="Y33" i="305"/>
  <c r="AJ32" i="305"/>
  <c r="AI32" i="305"/>
  <c r="AH32" i="305"/>
  <c r="AG32" i="305"/>
  <c r="AF32" i="305"/>
  <c r="BE5" i="305" s="1"/>
  <c r="K142" i="367" s="1"/>
  <c r="AE32" i="305"/>
  <c r="AD32" i="305"/>
  <c r="AC32" i="305"/>
  <c r="AC35" i="305" s="1"/>
  <c r="AB32" i="305"/>
  <c r="AA35" i="305" s="1"/>
  <c r="BL5" i="305" s="1"/>
  <c r="R142" i="367" s="1"/>
  <c r="AA32" i="305"/>
  <c r="Z32" i="305"/>
  <c r="Z35" i="305" s="1"/>
  <c r="Y32" i="305"/>
  <c r="AJ31" i="305"/>
  <c r="CH5" i="305" s="1"/>
  <c r="AN142" i="367" s="1"/>
  <c r="AI31" i="305"/>
  <c r="CG5" i="305" s="1"/>
  <c r="AM142" i="367" s="1"/>
  <c r="AH31" i="305"/>
  <c r="CF5" i="305" s="1"/>
  <c r="AL142" i="367" s="1"/>
  <c r="AG31" i="305"/>
  <c r="CE5" i="305" s="1"/>
  <c r="AK142" i="367" s="1"/>
  <c r="AF31" i="305"/>
  <c r="CD5" i="305" s="1"/>
  <c r="AJ142" i="367" s="1"/>
  <c r="AE31" i="305"/>
  <c r="AD31" i="305"/>
  <c r="AC31" i="305"/>
  <c r="AQ30" i="305"/>
  <c r="AQ29" i="305"/>
  <c r="AQ28" i="305"/>
  <c r="AQ27" i="305"/>
  <c r="AQ26" i="305"/>
  <c r="AQ25" i="305"/>
  <c r="AQ24" i="305"/>
  <c r="AQ23" i="305"/>
  <c r="AQ22" i="305"/>
  <c r="AQ21" i="305"/>
  <c r="AQ20" i="305"/>
  <c r="AQ19" i="305"/>
  <c r="AQ18" i="305"/>
  <c r="AQ17" i="305"/>
  <c r="AQ16" i="305"/>
  <c r="AQ15" i="305"/>
  <c r="AQ14" i="305"/>
  <c r="AQ13" i="305"/>
  <c r="AQ12" i="305"/>
  <c r="AQ11" i="305"/>
  <c r="CC5" i="305"/>
  <c r="AI142" i="367" s="1"/>
  <c r="CB5" i="305"/>
  <c r="AH142" i="367" s="1"/>
  <c r="CA5" i="305"/>
  <c r="AG142" i="367" s="1"/>
  <c r="BZ5" i="305"/>
  <c r="AF142" i="367" s="1"/>
  <c r="BX5" i="305"/>
  <c r="AD142" i="367" s="1"/>
  <c r="BW5" i="305"/>
  <c r="AC142" i="367" s="1"/>
  <c r="BK5" i="305"/>
  <c r="Q142" i="367" s="1"/>
  <c r="BH5" i="305"/>
  <c r="N142" i="367" s="1"/>
  <c r="BG5" i="305"/>
  <c r="M142" i="367" s="1"/>
  <c r="BF5" i="305"/>
  <c r="L142" i="367" s="1"/>
  <c r="AZ5" i="305"/>
  <c r="F142" i="367" s="1"/>
  <c r="AY5" i="305"/>
  <c r="E142" i="367" s="1"/>
  <c r="AX5" i="305"/>
  <c r="D142" i="367" s="1"/>
  <c r="AW5" i="305"/>
  <c r="C142" i="367" s="1"/>
  <c r="AV5" i="305"/>
  <c r="B142" i="367" s="1"/>
  <c r="AI35" i="304"/>
  <c r="AH35" i="304"/>
  <c r="Z35" i="304"/>
  <c r="BK5" i="304" s="1"/>
  <c r="Q141" i="367" s="1"/>
  <c r="Y35" i="304"/>
  <c r="AS34" i="304"/>
  <c r="Y33" i="304"/>
  <c r="AJ32" i="304"/>
  <c r="BI5" i="304" s="1"/>
  <c r="O141" i="367" s="1"/>
  <c r="AI32" i="304"/>
  <c r="AH32" i="304"/>
  <c r="AG32" i="304"/>
  <c r="AF32" i="304"/>
  <c r="AE32" i="304"/>
  <c r="AE35" i="304" s="1"/>
  <c r="BO5" i="304" s="1"/>
  <c r="U141" i="367" s="1"/>
  <c r="AD32" i="304"/>
  <c r="AC32" i="304"/>
  <c r="AC35" i="304" s="1"/>
  <c r="AB32" i="304"/>
  <c r="AA35" i="304" s="1"/>
  <c r="BL5" i="304" s="1"/>
  <c r="R141" i="367" s="1"/>
  <c r="AA32" i="304"/>
  <c r="Z32" i="304"/>
  <c r="Y32" i="304"/>
  <c r="AJ31" i="304"/>
  <c r="AI31" i="304"/>
  <c r="AH31" i="304"/>
  <c r="CF5" i="304" s="1"/>
  <c r="AL141" i="367" s="1"/>
  <c r="AG31" i="304"/>
  <c r="CE5" i="304" s="1"/>
  <c r="AK141" i="367" s="1"/>
  <c r="AF31" i="304"/>
  <c r="CD5" i="304" s="1"/>
  <c r="AJ141" i="367" s="1"/>
  <c r="AE31" i="304"/>
  <c r="CC5" i="304" s="1"/>
  <c r="AI141" i="367" s="1"/>
  <c r="AD31" i="304"/>
  <c r="AC31" i="304"/>
  <c r="AQ30" i="304"/>
  <c r="AQ29" i="304"/>
  <c r="AQ28" i="304"/>
  <c r="AQ27" i="304"/>
  <c r="AQ26" i="304"/>
  <c r="AQ25" i="304"/>
  <c r="AQ24" i="304"/>
  <c r="AQ23" i="304"/>
  <c r="AQ22" i="304"/>
  <c r="AQ21" i="304"/>
  <c r="AQ20" i="304"/>
  <c r="AQ19" i="304"/>
  <c r="AQ18" i="304"/>
  <c r="AQ17" i="304"/>
  <c r="AQ16" i="304"/>
  <c r="AQ15" i="304"/>
  <c r="AQ14" i="304"/>
  <c r="AQ13" i="304"/>
  <c r="AQ12" i="304"/>
  <c r="AQ11" i="304"/>
  <c r="CH5" i="304"/>
  <c r="AN141" i="367" s="1"/>
  <c r="CG5" i="304"/>
  <c r="AM141" i="367" s="1"/>
  <c r="CB5" i="304"/>
  <c r="AH141" i="367" s="1"/>
  <c r="CA5" i="304"/>
  <c r="AG141" i="367" s="1"/>
  <c r="BZ5" i="304"/>
  <c r="AF141" i="367" s="1"/>
  <c r="BY5" i="304"/>
  <c r="AE141" i="367" s="1"/>
  <c r="BX5" i="304"/>
  <c r="AD141" i="367" s="1"/>
  <c r="BR5" i="304"/>
  <c r="X141" i="367" s="1"/>
  <c r="BQ5" i="304"/>
  <c r="W141" i="367" s="1"/>
  <c r="BH5" i="304"/>
  <c r="N141" i="367" s="1"/>
  <c r="BG5" i="304"/>
  <c r="M141" i="367" s="1"/>
  <c r="BE5" i="304"/>
  <c r="K141" i="367" s="1"/>
  <c r="BD5" i="304"/>
  <c r="J141" i="367" s="1"/>
  <c r="AZ5" i="304"/>
  <c r="F141" i="367" s="1"/>
  <c r="AY5" i="304"/>
  <c r="E141" i="367" s="1"/>
  <c r="AW5" i="304"/>
  <c r="C141" i="367" s="1"/>
  <c r="AV5" i="304"/>
  <c r="B141" i="367" s="1"/>
  <c r="AQ35" i="303"/>
  <c r="AI35" i="303"/>
  <c r="BR5" i="303" s="1"/>
  <c r="X140" i="367" s="1"/>
  <c r="AH35" i="303"/>
  <c r="BQ5" i="303" s="1"/>
  <c r="W140" i="367" s="1"/>
  <c r="AG35" i="303"/>
  <c r="AG36" i="303" s="1"/>
  <c r="BU5" i="303" s="1"/>
  <c r="AA140" i="367" s="1"/>
  <c r="AS34" i="303"/>
  <c r="AQ34" i="303"/>
  <c r="AG33" i="303"/>
  <c r="AJ32" i="303"/>
  <c r="AI32" i="303"/>
  <c r="AH32" i="303"/>
  <c r="AG32" i="303"/>
  <c r="AF32" i="303"/>
  <c r="BE5" i="303" s="1"/>
  <c r="K140" i="367" s="1"/>
  <c r="AE32" i="303"/>
  <c r="AD32" i="303"/>
  <c r="AC32" i="303"/>
  <c r="AC35" i="303" s="1"/>
  <c r="BM5" i="303" s="1"/>
  <c r="S140" i="367" s="1"/>
  <c r="AB32" i="303"/>
  <c r="AA32" i="303"/>
  <c r="AA35" i="303" s="1"/>
  <c r="Z32" i="303"/>
  <c r="Y32" i="303"/>
  <c r="AJ31" i="303"/>
  <c r="CH5" i="303" s="1"/>
  <c r="AN140" i="367" s="1"/>
  <c r="AI31" i="303"/>
  <c r="CG5" i="303" s="1"/>
  <c r="AM140" i="367" s="1"/>
  <c r="AH31" i="303"/>
  <c r="CF5" i="303" s="1"/>
  <c r="AL140" i="367" s="1"/>
  <c r="AG31" i="303"/>
  <c r="AF31" i="303"/>
  <c r="AE31" i="303"/>
  <c r="AD31" i="303"/>
  <c r="AC31" i="303"/>
  <c r="CA5" i="303" s="1"/>
  <c r="AG140" i="367" s="1"/>
  <c r="AQ30" i="303"/>
  <c r="AQ29" i="303"/>
  <c r="AQ28" i="303"/>
  <c r="AQ27" i="303"/>
  <c r="AQ26" i="303"/>
  <c r="AQ25" i="303"/>
  <c r="AQ24" i="303"/>
  <c r="AQ23" i="303"/>
  <c r="AQ22" i="303"/>
  <c r="AQ21" i="303"/>
  <c r="AQ20" i="303"/>
  <c r="AQ19" i="303"/>
  <c r="AQ18" i="303"/>
  <c r="AQ17" i="303"/>
  <c r="AQ16" i="303"/>
  <c r="AQ15" i="303"/>
  <c r="AQ14" i="303"/>
  <c r="AQ13" i="303"/>
  <c r="AQ12" i="303"/>
  <c r="AQ11" i="303"/>
  <c r="CE5" i="303"/>
  <c r="AK140" i="367" s="1"/>
  <c r="CD5" i="303"/>
  <c r="AJ140" i="367" s="1"/>
  <c r="CC5" i="303"/>
  <c r="AI140" i="367" s="1"/>
  <c r="CB5" i="303"/>
  <c r="AH140" i="367" s="1"/>
  <c r="BY5" i="303"/>
  <c r="AE140" i="367" s="1"/>
  <c r="BX5" i="303"/>
  <c r="AD140" i="367" s="1"/>
  <c r="BW5" i="303"/>
  <c r="AC140" i="367" s="1"/>
  <c r="BP5" i="303"/>
  <c r="V140" i="367" s="1"/>
  <c r="BL5" i="303"/>
  <c r="R140" i="367" s="1"/>
  <c r="BI5" i="303"/>
  <c r="O140" i="367" s="1"/>
  <c r="BH5" i="303"/>
  <c r="N140" i="367" s="1"/>
  <c r="BG5" i="303"/>
  <c r="M140" i="367" s="1"/>
  <c r="BF5" i="303"/>
  <c r="L140" i="367" s="1"/>
  <c r="BB5" i="303"/>
  <c r="H140" i="367" s="1"/>
  <c r="BA5" i="303"/>
  <c r="G140" i="367" s="1"/>
  <c r="AZ5" i="303"/>
  <c r="F140" i="367" s="1"/>
  <c r="AY5" i="303"/>
  <c r="E140" i="367" s="1"/>
  <c r="AX5" i="303"/>
  <c r="D140" i="367" s="1"/>
  <c r="AW5" i="303"/>
  <c r="C140" i="367" s="1"/>
  <c r="AV5" i="303"/>
  <c r="B140" i="367" s="1"/>
  <c r="AH35" i="302"/>
  <c r="AG35" i="302"/>
  <c r="Z35" i="302"/>
  <c r="BK5" i="302" s="1"/>
  <c r="Q139" i="367" s="1"/>
  <c r="AQ34" i="302"/>
  <c r="AG33" i="302"/>
  <c r="Y33" i="302"/>
  <c r="AJ32" i="302"/>
  <c r="AI32" i="302"/>
  <c r="AH32" i="302"/>
  <c r="AG32" i="302"/>
  <c r="AF32" i="302"/>
  <c r="BE5" i="302" s="1"/>
  <c r="K139" i="367" s="1"/>
  <c r="AE32" i="302"/>
  <c r="AD32" i="302"/>
  <c r="AC32" i="302"/>
  <c r="AC35" i="302" s="1"/>
  <c r="AQ35" i="302" s="1"/>
  <c r="AB32" i="302"/>
  <c r="AA35" i="302" s="1"/>
  <c r="BL5" i="302" s="1"/>
  <c r="R139" i="367" s="1"/>
  <c r="AA32" i="302"/>
  <c r="Z32" i="302"/>
  <c r="Y32" i="302"/>
  <c r="Y35" i="302" s="1"/>
  <c r="AJ31" i="302"/>
  <c r="CH5" i="302" s="1"/>
  <c r="AN139" i="367" s="1"/>
  <c r="AI31" i="302"/>
  <c r="CG5" i="302" s="1"/>
  <c r="AM139" i="367" s="1"/>
  <c r="AH31" i="302"/>
  <c r="CF5" i="302" s="1"/>
  <c r="AL139" i="367" s="1"/>
  <c r="AG31" i="302"/>
  <c r="CE5" i="302" s="1"/>
  <c r="AK139" i="367" s="1"/>
  <c r="AF31" i="302"/>
  <c r="CD5" i="302" s="1"/>
  <c r="AJ139" i="367" s="1"/>
  <c r="AE31" i="302"/>
  <c r="AD31" i="302"/>
  <c r="AC31" i="302"/>
  <c r="AQ30" i="302"/>
  <c r="AQ29" i="302"/>
  <c r="AQ28" i="302"/>
  <c r="AQ27" i="302"/>
  <c r="AQ26" i="302"/>
  <c r="AQ25" i="302"/>
  <c r="AQ24" i="302"/>
  <c r="AQ23" i="302"/>
  <c r="AQ22" i="302"/>
  <c r="AQ21" i="302"/>
  <c r="AQ20" i="302"/>
  <c r="AQ19" i="302"/>
  <c r="AQ18" i="302"/>
  <c r="AQ17" i="302"/>
  <c r="AQ16" i="302"/>
  <c r="AQ15" i="302"/>
  <c r="AQ14" i="302"/>
  <c r="AQ13" i="302"/>
  <c r="AQ12" i="302"/>
  <c r="AQ11" i="302"/>
  <c r="CC5" i="302"/>
  <c r="AI139" i="367" s="1"/>
  <c r="CB5" i="302"/>
  <c r="AH139" i="367" s="1"/>
  <c r="CA5" i="302"/>
  <c r="AG139" i="367" s="1"/>
  <c r="BZ5" i="302"/>
  <c r="AF139" i="367" s="1"/>
  <c r="BY5" i="302"/>
  <c r="AE139" i="367" s="1"/>
  <c r="BW5" i="302"/>
  <c r="AC139" i="367" s="1"/>
  <c r="BQ5" i="302"/>
  <c r="W139" i="367" s="1"/>
  <c r="BJ5" i="302"/>
  <c r="P139" i="367" s="1"/>
  <c r="BI5" i="302"/>
  <c r="O139" i="367" s="1"/>
  <c r="BG5" i="302"/>
  <c r="M139" i="367" s="1"/>
  <c r="BF5" i="302"/>
  <c r="L139" i="367" s="1"/>
  <c r="AY5" i="302"/>
  <c r="E139" i="367" s="1"/>
  <c r="AX5" i="302"/>
  <c r="D139" i="367" s="1"/>
  <c r="AW5" i="302"/>
  <c r="C139" i="367" s="1"/>
  <c r="AV5" i="302"/>
  <c r="B139" i="367" s="1"/>
  <c r="AI35" i="301"/>
  <c r="AH35" i="301"/>
  <c r="AG35" i="301"/>
  <c r="AG36" i="301" s="1"/>
  <c r="BU5" i="301" s="1"/>
  <c r="AA138" i="367" s="1"/>
  <c r="Z35" i="301"/>
  <c r="BK5" i="301" s="1"/>
  <c r="Q138" i="367" s="1"/>
  <c r="Y35" i="301"/>
  <c r="AS34" i="301"/>
  <c r="AQ34" i="301"/>
  <c r="Y33" i="301"/>
  <c r="AJ32" i="301"/>
  <c r="BI5" i="301" s="1"/>
  <c r="O138" i="367" s="1"/>
  <c r="AI32" i="301"/>
  <c r="AH32" i="301"/>
  <c r="AG32" i="301"/>
  <c r="AF32" i="301"/>
  <c r="BE5" i="301" s="1"/>
  <c r="K138" i="367" s="1"/>
  <c r="AE32" i="301"/>
  <c r="AD32" i="301"/>
  <c r="AD35" i="301" s="1"/>
  <c r="BN5" i="301" s="1"/>
  <c r="T138" i="367" s="1"/>
  <c r="AC32" i="301"/>
  <c r="AC35" i="301" s="1"/>
  <c r="AB32" i="301"/>
  <c r="AA35" i="301" s="1"/>
  <c r="BL5" i="301" s="1"/>
  <c r="R138" i="367" s="1"/>
  <c r="AA32" i="301"/>
  <c r="Z32" i="301"/>
  <c r="Y32" i="301"/>
  <c r="BW5" i="301" s="1"/>
  <c r="AC138" i="367" s="1"/>
  <c r="AJ31" i="301"/>
  <c r="CH5" i="301" s="1"/>
  <c r="AN138" i="367" s="1"/>
  <c r="AI31" i="301"/>
  <c r="AH31" i="301"/>
  <c r="AG31" i="301"/>
  <c r="CE5" i="301" s="1"/>
  <c r="AK138" i="367" s="1"/>
  <c r="AF31" i="301"/>
  <c r="AE31" i="301"/>
  <c r="CC5" i="301" s="1"/>
  <c r="AI138" i="367" s="1"/>
  <c r="AD31" i="301"/>
  <c r="CB5" i="301" s="1"/>
  <c r="AH138" i="367" s="1"/>
  <c r="AC31" i="301"/>
  <c r="AQ30" i="301"/>
  <c r="AQ29" i="301"/>
  <c r="AQ28" i="301"/>
  <c r="AQ27" i="301"/>
  <c r="AQ26" i="301"/>
  <c r="AQ25" i="301"/>
  <c r="AQ24" i="301"/>
  <c r="AQ23" i="301"/>
  <c r="AQ22" i="301"/>
  <c r="AQ21" i="301"/>
  <c r="AQ20" i="301"/>
  <c r="AQ19" i="301"/>
  <c r="AQ18" i="301"/>
  <c r="AQ17" i="301"/>
  <c r="AQ16" i="301"/>
  <c r="AQ15" i="301"/>
  <c r="AQ14" i="301"/>
  <c r="AQ13" i="301"/>
  <c r="AQ12" i="301"/>
  <c r="AQ11" i="301"/>
  <c r="CG5" i="301"/>
  <c r="AM138" i="367" s="1"/>
  <c r="CF5" i="301"/>
  <c r="AL138" i="367" s="1"/>
  <c r="CD5" i="301"/>
  <c r="AJ138" i="367" s="1"/>
  <c r="CA5" i="301"/>
  <c r="AG138" i="367" s="1"/>
  <c r="BZ5" i="301"/>
  <c r="AF138" i="367" s="1"/>
  <c r="BY5" i="301"/>
  <c r="AE138" i="367" s="1"/>
  <c r="BX5" i="301"/>
  <c r="AD138" i="367" s="1"/>
  <c r="BR5" i="301"/>
  <c r="X138" i="367" s="1"/>
  <c r="BQ5" i="301"/>
  <c r="W138" i="367" s="1"/>
  <c r="BP5" i="301"/>
  <c r="V138" i="367" s="1"/>
  <c r="BH5" i="301"/>
  <c r="N138" i="367" s="1"/>
  <c r="BG5" i="301"/>
  <c r="M138" i="367" s="1"/>
  <c r="BF5" i="301"/>
  <c r="L138" i="367" s="1"/>
  <c r="BD5" i="301"/>
  <c r="J138" i="367" s="1"/>
  <c r="BC5" i="301"/>
  <c r="I138" i="367" s="1"/>
  <c r="AZ5" i="301"/>
  <c r="F138" i="367" s="1"/>
  <c r="AY5" i="301"/>
  <c r="E138" i="367" s="1"/>
  <c r="AX5" i="301"/>
  <c r="D138" i="367" s="1"/>
  <c r="AW5" i="301"/>
  <c r="C138" i="367" s="1"/>
  <c r="AV5" i="301"/>
  <c r="B138" i="367" s="1"/>
  <c r="AI35" i="300"/>
  <c r="BR5" i="300" s="1"/>
  <c r="X137" i="367" s="1"/>
  <c r="AC35" i="300"/>
  <c r="BM5" i="300" s="1"/>
  <c r="S137" i="367" s="1"/>
  <c r="Y35" i="300"/>
  <c r="BJ5" i="300" s="1"/>
  <c r="P137" i="367" s="1"/>
  <c r="AS34" i="300"/>
  <c r="AQ34" i="300"/>
  <c r="AJ32" i="300"/>
  <c r="AI32" i="300"/>
  <c r="AH32" i="300"/>
  <c r="AH35" i="300" s="1"/>
  <c r="BQ5" i="300" s="1"/>
  <c r="W137" i="367" s="1"/>
  <c r="AG32" i="300"/>
  <c r="AF32" i="300"/>
  <c r="BE5" i="300" s="1"/>
  <c r="K137" i="367" s="1"/>
  <c r="AE32" i="300"/>
  <c r="AD32" i="300"/>
  <c r="AC33" i="300" s="1"/>
  <c r="AC32" i="300"/>
  <c r="BB5" i="300" s="1"/>
  <c r="H137" i="367" s="1"/>
  <c r="AB32" i="300"/>
  <c r="AA32" i="300"/>
  <c r="AA35" i="300" s="1"/>
  <c r="BL5" i="300" s="1"/>
  <c r="R137" i="367" s="1"/>
  <c r="Z32" i="300"/>
  <c r="AY5" i="300" s="1"/>
  <c r="E137" i="367" s="1"/>
  <c r="Y32" i="300"/>
  <c r="AJ31" i="300"/>
  <c r="CH5" i="300" s="1"/>
  <c r="AN137" i="367" s="1"/>
  <c r="AI31" i="300"/>
  <c r="CG5" i="300" s="1"/>
  <c r="AM137" i="367" s="1"/>
  <c r="AH31" i="300"/>
  <c r="CF5" i="300" s="1"/>
  <c r="AL137" i="367" s="1"/>
  <c r="AG31" i="300"/>
  <c r="AF31" i="300"/>
  <c r="AE31" i="300"/>
  <c r="AD31" i="300"/>
  <c r="CB5" i="300" s="1"/>
  <c r="AH137" i="367" s="1"/>
  <c r="AC31" i="300"/>
  <c r="CA5" i="300" s="1"/>
  <c r="AG137" i="367" s="1"/>
  <c r="AQ30" i="300"/>
  <c r="AQ29" i="300"/>
  <c r="AQ28" i="300"/>
  <c r="AQ27" i="300"/>
  <c r="AQ26" i="300"/>
  <c r="AQ25" i="300"/>
  <c r="AQ24" i="300"/>
  <c r="AQ23" i="300"/>
  <c r="AQ22" i="300"/>
  <c r="AQ21" i="300"/>
  <c r="AQ20" i="300"/>
  <c r="AQ19" i="300"/>
  <c r="AQ18" i="300"/>
  <c r="AQ17" i="300"/>
  <c r="AQ16" i="300"/>
  <c r="AQ15" i="300"/>
  <c r="AQ14" i="300"/>
  <c r="AQ13" i="300"/>
  <c r="AQ12" i="300"/>
  <c r="AQ11" i="300"/>
  <c r="CE5" i="300"/>
  <c r="AK137" i="367" s="1"/>
  <c r="CD5" i="300"/>
  <c r="AJ137" i="367" s="1"/>
  <c r="CC5" i="300"/>
  <c r="AI137" i="367" s="1"/>
  <c r="BI5" i="300"/>
  <c r="O137" i="367" s="1"/>
  <c r="BH5" i="300"/>
  <c r="N137" i="367" s="1"/>
  <c r="BG5" i="300"/>
  <c r="M137" i="367" s="1"/>
  <c r="BA5" i="300"/>
  <c r="G137" i="367" s="1"/>
  <c r="AZ5" i="300"/>
  <c r="F137" i="367" s="1"/>
  <c r="AX5" i="300"/>
  <c r="D137" i="367" s="1"/>
  <c r="AW5" i="300"/>
  <c r="C137" i="367" s="1"/>
  <c r="AV5" i="300"/>
  <c r="B137" i="367" s="1"/>
  <c r="AS35" i="299"/>
  <c r="AQ35" i="299"/>
  <c r="AI35" i="299"/>
  <c r="AG35" i="299"/>
  <c r="AC35" i="299"/>
  <c r="AA35" i="299"/>
  <c r="BL5" i="299" s="1"/>
  <c r="R136" i="367" s="1"/>
  <c r="Z35" i="299"/>
  <c r="BK5" i="299" s="1"/>
  <c r="Q136" i="367" s="1"/>
  <c r="Y35" i="299"/>
  <c r="AJ32" i="299"/>
  <c r="AI32" i="299"/>
  <c r="AH32" i="299"/>
  <c r="AG32" i="299"/>
  <c r="AF32" i="299"/>
  <c r="AE32" i="299"/>
  <c r="AE35" i="299" s="1"/>
  <c r="BO5" i="299" s="1"/>
  <c r="U136" i="367" s="1"/>
  <c r="AD32" i="299"/>
  <c r="AC33" i="299" s="1"/>
  <c r="AC32" i="299"/>
  <c r="AB32" i="299"/>
  <c r="AA32" i="299"/>
  <c r="AS34" i="299" s="1"/>
  <c r="Z32" i="299"/>
  <c r="Y32" i="299"/>
  <c r="AJ31" i="299"/>
  <c r="AI31" i="299"/>
  <c r="CG5" i="299" s="1"/>
  <c r="AM136" i="367" s="1"/>
  <c r="AH31" i="299"/>
  <c r="AG31" i="299"/>
  <c r="CE5" i="299" s="1"/>
  <c r="AK136" i="367" s="1"/>
  <c r="AF31" i="299"/>
  <c r="CD5" i="299" s="1"/>
  <c r="AJ136" i="367" s="1"/>
  <c r="AE31" i="299"/>
  <c r="AD31" i="299"/>
  <c r="AC31" i="299"/>
  <c r="AQ30" i="299"/>
  <c r="AQ29" i="299"/>
  <c r="AQ28" i="299"/>
  <c r="AQ27" i="299"/>
  <c r="AQ26" i="299"/>
  <c r="AQ25" i="299"/>
  <c r="AQ24" i="299"/>
  <c r="AQ23" i="299"/>
  <c r="AQ22" i="299"/>
  <c r="AQ21" i="299"/>
  <c r="AQ20" i="299"/>
  <c r="AQ19" i="299"/>
  <c r="AQ18" i="299"/>
  <c r="AQ17" i="299"/>
  <c r="AQ16" i="299"/>
  <c r="AQ15" i="299"/>
  <c r="AQ14" i="299"/>
  <c r="AQ13" i="299"/>
  <c r="AQ12" i="299"/>
  <c r="AQ11" i="299"/>
  <c r="CH5" i="299"/>
  <c r="AN136" i="367" s="1"/>
  <c r="CF5" i="299"/>
  <c r="AL136" i="367" s="1"/>
  <c r="CC5" i="299"/>
  <c r="AI136" i="367" s="1"/>
  <c r="CB5" i="299"/>
  <c r="AH136" i="367" s="1"/>
  <c r="CA5" i="299"/>
  <c r="AG136" i="367" s="1"/>
  <c r="BW5" i="299"/>
  <c r="AC136" i="367" s="1"/>
  <c r="BR5" i="299"/>
  <c r="X136" i="367" s="1"/>
  <c r="BP5" i="299"/>
  <c r="V136" i="367" s="1"/>
  <c r="BI5" i="299"/>
  <c r="O136" i="367" s="1"/>
  <c r="BH5" i="299"/>
  <c r="N136" i="367" s="1"/>
  <c r="BF5" i="299"/>
  <c r="L136" i="367" s="1"/>
  <c r="BE5" i="299"/>
  <c r="K136" i="367" s="1"/>
  <c r="BB5" i="299"/>
  <c r="H136" i="367" s="1"/>
  <c r="BA5" i="299"/>
  <c r="G136" i="367" s="1"/>
  <c r="AZ5" i="299"/>
  <c r="F136" i="367" s="1"/>
  <c r="AX5" i="299"/>
  <c r="D136" i="367" s="1"/>
  <c r="AW5" i="299"/>
  <c r="C136" i="367" s="1"/>
  <c r="AV5" i="299"/>
  <c r="B136" i="367" s="1"/>
  <c r="AI35" i="298"/>
  <c r="AA35" i="298"/>
  <c r="BL5" i="298" s="1"/>
  <c r="R135" i="367" s="1"/>
  <c r="Y35" i="298"/>
  <c r="AS34" i="298"/>
  <c r="AJ32" i="298"/>
  <c r="AI32" i="298"/>
  <c r="AH32" i="298"/>
  <c r="AG32" i="298"/>
  <c r="AF32" i="298"/>
  <c r="BE5" i="298" s="1"/>
  <c r="K135" i="367" s="1"/>
  <c r="AE32" i="298"/>
  <c r="BD5" i="298" s="1"/>
  <c r="J135" i="367" s="1"/>
  <c r="AD32" i="298"/>
  <c r="AD35" i="298" s="1"/>
  <c r="BN5" i="298" s="1"/>
  <c r="T135" i="367" s="1"/>
  <c r="AC32" i="298"/>
  <c r="AB32" i="298"/>
  <c r="AA32" i="298"/>
  <c r="Z32" i="298"/>
  <c r="BX5" i="298" s="1"/>
  <c r="AD135" i="367" s="1"/>
  <c r="Y32" i="298"/>
  <c r="AJ31" i="298"/>
  <c r="CH5" i="298" s="1"/>
  <c r="AN135" i="367" s="1"/>
  <c r="AI31" i="298"/>
  <c r="CG5" i="298" s="1"/>
  <c r="AM135" i="367" s="1"/>
  <c r="AH31" i="298"/>
  <c r="AG31" i="298"/>
  <c r="AF31" i="298"/>
  <c r="AE31" i="298"/>
  <c r="AD31" i="298"/>
  <c r="CB5" i="298" s="1"/>
  <c r="AH135" i="367" s="1"/>
  <c r="AC31" i="298"/>
  <c r="CA5" i="298" s="1"/>
  <c r="AG135" i="367" s="1"/>
  <c r="AQ30" i="298"/>
  <c r="AQ29" i="298"/>
  <c r="AQ28" i="298"/>
  <c r="AQ27" i="298"/>
  <c r="AQ26" i="298"/>
  <c r="AQ25" i="298"/>
  <c r="AQ24" i="298"/>
  <c r="AQ23" i="298"/>
  <c r="AQ22" i="298"/>
  <c r="AQ21" i="298"/>
  <c r="AQ20" i="298"/>
  <c r="AQ19" i="298"/>
  <c r="AQ18" i="298"/>
  <c r="AQ17" i="298"/>
  <c r="AQ16" i="298"/>
  <c r="AQ15" i="298"/>
  <c r="AQ14" i="298"/>
  <c r="AQ13" i="298"/>
  <c r="AQ12" i="298"/>
  <c r="AQ11" i="298"/>
  <c r="CF5" i="298"/>
  <c r="AL135" i="367" s="1"/>
  <c r="CE5" i="298"/>
  <c r="AK135" i="367" s="1"/>
  <c r="CD5" i="298"/>
  <c r="AJ135" i="367" s="1"/>
  <c r="CC5" i="298"/>
  <c r="AI135" i="367" s="1"/>
  <c r="BR5" i="298"/>
  <c r="X135" i="367" s="1"/>
  <c r="BJ5" i="298"/>
  <c r="P135" i="367" s="1"/>
  <c r="BI5" i="298"/>
  <c r="O135" i="367" s="1"/>
  <c r="BH5" i="298"/>
  <c r="N135" i="367" s="1"/>
  <c r="BC5" i="298"/>
  <c r="I135" i="367" s="1"/>
  <c r="BB5" i="298"/>
  <c r="H135" i="367" s="1"/>
  <c r="BA5" i="298"/>
  <c r="G135" i="367" s="1"/>
  <c r="AZ5" i="298"/>
  <c r="F135" i="367" s="1"/>
  <c r="AY5" i="298"/>
  <c r="E135" i="367" s="1"/>
  <c r="AW5" i="298"/>
  <c r="C135" i="367" s="1"/>
  <c r="AV5" i="298"/>
  <c r="B135" i="367" s="1"/>
  <c r="AR35" i="297"/>
  <c r="AH35" i="297"/>
  <c r="BQ5" i="297" s="1"/>
  <c r="W134" i="367" s="1"/>
  <c r="AD35" i="297"/>
  <c r="BN5" i="297" s="1"/>
  <c r="T134" i="367" s="1"/>
  <c r="AC35" i="297"/>
  <c r="BM5" i="297" s="1"/>
  <c r="S134" i="367" s="1"/>
  <c r="AA35" i="297"/>
  <c r="BL5" i="297" s="1"/>
  <c r="R134" i="367" s="1"/>
  <c r="AS34" i="297"/>
  <c r="AJ32" i="297"/>
  <c r="AI32" i="297"/>
  <c r="AH32" i="297"/>
  <c r="AG32" i="297"/>
  <c r="AF32" i="297"/>
  <c r="BE5" i="297" s="1"/>
  <c r="K134" i="367" s="1"/>
  <c r="AE32" i="297"/>
  <c r="AE35" i="297" s="1"/>
  <c r="BO5" i="297" s="1"/>
  <c r="U134" i="367" s="1"/>
  <c r="AD32" i="297"/>
  <c r="AC33" i="297" s="1"/>
  <c r="AC32" i="297"/>
  <c r="AB32" i="297"/>
  <c r="BA5" i="297" s="1"/>
  <c r="G134" i="367" s="1"/>
  <c r="AA32" i="297"/>
  <c r="Z32" i="297"/>
  <c r="Z35" i="297" s="1"/>
  <c r="BK5" i="297" s="1"/>
  <c r="Q134" i="367" s="1"/>
  <c r="Y32" i="297"/>
  <c r="AJ31" i="297"/>
  <c r="CH5" i="297" s="1"/>
  <c r="AN134" i="367" s="1"/>
  <c r="AI31" i="297"/>
  <c r="CG5" i="297" s="1"/>
  <c r="AM134" i="367" s="1"/>
  <c r="AH31" i="297"/>
  <c r="CF5" i="297" s="1"/>
  <c r="AL134" i="367" s="1"/>
  <c r="AG31" i="297"/>
  <c r="AF31" i="297"/>
  <c r="AE31" i="297"/>
  <c r="AD31" i="297"/>
  <c r="AC31" i="297"/>
  <c r="CA5" i="297" s="1"/>
  <c r="AG134" i="367" s="1"/>
  <c r="AQ30" i="297"/>
  <c r="AQ29" i="297"/>
  <c r="AQ28" i="297"/>
  <c r="AQ27" i="297"/>
  <c r="AQ26" i="297"/>
  <c r="AQ25" i="297"/>
  <c r="AQ24" i="297"/>
  <c r="AQ23" i="297"/>
  <c r="AQ22" i="297"/>
  <c r="AQ21" i="297"/>
  <c r="AQ20" i="297"/>
  <c r="AQ19" i="297"/>
  <c r="AQ18" i="297"/>
  <c r="AQ17" i="297"/>
  <c r="AQ16" i="297"/>
  <c r="AQ15" i="297"/>
  <c r="AQ14" i="297"/>
  <c r="AQ13" i="297"/>
  <c r="AQ12" i="297"/>
  <c r="AQ11" i="297"/>
  <c r="CE5" i="297"/>
  <c r="AK134" i="367" s="1"/>
  <c r="CD5" i="297"/>
  <c r="AJ134" i="367" s="1"/>
  <c r="CC5" i="297"/>
  <c r="AI134" i="367" s="1"/>
  <c r="CB5" i="297"/>
  <c r="AH134" i="367" s="1"/>
  <c r="BX5" i="297"/>
  <c r="AD134" i="367" s="1"/>
  <c r="BH5" i="297"/>
  <c r="N134" i="367" s="1"/>
  <c r="BG5" i="297"/>
  <c r="M134" i="367" s="1"/>
  <c r="BC5" i="297"/>
  <c r="I134" i="367" s="1"/>
  <c r="BB5" i="297"/>
  <c r="H134" i="367" s="1"/>
  <c r="AZ5" i="297"/>
  <c r="F134" i="367" s="1"/>
  <c r="AY5" i="297"/>
  <c r="E134" i="367" s="1"/>
  <c r="AW5" i="297"/>
  <c r="C134" i="367" s="1"/>
  <c r="AV5" i="297"/>
  <c r="B134" i="367" s="1"/>
  <c r="AD35" i="296"/>
  <c r="BN5" i="296" s="1"/>
  <c r="T133" i="367" s="1"/>
  <c r="AC35" i="296"/>
  <c r="AA35" i="296"/>
  <c r="BL5" i="296" s="1"/>
  <c r="R133" i="367" s="1"/>
  <c r="AJ32" i="296"/>
  <c r="AI32" i="296"/>
  <c r="AH32" i="296"/>
  <c r="AG32" i="296"/>
  <c r="AF32" i="296"/>
  <c r="AE32" i="296"/>
  <c r="AE35" i="296" s="1"/>
  <c r="BO5" i="296" s="1"/>
  <c r="U133" i="367" s="1"/>
  <c r="AD32" i="296"/>
  <c r="AC33" i="296" s="1"/>
  <c r="AC32" i="296"/>
  <c r="AB32" i="296"/>
  <c r="AA32" i="296"/>
  <c r="AS34" i="296" s="1"/>
  <c r="Z32" i="296"/>
  <c r="Y32" i="296"/>
  <c r="AJ31" i="296"/>
  <c r="AI31" i="296"/>
  <c r="AH31" i="296"/>
  <c r="AG31" i="296"/>
  <c r="AF31" i="296"/>
  <c r="CD5" i="296" s="1"/>
  <c r="AJ133" i="367" s="1"/>
  <c r="AE31" i="296"/>
  <c r="CC5" i="296" s="1"/>
  <c r="AI133" i="367" s="1"/>
  <c r="AD31" i="296"/>
  <c r="CB5" i="296" s="1"/>
  <c r="AH133" i="367" s="1"/>
  <c r="AC31" i="296"/>
  <c r="CA5" i="296" s="1"/>
  <c r="AG133" i="367" s="1"/>
  <c r="AQ30" i="296"/>
  <c r="AQ29" i="296"/>
  <c r="AQ28" i="296"/>
  <c r="AQ27" i="296"/>
  <c r="AQ26" i="296"/>
  <c r="AQ25" i="296"/>
  <c r="AQ24" i="296"/>
  <c r="AQ23" i="296"/>
  <c r="AQ22" i="296"/>
  <c r="AQ21" i="296"/>
  <c r="AQ20" i="296"/>
  <c r="AQ19" i="296"/>
  <c r="AQ18" i="296"/>
  <c r="AQ17" i="296"/>
  <c r="AQ16" i="296"/>
  <c r="AQ15" i="296"/>
  <c r="AQ14" i="296"/>
  <c r="AQ13" i="296"/>
  <c r="AQ12" i="296"/>
  <c r="AQ11" i="296"/>
  <c r="CH5" i="296"/>
  <c r="AN133" i="367" s="1"/>
  <c r="CG5" i="296"/>
  <c r="AM133" i="367" s="1"/>
  <c r="CF5" i="296"/>
  <c r="AL133" i="367" s="1"/>
  <c r="CE5" i="296"/>
  <c r="AK133" i="367" s="1"/>
  <c r="BW5" i="296"/>
  <c r="AC133" i="367" s="1"/>
  <c r="BI5" i="296"/>
  <c r="O133" i="367" s="1"/>
  <c r="BE5" i="296"/>
  <c r="K133" i="367" s="1"/>
  <c r="BD5" i="296"/>
  <c r="J133" i="367" s="1"/>
  <c r="BC5" i="296"/>
  <c r="I133" i="367" s="1"/>
  <c r="BB5" i="296"/>
  <c r="H133" i="367" s="1"/>
  <c r="BA5" i="296"/>
  <c r="G133" i="367" s="1"/>
  <c r="AW5" i="296"/>
  <c r="C133" i="367" s="1"/>
  <c r="AV5" i="296"/>
  <c r="B133" i="367" s="1"/>
  <c r="AD35" i="295"/>
  <c r="BN5" i="295" s="1"/>
  <c r="T132" i="367" s="1"/>
  <c r="AJ32" i="295"/>
  <c r="AI32" i="295"/>
  <c r="AI35" i="295" s="1"/>
  <c r="BR5" i="295" s="1"/>
  <c r="X132" i="367" s="1"/>
  <c r="AH32" i="295"/>
  <c r="AG32" i="295"/>
  <c r="AF32" i="295"/>
  <c r="BE5" i="295" s="1"/>
  <c r="K132" i="367" s="1"/>
  <c r="AE32" i="295"/>
  <c r="BD5" i="295" s="1"/>
  <c r="J132" i="367" s="1"/>
  <c r="AD32" i="295"/>
  <c r="BC5" i="295" s="1"/>
  <c r="I132" i="367" s="1"/>
  <c r="AC32" i="295"/>
  <c r="AC35" i="295" s="1"/>
  <c r="AB32" i="295"/>
  <c r="AA32" i="295"/>
  <c r="Z32" i="295"/>
  <c r="Y32" i="295"/>
  <c r="AJ31" i="295"/>
  <c r="CH5" i="295" s="1"/>
  <c r="AN132" i="367" s="1"/>
  <c r="AI31" i="295"/>
  <c r="CG5" i="295" s="1"/>
  <c r="AM132" i="367" s="1"/>
  <c r="AH31" i="295"/>
  <c r="AG31" i="295"/>
  <c r="AF31" i="295"/>
  <c r="AE31" i="295"/>
  <c r="CC5" i="295" s="1"/>
  <c r="AI132" i="367" s="1"/>
  <c r="AD31" i="295"/>
  <c r="CB5" i="295" s="1"/>
  <c r="AH132" i="367" s="1"/>
  <c r="AC31" i="295"/>
  <c r="CA5" i="295" s="1"/>
  <c r="AG132" i="367" s="1"/>
  <c r="AQ30" i="295"/>
  <c r="AQ29" i="295"/>
  <c r="AQ28" i="295"/>
  <c r="AQ27" i="295"/>
  <c r="AQ26" i="295"/>
  <c r="AQ25" i="295"/>
  <c r="AQ24" i="295"/>
  <c r="AQ23" i="295"/>
  <c r="AQ22" i="295"/>
  <c r="AQ21" i="295"/>
  <c r="AQ20" i="295"/>
  <c r="AQ19" i="295"/>
  <c r="AQ18" i="295"/>
  <c r="AQ17" i="295"/>
  <c r="AQ16" i="295"/>
  <c r="AQ15" i="295"/>
  <c r="AQ14" i="295"/>
  <c r="AQ13" i="295"/>
  <c r="AQ12" i="295"/>
  <c r="AQ11" i="295"/>
  <c r="CF5" i="295"/>
  <c r="AL132" i="367" s="1"/>
  <c r="CE5" i="295"/>
  <c r="AK132" i="367" s="1"/>
  <c r="CD5" i="295"/>
  <c r="AJ132" i="367" s="1"/>
  <c r="BM5" i="295"/>
  <c r="S132" i="367" s="1"/>
  <c r="BI5" i="295"/>
  <c r="O132" i="367" s="1"/>
  <c r="BH5" i="295"/>
  <c r="N132" i="367" s="1"/>
  <c r="BB5" i="295"/>
  <c r="H132" i="367" s="1"/>
  <c r="BA5" i="295"/>
  <c r="G132" i="367" s="1"/>
  <c r="AZ5" i="295"/>
  <c r="F132" i="367" s="1"/>
  <c r="AW5" i="295"/>
  <c r="C132" i="367" s="1"/>
  <c r="AV5" i="295"/>
  <c r="B132" i="367" s="1"/>
  <c r="AR35" i="294"/>
  <c r="AH35" i="294"/>
  <c r="AG35" i="294"/>
  <c r="BP5" i="294" s="1"/>
  <c r="V131" i="367" s="1"/>
  <c r="AD35" i="294"/>
  <c r="BN5" i="294" s="1"/>
  <c r="T131" i="367" s="1"/>
  <c r="AC35" i="294"/>
  <c r="Z35" i="294"/>
  <c r="AQ34" i="294"/>
  <c r="AJ32" i="294"/>
  <c r="AI32" i="294"/>
  <c r="AH32" i="294"/>
  <c r="AG32" i="294"/>
  <c r="AF32" i="294"/>
  <c r="BE5" i="294" s="1"/>
  <c r="K131" i="367" s="1"/>
  <c r="AE32" i="294"/>
  <c r="AE35" i="294" s="1"/>
  <c r="BO5" i="294" s="1"/>
  <c r="U131" i="367" s="1"/>
  <c r="AD32" i="294"/>
  <c r="AC33" i="294" s="1"/>
  <c r="AC32" i="294"/>
  <c r="AB32" i="294"/>
  <c r="AA32" i="294"/>
  <c r="Z32" i="294"/>
  <c r="Y32" i="294"/>
  <c r="Y35" i="294" s="1"/>
  <c r="BJ5" i="294" s="1"/>
  <c r="P131" i="367" s="1"/>
  <c r="AJ31" i="294"/>
  <c r="CH5" i="294" s="1"/>
  <c r="AN131" i="367" s="1"/>
  <c r="AI31" i="294"/>
  <c r="AH31" i="294"/>
  <c r="CF5" i="294" s="1"/>
  <c r="AL131" i="367" s="1"/>
  <c r="AG31" i="294"/>
  <c r="CE5" i="294" s="1"/>
  <c r="AK131" i="367" s="1"/>
  <c r="AF31" i="294"/>
  <c r="AE31" i="294"/>
  <c r="AD31" i="294"/>
  <c r="AC31" i="294"/>
  <c r="AQ30" i="294"/>
  <c r="AQ29" i="294"/>
  <c r="AQ28" i="294"/>
  <c r="AQ27" i="294"/>
  <c r="AQ26" i="294"/>
  <c r="AQ25" i="294"/>
  <c r="AQ24" i="294"/>
  <c r="AQ23" i="294"/>
  <c r="AQ22" i="294"/>
  <c r="AQ21" i="294"/>
  <c r="AQ20" i="294"/>
  <c r="AQ19" i="294"/>
  <c r="AQ18" i="294"/>
  <c r="AQ17" i="294"/>
  <c r="AQ16" i="294"/>
  <c r="AQ15" i="294"/>
  <c r="AQ14" i="294"/>
  <c r="AQ13" i="294"/>
  <c r="AQ12" i="294"/>
  <c r="AQ11" i="294"/>
  <c r="CG5" i="294"/>
  <c r="AM131" i="367" s="1"/>
  <c r="CD5" i="294"/>
  <c r="AJ131" i="367" s="1"/>
  <c r="CC5" i="294"/>
  <c r="AI131" i="367" s="1"/>
  <c r="CB5" i="294"/>
  <c r="AH131" i="367" s="1"/>
  <c r="CA5" i="294"/>
  <c r="AG131" i="367" s="1"/>
  <c r="BW5" i="294"/>
  <c r="AC131" i="367" s="1"/>
  <c r="BQ5" i="294"/>
  <c r="W131" i="367" s="1"/>
  <c r="BK5" i="294"/>
  <c r="Q131" i="367" s="1"/>
  <c r="BI5" i="294"/>
  <c r="O131" i="367" s="1"/>
  <c r="BG5" i="294"/>
  <c r="M131" i="367" s="1"/>
  <c r="BF5" i="294"/>
  <c r="L131" i="367" s="1"/>
  <c r="BC5" i="294"/>
  <c r="I131" i="367" s="1"/>
  <c r="BB5" i="294"/>
  <c r="H131" i="367" s="1"/>
  <c r="BA5" i="294"/>
  <c r="G131" i="367" s="1"/>
  <c r="AY5" i="294"/>
  <c r="E131" i="367" s="1"/>
  <c r="AX5" i="294"/>
  <c r="D131" i="367" s="1"/>
  <c r="AW5" i="294"/>
  <c r="C131" i="367" s="1"/>
  <c r="AV5" i="294"/>
  <c r="B131" i="367" s="1"/>
  <c r="AC35" i="293"/>
  <c r="AA35" i="293"/>
  <c r="BL5" i="293" s="1"/>
  <c r="R130" i="367" s="1"/>
  <c r="Z35" i="293"/>
  <c r="BK5" i="293" s="1"/>
  <c r="Q130" i="367" s="1"/>
  <c r="AJ32" i="293"/>
  <c r="AI32" i="293"/>
  <c r="AH32" i="293"/>
  <c r="AG32" i="293"/>
  <c r="AF32" i="293"/>
  <c r="BE5" i="293" s="1"/>
  <c r="K130" i="367" s="1"/>
  <c r="AE32" i="293"/>
  <c r="AD32" i="293"/>
  <c r="AD35" i="293" s="1"/>
  <c r="AC32" i="293"/>
  <c r="AB32" i="293"/>
  <c r="AA32" i="293"/>
  <c r="AS34" i="293" s="1"/>
  <c r="Z32" i="293"/>
  <c r="Y32" i="293"/>
  <c r="AJ31" i="293"/>
  <c r="CH5" i="293" s="1"/>
  <c r="AN130" i="367" s="1"/>
  <c r="AI31" i="293"/>
  <c r="AH31" i="293"/>
  <c r="AG31" i="293"/>
  <c r="AF31" i="293"/>
  <c r="AE31" i="293"/>
  <c r="CC5" i="293" s="1"/>
  <c r="AI130" i="367" s="1"/>
  <c r="AD31" i="293"/>
  <c r="CB5" i="293" s="1"/>
  <c r="AH130" i="367" s="1"/>
  <c r="AC31" i="293"/>
  <c r="CA5" i="293" s="1"/>
  <c r="AG130" i="367" s="1"/>
  <c r="AQ30" i="293"/>
  <c r="AQ29" i="293"/>
  <c r="AQ28" i="293"/>
  <c r="AQ27" i="293"/>
  <c r="AQ26" i="293"/>
  <c r="AQ25" i="293"/>
  <c r="AQ24" i="293"/>
  <c r="AQ23" i="293"/>
  <c r="AQ22" i="293"/>
  <c r="AQ21" i="293"/>
  <c r="AQ20" i="293"/>
  <c r="AQ19" i="293"/>
  <c r="AQ18" i="293"/>
  <c r="AQ17" i="293"/>
  <c r="AQ16" i="293"/>
  <c r="AQ15" i="293"/>
  <c r="AQ14" i="293"/>
  <c r="AQ13" i="293"/>
  <c r="AQ12" i="293"/>
  <c r="AQ11" i="293"/>
  <c r="CG5" i="293"/>
  <c r="AM130" i="367" s="1"/>
  <c r="CF5" i="293"/>
  <c r="AL130" i="367" s="1"/>
  <c r="CE5" i="293"/>
  <c r="AK130" i="367" s="1"/>
  <c r="CD5" i="293"/>
  <c r="AJ130" i="367" s="1"/>
  <c r="BW5" i="293"/>
  <c r="AC130" i="367" s="1"/>
  <c r="BN5" i="293"/>
  <c r="T130" i="367" s="1"/>
  <c r="BI5" i="293"/>
  <c r="O130" i="367" s="1"/>
  <c r="BD5" i="293"/>
  <c r="J130" i="367" s="1"/>
  <c r="BC5" i="293"/>
  <c r="I130" i="367" s="1"/>
  <c r="BB5" i="293"/>
  <c r="H130" i="367" s="1"/>
  <c r="BA5" i="293"/>
  <c r="G130" i="367" s="1"/>
  <c r="AZ5" i="293"/>
  <c r="F130" i="367" s="1"/>
  <c r="AW5" i="293"/>
  <c r="C130" i="367" s="1"/>
  <c r="AV5" i="293"/>
  <c r="B130" i="367" s="1"/>
  <c r="AI35" i="292"/>
  <c r="BR5" i="292" s="1"/>
  <c r="X129" i="367" s="1"/>
  <c r="AE35" i="292"/>
  <c r="BO5" i="292" s="1"/>
  <c r="U129" i="367" s="1"/>
  <c r="AD35" i="292"/>
  <c r="BN5" i="292" s="1"/>
  <c r="T129" i="367" s="1"/>
  <c r="Y35" i="292"/>
  <c r="BJ5" i="292" s="1"/>
  <c r="P129" i="367" s="1"/>
  <c r="AS34" i="292"/>
  <c r="Y33" i="292"/>
  <c r="AJ32" i="292"/>
  <c r="AI32" i="292"/>
  <c r="AH32" i="292"/>
  <c r="BG5" i="292" s="1"/>
  <c r="M129" i="367" s="1"/>
  <c r="AG32" i="292"/>
  <c r="AG33" i="292" s="1"/>
  <c r="AF32" i="292"/>
  <c r="AE32" i="292"/>
  <c r="AD32" i="292"/>
  <c r="AC32" i="292"/>
  <c r="AB32" i="292"/>
  <c r="AA32" i="292"/>
  <c r="AA35" i="292" s="1"/>
  <c r="BL5" i="292" s="1"/>
  <c r="R129" i="367" s="1"/>
  <c r="Z32" i="292"/>
  <c r="AY5" i="292" s="1"/>
  <c r="E129" i="367" s="1"/>
  <c r="Y32" i="292"/>
  <c r="AQ34" i="292" s="1"/>
  <c r="AJ31" i="292"/>
  <c r="CH5" i="292" s="1"/>
  <c r="AN129" i="367" s="1"/>
  <c r="AI31" i="292"/>
  <c r="CG5" i="292" s="1"/>
  <c r="AM129" i="367" s="1"/>
  <c r="AH31" i="292"/>
  <c r="AG31" i="292"/>
  <c r="AF31" i="292"/>
  <c r="AE31" i="292"/>
  <c r="AD31" i="292"/>
  <c r="CB5" i="292" s="1"/>
  <c r="AH129" i="367" s="1"/>
  <c r="AC31" i="292"/>
  <c r="CA5" i="292" s="1"/>
  <c r="AG129" i="367" s="1"/>
  <c r="AQ30" i="292"/>
  <c r="AQ29" i="292"/>
  <c r="AQ28" i="292"/>
  <c r="AQ27" i="292"/>
  <c r="AQ26" i="292"/>
  <c r="AQ25" i="292"/>
  <c r="AQ24" i="292"/>
  <c r="AQ23" i="292"/>
  <c r="AQ22" i="292"/>
  <c r="AQ21" i="292"/>
  <c r="AQ20" i="292"/>
  <c r="AQ19" i="292"/>
  <c r="AQ18" i="292"/>
  <c r="AQ17" i="292"/>
  <c r="AQ16" i="292"/>
  <c r="AQ15" i="292"/>
  <c r="AQ14" i="292"/>
  <c r="AQ13" i="292"/>
  <c r="AQ12" i="292"/>
  <c r="AQ11" i="292"/>
  <c r="CF5" i="292"/>
  <c r="AL129" i="367" s="1"/>
  <c r="CE5" i="292"/>
  <c r="AK129" i="367" s="1"/>
  <c r="CD5" i="292"/>
  <c r="AJ129" i="367" s="1"/>
  <c r="CC5" i="292"/>
  <c r="AI129" i="367" s="1"/>
  <c r="BW5" i="292"/>
  <c r="AC129" i="367" s="1"/>
  <c r="BI5" i="292"/>
  <c r="O129" i="367" s="1"/>
  <c r="BH5" i="292"/>
  <c r="N129" i="367" s="1"/>
  <c r="BE5" i="292"/>
  <c r="K129" i="367" s="1"/>
  <c r="BD5" i="292"/>
  <c r="J129" i="367" s="1"/>
  <c r="BC5" i="292"/>
  <c r="I129" i="367" s="1"/>
  <c r="BA5" i="292"/>
  <c r="G129" i="367" s="1"/>
  <c r="AZ5" i="292"/>
  <c r="F129" i="367" s="1"/>
  <c r="AW5" i="292"/>
  <c r="C129" i="367" s="1"/>
  <c r="AV5" i="292"/>
  <c r="B129" i="367" s="1"/>
  <c r="AG35" i="291"/>
  <c r="AE35" i="291"/>
  <c r="BO5" i="291" s="1"/>
  <c r="U128" i="367" s="1"/>
  <c r="AD35" i="291"/>
  <c r="BN5" i="291" s="1"/>
  <c r="T128" i="367" s="1"/>
  <c r="AC35" i="291"/>
  <c r="Y35" i="291"/>
  <c r="Y33" i="291"/>
  <c r="AJ32" i="291"/>
  <c r="BI5" i="291" s="1"/>
  <c r="O128" i="367" s="1"/>
  <c r="AI32" i="291"/>
  <c r="AH32" i="291"/>
  <c r="AG33" i="291" s="1"/>
  <c r="AG32" i="291"/>
  <c r="AF32" i="291"/>
  <c r="AE32" i="291"/>
  <c r="AD32" i="291"/>
  <c r="AC32" i="291"/>
  <c r="AB32" i="291"/>
  <c r="BA5" i="291" s="1"/>
  <c r="G128" i="367" s="1"/>
  <c r="AA32" i="291"/>
  <c r="Z32" i="291"/>
  <c r="Y32" i="291"/>
  <c r="AJ31" i="291"/>
  <c r="AI31" i="291"/>
  <c r="AH31" i="291"/>
  <c r="AG31" i="291"/>
  <c r="CE5" i="291" s="1"/>
  <c r="AK128" i="367" s="1"/>
  <c r="AF31" i="291"/>
  <c r="CD5" i="291" s="1"/>
  <c r="AJ128" i="367" s="1"/>
  <c r="AE31" i="291"/>
  <c r="CC5" i="291" s="1"/>
  <c r="AI128" i="367" s="1"/>
  <c r="AD31" i="291"/>
  <c r="CB5" i="291" s="1"/>
  <c r="AH128" i="367" s="1"/>
  <c r="AC31" i="291"/>
  <c r="AQ30" i="291"/>
  <c r="AQ29" i="291"/>
  <c r="AQ28" i="291"/>
  <c r="AQ27" i="291"/>
  <c r="AQ26" i="291"/>
  <c r="AQ25" i="291"/>
  <c r="AQ24" i="291"/>
  <c r="AQ23" i="291"/>
  <c r="AQ22" i="291"/>
  <c r="AQ21" i="291"/>
  <c r="AQ20" i="291"/>
  <c r="AQ19" i="291"/>
  <c r="AQ18" i="291"/>
  <c r="AQ17" i="291"/>
  <c r="AQ16" i="291"/>
  <c r="AQ15" i="291"/>
  <c r="AQ14" i="291"/>
  <c r="AQ13" i="291"/>
  <c r="AQ12" i="291"/>
  <c r="AQ11" i="291"/>
  <c r="CH5" i="291"/>
  <c r="AN128" i="367" s="1"/>
  <c r="CG5" i="291"/>
  <c r="AM128" i="367" s="1"/>
  <c r="CF5" i="291"/>
  <c r="AL128" i="367" s="1"/>
  <c r="CA5" i="291"/>
  <c r="AG128" i="367" s="1"/>
  <c r="BY5" i="291"/>
  <c r="AE128" i="367" s="1"/>
  <c r="BX5" i="291"/>
  <c r="AD128" i="367" s="1"/>
  <c r="BW5" i="291"/>
  <c r="AC128" i="367" s="1"/>
  <c r="BP5" i="291"/>
  <c r="V128" i="367" s="1"/>
  <c r="BJ5" i="291"/>
  <c r="P128" i="367" s="1"/>
  <c r="BF5" i="291"/>
  <c r="L128" i="367" s="1"/>
  <c r="BE5" i="291"/>
  <c r="K128" i="367" s="1"/>
  <c r="BD5" i="291"/>
  <c r="J128" i="367" s="1"/>
  <c r="BC5" i="291"/>
  <c r="I128" i="367" s="1"/>
  <c r="AX5" i="291"/>
  <c r="D128" i="367" s="1"/>
  <c r="AW5" i="291"/>
  <c r="C128" i="367" s="1"/>
  <c r="AV5" i="291"/>
  <c r="B128" i="367" s="1"/>
  <c r="AH35" i="290"/>
  <c r="BQ5" i="290" s="1"/>
  <c r="W127" i="367" s="1"/>
  <c r="AG35" i="290"/>
  <c r="AE35" i="290"/>
  <c r="BO5" i="290" s="1"/>
  <c r="U127" i="367" s="1"/>
  <c r="AG33" i="290"/>
  <c r="AJ32" i="290"/>
  <c r="BI5" i="290" s="1"/>
  <c r="O127" i="367" s="1"/>
  <c r="AI32" i="290"/>
  <c r="AH32" i="290"/>
  <c r="BG5" i="290" s="1"/>
  <c r="M127" i="367" s="1"/>
  <c r="AG32" i="290"/>
  <c r="BF5" i="290" s="1"/>
  <c r="L127" i="367" s="1"/>
  <c r="AF32" i="290"/>
  <c r="AE32" i="290"/>
  <c r="BD5" i="290" s="1"/>
  <c r="J127" i="367" s="1"/>
  <c r="AD32" i="290"/>
  <c r="AD35" i="290" s="1"/>
  <c r="AC32" i="290"/>
  <c r="AC33" i="290" s="1"/>
  <c r="AB32" i="290"/>
  <c r="BA5" i="290" s="1"/>
  <c r="G127" i="367" s="1"/>
  <c r="AA32" i="290"/>
  <c r="Z32" i="290"/>
  <c r="Z35" i="290" s="1"/>
  <c r="BK5" i="290" s="1"/>
  <c r="Q127" i="367" s="1"/>
  <c r="Y32" i="290"/>
  <c r="Y35" i="290" s="1"/>
  <c r="AJ31" i="290"/>
  <c r="AI31" i="290"/>
  <c r="AH31" i="290"/>
  <c r="AG31" i="290"/>
  <c r="AF31" i="290"/>
  <c r="CD5" i="290" s="1"/>
  <c r="AJ127" i="367" s="1"/>
  <c r="AE31" i="290"/>
  <c r="CC5" i="290" s="1"/>
  <c r="AI127" i="367" s="1"/>
  <c r="AD31" i="290"/>
  <c r="CB5" i="290" s="1"/>
  <c r="AH127" i="367" s="1"/>
  <c r="AC31" i="290"/>
  <c r="CA5" i="290" s="1"/>
  <c r="AG127" i="367" s="1"/>
  <c r="AQ30" i="290"/>
  <c r="AQ29" i="290"/>
  <c r="AQ28" i="290"/>
  <c r="AQ27" i="290"/>
  <c r="AQ26" i="290"/>
  <c r="AQ25" i="290"/>
  <c r="AQ24" i="290"/>
  <c r="AQ23" i="290"/>
  <c r="AQ22" i="290"/>
  <c r="AQ21" i="290"/>
  <c r="AQ20" i="290"/>
  <c r="AQ19" i="290"/>
  <c r="AQ18" i="290"/>
  <c r="AQ17" i="290"/>
  <c r="AQ16" i="290"/>
  <c r="AQ15" i="290"/>
  <c r="AQ14" i="290"/>
  <c r="AQ13" i="290"/>
  <c r="AQ12" i="290"/>
  <c r="AQ11" i="290"/>
  <c r="CH5" i="290"/>
  <c r="AN127" i="367" s="1"/>
  <c r="CG5" i="290"/>
  <c r="AM127" i="367" s="1"/>
  <c r="CF5" i="290"/>
  <c r="AL127" i="367" s="1"/>
  <c r="CE5" i="290"/>
  <c r="AK127" i="367" s="1"/>
  <c r="BY5" i="290"/>
  <c r="AE127" i="367" s="1"/>
  <c r="BX5" i="290"/>
  <c r="AD127" i="367" s="1"/>
  <c r="BW5" i="290"/>
  <c r="AC127" i="367" s="1"/>
  <c r="BN5" i="290"/>
  <c r="T127" i="367" s="1"/>
  <c r="BE5" i="290"/>
  <c r="K127" i="367" s="1"/>
  <c r="BC5" i="290"/>
  <c r="I127" i="367" s="1"/>
  <c r="BB5" i="290"/>
  <c r="H127" i="367" s="1"/>
  <c r="AW5" i="290"/>
  <c r="C127" i="367" s="1"/>
  <c r="AV5" i="290"/>
  <c r="B127" i="367" s="1"/>
  <c r="AH35" i="289"/>
  <c r="BQ5" i="289" s="1"/>
  <c r="W126" i="367" s="1"/>
  <c r="AG35" i="289"/>
  <c r="BP5" i="289" s="1"/>
  <c r="V126" i="367" s="1"/>
  <c r="AE35" i="289"/>
  <c r="BO5" i="289" s="1"/>
  <c r="U126" i="367" s="1"/>
  <c r="Y33" i="289"/>
  <c r="AJ32" i="289"/>
  <c r="AI32" i="289"/>
  <c r="AH32" i="289"/>
  <c r="AG32" i="289"/>
  <c r="AF32" i="289"/>
  <c r="AE32" i="289"/>
  <c r="AD32" i="289"/>
  <c r="AC32" i="289"/>
  <c r="AB32" i="289"/>
  <c r="AA32" i="289"/>
  <c r="Z32" i="289"/>
  <c r="Z35" i="289" s="1"/>
  <c r="Y32" i="289"/>
  <c r="AQ34" i="289" s="1"/>
  <c r="AJ31" i="289"/>
  <c r="AI31" i="289"/>
  <c r="CG5" i="289" s="1"/>
  <c r="AM126" i="367" s="1"/>
  <c r="AH31" i="289"/>
  <c r="CF5" i="289" s="1"/>
  <c r="AL126" i="367" s="1"/>
  <c r="AG31" i="289"/>
  <c r="CE5" i="289" s="1"/>
  <c r="AK126" i="367" s="1"/>
  <c r="AF31" i="289"/>
  <c r="CD5" i="289" s="1"/>
  <c r="AJ126" i="367" s="1"/>
  <c r="AE31" i="289"/>
  <c r="AD31" i="289"/>
  <c r="AC31" i="289"/>
  <c r="AQ30" i="289"/>
  <c r="AQ29" i="289"/>
  <c r="AQ28" i="289"/>
  <c r="AQ27" i="289"/>
  <c r="AQ26" i="289"/>
  <c r="AQ25" i="289"/>
  <c r="AQ24" i="289"/>
  <c r="AQ23" i="289"/>
  <c r="AQ22" i="289"/>
  <c r="AQ21" i="289"/>
  <c r="AQ20" i="289"/>
  <c r="AQ19" i="289"/>
  <c r="AQ18" i="289"/>
  <c r="AQ17" i="289"/>
  <c r="AQ16" i="289"/>
  <c r="AQ15" i="289"/>
  <c r="AQ14" i="289"/>
  <c r="AQ13" i="289"/>
  <c r="AQ12" i="289"/>
  <c r="AQ11" i="289"/>
  <c r="CH5" i="289"/>
  <c r="AN126" i="367" s="1"/>
  <c r="CC5" i="289"/>
  <c r="AI126" i="367" s="1"/>
  <c r="CB5" i="289"/>
  <c r="AH126" i="367" s="1"/>
  <c r="CA5" i="289"/>
  <c r="AG126" i="367" s="1"/>
  <c r="BZ5" i="289"/>
  <c r="AF126" i="367" s="1"/>
  <c r="BX5" i="289"/>
  <c r="AD126" i="367" s="1"/>
  <c r="BW5" i="289"/>
  <c r="AC126" i="367" s="1"/>
  <c r="BK5" i="289"/>
  <c r="Q126" i="367" s="1"/>
  <c r="BH5" i="289"/>
  <c r="N126" i="367" s="1"/>
  <c r="BG5" i="289"/>
  <c r="M126" i="367" s="1"/>
  <c r="BF5" i="289"/>
  <c r="L126" i="367" s="1"/>
  <c r="BE5" i="289"/>
  <c r="K126" i="367" s="1"/>
  <c r="BD5" i="289"/>
  <c r="J126" i="367" s="1"/>
  <c r="AZ5" i="289"/>
  <c r="F126" i="367" s="1"/>
  <c r="AY5" i="289"/>
  <c r="E126" i="367" s="1"/>
  <c r="AX5" i="289"/>
  <c r="D126" i="367" s="1"/>
  <c r="AW5" i="289"/>
  <c r="C126" i="367" s="1"/>
  <c r="AV5" i="289"/>
  <c r="B126" i="367" s="1"/>
  <c r="AI35" i="288"/>
  <c r="BR5" i="288" s="1"/>
  <c r="X125" i="367" s="1"/>
  <c r="AH35" i="288"/>
  <c r="BQ5" i="288" s="1"/>
  <c r="W125" i="367" s="1"/>
  <c r="AD35" i="288"/>
  <c r="BN5" i="288" s="1"/>
  <c r="T125" i="367" s="1"/>
  <c r="AJ32" i="288"/>
  <c r="BI5" i="288" s="1"/>
  <c r="O125" i="367" s="1"/>
  <c r="AI32" i="288"/>
  <c r="BH5" i="288" s="1"/>
  <c r="N125" i="367" s="1"/>
  <c r="AH32" i="288"/>
  <c r="BG5" i="288" s="1"/>
  <c r="M125" i="367" s="1"/>
  <c r="AG32" i="288"/>
  <c r="AF32" i="288"/>
  <c r="AE32" i="288"/>
  <c r="AE35" i="288" s="1"/>
  <c r="AD32" i="288"/>
  <c r="AC32" i="288"/>
  <c r="AB32" i="288"/>
  <c r="BA5" i="288" s="1"/>
  <c r="G125" i="367" s="1"/>
  <c r="AA32" i="288"/>
  <c r="AA35" i="288" s="1"/>
  <c r="Z32" i="288"/>
  <c r="Z35" i="288" s="1"/>
  <c r="BK5" i="288" s="1"/>
  <c r="Q125" i="367" s="1"/>
  <c r="Y32" i="288"/>
  <c r="Y35" i="288" s="1"/>
  <c r="AJ31" i="288"/>
  <c r="AI31" i="288"/>
  <c r="AH31" i="288"/>
  <c r="CF5" i="288" s="1"/>
  <c r="AL125" i="367" s="1"/>
  <c r="AG31" i="288"/>
  <c r="CE5" i="288" s="1"/>
  <c r="AK125" i="367" s="1"/>
  <c r="AF31" i="288"/>
  <c r="CD5" i="288" s="1"/>
  <c r="AJ125" i="367" s="1"/>
  <c r="AE31" i="288"/>
  <c r="CC5" i="288" s="1"/>
  <c r="AI125" i="367" s="1"/>
  <c r="AD31" i="288"/>
  <c r="CB5" i="288" s="1"/>
  <c r="AH125" i="367" s="1"/>
  <c r="AC31" i="288"/>
  <c r="AQ30" i="288"/>
  <c r="AQ29" i="288"/>
  <c r="AQ28" i="288"/>
  <c r="AQ27" i="288"/>
  <c r="AQ26" i="288"/>
  <c r="AQ25" i="288"/>
  <c r="AQ24" i="288"/>
  <c r="AQ23" i="288"/>
  <c r="AQ22" i="288"/>
  <c r="AQ21" i="288"/>
  <c r="AQ20" i="288"/>
  <c r="AQ19" i="288"/>
  <c r="AQ18" i="288"/>
  <c r="AQ17" i="288"/>
  <c r="AQ16" i="288"/>
  <c r="AQ15" i="288"/>
  <c r="AQ14" i="288"/>
  <c r="AQ13" i="288"/>
  <c r="AQ12" i="288"/>
  <c r="AQ11" i="288"/>
  <c r="CH5" i="288"/>
  <c r="AN125" i="367" s="1"/>
  <c r="CG5" i="288"/>
  <c r="AM125" i="367" s="1"/>
  <c r="CA5" i="288"/>
  <c r="AG125" i="367" s="1"/>
  <c r="BZ5" i="288"/>
  <c r="AF125" i="367" s="1"/>
  <c r="BY5" i="288"/>
  <c r="AE125" i="367" s="1"/>
  <c r="BX5" i="288"/>
  <c r="AD125" i="367" s="1"/>
  <c r="BW5" i="288"/>
  <c r="AC125" i="367" s="1"/>
  <c r="BO5" i="288"/>
  <c r="U125" i="367" s="1"/>
  <c r="BL5" i="288"/>
  <c r="R125" i="367" s="1"/>
  <c r="BE5" i="288"/>
  <c r="K125" i="367" s="1"/>
  <c r="BD5" i="288"/>
  <c r="J125" i="367" s="1"/>
  <c r="BC5" i="288"/>
  <c r="I125" i="367" s="1"/>
  <c r="AW5" i="288"/>
  <c r="C125" i="367" s="1"/>
  <c r="AV5" i="288"/>
  <c r="B125" i="367" s="1"/>
  <c r="AH35" i="287"/>
  <c r="BQ5" i="287" s="1"/>
  <c r="W124" i="367" s="1"/>
  <c r="AG35" i="287"/>
  <c r="AE35" i="287"/>
  <c r="BO5" i="287" s="1"/>
  <c r="U124" i="367" s="1"/>
  <c r="AG33" i="287"/>
  <c r="AC33" i="287"/>
  <c r="AJ32" i="287"/>
  <c r="AI32" i="287"/>
  <c r="BH5" i="287" s="1"/>
  <c r="N124" i="367" s="1"/>
  <c r="AH32" i="287"/>
  <c r="BG5" i="287" s="1"/>
  <c r="M124" i="367" s="1"/>
  <c r="AG32" i="287"/>
  <c r="AF32" i="287"/>
  <c r="AE32" i="287"/>
  <c r="AD32" i="287"/>
  <c r="AC32" i="287"/>
  <c r="AC35" i="287" s="1"/>
  <c r="BM5" i="287" s="1"/>
  <c r="S124" i="367" s="1"/>
  <c r="AB32" i="287"/>
  <c r="AA32" i="287"/>
  <c r="AA35" i="287" s="1"/>
  <c r="Z32" i="287"/>
  <c r="AY5" i="287" s="1"/>
  <c r="E124" i="367" s="1"/>
  <c r="Y32" i="287"/>
  <c r="AJ31" i="287"/>
  <c r="CH5" i="287" s="1"/>
  <c r="AN124" i="367" s="1"/>
  <c r="AI31" i="287"/>
  <c r="AH31" i="287"/>
  <c r="CF5" i="287" s="1"/>
  <c r="AL124" i="367" s="1"/>
  <c r="AG31" i="287"/>
  <c r="AF31" i="287"/>
  <c r="AE31" i="287"/>
  <c r="CC5" i="287" s="1"/>
  <c r="AI124" i="367" s="1"/>
  <c r="AD31" i="287"/>
  <c r="CB5" i="287" s="1"/>
  <c r="AH124" i="367" s="1"/>
  <c r="AC31" i="287"/>
  <c r="CA5" i="287" s="1"/>
  <c r="AG124" i="367" s="1"/>
  <c r="AQ30" i="287"/>
  <c r="AQ29" i="287"/>
  <c r="AQ28" i="287"/>
  <c r="AQ27" i="287"/>
  <c r="AQ26" i="287"/>
  <c r="AQ25" i="287"/>
  <c r="AQ24" i="287"/>
  <c r="AQ23" i="287"/>
  <c r="AQ22" i="287"/>
  <c r="AQ21" i="287"/>
  <c r="AQ20" i="287"/>
  <c r="AQ19" i="287"/>
  <c r="AQ18" i="287"/>
  <c r="AQ17" i="287"/>
  <c r="AQ16" i="287"/>
  <c r="AQ15" i="287"/>
  <c r="AQ14" i="287"/>
  <c r="AQ13" i="287"/>
  <c r="AQ12" i="287"/>
  <c r="AQ11" i="287"/>
  <c r="CG5" i="287"/>
  <c r="AM124" i="367" s="1"/>
  <c r="CE5" i="287"/>
  <c r="AK124" i="367" s="1"/>
  <c r="CD5" i="287"/>
  <c r="AJ124" i="367" s="1"/>
  <c r="BY5" i="287"/>
  <c r="AE124" i="367" s="1"/>
  <c r="BX5" i="287"/>
  <c r="AD124" i="367" s="1"/>
  <c r="BW5" i="287"/>
  <c r="AC124" i="367" s="1"/>
  <c r="BL5" i="287"/>
  <c r="R124" i="367" s="1"/>
  <c r="BI5" i="287"/>
  <c r="O124" i="367" s="1"/>
  <c r="BF5" i="287"/>
  <c r="L124" i="367" s="1"/>
  <c r="BE5" i="287"/>
  <c r="K124" i="367" s="1"/>
  <c r="BD5" i="287"/>
  <c r="J124" i="367" s="1"/>
  <c r="BB5" i="287"/>
  <c r="H124" i="367" s="1"/>
  <c r="BA5" i="287"/>
  <c r="G124" i="367" s="1"/>
  <c r="AW5" i="287"/>
  <c r="C124" i="367" s="1"/>
  <c r="AV5" i="287"/>
  <c r="B124" i="367" s="1"/>
  <c r="AH35" i="286"/>
  <c r="AG35" i="286"/>
  <c r="AE35" i="286"/>
  <c r="AD35" i="286"/>
  <c r="AR35" i="286" s="1"/>
  <c r="Z35" i="286"/>
  <c r="AQ34" i="286"/>
  <c r="AJ32" i="286"/>
  <c r="BI5" i="286" s="1"/>
  <c r="O123" i="367" s="1"/>
  <c r="AI32" i="286"/>
  <c r="AG33" i="286" s="1"/>
  <c r="AH32" i="286"/>
  <c r="AG32" i="286"/>
  <c r="AF32" i="286"/>
  <c r="AE32" i="286"/>
  <c r="AD32" i="286"/>
  <c r="BC5" i="286" s="1"/>
  <c r="I123" i="367" s="1"/>
  <c r="AC32" i="286"/>
  <c r="AB32" i="286"/>
  <c r="BA5" i="286" s="1"/>
  <c r="G123" i="367" s="1"/>
  <c r="AA32" i="286"/>
  <c r="AA35" i="286" s="1"/>
  <c r="Z32" i="286"/>
  <c r="Y32" i="286"/>
  <c r="Y35" i="286" s="1"/>
  <c r="BJ5" i="286" s="1"/>
  <c r="P123" i="367" s="1"/>
  <c r="AJ31" i="286"/>
  <c r="AI31" i="286"/>
  <c r="AH31" i="286"/>
  <c r="CF5" i="286" s="1"/>
  <c r="AL123" i="367" s="1"/>
  <c r="AG31" i="286"/>
  <c r="CE5" i="286" s="1"/>
  <c r="AK123" i="367" s="1"/>
  <c r="AF31" i="286"/>
  <c r="CD5" i="286" s="1"/>
  <c r="AJ123" i="367" s="1"/>
  <c r="AE31" i="286"/>
  <c r="CC5" i="286" s="1"/>
  <c r="AI123" i="367" s="1"/>
  <c r="AD31" i="286"/>
  <c r="AC31" i="286"/>
  <c r="AQ30" i="286"/>
  <c r="AQ29" i="286"/>
  <c r="AQ28" i="286"/>
  <c r="AQ27" i="286"/>
  <c r="AQ26" i="286"/>
  <c r="AQ25" i="286"/>
  <c r="AQ24" i="286"/>
  <c r="AQ23" i="286"/>
  <c r="AQ22" i="286"/>
  <c r="AQ21" i="286"/>
  <c r="AQ20" i="286"/>
  <c r="AQ19" i="286"/>
  <c r="AQ18" i="286"/>
  <c r="AQ17" i="286"/>
  <c r="AQ16" i="286"/>
  <c r="AQ15" i="286"/>
  <c r="AQ14" i="286"/>
  <c r="AQ13" i="286"/>
  <c r="AQ12" i="286"/>
  <c r="AQ11" i="286"/>
  <c r="CH5" i="286"/>
  <c r="AN123" i="367" s="1"/>
  <c r="CG5" i="286"/>
  <c r="AM123" i="367" s="1"/>
  <c r="CB5" i="286"/>
  <c r="AH123" i="367" s="1"/>
  <c r="CA5" i="286"/>
  <c r="AG123" i="367" s="1"/>
  <c r="BY5" i="286"/>
  <c r="AE123" i="367" s="1"/>
  <c r="BW5" i="286"/>
  <c r="AC123" i="367" s="1"/>
  <c r="BQ5" i="286"/>
  <c r="W123" i="367" s="1"/>
  <c r="BO5" i="286"/>
  <c r="U123" i="367" s="1"/>
  <c r="BN5" i="286"/>
  <c r="T123" i="367" s="1"/>
  <c r="BK5" i="286"/>
  <c r="Q123" i="367" s="1"/>
  <c r="BG5" i="286"/>
  <c r="M123" i="367" s="1"/>
  <c r="BF5" i="286"/>
  <c r="L123" i="367" s="1"/>
  <c r="BE5" i="286"/>
  <c r="K123" i="367" s="1"/>
  <c r="BD5" i="286"/>
  <c r="J123" i="367" s="1"/>
  <c r="AY5" i="286"/>
  <c r="E123" i="367" s="1"/>
  <c r="AX5" i="286"/>
  <c r="D123" i="367" s="1"/>
  <c r="AW5" i="286"/>
  <c r="C123" i="367" s="1"/>
  <c r="AV5" i="286"/>
  <c r="B123" i="367" s="1"/>
  <c r="AI35" i="285"/>
  <c r="BR5" i="285" s="1"/>
  <c r="X122" i="367" s="1"/>
  <c r="Y35" i="285"/>
  <c r="AS34" i="285"/>
  <c r="AJ32" i="285"/>
  <c r="AI32" i="285"/>
  <c r="BH5" i="285" s="1"/>
  <c r="N122" i="367" s="1"/>
  <c r="AH32" i="285"/>
  <c r="AG32" i="285"/>
  <c r="AF32" i="285"/>
  <c r="BE5" i="285" s="1"/>
  <c r="K122" i="367" s="1"/>
  <c r="AE32" i="285"/>
  <c r="AD32" i="285"/>
  <c r="AC33" i="285" s="1"/>
  <c r="AC32" i="285"/>
  <c r="AC35" i="285" s="1"/>
  <c r="AB32" i="285"/>
  <c r="AA32" i="285"/>
  <c r="AA35" i="285" s="1"/>
  <c r="Z32" i="285"/>
  <c r="Z35" i="285" s="1"/>
  <c r="BK5" i="285" s="1"/>
  <c r="Q122" i="367" s="1"/>
  <c r="Y32" i="285"/>
  <c r="AJ31" i="285"/>
  <c r="CH5" i="285" s="1"/>
  <c r="AN122" i="367" s="1"/>
  <c r="AI31" i="285"/>
  <c r="AH31" i="285"/>
  <c r="AG31" i="285"/>
  <c r="AF31" i="285"/>
  <c r="AE31" i="285"/>
  <c r="CC5" i="285" s="1"/>
  <c r="AI122" i="367" s="1"/>
  <c r="AD31" i="285"/>
  <c r="CB5" i="285" s="1"/>
  <c r="AH122" i="367" s="1"/>
  <c r="AC31" i="285"/>
  <c r="CA5" i="285" s="1"/>
  <c r="AG122" i="367" s="1"/>
  <c r="AQ30" i="285"/>
  <c r="AQ29" i="285"/>
  <c r="AQ28" i="285"/>
  <c r="AQ27" i="285"/>
  <c r="AQ26" i="285"/>
  <c r="AQ25" i="285"/>
  <c r="AQ24" i="285"/>
  <c r="AQ23" i="285"/>
  <c r="AQ22" i="285"/>
  <c r="AQ21" i="285"/>
  <c r="AQ20" i="285"/>
  <c r="AQ19" i="285"/>
  <c r="AQ18" i="285"/>
  <c r="AQ17" i="285"/>
  <c r="AQ16" i="285"/>
  <c r="AQ15" i="285"/>
  <c r="AQ14" i="285"/>
  <c r="AQ13" i="285"/>
  <c r="AQ12" i="285"/>
  <c r="AQ11" i="285"/>
  <c r="CG5" i="285"/>
  <c r="AM122" i="367" s="1"/>
  <c r="CF5" i="285"/>
  <c r="AL122" i="367" s="1"/>
  <c r="CE5" i="285"/>
  <c r="AK122" i="367" s="1"/>
  <c r="CD5" i="285"/>
  <c r="AJ122" i="367" s="1"/>
  <c r="BW5" i="285"/>
  <c r="AC122" i="367" s="1"/>
  <c r="BL5" i="285"/>
  <c r="R122" i="367" s="1"/>
  <c r="BI5" i="285"/>
  <c r="O122" i="367" s="1"/>
  <c r="BD5" i="285"/>
  <c r="J122" i="367" s="1"/>
  <c r="BC5" i="285"/>
  <c r="I122" i="367" s="1"/>
  <c r="BB5" i="285"/>
  <c r="H122" i="367" s="1"/>
  <c r="BA5" i="285"/>
  <c r="G122" i="367" s="1"/>
  <c r="AZ5" i="285"/>
  <c r="F122" i="367" s="1"/>
  <c r="AW5" i="285"/>
  <c r="C122" i="367" s="1"/>
  <c r="AV5" i="285"/>
  <c r="B122" i="367" s="1"/>
  <c r="AI35" i="284"/>
  <c r="BR5" i="284" s="1"/>
  <c r="X121" i="367" s="1"/>
  <c r="AH35" i="284"/>
  <c r="BQ5" i="284" s="1"/>
  <c r="W121" i="367" s="1"/>
  <c r="AG35" i="284"/>
  <c r="AS34" i="284"/>
  <c r="AQ34" i="284"/>
  <c r="AG33" i="284"/>
  <c r="AJ32" i="284"/>
  <c r="AI32" i="284"/>
  <c r="AH32" i="284"/>
  <c r="AG32" i="284"/>
  <c r="BF5" i="284" s="1"/>
  <c r="L121" i="367" s="1"/>
  <c r="AF32" i="284"/>
  <c r="BE5" i="284" s="1"/>
  <c r="K121" i="367" s="1"/>
  <c r="AE32" i="284"/>
  <c r="AD32" i="284"/>
  <c r="AC33" i="284" s="1"/>
  <c r="AC32" i="284"/>
  <c r="BB5" i="284" s="1"/>
  <c r="H121" i="367" s="1"/>
  <c r="AB32" i="284"/>
  <c r="AA32" i="284"/>
  <c r="AA35" i="284" s="1"/>
  <c r="Z32" i="284"/>
  <c r="Y32" i="284"/>
  <c r="AJ31" i="284"/>
  <c r="CH5" i="284" s="1"/>
  <c r="AN121" i="367" s="1"/>
  <c r="AI31" i="284"/>
  <c r="CG5" i="284" s="1"/>
  <c r="AM121" i="367" s="1"/>
  <c r="AH31" i="284"/>
  <c r="CF5" i="284" s="1"/>
  <c r="AL121" i="367" s="1"/>
  <c r="AG31" i="284"/>
  <c r="CE5" i="284" s="1"/>
  <c r="AK121" i="367" s="1"/>
  <c r="AF31" i="284"/>
  <c r="AE31" i="284"/>
  <c r="AD31" i="284"/>
  <c r="AC31" i="284"/>
  <c r="CA5" i="284" s="1"/>
  <c r="AG121" i="367" s="1"/>
  <c r="AQ30" i="284"/>
  <c r="AQ29" i="284"/>
  <c r="AQ28" i="284"/>
  <c r="AQ27" i="284"/>
  <c r="AQ26" i="284"/>
  <c r="AQ25" i="284"/>
  <c r="AQ24" i="284"/>
  <c r="AQ23" i="284"/>
  <c r="AQ22" i="284"/>
  <c r="AQ21" i="284"/>
  <c r="AQ20" i="284"/>
  <c r="AQ19" i="284"/>
  <c r="AQ18" i="284"/>
  <c r="AQ17" i="284"/>
  <c r="AQ16" i="284"/>
  <c r="AQ15" i="284"/>
  <c r="AQ14" i="284"/>
  <c r="AQ13" i="284"/>
  <c r="AQ12" i="284"/>
  <c r="AQ11" i="284"/>
  <c r="CD5" i="284"/>
  <c r="AJ121" i="367" s="1"/>
  <c r="CC5" i="284"/>
  <c r="AI121" i="367" s="1"/>
  <c r="CB5" i="284"/>
  <c r="AH121" i="367" s="1"/>
  <c r="BL5" i="284"/>
  <c r="R121" i="367" s="1"/>
  <c r="BI5" i="284"/>
  <c r="O121" i="367" s="1"/>
  <c r="BH5" i="284"/>
  <c r="N121" i="367" s="1"/>
  <c r="BG5" i="284"/>
  <c r="M121" i="367" s="1"/>
  <c r="BC5" i="284"/>
  <c r="I121" i="367" s="1"/>
  <c r="BA5" i="284"/>
  <c r="G121" i="367" s="1"/>
  <c r="AZ5" i="284"/>
  <c r="F121" i="367" s="1"/>
  <c r="AY5" i="284"/>
  <c r="E121" i="367" s="1"/>
  <c r="AW5" i="284"/>
  <c r="C121" i="367" s="1"/>
  <c r="AV5" i="284"/>
  <c r="B121" i="367" s="1"/>
  <c r="AG35" i="283"/>
  <c r="AE35" i="283"/>
  <c r="BO5" i="283" s="1"/>
  <c r="U120" i="367" s="1"/>
  <c r="AD35" i="283"/>
  <c r="BN5" i="283" s="1"/>
  <c r="T120" i="367" s="1"/>
  <c r="AC35" i="283"/>
  <c r="Y35" i="283"/>
  <c r="AJ32" i="283"/>
  <c r="AI32" i="283"/>
  <c r="AI35" i="283" s="1"/>
  <c r="BR5" i="283" s="1"/>
  <c r="X120" i="367" s="1"/>
  <c r="AH32" i="283"/>
  <c r="AG33" i="283" s="1"/>
  <c r="AG32" i="283"/>
  <c r="AF32" i="283"/>
  <c r="AE32" i="283"/>
  <c r="BD5" i="283" s="1"/>
  <c r="J120" i="367" s="1"/>
  <c r="AD32" i="283"/>
  <c r="BC5" i="283" s="1"/>
  <c r="I120" i="367" s="1"/>
  <c r="AC32" i="283"/>
  <c r="BB5" i="283" s="1"/>
  <c r="H120" i="367" s="1"/>
  <c r="AB32" i="283"/>
  <c r="Y33" i="283" s="1"/>
  <c r="AA32" i="283"/>
  <c r="Z32" i="283"/>
  <c r="AY5" i="283" s="1"/>
  <c r="E120" i="367" s="1"/>
  <c r="Y32" i="283"/>
  <c r="AJ31" i="283"/>
  <c r="AI31" i="283"/>
  <c r="AH31" i="283"/>
  <c r="CF5" i="283" s="1"/>
  <c r="AL120" i="367" s="1"/>
  <c r="AG31" i="283"/>
  <c r="CE5" i="283" s="1"/>
  <c r="AK120" i="367" s="1"/>
  <c r="AF31" i="283"/>
  <c r="CD5" i="283" s="1"/>
  <c r="AJ120" i="367" s="1"/>
  <c r="AE31" i="283"/>
  <c r="CC5" i="283" s="1"/>
  <c r="AI120" i="367" s="1"/>
  <c r="AD31" i="283"/>
  <c r="CB5" i="283" s="1"/>
  <c r="AH120" i="367" s="1"/>
  <c r="AC31" i="283"/>
  <c r="AQ30" i="283"/>
  <c r="AQ29" i="283"/>
  <c r="AQ28" i="283"/>
  <c r="AQ27" i="283"/>
  <c r="AQ26" i="283"/>
  <c r="AQ25" i="283"/>
  <c r="AQ24" i="283"/>
  <c r="AQ23" i="283"/>
  <c r="AQ22" i="283"/>
  <c r="AQ21" i="283"/>
  <c r="AQ20" i="283"/>
  <c r="AQ19" i="283"/>
  <c r="AQ18" i="283"/>
  <c r="AQ17" i="283"/>
  <c r="AQ16" i="283"/>
  <c r="AQ15" i="283"/>
  <c r="AQ14" i="283"/>
  <c r="AQ13" i="283"/>
  <c r="AQ12" i="283"/>
  <c r="AQ11" i="283"/>
  <c r="CH5" i="283"/>
  <c r="AN120" i="367" s="1"/>
  <c r="CG5" i="283"/>
  <c r="AM120" i="367" s="1"/>
  <c r="CA5" i="283"/>
  <c r="AG120" i="367" s="1"/>
  <c r="BZ5" i="283"/>
  <c r="AF120" i="367" s="1"/>
  <c r="BY5" i="283"/>
  <c r="AE120" i="367" s="1"/>
  <c r="BX5" i="283"/>
  <c r="AD120" i="367" s="1"/>
  <c r="BW5" i="283"/>
  <c r="AC120" i="367" s="1"/>
  <c r="BP5" i="283"/>
  <c r="V120" i="367" s="1"/>
  <c r="BJ5" i="283"/>
  <c r="P120" i="367" s="1"/>
  <c r="BI5" i="283"/>
  <c r="O120" i="367" s="1"/>
  <c r="BH5" i="283"/>
  <c r="N120" i="367" s="1"/>
  <c r="BF5" i="283"/>
  <c r="L120" i="367" s="1"/>
  <c r="BE5" i="283"/>
  <c r="K120" i="367" s="1"/>
  <c r="BA5" i="283"/>
  <c r="G120" i="367" s="1"/>
  <c r="AZ5" i="283"/>
  <c r="F120" i="367" s="1"/>
  <c r="AX5" i="283"/>
  <c r="D120" i="367" s="1"/>
  <c r="AW5" i="283"/>
  <c r="C120" i="367" s="1"/>
  <c r="AV5" i="283"/>
  <c r="B120" i="367" s="1"/>
  <c r="AC36" i="282"/>
  <c r="BT5" i="282" s="1"/>
  <c r="Z119" i="367" s="1"/>
  <c r="AC35" i="282"/>
  <c r="BM5" i="282" s="1"/>
  <c r="S119" i="367" s="1"/>
  <c r="Z35" i="282"/>
  <c r="BK5" i="282" s="1"/>
  <c r="Q119" i="367" s="1"/>
  <c r="AJ32" i="282"/>
  <c r="BI5" i="282" s="1"/>
  <c r="O119" i="367" s="1"/>
  <c r="AI32" i="282"/>
  <c r="AH32" i="282"/>
  <c r="AH35" i="282" s="1"/>
  <c r="BQ5" i="282" s="1"/>
  <c r="W119" i="367" s="1"/>
  <c r="AG32" i="282"/>
  <c r="AG35" i="282" s="1"/>
  <c r="AF32" i="282"/>
  <c r="AE35" i="282" s="1"/>
  <c r="AE32" i="282"/>
  <c r="BD5" i="282" s="1"/>
  <c r="J119" i="367" s="1"/>
  <c r="AD32" i="282"/>
  <c r="AD35" i="282" s="1"/>
  <c r="AC32" i="282"/>
  <c r="AB32" i="282"/>
  <c r="AA32" i="282"/>
  <c r="Z32" i="282"/>
  <c r="AY5" i="282" s="1"/>
  <c r="E119" i="367" s="1"/>
  <c r="Y32" i="282"/>
  <c r="AJ31" i="282"/>
  <c r="AI31" i="282"/>
  <c r="AH31" i="282"/>
  <c r="AG31" i="282"/>
  <c r="AF31" i="282"/>
  <c r="CD5" i="282" s="1"/>
  <c r="AJ119" i="367" s="1"/>
  <c r="AE31" i="282"/>
  <c r="CC5" i="282" s="1"/>
  <c r="AI119" i="367" s="1"/>
  <c r="AD31" i="282"/>
  <c r="CB5" i="282" s="1"/>
  <c r="AH119" i="367" s="1"/>
  <c r="AC31" i="282"/>
  <c r="CA5" i="282" s="1"/>
  <c r="AG119" i="367" s="1"/>
  <c r="AQ30" i="282"/>
  <c r="AQ29" i="282"/>
  <c r="AQ28" i="282"/>
  <c r="AQ27" i="282"/>
  <c r="AQ26" i="282"/>
  <c r="AQ25" i="282"/>
  <c r="AQ24" i="282"/>
  <c r="AQ23" i="282"/>
  <c r="AQ22" i="282"/>
  <c r="AQ21" i="282"/>
  <c r="AQ20" i="282"/>
  <c r="AQ19" i="282"/>
  <c r="AQ18" i="282"/>
  <c r="AQ17" i="282"/>
  <c r="AQ16" i="282"/>
  <c r="AQ15" i="282"/>
  <c r="AQ14" i="282"/>
  <c r="AQ13" i="282"/>
  <c r="AQ12" i="282"/>
  <c r="AQ11" i="282"/>
  <c r="CH5" i="282"/>
  <c r="AN119" i="367" s="1"/>
  <c r="CG5" i="282"/>
  <c r="AM119" i="367" s="1"/>
  <c r="CF5" i="282"/>
  <c r="AL119" i="367" s="1"/>
  <c r="CE5" i="282"/>
  <c r="AK119" i="367" s="1"/>
  <c r="BW5" i="282"/>
  <c r="AC119" i="367" s="1"/>
  <c r="BP5" i="282"/>
  <c r="V119" i="367" s="1"/>
  <c r="BO5" i="282"/>
  <c r="U119" i="367" s="1"/>
  <c r="BN5" i="282"/>
  <c r="T119" i="367" s="1"/>
  <c r="BG5" i="282"/>
  <c r="M119" i="367" s="1"/>
  <c r="BF5" i="282"/>
  <c r="L119" i="367" s="1"/>
  <c r="BE5" i="282"/>
  <c r="K119" i="367" s="1"/>
  <c r="BC5" i="282"/>
  <c r="I119" i="367" s="1"/>
  <c r="BB5" i="282"/>
  <c r="H119" i="367" s="1"/>
  <c r="AX5" i="282"/>
  <c r="D119" i="367" s="1"/>
  <c r="AW5" i="282"/>
  <c r="C119" i="367" s="1"/>
  <c r="AV5" i="282"/>
  <c r="B119" i="367" s="1"/>
  <c r="AI35" i="281"/>
  <c r="BR5" i="281" s="1"/>
  <c r="X118" i="367" s="1"/>
  <c r="AC35" i="281"/>
  <c r="AA35" i="281"/>
  <c r="BL5" i="281" s="1"/>
  <c r="R118" i="367" s="1"/>
  <c r="Y35" i="281"/>
  <c r="AS34" i="281"/>
  <c r="AS35" i="281" s="1"/>
  <c r="AJ32" i="281"/>
  <c r="BI5" i="281" s="1"/>
  <c r="O118" i="367" s="1"/>
  <c r="AI32" i="281"/>
  <c r="AH32" i="281"/>
  <c r="AG32" i="281"/>
  <c r="AF32" i="281"/>
  <c r="AE32" i="281"/>
  <c r="AE35" i="281" s="1"/>
  <c r="BO5" i="281" s="1"/>
  <c r="U118" i="367" s="1"/>
  <c r="AD32" i="281"/>
  <c r="AC33" i="281" s="1"/>
  <c r="AC32" i="281"/>
  <c r="AB32" i="281"/>
  <c r="BA5" i="281" s="1"/>
  <c r="G118" i="367" s="1"/>
  <c r="AA32" i="281"/>
  <c r="Z32" i="281"/>
  <c r="Y32" i="281"/>
  <c r="AJ31" i="281"/>
  <c r="CH5" i="281" s="1"/>
  <c r="AN118" i="367" s="1"/>
  <c r="AI31" i="281"/>
  <c r="CG5" i="281" s="1"/>
  <c r="AM118" i="367" s="1"/>
  <c r="AH31" i="281"/>
  <c r="AG31" i="281"/>
  <c r="AF31" i="281"/>
  <c r="AE31" i="281"/>
  <c r="AD31" i="281"/>
  <c r="CB5" i="281" s="1"/>
  <c r="AH118" i="367" s="1"/>
  <c r="AC31" i="281"/>
  <c r="CA5" i="281" s="1"/>
  <c r="AG118" i="367" s="1"/>
  <c r="AQ30" i="281"/>
  <c r="AQ29" i="281"/>
  <c r="AQ28" i="281"/>
  <c r="AQ27" i="281"/>
  <c r="AQ26" i="281"/>
  <c r="AQ25" i="281"/>
  <c r="AQ24" i="281"/>
  <c r="AQ23" i="281"/>
  <c r="AQ22" i="281"/>
  <c r="AQ21" i="281"/>
  <c r="AQ20" i="281"/>
  <c r="AQ19" i="281"/>
  <c r="AQ18" i="281"/>
  <c r="AQ17" i="281"/>
  <c r="AQ16" i="281"/>
  <c r="AQ15" i="281"/>
  <c r="AQ14" i="281"/>
  <c r="AQ13" i="281"/>
  <c r="AQ12" i="281"/>
  <c r="AQ11" i="281"/>
  <c r="CF5" i="281"/>
  <c r="AL118" i="367" s="1"/>
  <c r="CE5" i="281"/>
  <c r="AK118" i="367" s="1"/>
  <c r="CD5" i="281"/>
  <c r="AJ118" i="367" s="1"/>
  <c r="CC5" i="281"/>
  <c r="AI118" i="367" s="1"/>
  <c r="BW5" i="281"/>
  <c r="AC118" i="367" s="1"/>
  <c r="BM5" i="281"/>
  <c r="S118" i="367" s="1"/>
  <c r="BH5" i="281"/>
  <c r="N118" i="367" s="1"/>
  <c r="BE5" i="281"/>
  <c r="K118" i="367" s="1"/>
  <c r="BD5" i="281"/>
  <c r="J118" i="367" s="1"/>
  <c r="BC5" i="281"/>
  <c r="I118" i="367" s="1"/>
  <c r="BB5" i="281"/>
  <c r="H118" i="367" s="1"/>
  <c r="AZ5" i="281"/>
  <c r="F118" i="367" s="1"/>
  <c r="AW5" i="281"/>
  <c r="C118" i="367" s="1"/>
  <c r="AV5" i="281"/>
  <c r="B118" i="367" s="1"/>
  <c r="AI35" i="280"/>
  <c r="AH35" i="280"/>
  <c r="BQ5" i="280" s="1"/>
  <c r="W117" i="367" s="1"/>
  <c r="AE35" i="280"/>
  <c r="BO5" i="280" s="1"/>
  <c r="U117" i="367" s="1"/>
  <c r="AS34" i="280"/>
  <c r="AS35" i="280" s="1"/>
  <c r="AG33" i="280"/>
  <c r="Y33" i="280"/>
  <c r="AJ32" i="280"/>
  <c r="AI32" i="280"/>
  <c r="AH32" i="280"/>
  <c r="AG32" i="280"/>
  <c r="AF32" i="280"/>
  <c r="AE32" i="280"/>
  <c r="BD5" i="280" s="1"/>
  <c r="J117" i="367" s="1"/>
  <c r="AD32" i="280"/>
  <c r="AC32" i="280"/>
  <c r="AC35" i="280" s="1"/>
  <c r="AB32" i="280"/>
  <c r="AA32" i="280"/>
  <c r="AA35" i="280" s="1"/>
  <c r="BL5" i="280" s="1"/>
  <c r="R117" i="367" s="1"/>
  <c r="Z32" i="280"/>
  <c r="Y32" i="280"/>
  <c r="AJ31" i="280"/>
  <c r="AI31" i="280"/>
  <c r="CG5" i="280" s="1"/>
  <c r="AM117" i="367" s="1"/>
  <c r="AH31" i="280"/>
  <c r="CF5" i="280" s="1"/>
  <c r="AL117" i="367" s="1"/>
  <c r="AG31" i="280"/>
  <c r="CE5" i="280" s="1"/>
  <c r="AK117" i="367" s="1"/>
  <c r="AF31" i="280"/>
  <c r="CD5" i="280" s="1"/>
  <c r="AJ117" i="367" s="1"/>
  <c r="AE31" i="280"/>
  <c r="AD31" i="280"/>
  <c r="AC31" i="280"/>
  <c r="AQ30" i="280"/>
  <c r="AQ29" i="280"/>
  <c r="AQ28" i="280"/>
  <c r="AQ27" i="280"/>
  <c r="AQ26" i="280"/>
  <c r="AQ25" i="280"/>
  <c r="AQ24" i="280"/>
  <c r="AQ23" i="280"/>
  <c r="AQ22" i="280"/>
  <c r="AQ21" i="280"/>
  <c r="AQ20" i="280"/>
  <c r="AQ19" i="280"/>
  <c r="AQ18" i="280"/>
  <c r="AQ17" i="280"/>
  <c r="AQ16" i="280"/>
  <c r="AQ15" i="280"/>
  <c r="AQ14" i="280"/>
  <c r="AQ13" i="280"/>
  <c r="AQ12" i="280"/>
  <c r="AQ11" i="280"/>
  <c r="CH5" i="280"/>
  <c r="AN117" i="367" s="1"/>
  <c r="CC5" i="280"/>
  <c r="AI117" i="367" s="1"/>
  <c r="CB5" i="280"/>
  <c r="AH117" i="367" s="1"/>
  <c r="CA5" i="280"/>
  <c r="AG117" i="367" s="1"/>
  <c r="BZ5" i="280"/>
  <c r="AF117" i="367" s="1"/>
  <c r="BY5" i="280"/>
  <c r="AE117" i="367" s="1"/>
  <c r="BX5" i="280"/>
  <c r="AD117" i="367" s="1"/>
  <c r="BR5" i="280"/>
  <c r="X117" i="367" s="1"/>
  <c r="BI5" i="280"/>
  <c r="O117" i="367" s="1"/>
  <c r="BH5" i="280"/>
  <c r="N117" i="367" s="1"/>
  <c r="BG5" i="280"/>
  <c r="M117" i="367" s="1"/>
  <c r="BE5" i="280"/>
  <c r="K117" i="367" s="1"/>
  <c r="BB5" i="280"/>
  <c r="H117" i="367" s="1"/>
  <c r="BA5" i="280"/>
  <c r="G117" i="367" s="1"/>
  <c r="AZ5" i="280"/>
  <c r="F117" i="367" s="1"/>
  <c r="AY5" i="280"/>
  <c r="E117" i="367" s="1"/>
  <c r="AW5" i="280"/>
  <c r="C117" i="367" s="1"/>
  <c r="AV5" i="280"/>
  <c r="B117" i="367" s="1"/>
  <c r="AE35" i="279"/>
  <c r="BO5" i="279" s="1"/>
  <c r="U116" i="367" s="1"/>
  <c r="AD35" i="279"/>
  <c r="BN5" i="279" s="1"/>
  <c r="T116" i="367" s="1"/>
  <c r="AA35" i="279"/>
  <c r="BL5" i="279" s="1"/>
  <c r="R116" i="367" s="1"/>
  <c r="AC33" i="279"/>
  <c r="AJ32" i="279"/>
  <c r="BI5" i="279" s="1"/>
  <c r="O116" i="367" s="1"/>
  <c r="AI32" i="279"/>
  <c r="AI35" i="279" s="1"/>
  <c r="BR5" i="279" s="1"/>
  <c r="X116" i="367" s="1"/>
  <c r="AH32" i="279"/>
  <c r="AH35" i="279" s="1"/>
  <c r="AG32" i="279"/>
  <c r="AG35" i="279" s="1"/>
  <c r="AF32" i="279"/>
  <c r="AE32" i="279"/>
  <c r="AD32" i="279"/>
  <c r="BC5" i="279" s="1"/>
  <c r="I116" i="367" s="1"/>
  <c r="AC32" i="279"/>
  <c r="AC35" i="279" s="1"/>
  <c r="AB32" i="279"/>
  <c r="BA5" i="279" s="1"/>
  <c r="G116" i="367" s="1"/>
  <c r="AA32" i="279"/>
  <c r="BZ5" i="279" s="1"/>
  <c r="AF116" i="367" s="1"/>
  <c r="Z32" i="279"/>
  <c r="Y32" i="279"/>
  <c r="AQ34" i="279" s="1"/>
  <c r="AJ31" i="279"/>
  <c r="AI31" i="279"/>
  <c r="AH31" i="279"/>
  <c r="AG31" i="279"/>
  <c r="AF31" i="279"/>
  <c r="CD5" i="279" s="1"/>
  <c r="AJ116" i="367" s="1"/>
  <c r="AE31" i="279"/>
  <c r="CC5" i="279" s="1"/>
  <c r="AI116" i="367" s="1"/>
  <c r="AD31" i="279"/>
  <c r="CB5" i="279" s="1"/>
  <c r="AH116" i="367" s="1"/>
  <c r="AC31" i="279"/>
  <c r="CA5" i="279" s="1"/>
  <c r="AG116" i="367" s="1"/>
  <c r="AQ30" i="279"/>
  <c r="AQ29" i="279"/>
  <c r="AQ28" i="279"/>
  <c r="AQ27" i="279"/>
  <c r="AQ26" i="279"/>
  <c r="AQ25" i="279"/>
  <c r="AQ24" i="279"/>
  <c r="AQ23" i="279"/>
  <c r="AQ22" i="279"/>
  <c r="AQ21" i="279"/>
  <c r="AQ20" i="279"/>
  <c r="AQ19" i="279"/>
  <c r="AQ18" i="279"/>
  <c r="AQ17" i="279"/>
  <c r="AQ16" i="279"/>
  <c r="AQ15" i="279"/>
  <c r="AQ14" i="279"/>
  <c r="AQ13" i="279"/>
  <c r="AQ12" i="279"/>
  <c r="AQ11" i="279"/>
  <c r="CH5" i="279"/>
  <c r="AN116" i="367" s="1"/>
  <c r="CG5" i="279"/>
  <c r="AM116" i="367" s="1"/>
  <c r="CF5" i="279"/>
  <c r="AL116" i="367" s="1"/>
  <c r="CE5" i="279"/>
  <c r="AK116" i="367" s="1"/>
  <c r="BY5" i="279"/>
  <c r="AE116" i="367" s="1"/>
  <c r="BX5" i="279"/>
  <c r="AD116" i="367" s="1"/>
  <c r="BW5" i="279"/>
  <c r="AC116" i="367" s="1"/>
  <c r="BQ5" i="279"/>
  <c r="W116" i="367" s="1"/>
  <c r="BP5" i="279"/>
  <c r="V116" i="367" s="1"/>
  <c r="BG5" i="279"/>
  <c r="M116" i="367" s="1"/>
  <c r="BF5" i="279"/>
  <c r="L116" i="367" s="1"/>
  <c r="BE5" i="279"/>
  <c r="K116" i="367" s="1"/>
  <c r="BD5" i="279"/>
  <c r="J116" i="367" s="1"/>
  <c r="BB5" i="279"/>
  <c r="H116" i="367" s="1"/>
  <c r="AY5" i="279"/>
  <c r="E116" i="367" s="1"/>
  <c r="AX5" i="279"/>
  <c r="D116" i="367" s="1"/>
  <c r="AW5" i="279"/>
  <c r="C116" i="367" s="1"/>
  <c r="AV5" i="279"/>
  <c r="B116" i="367" s="1"/>
  <c r="AH35" i="278"/>
  <c r="BQ5" i="278" s="1"/>
  <c r="W115" i="367" s="1"/>
  <c r="AC35" i="278"/>
  <c r="Z35" i="278"/>
  <c r="BK5" i="278" s="1"/>
  <c r="Q115" i="367" s="1"/>
  <c r="AJ32" i="278"/>
  <c r="BI5" i="278" s="1"/>
  <c r="O115" i="367" s="1"/>
  <c r="AI32" i="278"/>
  <c r="AH32" i="278"/>
  <c r="AG32" i="278"/>
  <c r="AF32" i="278"/>
  <c r="AE32" i="278"/>
  <c r="AE35" i="278" s="1"/>
  <c r="BO5" i="278" s="1"/>
  <c r="U115" i="367" s="1"/>
  <c r="AD32" i="278"/>
  <c r="AC33" i="278" s="1"/>
  <c r="AC32" i="278"/>
  <c r="AB32" i="278"/>
  <c r="AA32" i="278"/>
  <c r="Z32" i="278"/>
  <c r="Y32" i="278"/>
  <c r="AJ31" i="278"/>
  <c r="CH5" i="278" s="1"/>
  <c r="AN115" i="367" s="1"/>
  <c r="AI31" i="278"/>
  <c r="AH31" i="278"/>
  <c r="CF5" i="278" s="1"/>
  <c r="AL115" i="367" s="1"/>
  <c r="AG31" i="278"/>
  <c r="AF31" i="278"/>
  <c r="AE31" i="278"/>
  <c r="CC5" i="278" s="1"/>
  <c r="AI115" i="367" s="1"/>
  <c r="AD31" i="278"/>
  <c r="AC31" i="278"/>
  <c r="CA5" i="278" s="1"/>
  <c r="AG115" i="367" s="1"/>
  <c r="AQ30" i="278"/>
  <c r="AQ29" i="278"/>
  <c r="AQ28" i="278"/>
  <c r="AQ27" i="278"/>
  <c r="AQ26" i="278"/>
  <c r="AQ25" i="278"/>
  <c r="AQ24" i="278"/>
  <c r="AQ23" i="278"/>
  <c r="AQ22" i="278"/>
  <c r="AQ21" i="278"/>
  <c r="AQ20" i="278"/>
  <c r="AQ19" i="278"/>
  <c r="AQ18" i="278"/>
  <c r="AQ17" i="278"/>
  <c r="AQ16" i="278"/>
  <c r="AQ15" i="278"/>
  <c r="AQ14" i="278"/>
  <c r="AQ13" i="278"/>
  <c r="AQ12" i="278"/>
  <c r="AQ11" i="278"/>
  <c r="CG5" i="278"/>
  <c r="AM115" i="367" s="1"/>
  <c r="CE5" i="278"/>
  <c r="AK115" i="367" s="1"/>
  <c r="CD5" i="278"/>
  <c r="AJ115" i="367" s="1"/>
  <c r="CB5" i="278"/>
  <c r="AH115" i="367" s="1"/>
  <c r="BW5" i="278"/>
  <c r="AC115" i="367" s="1"/>
  <c r="BM5" i="278"/>
  <c r="S115" i="367" s="1"/>
  <c r="BG5" i="278"/>
  <c r="M115" i="367" s="1"/>
  <c r="BE5" i="278"/>
  <c r="K115" i="367" s="1"/>
  <c r="BD5" i="278"/>
  <c r="J115" i="367" s="1"/>
  <c r="BC5" i="278"/>
  <c r="I115" i="367" s="1"/>
  <c r="BB5" i="278"/>
  <c r="H115" i="367" s="1"/>
  <c r="BA5" i="278"/>
  <c r="G115" i="367" s="1"/>
  <c r="AY5" i="278"/>
  <c r="E115" i="367" s="1"/>
  <c r="AW5" i="278"/>
  <c r="C115" i="367" s="1"/>
  <c r="AV5" i="278"/>
  <c r="B115" i="367" s="1"/>
  <c r="AI35" i="277"/>
  <c r="AH35" i="277"/>
  <c r="BQ5" i="277" s="1"/>
  <c r="W114" i="367" s="1"/>
  <c r="AG35" i="277"/>
  <c r="AS34" i="277"/>
  <c r="AQ34" i="277"/>
  <c r="Y33" i="277"/>
  <c r="AJ32" i="277"/>
  <c r="AI32" i="277"/>
  <c r="AH32" i="277"/>
  <c r="AG32" i="277"/>
  <c r="AF32" i="277"/>
  <c r="BE5" i="277" s="1"/>
  <c r="K114" i="367" s="1"/>
  <c r="AE32" i="277"/>
  <c r="AE35" i="277" s="1"/>
  <c r="BO5" i="277" s="1"/>
  <c r="U114" i="367" s="1"/>
  <c r="AD32" i="277"/>
  <c r="AC32" i="277"/>
  <c r="AC35" i="277" s="1"/>
  <c r="AB32" i="277"/>
  <c r="AA32" i="277"/>
  <c r="AA35" i="277" s="1"/>
  <c r="BL5" i="277" s="1"/>
  <c r="R114" i="367" s="1"/>
  <c r="Z32" i="277"/>
  <c r="Y32" i="277"/>
  <c r="AX5" i="277" s="1"/>
  <c r="D114" i="367" s="1"/>
  <c r="AJ31" i="277"/>
  <c r="CH5" i="277" s="1"/>
  <c r="AN114" i="367" s="1"/>
  <c r="AI31" i="277"/>
  <c r="AH31" i="277"/>
  <c r="CF5" i="277" s="1"/>
  <c r="AL114" i="367" s="1"/>
  <c r="AG31" i="277"/>
  <c r="CE5" i="277" s="1"/>
  <c r="AK114" i="367" s="1"/>
  <c r="AF31" i="277"/>
  <c r="AE31" i="277"/>
  <c r="CC5" i="277" s="1"/>
  <c r="AI114" i="367" s="1"/>
  <c r="AD31" i="277"/>
  <c r="AC31" i="277"/>
  <c r="AQ30" i="277"/>
  <c r="AQ29" i="277"/>
  <c r="AQ28" i="277"/>
  <c r="AQ27" i="277"/>
  <c r="AQ26" i="277"/>
  <c r="AQ25" i="277"/>
  <c r="AQ24" i="277"/>
  <c r="AQ23" i="277"/>
  <c r="AQ22" i="277"/>
  <c r="AQ21" i="277"/>
  <c r="AQ20" i="277"/>
  <c r="AQ19" i="277"/>
  <c r="AQ18" i="277"/>
  <c r="AQ17" i="277"/>
  <c r="AQ16" i="277"/>
  <c r="AQ15" i="277"/>
  <c r="AQ14" i="277"/>
  <c r="AQ13" i="277"/>
  <c r="AQ12" i="277"/>
  <c r="AQ11" i="277"/>
  <c r="CG5" i="277"/>
  <c r="AM114" i="367" s="1"/>
  <c r="CD5" i="277"/>
  <c r="AJ114" i="367" s="1"/>
  <c r="CB5" i="277"/>
  <c r="AH114" i="367" s="1"/>
  <c r="CA5" i="277"/>
  <c r="AG114" i="367" s="1"/>
  <c r="BZ5" i="277"/>
  <c r="AF114" i="367" s="1"/>
  <c r="BY5" i="277"/>
  <c r="AE114" i="367" s="1"/>
  <c r="BX5" i="277"/>
  <c r="AD114" i="367" s="1"/>
  <c r="BR5" i="277"/>
  <c r="X114" i="367" s="1"/>
  <c r="BI5" i="277"/>
  <c r="O114" i="367" s="1"/>
  <c r="BH5" i="277"/>
  <c r="N114" i="367" s="1"/>
  <c r="BG5" i="277"/>
  <c r="M114" i="367" s="1"/>
  <c r="BD5" i="277"/>
  <c r="J114" i="367" s="1"/>
  <c r="BB5" i="277"/>
  <c r="H114" i="367" s="1"/>
  <c r="BA5" i="277"/>
  <c r="G114" i="367" s="1"/>
  <c r="AZ5" i="277"/>
  <c r="F114" i="367" s="1"/>
  <c r="AY5" i="277"/>
  <c r="E114" i="367" s="1"/>
  <c r="AW5" i="277"/>
  <c r="C114" i="367" s="1"/>
  <c r="AV5" i="277"/>
  <c r="B114" i="367" s="1"/>
  <c r="AI35" i="276"/>
  <c r="BR5" i="276" s="1"/>
  <c r="X113" i="367" s="1"/>
  <c r="AH35" i="276"/>
  <c r="BQ5" i="276" s="1"/>
  <c r="W113" i="367" s="1"/>
  <c r="AG35" i="276"/>
  <c r="BP5" i="276" s="1"/>
  <c r="V113" i="367" s="1"/>
  <c r="Y35" i="276"/>
  <c r="AS34" i="276"/>
  <c r="AS35" i="276" s="1"/>
  <c r="AQ34" i="276"/>
  <c r="AJ32" i="276"/>
  <c r="AI32" i="276"/>
  <c r="AH32" i="276"/>
  <c r="AG32" i="276"/>
  <c r="AG33" i="276" s="1"/>
  <c r="AF32" i="276"/>
  <c r="BE5" i="276" s="1"/>
  <c r="K113" i="367" s="1"/>
  <c r="AE32" i="276"/>
  <c r="AE35" i="276" s="1"/>
  <c r="BO5" i="276" s="1"/>
  <c r="U113" i="367" s="1"/>
  <c r="AD32" i="276"/>
  <c r="AD35" i="276" s="1"/>
  <c r="BN5" i="276" s="1"/>
  <c r="T113" i="367" s="1"/>
  <c r="AC32" i="276"/>
  <c r="AC35" i="276" s="1"/>
  <c r="AB32" i="276"/>
  <c r="AA32" i="276"/>
  <c r="AA35" i="276" s="1"/>
  <c r="BL5" i="276" s="1"/>
  <c r="R113" i="367" s="1"/>
  <c r="Z32" i="276"/>
  <c r="Y32" i="276"/>
  <c r="AJ31" i="276"/>
  <c r="CH5" i="276" s="1"/>
  <c r="AN113" i="367" s="1"/>
  <c r="AI31" i="276"/>
  <c r="CG5" i="276" s="1"/>
  <c r="AM113" i="367" s="1"/>
  <c r="AH31" i="276"/>
  <c r="AG31" i="276"/>
  <c r="AF31" i="276"/>
  <c r="AE31" i="276"/>
  <c r="AD31" i="276"/>
  <c r="CB5" i="276" s="1"/>
  <c r="AH113" i="367" s="1"/>
  <c r="AC31" i="276"/>
  <c r="CA5" i="276" s="1"/>
  <c r="AG113" i="367" s="1"/>
  <c r="AQ30" i="276"/>
  <c r="AQ29" i="276"/>
  <c r="AQ28" i="276"/>
  <c r="AQ27" i="276"/>
  <c r="AQ26" i="276"/>
  <c r="AQ25" i="276"/>
  <c r="AQ24" i="276"/>
  <c r="AQ23" i="276"/>
  <c r="AQ22" i="276"/>
  <c r="AQ21" i="276"/>
  <c r="AQ20" i="276"/>
  <c r="AQ19" i="276"/>
  <c r="AQ18" i="276"/>
  <c r="AQ17" i="276"/>
  <c r="AQ16" i="276"/>
  <c r="AQ15" i="276"/>
  <c r="AQ14" i="276"/>
  <c r="AQ13" i="276"/>
  <c r="AQ12" i="276"/>
  <c r="AQ11" i="276"/>
  <c r="CF5" i="276"/>
  <c r="AL113" i="367" s="1"/>
  <c r="CE5" i="276"/>
  <c r="AK113" i="367" s="1"/>
  <c r="CD5" i="276"/>
  <c r="AJ113" i="367" s="1"/>
  <c r="CC5" i="276"/>
  <c r="AI113" i="367" s="1"/>
  <c r="BX5" i="276"/>
  <c r="AD113" i="367" s="1"/>
  <c r="BW5" i="276"/>
  <c r="AC113" i="367" s="1"/>
  <c r="BI5" i="276"/>
  <c r="O113" i="367" s="1"/>
  <c r="BH5" i="276"/>
  <c r="N113" i="367" s="1"/>
  <c r="BG5" i="276"/>
  <c r="M113" i="367" s="1"/>
  <c r="BF5" i="276"/>
  <c r="L113" i="367" s="1"/>
  <c r="BA5" i="276"/>
  <c r="G113" i="367" s="1"/>
  <c r="AZ5" i="276"/>
  <c r="F113" i="367" s="1"/>
  <c r="AY5" i="276"/>
  <c r="E113" i="367" s="1"/>
  <c r="AW5" i="276"/>
  <c r="C113" i="367" s="1"/>
  <c r="AV5" i="276"/>
  <c r="B113" i="367" s="1"/>
  <c r="Y36" i="275"/>
  <c r="AG35" i="275"/>
  <c r="BP5" i="275" s="1"/>
  <c r="V112" i="367" s="1"/>
  <c r="Z35" i="275"/>
  <c r="Y35" i="275"/>
  <c r="AQ34" i="275"/>
  <c r="AG33" i="275"/>
  <c r="Y33" i="275"/>
  <c r="AJ32" i="275"/>
  <c r="BI5" i="275" s="1"/>
  <c r="O112" i="367" s="1"/>
  <c r="AI32" i="275"/>
  <c r="AI35" i="275" s="1"/>
  <c r="BR5" i="275" s="1"/>
  <c r="X112" i="367" s="1"/>
  <c r="AH32" i="275"/>
  <c r="AH35" i="275" s="1"/>
  <c r="BQ5" i="275" s="1"/>
  <c r="W112" i="367" s="1"/>
  <c r="AG32" i="275"/>
  <c r="AF32" i="275"/>
  <c r="AE32" i="275"/>
  <c r="AD32" i="275"/>
  <c r="AD35" i="275" s="1"/>
  <c r="AC32" i="275"/>
  <c r="BB5" i="275" s="1"/>
  <c r="H112" i="367" s="1"/>
  <c r="AB32" i="275"/>
  <c r="AA35" i="275" s="1"/>
  <c r="AA32" i="275"/>
  <c r="BX5" i="275" s="1"/>
  <c r="AD112" i="367" s="1"/>
  <c r="Z32" i="275"/>
  <c r="AY5" i="275" s="1"/>
  <c r="E112" i="367" s="1"/>
  <c r="Y32" i="275"/>
  <c r="AJ31" i="275"/>
  <c r="AI31" i="275"/>
  <c r="CG5" i="275" s="1"/>
  <c r="AM112" i="367" s="1"/>
  <c r="AH31" i="275"/>
  <c r="CF5" i="275" s="1"/>
  <c r="AL112" i="367" s="1"/>
  <c r="AG31" i="275"/>
  <c r="CE5" i="275" s="1"/>
  <c r="AK112" i="367" s="1"/>
  <c r="AF31" i="275"/>
  <c r="CD5" i="275" s="1"/>
  <c r="AJ112" i="367" s="1"/>
  <c r="AE31" i="275"/>
  <c r="AD31" i="275"/>
  <c r="AC31" i="275"/>
  <c r="AQ30" i="275"/>
  <c r="AQ29" i="275"/>
  <c r="AQ28" i="275"/>
  <c r="AQ27" i="275"/>
  <c r="AQ26" i="275"/>
  <c r="AQ25" i="275"/>
  <c r="AQ24" i="275"/>
  <c r="AQ23" i="275"/>
  <c r="AQ22" i="275"/>
  <c r="AQ21" i="275"/>
  <c r="AQ20" i="275"/>
  <c r="AQ19" i="275"/>
  <c r="AQ18" i="275"/>
  <c r="AQ17" i="275"/>
  <c r="AQ16" i="275"/>
  <c r="AQ15" i="275"/>
  <c r="AQ14" i="275"/>
  <c r="AQ13" i="275"/>
  <c r="AQ12" i="275"/>
  <c r="AQ11" i="275"/>
  <c r="CH5" i="275"/>
  <c r="AN112" i="367" s="1"/>
  <c r="CC5" i="275"/>
  <c r="AI112" i="367" s="1"/>
  <c r="CB5" i="275"/>
  <c r="AH112" i="367" s="1"/>
  <c r="CA5" i="275"/>
  <c r="AG112" i="367" s="1"/>
  <c r="BZ5" i="275"/>
  <c r="AF112" i="367" s="1"/>
  <c r="BY5" i="275"/>
  <c r="AE112" i="367" s="1"/>
  <c r="BW5" i="275"/>
  <c r="AC112" i="367" s="1"/>
  <c r="BL5" i="275"/>
  <c r="R112" i="367" s="1"/>
  <c r="BK5" i="275"/>
  <c r="Q112" i="367" s="1"/>
  <c r="BJ5" i="275"/>
  <c r="P112" i="367" s="1"/>
  <c r="BF5" i="275"/>
  <c r="L112" i="367" s="1"/>
  <c r="BE5" i="275"/>
  <c r="K112" i="367" s="1"/>
  <c r="AX5" i="275"/>
  <c r="D112" i="367" s="1"/>
  <c r="AW5" i="275"/>
  <c r="C112" i="367" s="1"/>
  <c r="AV5" i="275"/>
  <c r="B112" i="367" s="1"/>
  <c r="Y35" i="274"/>
  <c r="AJ32" i="274"/>
  <c r="BI5" i="274" s="1"/>
  <c r="O111" i="367" s="1"/>
  <c r="AI32" i="274"/>
  <c r="AH32" i="274"/>
  <c r="AG32" i="274"/>
  <c r="AG35" i="274" s="1"/>
  <c r="AF32" i="274"/>
  <c r="BE5" i="274" s="1"/>
  <c r="K111" i="367" s="1"/>
  <c r="AE32" i="274"/>
  <c r="AE35" i="274" s="1"/>
  <c r="BO5" i="274" s="1"/>
  <c r="U111" i="367" s="1"/>
  <c r="AD32" i="274"/>
  <c r="AD35" i="274" s="1"/>
  <c r="BN5" i="274" s="1"/>
  <c r="T111" i="367" s="1"/>
  <c r="AC32" i="274"/>
  <c r="AC33" i="274" s="1"/>
  <c r="AB32" i="274"/>
  <c r="AA32" i="274"/>
  <c r="Z32" i="274"/>
  <c r="AY5" i="274" s="1"/>
  <c r="E111" i="367" s="1"/>
  <c r="Y32" i="274"/>
  <c r="AQ34" i="274" s="1"/>
  <c r="AJ31" i="274"/>
  <c r="AI31" i="274"/>
  <c r="AH31" i="274"/>
  <c r="AG31" i="274"/>
  <c r="AF31" i="274"/>
  <c r="CD5" i="274" s="1"/>
  <c r="AJ111" i="367" s="1"/>
  <c r="AE31" i="274"/>
  <c r="CC5" i="274" s="1"/>
  <c r="AI111" i="367" s="1"/>
  <c r="AD31" i="274"/>
  <c r="CB5" i="274" s="1"/>
  <c r="AH111" i="367" s="1"/>
  <c r="AC31" i="274"/>
  <c r="CA5" i="274" s="1"/>
  <c r="AG111" i="367" s="1"/>
  <c r="AQ30" i="274"/>
  <c r="AQ29" i="274"/>
  <c r="AQ28" i="274"/>
  <c r="AQ27" i="274"/>
  <c r="AQ26" i="274"/>
  <c r="AQ25" i="274"/>
  <c r="AQ24" i="274"/>
  <c r="AQ23" i="274"/>
  <c r="AQ22" i="274"/>
  <c r="AQ21" i="274"/>
  <c r="AQ20" i="274"/>
  <c r="AQ19" i="274"/>
  <c r="AQ18" i="274"/>
  <c r="AQ17" i="274"/>
  <c r="AQ16" i="274"/>
  <c r="AQ15" i="274"/>
  <c r="AQ14" i="274"/>
  <c r="AQ13" i="274"/>
  <c r="AQ12" i="274"/>
  <c r="AQ11" i="274"/>
  <c r="CH5" i="274"/>
  <c r="AN111" i="367" s="1"/>
  <c r="CG5" i="274"/>
  <c r="AM111" i="367" s="1"/>
  <c r="CF5" i="274"/>
  <c r="AL111" i="367" s="1"/>
  <c r="CE5" i="274"/>
  <c r="AK111" i="367" s="1"/>
  <c r="BW5" i="274"/>
  <c r="AC111" i="367" s="1"/>
  <c r="BC5" i="274"/>
  <c r="I111" i="367" s="1"/>
  <c r="BB5" i="274"/>
  <c r="H111" i="367" s="1"/>
  <c r="BA5" i="274"/>
  <c r="G111" i="367" s="1"/>
  <c r="AZ5" i="274"/>
  <c r="F111" i="367" s="1"/>
  <c r="AW5" i="274"/>
  <c r="C111" i="367" s="1"/>
  <c r="AV5" i="274"/>
  <c r="B111" i="367" s="1"/>
  <c r="AI35" i="273"/>
  <c r="BR5" i="273" s="1"/>
  <c r="X110" i="367" s="1"/>
  <c r="AH35" i="273"/>
  <c r="BQ5" i="273" s="1"/>
  <c r="W110" i="367" s="1"/>
  <c r="AG35" i="273"/>
  <c r="AS34" i="273"/>
  <c r="AJ32" i="273"/>
  <c r="BI5" i="273" s="1"/>
  <c r="O110" i="367" s="1"/>
  <c r="AI32" i="273"/>
  <c r="AH32" i="273"/>
  <c r="AG32" i="273"/>
  <c r="AF32" i="273"/>
  <c r="BE5" i="273" s="1"/>
  <c r="K110" i="367" s="1"/>
  <c r="AE32" i="273"/>
  <c r="BD5" i="273" s="1"/>
  <c r="J110" i="367" s="1"/>
  <c r="AD32" i="273"/>
  <c r="AD35" i="273" s="1"/>
  <c r="AC32" i="273"/>
  <c r="AC35" i="273" s="1"/>
  <c r="AB32" i="273"/>
  <c r="AA35" i="273" s="1"/>
  <c r="BL5" i="273" s="1"/>
  <c r="R110" i="367" s="1"/>
  <c r="AA32" i="273"/>
  <c r="Z32" i="273"/>
  <c r="AR35" i="273" s="1"/>
  <c r="Y32" i="273"/>
  <c r="AJ31" i="273"/>
  <c r="CH5" i="273" s="1"/>
  <c r="AN110" i="367" s="1"/>
  <c r="AI31" i="273"/>
  <c r="CG5" i="273" s="1"/>
  <c r="AM110" i="367" s="1"/>
  <c r="AH31" i="273"/>
  <c r="CF5" i="273" s="1"/>
  <c r="AL110" i="367" s="1"/>
  <c r="AG31" i="273"/>
  <c r="AF31" i="273"/>
  <c r="AE31" i="273"/>
  <c r="AD31" i="273"/>
  <c r="AC31" i="273"/>
  <c r="CA5" i="273" s="1"/>
  <c r="AG110" i="367" s="1"/>
  <c r="AQ30" i="273"/>
  <c r="AQ29" i="273"/>
  <c r="AQ28" i="273"/>
  <c r="AQ27" i="273"/>
  <c r="AQ26" i="273"/>
  <c r="AQ25" i="273"/>
  <c r="AQ24" i="273"/>
  <c r="AQ23" i="273"/>
  <c r="AQ22" i="273"/>
  <c r="AQ21" i="273"/>
  <c r="AQ20" i="273"/>
  <c r="AQ19" i="273"/>
  <c r="AQ18" i="273"/>
  <c r="AQ17" i="273"/>
  <c r="AQ16" i="273"/>
  <c r="AQ15" i="273"/>
  <c r="AQ14" i="273"/>
  <c r="AQ13" i="273"/>
  <c r="AQ12" i="273"/>
  <c r="AQ11" i="273"/>
  <c r="CE5" i="273"/>
  <c r="AK110" i="367" s="1"/>
  <c r="CD5" i="273"/>
  <c r="AJ110" i="367" s="1"/>
  <c r="CC5" i="273"/>
  <c r="AI110" i="367" s="1"/>
  <c r="CB5" i="273"/>
  <c r="AH110" i="367" s="1"/>
  <c r="BX5" i="273"/>
  <c r="AD110" i="367" s="1"/>
  <c r="BN5" i="273"/>
  <c r="T110" i="367" s="1"/>
  <c r="BM5" i="273"/>
  <c r="S110" i="367" s="1"/>
  <c r="BH5" i="273"/>
  <c r="N110" i="367" s="1"/>
  <c r="BG5" i="273"/>
  <c r="M110" i="367" s="1"/>
  <c r="AZ5" i="273"/>
  <c r="F110" i="367" s="1"/>
  <c r="AY5" i="273"/>
  <c r="E110" i="367" s="1"/>
  <c r="AW5" i="273"/>
  <c r="C110" i="367" s="1"/>
  <c r="AV5" i="273"/>
  <c r="B110" i="367" s="1"/>
  <c r="AA35" i="272"/>
  <c r="Y36" i="272" s="1"/>
  <c r="Z35" i="272"/>
  <c r="Y35" i="272"/>
  <c r="Y33" i="272"/>
  <c r="AJ32" i="272"/>
  <c r="BI5" i="272" s="1"/>
  <c r="O109" i="367" s="1"/>
  <c r="AI32" i="272"/>
  <c r="AH32" i="272"/>
  <c r="AH35" i="272" s="1"/>
  <c r="BQ5" i="272" s="1"/>
  <c r="W109" i="367" s="1"/>
  <c r="AG32" i="272"/>
  <c r="AG35" i="272" s="1"/>
  <c r="AF32" i="272"/>
  <c r="AE32" i="272"/>
  <c r="AE35" i="272" s="1"/>
  <c r="BO5" i="272" s="1"/>
  <c r="U109" i="367" s="1"/>
  <c r="AD32" i="272"/>
  <c r="AD35" i="272" s="1"/>
  <c r="AC32" i="272"/>
  <c r="AC33" i="272" s="1"/>
  <c r="AB32" i="272"/>
  <c r="BA5" i="272" s="1"/>
  <c r="G109" i="367" s="1"/>
  <c r="AA32" i="272"/>
  <c r="BX5" i="272" s="1"/>
  <c r="AD109" i="367" s="1"/>
  <c r="Z32" i="272"/>
  <c r="AY5" i="272" s="1"/>
  <c r="E109" i="367" s="1"/>
  <c r="Y32" i="272"/>
  <c r="AQ34" i="272" s="1"/>
  <c r="AJ31" i="272"/>
  <c r="AI31" i="272"/>
  <c r="AH31" i="272"/>
  <c r="CF5" i="272" s="1"/>
  <c r="AL109" i="367" s="1"/>
  <c r="AG31" i="272"/>
  <c r="CE5" i="272" s="1"/>
  <c r="AK109" i="367" s="1"/>
  <c r="AF31" i="272"/>
  <c r="CD5" i="272" s="1"/>
  <c r="AJ109" i="367" s="1"/>
  <c r="AE31" i="272"/>
  <c r="CC5" i="272" s="1"/>
  <c r="AI109" i="367" s="1"/>
  <c r="AD31" i="272"/>
  <c r="AC31" i="272"/>
  <c r="AQ30" i="272"/>
  <c r="AQ29" i="272"/>
  <c r="AQ28" i="272"/>
  <c r="AQ27" i="272"/>
  <c r="AQ26" i="272"/>
  <c r="AQ25" i="272"/>
  <c r="AQ24" i="272"/>
  <c r="AQ23" i="272"/>
  <c r="AQ22" i="272"/>
  <c r="AQ21" i="272"/>
  <c r="AQ20" i="272"/>
  <c r="AQ19" i="272"/>
  <c r="AQ18" i="272"/>
  <c r="AQ17" i="272"/>
  <c r="AQ16" i="272"/>
  <c r="AQ15" i="272"/>
  <c r="AQ14" i="272"/>
  <c r="AQ13" i="272"/>
  <c r="AQ12" i="272"/>
  <c r="AQ11" i="272"/>
  <c r="CH5" i="272"/>
  <c r="AN109" i="367" s="1"/>
  <c r="CG5" i="272"/>
  <c r="AM109" i="367" s="1"/>
  <c r="CB5" i="272"/>
  <c r="AH109" i="367" s="1"/>
  <c r="CA5" i="272"/>
  <c r="AG109" i="367" s="1"/>
  <c r="BZ5" i="272"/>
  <c r="AF109" i="367" s="1"/>
  <c r="BY5" i="272"/>
  <c r="AE109" i="367" s="1"/>
  <c r="BW5" i="272"/>
  <c r="AC109" i="367" s="1"/>
  <c r="BK5" i="272"/>
  <c r="Q109" i="367" s="1"/>
  <c r="BJ5" i="272"/>
  <c r="P109" i="367" s="1"/>
  <c r="BE5" i="272"/>
  <c r="K109" i="367" s="1"/>
  <c r="BD5" i="272"/>
  <c r="J109" i="367" s="1"/>
  <c r="BC5" i="272"/>
  <c r="I109" i="367" s="1"/>
  <c r="AW5" i="272"/>
  <c r="C109" i="367" s="1"/>
  <c r="AV5" i="272"/>
  <c r="B109" i="367" s="1"/>
  <c r="AJ32" i="271"/>
  <c r="AI32" i="271"/>
  <c r="AI35" i="271" s="1"/>
  <c r="BR5" i="271" s="1"/>
  <c r="X108" i="367" s="1"/>
  <c r="AH32" i="271"/>
  <c r="AG32" i="271"/>
  <c r="AF32" i="271"/>
  <c r="BE5" i="271" s="1"/>
  <c r="K108" i="367" s="1"/>
  <c r="AE32" i="271"/>
  <c r="AE35" i="271" s="1"/>
  <c r="AD32" i="271"/>
  <c r="AD35" i="271" s="1"/>
  <c r="BN5" i="271" s="1"/>
  <c r="T108" i="367" s="1"/>
  <c r="AC32" i="271"/>
  <c r="AC35" i="271" s="1"/>
  <c r="AB32" i="271"/>
  <c r="AA32" i="271"/>
  <c r="AA35" i="271" s="1"/>
  <c r="BL5" i="271" s="1"/>
  <c r="R108" i="367" s="1"/>
  <c r="Z32" i="271"/>
  <c r="Y32" i="271"/>
  <c r="Y35" i="271" s="1"/>
  <c r="AJ31" i="271"/>
  <c r="CH5" i="271" s="1"/>
  <c r="AN108" i="367" s="1"/>
  <c r="AI31" i="271"/>
  <c r="AH31" i="271"/>
  <c r="AG31" i="271"/>
  <c r="AF31" i="271"/>
  <c r="AE31" i="271"/>
  <c r="CC5" i="271" s="1"/>
  <c r="AI108" i="367" s="1"/>
  <c r="AD31" i="271"/>
  <c r="CB5" i="271" s="1"/>
  <c r="AH108" i="367" s="1"/>
  <c r="AC31" i="271"/>
  <c r="CA5" i="271" s="1"/>
  <c r="AG108" i="367" s="1"/>
  <c r="AQ30" i="271"/>
  <c r="AQ29" i="271"/>
  <c r="AQ28" i="271"/>
  <c r="AQ27" i="271"/>
  <c r="AQ26" i="271"/>
  <c r="AQ25" i="271"/>
  <c r="AQ24" i="271"/>
  <c r="AQ23" i="271"/>
  <c r="AQ22" i="271"/>
  <c r="AQ21" i="271"/>
  <c r="AQ20" i="271"/>
  <c r="AQ19" i="271"/>
  <c r="AQ18" i="271"/>
  <c r="AQ17" i="271"/>
  <c r="AQ16" i="271"/>
  <c r="AQ15" i="271"/>
  <c r="AQ14" i="271"/>
  <c r="AQ13" i="271"/>
  <c r="AQ12" i="271"/>
  <c r="AQ11" i="271"/>
  <c r="CG5" i="271"/>
  <c r="AM108" i="367" s="1"/>
  <c r="CF5" i="271"/>
  <c r="AL108" i="367" s="1"/>
  <c r="CE5" i="271"/>
  <c r="AK108" i="367" s="1"/>
  <c r="CD5" i="271"/>
  <c r="AJ108" i="367" s="1"/>
  <c r="BO5" i="271"/>
  <c r="U108" i="367" s="1"/>
  <c r="BI5" i="271"/>
  <c r="O108" i="367" s="1"/>
  <c r="BB5" i="271"/>
  <c r="H108" i="367" s="1"/>
  <c r="BA5" i="271"/>
  <c r="G108" i="367" s="1"/>
  <c r="AW5" i="271"/>
  <c r="C108" i="367" s="1"/>
  <c r="AV5" i="271"/>
  <c r="B108" i="367" s="1"/>
  <c r="AH35" i="270"/>
  <c r="BQ5" i="270" s="1"/>
  <c r="W107" i="367" s="1"/>
  <c r="AG35" i="270"/>
  <c r="BP5" i="270" s="1"/>
  <c r="V107" i="367" s="1"/>
  <c r="AE35" i="270"/>
  <c r="AD35" i="270"/>
  <c r="AR35" i="270" s="1"/>
  <c r="Z35" i="270"/>
  <c r="AS34" i="270"/>
  <c r="AQ34" i="270"/>
  <c r="AG33" i="270"/>
  <c r="Y33" i="270"/>
  <c r="AJ32" i="270"/>
  <c r="BI5" i="270" s="1"/>
  <c r="O107" i="367" s="1"/>
  <c r="AI32" i="270"/>
  <c r="AI35" i="270" s="1"/>
  <c r="BR5" i="270" s="1"/>
  <c r="X107" i="367" s="1"/>
  <c r="AH32" i="270"/>
  <c r="AG32" i="270"/>
  <c r="AF32" i="270"/>
  <c r="BE5" i="270" s="1"/>
  <c r="K107" i="367" s="1"/>
  <c r="AE32" i="270"/>
  <c r="AD32" i="270"/>
  <c r="BC5" i="270" s="1"/>
  <c r="I107" i="367" s="1"/>
  <c r="AC32" i="270"/>
  <c r="AC35" i="270" s="1"/>
  <c r="AB32" i="270"/>
  <c r="AA35" i="270" s="1"/>
  <c r="AA32" i="270"/>
  <c r="BX5" i="270" s="1"/>
  <c r="AD107" i="367" s="1"/>
  <c r="Z32" i="270"/>
  <c r="Y32" i="270"/>
  <c r="BZ5" i="270" s="1"/>
  <c r="AF107" i="367" s="1"/>
  <c r="AJ31" i="270"/>
  <c r="CH5" i="270" s="1"/>
  <c r="AN107" i="367" s="1"/>
  <c r="AI31" i="270"/>
  <c r="CG5" i="270" s="1"/>
  <c r="AM107" i="367" s="1"/>
  <c r="AH31" i="270"/>
  <c r="CF5" i="270" s="1"/>
  <c r="AL107" i="367" s="1"/>
  <c r="AG31" i="270"/>
  <c r="CE5" i="270" s="1"/>
  <c r="AK107" i="367" s="1"/>
  <c r="AF31" i="270"/>
  <c r="AE31" i="270"/>
  <c r="AD31" i="270"/>
  <c r="AC31" i="270"/>
  <c r="AQ30" i="270"/>
  <c r="AQ29" i="270"/>
  <c r="AQ28" i="270"/>
  <c r="AQ27" i="270"/>
  <c r="AQ26" i="270"/>
  <c r="AQ25" i="270"/>
  <c r="AQ24" i="270"/>
  <c r="AQ23" i="270"/>
  <c r="AQ22" i="270"/>
  <c r="AQ21" i="270"/>
  <c r="AQ20" i="270"/>
  <c r="AQ19" i="270"/>
  <c r="AQ18" i="270"/>
  <c r="AQ17" i="270"/>
  <c r="AQ16" i="270"/>
  <c r="AQ15" i="270"/>
  <c r="AQ14" i="270"/>
  <c r="AQ13" i="270"/>
  <c r="AQ12" i="270"/>
  <c r="AQ11" i="270"/>
  <c r="CD5" i="270"/>
  <c r="AJ107" i="367" s="1"/>
  <c r="CC5" i="270"/>
  <c r="AI107" i="367" s="1"/>
  <c r="CB5" i="270"/>
  <c r="AH107" i="367" s="1"/>
  <c r="CA5" i="270"/>
  <c r="AG107" i="367" s="1"/>
  <c r="BW5" i="270"/>
  <c r="AC107" i="367" s="1"/>
  <c r="BM5" i="270"/>
  <c r="S107" i="367" s="1"/>
  <c r="BL5" i="270"/>
  <c r="R107" i="367" s="1"/>
  <c r="BK5" i="270"/>
  <c r="Q107" i="367" s="1"/>
  <c r="BG5" i="270"/>
  <c r="M107" i="367" s="1"/>
  <c r="BF5" i="270"/>
  <c r="L107" i="367" s="1"/>
  <c r="BD5" i="270"/>
  <c r="J107" i="367" s="1"/>
  <c r="AY5" i="270"/>
  <c r="E107" i="367" s="1"/>
  <c r="AX5" i="270"/>
  <c r="D107" i="367" s="1"/>
  <c r="AW5" i="270"/>
  <c r="C107" i="367" s="1"/>
  <c r="AV5" i="270"/>
  <c r="B107" i="367" s="1"/>
  <c r="AA35" i="269"/>
  <c r="BL5" i="269" s="1"/>
  <c r="R106" i="367" s="1"/>
  <c r="Z35" i="269"/>
  <c r="BK5" i="269" s="1"/>
  <c r="Q106" i="367" s="1"/>
  <c r="Y35" i="269"/>
  <c r="Y36" i="269" s="1"/>
  <c r="AJ32" i="269"/>
  <c r="AI32" i="269"/>
  <c r="AH32" i="269"/>
  <c r="AH35" i="269" s="1"/>
  <c r="AG32" i="269"/>
  <c r="AG35" i="269" s="1"/>
  <c r="AF32" i="269"/>
  <c r="BE5" i="269" s="1"/>
  <c r="K106" i="367" s="1"/>
  <c r="AE32" i="269"/>
  <c r="AE35" i="269" s="1"/>
  <c r="BO5" i="269" s="1"/>
  <c r="U106" i="367" s="1"/>
  <c r="AD32" i="269"/>
  <c r="AD35" i="269" s="1"/>
  <c r="AC32" i="269"/>
  <c r="AC33" i="269" s="1"/>
  <c r="AB32" i="269"/>
  <c r="Y33" i="269" s="1"/>
  <c r="AA32" i="269"/>
  <c r="Z32" i="269"/>
  <c r="AY5" i="269" s="1"/>
  <c r="E106" i="367" s="1"/>
  <c r="Y32" i="269"/>
  <c r="AQ34" i="269" s="1"/>
  <c r="AJ31" i="269"/>
  <c r="AI31" i="269"/>
  <c r="AH31" i="269"/>
  <c r="AG31" i="269"/>
  <c r="CE5" i="269" s="1"/>
  <c r="AK106" i="367" s="1"/>
  <c r="AF31" i="269"/>
  <c r="CD5" i="269" s="1"/>
  <c r="AJ106" i="367" s="1"/>
  <c r="AE31" i="269"/>
  <c r="CC5" i="269" s="1"/>
  <c r="AI106" i="367" s="1"/>
  <c r="AD31" i="269"/>
  <c r="CB5" i="269" s="1"/>
  <c r="AH106" i="367" s="1"/>
  <c r="AC31" i="269"/>
  <c r="AQ30" i="269"/>
  <c r="AQ29" i="269"/>
  <c r="AQ28" i="269"/>
  <c r="AQ27" i="269"/>
  <c r="AQ26" i="269"/>
  <c r="AQ25" i="269"/>
  <c r="AQ24" i="269"/>
  <c r="AQ23" i="269"/>
  <c r="AQ22" i="269"/>
  <c r="AQ21" i="269"/>
  <c r="AQ20" i="269"/>
  <c r="AQ19" i="269"/>
  <c r="AQ18" i="269"/>
  <c r="AQ17" i="269"/>
  <c r="AQ16" i="269"/>
  <c r="AQ15" i="269"/>
  <c r="AQ14" i="269"/>
  <c r="AQ13" i="269"/>
  <c r="AQ12" i="269"/>
  <c r="AQ11" i="269"/>
  <c r="CH5" i="269"/>
  <c r="AN106" i="367" s="1"/>
  <c r="CG5" i="269"/>
  <c r="AM106" i="367" s="1"/>
  <c r="CF5" i="269"/>
  <c r="AL106" i="367" s="1"/>
  <c r="CA5" i="269"/>
  <c r="AG106" i="367" s="1"/>
  <c r="BZ5" i="269"/>
  <c r="AF106" i="367" s="1"/>
  <c r="BY5" i="269"/>
  <c r="AE106" i="367" s="1"/>
  <c r="BW5" i="269"/>
  <c r="AC106" i="367" s="1"/>
  <c r="BQ5" i="269"/>
  <c r="W106" i="367" s="1"/>
  <c r="BJ5" i="269"/>
  <c r="P106" i="367" s="1"/>
  <c r="BI5" i="269"/>
  <c r="O106" i="367" s="1"/>
  <c r="BD5" i="269"/>
  <c r="J106" i="367" s="1"/>
  <c r="BC5" i="269"/>
  <c r="I106" i="367" s="1"/>
  <c r="BB5" i="269"/>
  <c r="H106" i="367" s="1"/>
  <c r="BA5" i="269"/>
  <c r="G106" i="367" s="1"/>
  <c r="AW5" i="269"/>
  <c r="C106" i="367" s="1"/>
  <c r="AV5" i="269"/>
  <c r="B106" i="367" s="1"/>
  <c r="AI35" i="268"/>
  <c r="BR5" i="268" s="1"/>
  <c r="X105" i="367" s="1"/>
  <c r="AG35" i="268"/>
  <c r="BP5" i="268" s="1"/>
  <c r="V105" i="367" s="1"/>
  <c r="AS34" i="268"/>
  <c r="AJ32" i="268"/>
  <c r="AI32" i="268"/>
  <c r="AH32" i="268"/>
  <c r="AG32" i="268"/>
  <c r="BF5" i="268" s="1"/>
  <c r="L105" i="367" s="1"/>
  <c r="AF32" i="268"/>
  <c r="BE5" i="268" s="1"/>
  <c r="K105" i="367" s="1"/>
  <c r="AE32" i="268"/>
  <c r="AD32" i="268"/>
  <c r="AD35" i="268" s="1"/>
  <c r="AC32" i="268"/>
  <c r="AC35" i="268" s="1"/>
  <c r="AB32" i="268"/>
  <c r="AA32" i="268"/>
  <c r="AA35" i="268" s="1"/>
  <c r="BL5" i="268" s="1"/>
  <c r="R105" i="367" s="1"/>
  <c r="Z32" i="268"/>
  <c r="Y32" i="268"/>
  <c r="Y35" i="268" s="1"/>
  <c r="AJ31" i="268"/>
  <c r="CH5" i="268" s="1"/>
  <c r="AN105" i="367" s="1"/>
  <c r="AI31" i="268"/>
  <c r="CG5" i="268" s="1"/>
  <c r="AM105" i="367" s="1"/>
  <c r="AH31" i="268"/>
  <c r="AG31" i="268"/>
  <c r="AF31" i="268"/>
  <c r="AE31" i="268"/>
  <c r="AD31" i="268"/>
  <c r="CB5" i="268" s="1"/>
  <c r="AH105" i="367" s="1"/>
  <c r="AC31" i="268"/>
  <c r="CA5" i="268" s="1"/>
  <c r="AG105" i="367" s="1"/>
  <c r="AQ30" i="268"/>
  <c r="AQ29" i="268"/>
  <c r="AQ28" i="268"/>
  <c r="AQ27" i="268"/>
  <c r="AQ26" i="268"/>
  <c r="AQ25" i="268"/>
  <c r="AQ24" i="268"/>
  <c r="AQ23" i="268"/>
  <c r="AQ22" i="268"/>
  <c r="AQ21" i="268"/>
  <c r="AQ20" i="268"/>
  <c r="AQ19" i="268"/>
  <c r="AQ18" i="268"/>
  <c r="AQ17" i="268"/>
  <c r="AQ16" i="268"/>
  <c r="AQ15" i="268"/>
  <c r="AQ14" i="268"/>
  <c r="AQ13" i="268"/>
  <c r="AQ12" i="268"/>
  <c r="AQ11" i="268"/>
  <c r="CF5" i="268"/>
  <c r="AL105" i="367" s="1"/>
  <c r="CE5" i="268"/>
  <c r="AK105" i="367" s="1"/>
  <c r="CD5" i="268"/>
  <c r="AJ105" i="367" s="1"/>
  <c r="CC5" i="268"/>
  <c r="AI105" i="367" s="1"/>
  <c r="BN5" i="268"/>
  <c r="T105" i="367" s="1"/>
  <c r="BI5" i="268"/>
  <c r="O105" i="367" s="1"/>
  <c r="BH5" i="268"/>
  <c r="N105" i="367" s="1"/>
  <c r="BA5" i="268"/>
  <c r="G105" i="367" s="1"/>
  <c r="AZ5" i="268"/>
  <c r="F105" i="367" s="1"/>
  <c r="AX5" i="268"/>
  <c r="D105" i="367" s="1"/>
  <c r="AW5" i="268"/>
  <c r="C105" i="367" s="1"/>
  <c r="AV5" i="268"/>
  <c r="B105" i="367" s="1"/>
  <c r="AG35" i="267"/>
  <c r="BP5" i="267" s="1"/>
  <c r="V104" i="367" s="1"/>
  <c r="AE35" i="267"/>
  <c r="BO5" i="267" s="1"/>
  <c r="U104" i="367" s="1"/>
  <c r="AD35" i="267"/>
  <c r="AC35" i="267"/>
  <c r="Z35" i="267"/>
  <c r="Y35" i="267"/>
  <c r="AQ34" i="267"/>
  <c r="AG33" i="267"/>
  <c r="Y33" i="267"/>
  <c r="AJ32" i="267"/>
  <c r="BI5" i="267" s="1"/>
  <c r="O104" i="367" s="1"/>
  <c r="AI32" i="267"/>
  <c r="AI35" i="267" s="1"/>
  <c r="BR5" i="267" s="1"/>
  <c r="X104" i="367" s="1"/>
  <c r="AH32" i="267"/>
  <c r="AH35" i="267" s="1"/>
  <c r="BQ5" i="267" s="1"/>
  <c r="W104" i="367" s="1"/>
  <c r="AG32" i="267"/>
  <c r="AF32" i="267"/>
  <c r="AE32" i="267"/>
  <c r="AD32" i="267"/>
  <c r="AC32" i="267"/>
  <c r="BB5" i="267" s="1"/>
  <c r="H104" i="367" s="1"/>
  <c r="AB32" i="267"/>
  <c r="AA35" i="267" s="1"/>
  <c r="BL5" i="267" s="1"/>
  <c r="R104" i="367" s="1"/>
  <c r="AA32" i="267"/>
  <c r="BX5" i="267" s="1"/>
  <c r="AD104" i="367" s="1"/>
  <c r="Z32" i="267"/>
  <c r="AY5" i="267" s="1"/>
  <c r="E104" i="367" s="1"/>
  <c r="Y32" i="267"/>
  <c r="AJ31" i="267"/>
  <c r="AI31" i="267"/>
  <c r="CG5" i="267" s="1"/>
  <c r="AM104" i="367" s="1"/>
  <c r="AH31" i="267"/>
  <c r="CF5" i="267" s="1"/>
  <c r="AL104" i="367" s="1"/>
  <c r="AG31" i="267"/>
  <c r="CE5" i="267" s="1"/>
  <c r="AK104" i="367" s="1"/>
  <c r="AF31" i="267"/>
  <c r="CD5" i="267" s="1"/>
  <c r="AJ104" i="367" s="1"/>
  <c r="AE31" i="267"/>
  <c r="AD31" i="267"/>
  <c r="AC31" i="267"/>
  <c r="AQ30" i="267"/>
  <c r="AQ29" i="267"/>
  <c r="AQ28" i="267"/>
  <c r="AQ27" i="267"/>
  <c r="AQ26" i="267"/>
  <c r="AQ25" i="267"/>
  <c r="AQ24" i="267"/>
  <c r="AQ23" i="267"/>
  <c r="AQ22" i="267"/>
  <c r="AQ21" i="267"/>
  <c r="AQ20" i="267"/>
  <c r="AQ19" i="267"/>
  <c r="AQ18" i="267"/>
  <c r="AQ17" i="267"/>
  <c r="AQ16" i="267"/>
  <c r="AQ15" i="267"/>
  <c r="AQ14" i="267"/>
  <c r="AQ13" i="267"/>
  <c r="AQ12" i="267"/>
  <c r="AQ11" i="267"/>
  <c r="CH5" i="267"/>
  <c r="AN104" i="367" s="1"/>
  <c r="CC5" i="267"/>
  <c r="AI104" i="367" s="1"/>
  <c r="CB5" i="267"/>
  <c r="AH104" i="367" s="1"/>
  <c r="CA5" i="267"/>
  <c r="AG104" i="367" s="1"/>
  <c r="BZ5" i="267"/>
  <c r="AF104" i="367" s="1"/>
  <c r="BY5" i="267"/>
  <c r="AE104" i="367" s="1"/>
  <c r="BW5" i="267"/>
  <c r="AC104" i="367" s="1"/>
  <c r="BK5" i="267"/>
  <c r="Q104" i="367" s="1"/>
  <c r="BJ5" i="267"/>
  <c r="P104" i="367" s="1"/>
  <c r="BF5" i="267"/>
  <c r="L104" i="367" s="1"/>
  <c r="BE5" i="267"/>
  <c r="K104" i="367" s="1"/>
  <c r="BD5" i="267"/>
  <c r="J104" i="367" s="1"/>
  <c r="BC5" i="267"/>
  <c r="I104" i="367" s="1"/>
  <c r="AX5" i="267"/>
  <c r="D104" i="367" s="1"/>
  <c r="AW5" i="267"/>
  <c r="C104" i="367" s="1"/>
  <c r="AV5" i="267"/>
  <c r="B104" i="367" s="1"/>
  <c r="AI35" i="266"/>
  <c r="BR5" i="266" s="1"/>
  <c r="X103" i="367" s="1"/>
  <c r="AA35" i="266"/>
  <c r="BL5" i="266" s="1"/>
  <c r="R103" i="367" s="1"/>
  <c r="Z35" i="266"/>
  <c r="BK5" i="266" s="1"/>
  <c r="Q103" i="367" s="1"/>
  <c r="Y35" i="266"/>
  <c r="AJ32" i="266"/>
  <c r="AI32" i="266"/>
  <c r="AH32" i="266"/>
  <c r="AG32" i="266"/>
  <c r="AG35" i="266" s="1"/>
  <c r="AF32" i="266"/>
  <c r="BE5" i="266" s="1"/>
  <c r="K103" i="367" s="1"/>
  <c r="AE32" i="266"/>
  <c r="AE35" i="266" s="1"/>
  <c r="BO5" i="266" s="1"/>
  <c r="U103" i="367" s="1"/>
  <c r="AD32" i="266"/>
  <c r="AD35" i="266" s="1"/>
  <c r="BN5" i="266" s="1"/>
  <c r="T103" i="367" s="1"/>
  <c r="AC32" i="266"/>
  <c r="AC33" i="266" s="1"/>
  <c r="AB32" i="266"/>
  <c r="AA32" i="266"/>
  <c r="Z32" i="266"/>
  <c r="AY5" i="266" s="1"/>
  <c r="E103" i="367" s="1"/>
  <c r="Y32" i="266"/>
  <c r="AQ34" i="266" s="1"/>
  <c r="AJ31" i="266"/>
  <c r="AI31" i="266"/>
  <c r="AH31" i="266"/>
  <c r="AG31" i="266"/>
  <c r="AF31" i="266"/>
  <c r="CD5" i="266" s="1"/>
  <c r="AJ103" i="367" s="1"/>
  <c r="AE31" i="266"/>
  <c r="CC5" i="266" s="1"/>
  <c r="AI103" i="367" s="1"/>
  <c r="AD31" i="266"/>
  <c r="CB5" i="266" s="1"/>
  <c r="AH103" i="367" s="1"/>
  <c r="AC31" i="266"/>
  <c r="CA5" i="266" s="1"/>
  <c r="AG103" i="367" s="1"/>
  <c r="AQ30" i="266"/>
  <c r="AQ29" i="266"/>
  <c r="AQ28" i="266"/>
  <c r="AQ27" i="266"/>
  <c r="AQ26" i="266"/>
  <c r="AQ25" i="266"/>
  <c r="AQ24" i="266"/>
  <c r="AQ23" i="266"/>
  <c r="AQ22" i="266"/>
  <c r="AQ21" i="266"/>
  <c r="AQ20" i="266"/>
  <c r="AQ19" i="266"/>
  <c r="AQ18" i="266"/>
  <c r="AQ17" i="266"/>
  <c r="AQ16" i="266"/>
  <c r="AQ15" i="266"/>
  <c r="AQ14" i="266"/>
  <c r="AQ13" i="266"/>
  <c r="AQ12" i="266"/>
  <c r="AQ11" i="266"/>
  <c r="CH5" i="266"/>
  <c r="AN103" i="367" s="1"/>
  <c r="CG5" i="266"/>
  <c r="AM103" i="367" s="1"/>
  <c r="CF5" i="266"/>
  <c r="AL103" i="367" s="1"/>
  <c r="CE5" i="266"/>
  <c r="AK103" i="367" s="1"/>
  <c r="BZ5" i="266"/>
  <c r="AF103" i="367" s="1"/>
  <c r="BY5" i="266"/>
  <c r="AE103" i="367" s="1"/>
  <c r="BX5" i="266"/>
  <c r="AD103" i="367" s="1"/>
  <c r="BW5" i="266"/>
  <c r="AC103" i="367" s="1"/>
  <c r="BJ5" i="266"/>
  <c r="P103" i="367" s="1"/>
  <c r="BI5" i="266"/>
  <c r="O103" i="367" s="1"/>
  <c r="BH5" i="266"/>
  <c r="N103" i="367" s="1"/>
  <c r="BC5" i="266"/>
  <c r="I103" i="367" s="1"/>
  <c r="BB5" i="266"/>
  <c r="H103" i="367" s="1"/>
  <c r="BA5" i="266"/>
  <c r="G103" i="367" s="1"/>
  <c r="AZ5" i="266"/>
  <c r="F103" i="367" s="1"/>
  <c r="AW5" i="266"/>
  <c r="C103" i="367" s="1"/>
  <c r="AV5" i="266"/>
  <c r="B103" i="367" s="1"/>
  <c r="AG36" i="265"/>
  <c r="BU5" i="265" s="1"/>
  <c r="AA102" i="367" s="1"/>
  <c r="AI35" i="265"/>
  <c r="BR5" i="265" s="1"/>
  <c r="X102" i="367" s="1"/>
  <c r="AH35" i="265"/>
  <c r="BQ5" i="265" s="1"/>
  <c r="W102" i="367" s="1"/>
  <c r="AS34" i="265"/>
  <c r="AQ34" i="265"/>
  <c r="AG33" i="265"/>
  <c r="AJ32" i="265"/>
  <c r="BI5" i="265" s="1"/>
  <c r="O102" i="367" s="1"/>
  <c r="AI32" i="265"/>
  <c r="AH32" i="265"/>
  <c r="AG32" i="265"/>
  <c r="AG35" i="265" s="1"/>
  <c r="BP5" i="265" s="1"/>
  <c r="V102" i="367" s="1"/>
  <c r="AF32" i="265"/>
  <c r="AE32" i="265"/>
  <c r="BD5" i="265" s="1"/>
  <c r="J102" i="367" s="1"/>
  <c r="AD32" i="265"/>
  <c r="AD35" i="265" s="1"/>
  <c r="BN5" i="265" s="1"/>
  <c r="T102" i="367" s="1"/>
  <c r="AC32" i="265"/>
  <c r="AC35" i="265" s="1"/>
  <c r="AB32" i="265"/>
  <c r="AA35" i="265" s="1"/>
  <c r="BL5" i="265" s="1"/>
  <c r="R102" i="367" s="1"/>
  <c r="AA32" i="265"/>
  <c r="Z32" i="265"/>
  <c r="Y32" i="265"/>
  <c r="AJ31" i="265"/>
  <c r="CH5" i="265" s="1"/>
  <c r="AN102" i="367" s="1"/>
  <c r="AI31" i="265"/>
  <c r="CG5" i="265" s="1"/>
  <c r="AM102" i="367" s="1"/>
  <c r="AH31" i="265"/>
  <c r="CF5" i="265" s="1"/>
  <c r="AL102" i="367" s="1"/>
  <c r="AG31" i="265"/>
  <c r="AF31" i="265"/>
  <c r="AE31" i="265"/>
  <c r="AD31" i="265"/>
  <c r="AC31" i="265"/>
  <c r="CA5" i="265" s="1"/>
  <c r="AG102" i="367" s="1"/>
  <c r="AQ30" i="265"/>
  <c r="AQ29" i="265"/>
  <c r="AQ28" i="265"/>
  <c r="AQ27" i="265"/>
  <c r="AQ26" i="265"/>
  <c r="AQ25" i="265"/>
  <c r="AQ24" i="265"/>
  <c r="AQ23" i="265"/>
  <c r="AQ22" i="265"/>
  <c r="AQ21" i="265"/>
  <c r="AQ20" i="265"/>
  <c r="AQ19" i="265"/>
  <c r="AQ18" i="265"/>
  <c r="AQ17" i="265"/>
  <c r="AQ16" i="265"/>
  <c r="AQ15" i="265"/>
  <c r="AQ14" i="265"/>
  <c r="AQ13" i="265"/>
  <c r="AQ12" i="265"/>
  <c r="AQ11" i="265"/>
  <c r="CE5" i="265"/>
  <c r="AK102" i="367" s="1"/>
  <c r="CD5" i="265"/>
  <c r="AJ102" i="367" s="1"/>
  <c r="CC5" i="265"/>
  <c r="AI102" i="367" s="1"/>
  <c r="CB5" i="265"/>
  <c r="AH102" i="367" s="1"/>
  <c r="BX5" i="265"/>
  <c r="AD102" i="367" s="1"/>
  <c r="BW5" i="265"/>
  <c r="AC102" i="367" s="1"/>
  <c r="BH5" i="265"/>
  <c r="N102" i="367" s="1"/>
  <c r="BG5" i="265"/>
  <c r="M102" i="367" s="1"/>
  <c r="BF5" i="265"/>
  <c r="L102" i="367" s="1"/>
  <c r="BE5" i="265"/>
  <c r="K102" i="367" s="1"/>
  <c r="AZ5" i="265"/>
  <c r="F102" i="367" s="1"/>
  <c r="AY5" i="265"/>
  <c r="E102" i="367" s="1"/>
  <c r="AX5" i="265"/>
  <c r="D102" i="367" s="1"/>
  <c r="AW5" i="265"/>
  <c r="C102" i="367" s="1"/>
  <c r="AV5" i="265"/>
  <c r="B102" i="367" s="1"/>
  <c r="AD35" i="264"/>
  <c r="AC35" i="264"/>
  <c r="Z35" i="264"/>
  <c r="Y35" i="264"/>
  <c r="AJ32" i="264"/>
  <c r="BI5" i="264" s="1"/>
  <c r="O101" i="367" s="1"/>
  <c r="AI32" i="264"/>
  <c r="AI35" i="264" s="1"/>
  <c r="BR5" i="264" s="1"/>
  <c r="X101" i="367" s="1"/>
  <c r="AH32" i="264"/>
  <c r="AH35" i="264" s="1"/>
  <c r="BQ5" i="264" s="1"/>
  <c r="W101" i="367" s="1"/>
  <c r="AG32" i="264"/>
  <c r="AG35" i="264" s="1"/>
  <c r="AF32" i="264"/>
  <c r="AE32" i="264"/>
  <c r="AE35" i="264" s="1"/>
  <c r="BO5" i="264" s="1"/>
  <c r="U101" i="367" s="1"/>
  <c r="AD32" i="264"/>
  <c r="AC32" i="264"/>
  <c r="AC33" i="264" s="1"/>
  <c r="AB32" i="264"/>
  <c r="BA5" i="264" s="1"/>
  <c r="G101" i="367" s="1"/>
  <c r="AA32" i="264"/>
  <c r="BX5" i="264" s="1"/>
  <c r="AD101" i="367" s="1"/>
  <c r="Z32" i="264"/>
  <c r="AY5" i="264" s="1"/>
  <c r="E101" i="367" s="1"/>
  <c r="Y32" i="264"/>
  <c r="AQ34" i="264" s="1"/>
  <c r="AJ31" i="264"/>
  <c r="AI31" i="264"/>
  <c r="AH31" i="264"/>
  <c r="CF5" i="264" s="1"/>
  <c r="AL101" i="367" s="1"/>
  <c r="AG31" i="264"/>
  <c r="CE5" i="264" s="1"/>
  <c r="AK101" i="367" s="1"/>
  <c r="AF31" i="264"/>
  <c r="CD5" i="264" s="1"/>
  <c r="AJ101" i="367" s="1"/>
  <c r="AE31" i="264"/>
  <c r="CC5" i="264" s="1"/>
  <c r="AI101" i="367" s="1"/>
  <c r="AD31" i="264"/>
  <c r="AC31" i="264"/>
  <c r="AQ30" i="264"/>
  <c r="AQ29" i="264"/>
  <c r="AQ28" i="264"/>
  <c r="AQ27" i="264"/>
  <c r="AQ26" i="264"/>
  <c r="AQ25" i="264"/>
  <c r="AQ24" i="264"/>
  <c r="AQ23" i="264"/>
  <c r="AQ22" i="264"/>
  <c r="AQ21" i="264"/>
  <c r="AQ20" i="264"/>
  <c r="AQ19" i="264"/>
  <c r="AQ18" i="264"/>
  <c r="AQ17" i="264"/>
  <c r="AQ16" i="264"/>
  <c r="AQ15" i="264"/>
  <c r="AQ14" i="264"/>
  <c r="AQ13" i="264"/>
  <c r="AQ12" i="264"/>
  <c r="AQ11" i="264"/>
  <c r="CH5" i="264"/>
  <c r="AN101" i="367" s="1"/>
  <c r="CG5" i="264"/>
  <c r="AM101" i="367" s="1"/>
  <c r="CB5" i="264"/>
  <c r="AH101" i="367" s="1"/>
  <c r="CA5" i="264"/>
  <c r="AG101" i="367" s="1"/>
  <c r="BY5" i="264"/>
  <c r="AE101" i="367" s="1"/>
  <c r="BW5" i="264"/>
  <c r="AC101" i="367" s="1"/>
  <c r="BK5" i="264"/>
  <c r="Q101" i="367" s="1"/>
  <c r="BJ5" i="264"/>
  <c r="P101" i="367" s="1"/>
  <c r="BE5" i="264"/>
  <c r="K101" i="367" s="1"/>
  <c r="BD5" i="264"/>
  <c r="J101" i="367" s="1"/>
  <c r="BC5" i="264"/>
  <c r="I101" i="367" s="1"/>
  <c r="BB5" i="264"/>
  <c r="H101" i="367" s="1"/>
  <c r="AW5" i="264"/>
  <c r="C101" i="367" s="1"/>
  <c r="AV5" i="264"/>
  <c r="B101" i="367" s="1"/>
  <c r="AI35" i="263"/>
  <c r="BR5" i="263" s="1"/>
  <c r="X100" i="367" s="1"/>
  <c r="AH35" i="263"/>
  <c r="Z35" i="263"/>
  <c r="BK5" i="263" s="1"/>
  <c r="Q100" i="367" s="1"/>
  <c r="Y35" i="263"/>
  <c r="AS34" i="263"/>
  <c r="AS35" i="263" s="1"/>
  <c r="AJ32" i="263"/>
  <c r="AI32" i="263"/>
  <c r="AH32" i="263"/>
  <c r="AG32" i="263"/>
  <c r="AF32" i="263"/>
  <c r="BE5" i="263" s="1"/>
  <c r="K100" i="367" s="1"/>
  <c r="AE32" i="263"/>
  <c r="AE35" i="263" s="1"/>
  <c r="BO5" i="263" s="1"/>
  <c r="U100" i="367" s="1"/>
  <c r="AD32" i="263"/>
  <c r="AD35" i="263" s="1"/>
  <c r="BN5" i="263" s="1"/>
  <c r="T100" i="367" s="1"/>
  <c r="AC32" i="263"/>
  <c r="AC35" i="263" s="1"/>
  <c r="AB32" i="263"/>
  <c r="AA32" i="263"/>
  <c r="AA35" i="263" s="1"/>
  <c r="BL5" i="263" s="1"/>
  <c r="R100" i="367" s="1"/>
  <c r="Z32" i="263"/>
  <c r="Y32" i="263"/>
  <c r="AJ31" i="263"/>
  <c r="CH5" i="263" s="1"/>
  <c r="AN100" i="367" s="1"/>
  <c r="AI31" i="263"/>
  <c r="AH31" i="263"/>
  <c r="AG31" i="263"/>
  <c r="AF31" i="263"/>
  <c r="AE31" i="263"/>
  <c r="CC5" i="263" s="1"/>
  <c r="AI100" i="367" s="1"/>
  <c r="AD31" i="263"/>
  <c r="CB5" i="263" s="1"/>
  <c r="AH100" i="367" s="1"/>
  <c r="AC31" i="263"/>
  <c r="CA5" i="263" s="1"/>
  <c r="AG100" i="367" s="1"/>
  <c r="AQ30" i="263"/>
  <c r="AQ29" i="263"/>
  <c r="AQ28" i="263"/>
  <c r="AQ27" i="263"/>
  <c r="AQ26" i="263"/>
  <c r="AQ25" i="263"/>
  <c r="AQ24" i="263"/>
  <c r="AQ23" i="263"/>
  <c r="AQ22" i="263"/>
  <c r="AQ21" i="263"/>
  <c r="AQ20" i="263"/>
  <c r="AQ19" i="263"/>
  <c r="AQ18" i="263"/>
  <c r="AQ17" i="263"/>
  <c r="AQ16" i="263"/>
  <c r="AQ15" i="263"/>
  <c r="AQ14" i="263"/>
  <c r="AQ13" i="263"/>
  <c r="AQ12" i="263"/>
  <c r="AQ11" i="263"/>
  <c r="CG5" i="263"/>
  <c r="AM100" i="367" s="1"/>
  <c r="CF5" i="263"/>
  <c r="AL100" i="367" s="1"/>
  <c r="CE5" i="263"/>
  <c r="AK100" i="367" s="1"/>
  <c r="CD5" i="263"/>
  <c r="AJ100" i="367" s="1"/>
  <c r="BY5" i="263"/>
  <c r="AE100" i="367" s="1"/>
  <c r="BX5" i="263"/>
  <c r="AD100" i="367" s="1"/>
  <c r="BW5" i="263"/>
  <c r="AC100" i="367" s="1"/>
  <c r="BQ5" i="263"/>
  <c r="W100" i="367" s="1"/>
  <c r="BI5" i="263"/>
  <c r="O100" i="367" s="1"/>
  <c r="BH5" i="263"/>
  <c r="N100" i="367" s="1"/>
  <c r="BG5" i="263"/>
  <c r="M100" i="367" s="1"/>
  <c r="BB5" i="263"/>
  <c r="H100" i="367" s="1"/>
  <c r="BA5" i="263"/>
  <c r="G100" i="367" s="1"/>
  <c r="AZ5" i="263"/>
  <c r="F100" i="367" s="1"/>
  <c r="AY5" i="263"/>
  <c r="E100" i="367" s="1"/>
  <c r="AW5" i="263"/>
  <c r="C100" i="367" s="1"/>
  <c r="AV5" i="263"/>
  <c r="B100" i="367" s="1"/>
  <c r="AH35" i="262"/>
  <c r="BQ5" i="262" s="1"/>
  <c r="W99" i="367" s="1"/>
  <c r="AG35" i="262"/>
  <c r="Z35" i="262"/>
  <c r="AS34" i="262"/>
  <c r="AQ34" i="262"/>
  <c r="AG33" i="262"/>
  <c r="Y33" i="262"/>
  <c r="AJ32" i="262"/>
  <c r="BI5" i="262" s="1"/>
  <c r="O99" i="367" s="1"/>
  <c r="AI32" i="262"/>
  <c r="AI35" i="262" s="1"/>
  <c r="BR5" i="262" s="1"/>
  <c r="X99" i="367" s="1"/>
  <c r="AH32" i="262"/>
  <c r="AG32" i="262"/>
  <c r="AF32" i="262"/>
  <c r="AE32" i="262"/>
  <c r="AE35" i="262" s="1"/>
  <c r="AD32" i="262"/>
  <c r="AC32" i="262"/>
  <c r="AC35" i="262" s="1"/>
  <c r="AB32" i="262"/>
  <c r="AA35" i="262" s="1"/>
  <c r="BL5" i="262" s="1"/>
  <c r="R99" i="367" s="1"/>
  <c r="AA32" i="262"/>
  <c r="BX5" i="262" s="1"/>
  <c r="AD99" i="367" s="1"/>
  <c r="Z32" i="262"/>
  <c r="Y32" i="262"/>
  <c r="BZ5" i="262" s="1"/>
  <c r="AF99" i="367" s="1"/>
  <c r="AJ31" i="262"/>
  <c r="CH5" i="262" s="1"/>
  <c r="AN99" i="367" s="1"/>
  <c r="AI31" i="262"/>
  <c r="CG5" i="262" s="1"/>
  <c r="AM99" i="367" s="1"/>
  <c r="AH31" i="262"/>
  <c r="CF5" i="262" s="1"/>
  <c r="AL99" i="367" s="1"/>
  <c r="AG31" i="262"/>
  <c r="CE5" i="262" s="1"/>
  <c r="AK99" i="367" s="1"/>
  <c r="AF31" i="262"/>
  <c r="AE31" i="262"/>
  <c r="AD31" i="262"/>
  <c r="AC31" i="262"/>
  <c r="AQ30" i="262"/>
  <c r="AQ29" i="262"/>
  <c r="AQ28" i="262"/>
  <c r="AQ27" i="262"/>
  <c r="AQ26" i="262"/>
  <c r="AQ25" i="262"/>
  <c r="AQ24" i="262"/>
  <c r="AQ23" i="262"/>
  <c r="AQ22" i="262"/>
  <c r="AQ21" i="262"/>
  <c r="AQ20" i="262"/>
  <c r="AQ19" i="262"/>
  <c r="AQ18" i="262"/>
  <c r="AQ17" i="262"/>
  <c r="AQ16" i="262"/>
  <c r="AQ15" i="262"/>
  <c r="AQ14" i="262"/>
  <c r="AQ13" i="262"/>
  <c r="AQ12" i="262"/>
  <c r="AQ11" i="262"/>
  <c r="CD5" i="262"/>
  <c r="AJ99" i="367" s="1"/>
  <c r="CC5" i="262"/>
  <c r="AI99" i="367" s="1"/>
  <c r="CB5" i="262"/>
  <c r="AH99" i="367" s="1"/>
  <c r="CA5" i="262"/>
  <c r="AG99" i="367" s="1"/>
  <c r="BW5" i="262"/>
  <c r="AC99" i="367" s="1"/>
  <c r="BK5" i="262"/>
  <c r="Q99" i="367" s="1"/>
  <c r="BG5" i="262"/>
  <c r="M99" i="367" s="1"/>
  <c r="BF5" i="262"/>
  <c r="L99" i="367" s="1"/>
  <c r="BE5" i="262"/>
  <c r="K99" i="367" s="1"/>
  <c r="BD5" i="262"/>
  <c r="J99" i="367" s="1"/>
  <c r="AY5" i="262"/>
  <c r="E99" i="367" s="1"/>
  <c r="AX5" i="262"/>
  <c r="D99" i="367" s="1"/>
  <c r="AW5" i="262"/>
  <c r="C99" i="367" s="1"/>
  <c r="AV5" i="262"/>
  <c r="B99" i="367" s="1"/>
  <c r="AQ35" i="261"/>
  <c r="AQ36" i="261" s="1"/>
  <c r="AC35" i="261"/>
  <c r="Z35" i="261"/>
  <c r="Y35" i="261"/>
  <c r="AJ32" i="261"/>
  <c r="BI5" i="261" s="1"/>
  <c r="O98" i="367" s="1"/>
  <c r="AI32" i="261"/>
  <c r="AI35" i="261" s="1"/>
  <c r="AH32" i="261"/>
  <c r="AH35" i="261" s="1"/>
  <c r="AR35" i="261" s="1"/>
  <c r="AG32" i="261"/>
  <c r="AG35" i="261" s="1"/>
  <c r="AF32" i="261"/>
  <c r="BE5" i="261" s="1"/>
  <c r="K98" i="367" s="1"/>
  <c r="AE32" i="261"/>
  <c r="AE35" i="261" s="1"/>
  <c r="BO5" i="261" s="1"/>
  <c r="U98" i="367" s="1"/>
  <c r="AD32" i="261"/>
  <c r="AD35" i="261" s="1"/>
  <c r="BN5" i="261" s="1"/>
  <c r="T98" i="367" s="1"/>
  <c r="AC32" i="261"/>
  <c r="AC33" i="261" s="1"/>
  <c r="AB32" i="261"/>
  <c r="AA32" i="261"/>
  <c r="AS34" i="261" s="1"/>
  <c r="AS35" i="261" s="1"/>
  <c r="Z32" i="261"/>
  <c r="AY5" i="261" s="1"/>
  <c r="E98" i="367" s="1"/>
  <c r="Y32" i="261"/>
  <c r="AQ34" i="261" s="1"/>
  <c r="AJ31" i="261"/>
  <c r="AI31" i="261"/>
  <c r="AH31" i="261"/>
  <c r="AG31" i="261"/>
  <c r="CE5" i="261" s="1"/>
  <c r="AK98" i="367" s="1"/>
  <c r="AF31" i="261"/>
  <c r="CD5" i="261" s="1"/>
  <c r="AJ98" i="367" s="1"/>
  <c r="AE31" i="261"/>
  <c r="CC5" i="261" s="1"/>
  <c r="AI98" i="367" s="1"/>
  <c r="AD31" i="261"/>
  <c r="CB5" i="261" s="1"/>
  <c r="AH98" i="367" s="1"/>
  <c r="AC31" i="261"/>
  <c r="AQ30" i="261"/>
  <c r="AQ29" i="261"/>
  <c r="AQ28" i="261"/>
  <c r="AQ27" i="261"/>
  <c r="AQ26" i="261"/>
  <c r="AQ25" i="261"/>
  <c r="AQ24" i="261"/>
  <c r="AQ23" i="261"/>
  <c r="AQ22" i="261"/>
  <c r="AQ21" i="261"/>
  <c r="AQ20" i="261"/>
  <c r="AQ19" i="261"/>
  <c r="AQ18" i="261"/>
  <c r="AQ17" i="261"/>
  <c r="AQ16" i="261"/>
  <c r="AQ15" i="261"/>
  <c r="AQ14" i="261"/>
  <c r="AQ13" i="261"/>
  <c r="AQ12" i="261"/>
  <c r="AQ11" i="261"/>
  <c r="CH5" i="261"/>
  <c r="AN98" i="367" s="1"/>
  <c r="CG5" i="261"/>
  <c r="AM98" i="367" s="1"/>
  <c r="CF5" i="261"/>
  <c r="AL98" i="367" s="1"/>
  <c r="CA5" i="261"/>
  <c r="AG98" i="367" s="1"/>
  <c r="BW5" i="261"/>
  <c r="AC98" i="367" s="1"/>
  <c r="BR5" i="261"/>
  <c r="X98" i="367" s="1"/>
  <c r="BQ5" i="261"/>
  <c r="W98" i="367" s="1"/>
  <c r="BP5" i="261"/>
  <c r="V98" i="367" s="1"/>
  <c r="BK5" i="261"/>
  <c r="Q98" i="367" s="1"/>
  <c r="BJ5" i="261"/>
  <c r="P98" i="367" s="1"/>
  <c r="BD5" i="261"/>
  <c r="J98" i="367" s="1"/>
  <c r="BC5" i="261"/>
  <c r="I98" i="367" s="1"/>
  <c r="BB5" i="261"/>
  <c r="H98" i="367" s="1"/>
  <c r="BA5" i="261"/>
  <c r="G98" i="367" s="1"/>
  <c r="AW5" i="261"/>
  <c r="C98" i="367" s="1"/>
  <c r="AV5" i="261"/>
  <c r="B98" i="367" s="1"/>
  <c r="AI35" i="260"/>
  <c r="AH35" i="260"/>
  <c r="BQ5" i="260" s="1"/>
  <c r="W97" i="367" s="1"/>
  <c r="AG35" i="260"/>
  <c r="Y35" i="260"/>
  <c r="AS34" i="260"/>
  <c r="AQ34" i="260"/>
  <c r="AG33" i="260"/>
  <c r="AJ32" i="260"/>
  <c r="AI32" i="260"/>
  <c r="AH32" i="260"/>
  <c r="AG32" i="260"/>
  <c r="AF32" i="260"/>
  <c r="AE32" i="260"/>
  <c r="BD5" i="260" s="1"/>
  <c r="J97" i="367" s="1"/>
  <c r="AD32" i="260"/>
  <c r="AD35" i="260" s="1"/>
  <c r="BN5" i="260" s="1"/>
  <c r="T97" i="367" s="1"/>
  <c r="AC32" i="260"/>
  <c r="AC35" i="260" s="1"/>
  <c r="BM5" i="260" s="1"/>
  <c r="S97" i="367" s="1"/>
  <c r="AB32" i="260"/>
  <c r="AA32" i="260"/>
  <c r="AA35" i="260" s="1"/>
  <c r="BL5" i="260" s="1"/>
  <c r="R97" i="367" s="1"/>
  <c r="Z32" i="260"/>
  <c r="Y32" i="260"/>
  <c r="AJ31" i="260"/>
  <c r="CH5" i="260" s="1"/>
  <c r="AN97" i="367" s="1"/>
  <c r="AI31" i="260"/>
  <c r="CG5" i="260" s="1"/>
  <c r="AM97" i="367" s="1"/>
  <c r="AH31" i="260"/>
  <c r="AG31" i="260"/>
  <c r="AF31" i="260"/>
  <c r="AE31" i="260"/>
  <c r="AD31" i="260"/>
  <c r="CB5" i="260" s="1"/>
  <c r="AH97" i="367" s="1"/>
  <c r="AC31" i="260"/>
  <c r="CA5" i="260" s="1"/>
  <c r="AG97" i="367" s="1"/>
  <c r="AQ30" i="260"/>
  <c r="AQ29" i="260"/>
  <c r="AQ28" i="260"/>
  <c r="AQ27" i="260"/>
  <c r="AQ26" i="260"/>
  <c r="AQ25" i="260"/>
  <c r="AQ24" i="260"/>
  <c r="AQ23" i="260"/>
  <c r="AQ22" i="260"/>
  <c r="AQ21" i="260"/>
  <c r="AQ20" i="260"/>
  <c r="AQ19" i="260"/>
  <c r="AQ18" i="260"/>
  <c r="AQ17" i="260"/>
  <c r="AQ16" i="260"/>
  <c r="AQ15" i="260"/>
  <c r="AQ14" i="260"/>
  <c r="AQ13" i="260"/>
  <c r="AQ12" i="260"/>
  <c r="AQ11" i="260"/>
  <c r="CF5" i="260"/>
  <c r="AL97" i="367" s="1"/>
  <c r="CE5" i="260"/>
  <c r="AK97" i="367" s="1"/>
  <c r="CD5" i="260"/>
  <c r="AJ97" i="367" s="1"/>
  <c r="CC5" i="260"/>
  <c r="AI97" i="367" s="1"/>
  <c r="BX5" i="260"/>
  <c r="AD97" i="367" s="1"/>
  <c r="BW5" i="260"/>
  <c r="AC97" i="367" s="1"/>
  <c r="BP5" i="260"/>
  <c r="V97" i="367" s="1"/>
  <c r="BI5" i="260"/>
  <c r="O97" i="367" s="1"/>
  <c r="BH5" i="260"/>
  <c r="N97" i="367" s="1"/>
  <c r="BG5" i="260"/>
  <c r="M97" i="367" s="1"/>
  <c r="BF5" i="260"/>
  <c r="L97" i="367" s="1"/>
  <c r="BE5" i="260"/>
  <c r="K97" i="367" s="1"/>
  <c r="BA5" i="260"/>
  <c r="G97" i="367" s="1"/>
  <c r="AZ5" i="260"/>
  <c r="F97" i="367" s="1"/>
  <c r="AY5" i="260"/>
  <c r="E97" i="367" s="1"/>
  <c r="AX5" i="260"/>
  <c r="D97" i="367" s="1"/>
  <c r="AW5" i="260"/>
  <c r="C97" i="367" s="1"/>
  <c r="AV5" i="260"/>
  <c r="B97" i="367" s="1"/>
  <c r="AC36" i="259"/>
  <c r="BT5" i="259" s="1"/>
  <c r="Z96" i="367" s="1"/>
  <c r="Y36" i="259"/>
  <c r="AG35" i="259"/>
  <c r="BP5" i="259" s="1"/>
  <c r="V96" i="367" s="1"/>
  <c r="AE35" i="259"/>
  <c r="BO5" i="259" s="1"/>
  <c r="U96" i="367" s="1"/>
  <c r="AD35" i="259"/>
  <c r="BN5" i="259" s="1"/>
  <c r="T96" i="367" s="1"/>
  <c r="AC35" i="259"/>
  <c r="AQ35" i="259" s="1"/>
  <c r="AA35" i="259"/>
  <c r="BL5" i="259" s="1"/>
  <c r="R96" i="367" s="1"/>
  <c r="Z35" i="259"/>
  <c r="Y35" i="259"/>
  <c r="AQ34" i="259"/>
  <c r="AJ32" i="259"/>
  <c r="BI5" i="259" s="1"/>
  <c r="O96" i="367" s="1"/>
  <c r="AI32" i="259"/>
  <c r="AI35" i="259" s="1"/>
  <c r="BR5" i="259" s="1"/>
  <c r="X96" i="367" s="1"/>
  <c r="AH32" i="259"/>
  <c r="AH35" i="259" s="1"/>
  <c r="BQ5" i="259" s="1"/>
  <c r="W96" i="367" s="1"/>
  <c r="AG32" i="259"/>
  <c r="AF32" i="259"/>
  <c r="AE32" i="259"/>
  <c r="AD32" i="259"/>
  <c r="AC32" i="259"/>
  <c r="BB5" i="259" s="1"/>
  <c r="H96" i="367" s="1"/>
  <c r="AB32" i="259"/>
  <c r="BA5" i="259" s="1"/>
  <c r="G96" i="367" s="1"/>
  <c r="AA32" i="259"/>
  <c r="BX5" i="259" s="1"/>
  <c r="AD96" i="367" s="1"/>
  <c r="Z32" i="259"/>
  <c r="AY5" i="259" s="1"/>
  <c r="E96" i="367" s="1"/>
  <c r="Y32" i="259"/>
  <c r="AJ31" i="259"/>
  <c r="AI31" i="259"/>
  <c r="CG5" i="259" s="1"/>
  <c r="AM96" i="367" s="1"/>
  <c r="AH31" i="259"/>
  <c r="CF5" i="259" s="1"/>
  <c r="AL96" i="367" s="1"/>
  <c r="AG31" i="259"/>
  <c r="CE5" i="259" s="1"/>
  <c r="AK96" i="367" s="1"/>
  <c r="AF31" i="259"/>
  <c r="CD5" i="259" s="1"/>
  <c r="AJ96" i="367" s="1"/>
  <c r="AE31" i="259"/>
  <c r="AD31" i="259"/>
  <c r="AC31" i="259"/>
  <c r="AQ30" i="259"/>
  <c r="AQ29" i="259"/>
  <c r="AQ28" i="259"/>
  <c r="AQ27" i="259"/>
  <c r="AQ26" i="259"/>
  <c r="AQ25" i="259"/>
  <c r="AQ24" i="259"/>
  <c r="AQ23" i="259"/>
  <c r="AQ22" i="259"/>
  <c r="AQ21" i="259"/>
  <c r="AQ20" i="259"/>
  <c r="AQ19" i="259"/>
  <c r="AQ18" i="259"/>
  <c r="AQ17" i="259"/>
  <c r="AQ16" i="259"/>
  <c r="AQ15" i="259"/>
  <c r="AQ14" i="259"/>
  <c r="AQ13" i="259"/>
  <c r="AQ12" i="259"/>
  <c r="AQ11" i="259"/>
  <c r="CH5" i="259"/>
  <c r="AN96" i="367" s="1"/>
  <c r="CC5" i="259"/>
  <c r="AI96" i="367" s="1"/>
  <c r="CB5" i="259"/>
  <c r="AH96" i="367" s="1"/>
  <c r="CA5" i="259"/>
  <c r="AG96" i="367" s="1"/>
  <c r="BY5" i="259"/>
  <c r="AE96" i="367" s="1"/>
  <c r="BW5" i="259"/>
  <c r="AC96" i="367" s="1"/>
  <c r="BK5" i="259"/>
  <c r="Q96" i="367" s="1"/>
  <c r="BJ5" i="259"/>
  <c r="P96" i="367" s="1"/>
  <c r="BF5" i="259"/>
  <c r="L96" i="367" s="1"/>
  <c r="BE5" i="259"/>
  <c r="K96" i="367" s="1"/>
  <c r="BD5" i="259"/>
  <c r="J96" i="367" s="1"/>
  <c r="BC5" i="259"/>
  <c r="I96" i="367" s="1"/>
  <c r="AX5" i="259"/>
  <c r="D96" i="367" s="1"/>
  <c r="AW5" i="259"/>
  <c r="C96" i="367" s="1"/>
  <c r="AV5" i="259"/>
  <c r="B96" i="367" s="1"/>
  <c r="AR35" i="258"/>
  <c r="Y35" i="258"/>
  <c r="AJ32" i="258"/>
  <c r="BI5" i="258" s="1"/>
  <c r="O95" i="367" s="1"/>
  <c r="AI32" i="258"/>
  <c r="AH32" i="258"/>
  <c r="AH35" i="258" s="1"/>
  <c r="AG32" i="258"/>
  <c r="AF32" i="258"/>
  <c r="BE5" i="258" s="1"/>
  <c r="K95" i="367" s="1"/>
  <c r="AE32" i="258"/>
  <c r="AE35" i="258" s="1"/>
  <c r="BO5" i="258" s="1"/>
  <c r="U95" i="367" s="1"/>
  <c r="AD32" i="258"/>
  <c r="AD35" i="258" s="1"/>
  <c r="BN5" i="258" s="1"/>
  <c r="T95" i="367" s="1"/>
  <c r="AC32" i="258"/>
  <c r="AC33" i="258" s="1"/>
  <c r="AB32" i="258"/>
  <c r="BA5" i="258" s="1"/>
  <c r="G95" i="367" s="1"/>
  <c r="AA32" i="258"/>
  <c r="Z32" i="258"/>
  <c r="Y32" i="258"/>
  <c r="AJ31" i="258"/>
  <c r="AI31" i="258"/>
  <c r="AH31" i="258"/>
  <c r="AG31" i="258"/>
  <c r="AF31" i="258"/>
  <c r="CD5" i="258" s="1"/>
  <c r="AJ95" i="367" s="1"/>
  <c r="AE31" i="258"/>
  <c r="CC5" i="258" s="1"/>
  <c r="AI95" i="367" s="1"/>
  <c r="AD31" i="258"/>
  <c r="CB5" i="258" s="1"/>
  <c r="AH95" i="367" s="1"/>
  <c r="AC31" i="258"/>
  <c r="CA5" i="258" s="1"/>
  <c r="AG95" i="367" s="1"/>
  <c r="AQ30" i="258"/>
  <c r="AQ29" i="258"/>
  <c r="AQ28" i="258"/>
  <c r="AQ27" i="258"/>
  <c r="AQ26" i="258"/>
  <c r="AQ25" i="258"/>
  <c r="AQ24" i="258"/>
  <c r="AQ23" i="258"/>
  <c r="AQ22" i="258"/>
  <c r="AQ21" i="258"/>
  <c r="AQ20" i="258"/>
  <c r="AQ19" i="258"/>
  <c r="AQ18" i="258"/>
  <c r="AQ17" i="258"/>
  <c r="AQ16" i="258"/>
  <c r="AQ15" i="258"/>
  <c r="AQ14" i="258"/>
  <c r="AQ13" i="258"/>
  <c r="AQ12" i="258"/>
  <c r="AQ11" i="258"/>
  <c r="CH5" i="258"/>
  <c r="AN95" i="367" s="1"/>
  <c r="CG5" i="258"/>
  <c r="AM95" i="367" s="1"/>
  <c r="CF5" i="258"/>
  <c r="AL95" i="367" s="1"/>
  <c r="CE5" i="258"/>
  <c r="AK95" i="367" s="1"/>
  <c r="BW5" i="258"/>
  <c r="AC95" i="367" s="1"/>
  <c r="BQ5" i="258"/>
  <c r="W95" i="367" s="1"/>
  <c r="BG5" i="258"/>
  <c r="M95" i="367" s="1"/>
  <c r="BC5" i="258"/>
  <c r="I95" i="367" s="1"/>
  <c r="BB5" i="258"/>
  <c r="H95" i="367" s="1"/>
  <c r="AW5" i="258"/>
  <c r="C95" i="367" s="1"/>
  <c r="AV5" i="258"/>
  <c r="B95" i="367" s="1"/>
  <c r="AI35" i="257"/>
  <c r="BR5" i="257" s="1"/>
  <c r="X94" i="367" s="1"/>
  <c r="AH35" i="257"/>
  <c r="BQ5" i="257" s="1"/>
  <c r="W94" i="367" s="1"/>
  <c r="AD35" i="257"/>
  <c r="BN5" i="257" s="1"/>
  <c r="T94" i="367" s="1"/>
  <c r="AS34" i="257"/>
  <c r="AQ34" i="257"/>
  <c r="AJ32" i="257"/>
  <c r="BI5" i="257" s="1"/>
  <c r="O94" i="367" s="1"/>
  <c r="AI32" i="257"/>
  <c r="AH32" i="257"/>
  <c r="AG32" i="257"/>
  <c r="AG33" i="257" s="1"/>
  <c r="AF32" i="257"/>
  <c r="BE5" i="257" s="1"/>
  <c r="K94" i="367" s="1"/>
  <c r="AE32" i="257"/>
  <c r="AD32" i="257"/>
  <c r="BC5" i="257" s="1"/>
  <c r="I94" i="367" s="1"/>
  <c r="AC32" i="257"/>
  <c r="AC35" i="257" s="1"/>
  <c r="AB32" i="257"/>
  <c r="AA35" i="257" s="1"/>
  <c r="AA32" i="257"/>
  <c r="Z32" i="257"/>
  <c r="Y32" i="257"/>
  <c r="AJ31" i="257"/>
  <c r="CH5" i="257" s="1"/>
  <c r="AN94" i="367" s="1"/>
  <c r="AI31" i="257"/>
  <c r="CG5" i="257" s="1"/>
  <c r="AM94" i="367" s="1"/>
  <c r="AH31" i="257"/>
  <c r="CF5" i="257" s="1"/>
  <c r="AL94" i="367" s="1"/>
  <c r="AG31" i="257"/>
  <c r="AF31" i="257"/>
  <c r="AE31" i="257"/>
  <c r="AD31" i="257"/>
  <c r="AC31" i="257"/>
  <c r="CA5" i="257" s="1"/>
  <c r="AG94" i="367" s="1"/>
  <c r="AQ30" i="257"/>
  <c r="AQ29" i="257"/>
  <c r="AQ28" i="257"/>
  <c r="AQ27" i="257"/>
  <c r="AQ26" i="257"/>
  <c r="AQ25" i="257"/>
  <c r="AQ24" i="257"/>
  <c r="AQ23" i="257"/>
  <c r="AQ22" i="257"/>
  <c r="AQ21" i="257"/>
  <c r="AQ20" i="257"/>
  <c r="AQ19" i="257"/>
  <c r="AQ18" i="257"/>
  <c r="AQ17" i="257"/>
  <c r="AQ16" i="257"/>
  <c r="AQ15" i="257"/>
  <c r="AQ14" i="257"/>
  <c r="AQ13" i="257"/>
  <c r="AQ12" i="257"/>
  <c r="AQ11" i="257"/>
  <c r="CE5" i="257"/>
  <c r="AK94" i="367" s="1"/>
  <c r="CD5" i="257"/>
  <c r="AJ94" i="367" s="1"/>
  <c r="CC5" i="257"/>
  <c r="AI94" i="367" s="1"/>
  <c r="CB5" i="257"/>
  <c r="AH94" i="367" s="1"/>
  <c r="BX5" i="257"/>
  <c r="AD94" i="367" s="1"/>
  <c r="BW5" i="257"/>
  <c r="AC94" i="367" s="1"/>
  <c r="BM5" i="257"/>
  <c r="S94" i="367" s="1"/>
  <c r="BL5" i="257"/>
  <c r="R94" i="367" s="1"/>
  <c r="BH5" i="257"/>
  <c r="N94" i="367" s="1"/>
  <c r="BG5" i="257"/>
  <c r="M94" i="367" s="1"/>
  <c r="AZ5" i="257"/>
  <c r="F94" i="367" s="1"/>
  <c r="AY5" i="257"/>
  <c r="E94" i="367" s="1"/>
  <c r="AX5" i="257"/>
  <c r="D94" i="367" s="1"/>
  <c r="AW5" i="257"/>
  <c r="C94" i="367" s="1"/>
  <c r="AV5" i="257"/>
  <c r="B94" i="367" s="1"/>
  <c r="AD35" i="256"/>
  <c r="BN5" i="256" s="1"/>
  <c r="T93" i="367" s="1"/>
  <c r="AC35" i="256"/>
  <c r="AA35" i="256"/>
  <c r="Z35" i="256"/>
  <c r="Y36" i="256" s="1"/>
  <c r="Y35" i="256"/>
  <c r="AJ32" i="256"/>
  <c r="BI5" i="256" s="1"/>
  <c r="O93" i="367" s="1"/>
  <c r="AI32" i="256"/>
  <c r="AH32" i="256"/>
  <c r="AH35" i="256" s="1"/>
  <c r="BQ5" i="256" s="1"/>
  <c r="W93" i="367" s="1"/>
  <c r="AG32" i="256"/>
  <c r="AG35" i="256" s="1"/>
  <c r="AF32" i="256"/>
  <c r="AE32" i="256"/>
  <c r="AE35" i="256" s="1"/>
  <c r="BO5" i="256" s="1"/>
  <c r="U93" i="367" s="1"/>
  <c r="AD32" i="256"/>
  <c r="AC32" i="256"/>
  <c r="AC33" i="256" s="1"/>
  <c r="AB32" i="256"/>
  <c r="AA32" i="256"/>
  <c r="Z32" i="256"/>
  <c r="AY5" i="256" s="1"/>
  <c r="E93" i="367" s="1"/>
  <c r="Y32" i="256"/>
  <c r="AQ34" i="256" s="1"/>
  <c r="AJ31" i="256"/>
  <c r="AI31" i="256"/>
  <c r="AH31" i="256"/>
  <c r="CF5" i="256" s="1"/>
  <c r="AL93" i="367" s="1"/>
  <c r="AG31" i="256"/>
  <c r="CE5" i="256" s="1"/>
  <c r="AK93" i="367" s="1"/>
  <c r="AF31" i="256"/>
  <c r="CD5" i="256" s="1"/>
  <c r="AJ93" i="367" s="1"/>
  <c r="AE31" i="256"/>
  <c r="CC5" i="256" s="1"/>
  <c r="AI93" i="367" s="1"/>
  <c r="AD31" i="256"/>
  <c r="AC31" i="256"/>
  <c r="AQ30" i="256"/>
  <c r="AQ29" i="256"/>
  <c r="AQ28" i="256"/>
  <c r="AQ27" i="256"/>
  <c r="AQ26" i="256"/>
  <c r="AQ25" i="256"/>
  <c r="AQ24" i="256"/>
  <c r="AQ23" i="256"/>
  <c r="AQ22" i="256"/>
  <c r="AQ21" i="256"/>
  <c r="AQ20" i="256"/>
  <c r="AQ19" i="256"/>
  <c r="AQ18" i="256"/>
  <c r="AQ17" i="256"/>
  <c r="AQ16" i="256"/>
  <c r="AQ15" i="256"/>
  <c r="AQ14" i="256"/>
  <c r="AQ13" i="256"/>
  <c r="AQ12" i="256"/>
  <c r="AQ11" i="256"/>
  <c r="CH5" i="256"/>
  <c r="AN93" i="367" s="1"/>
  <c r="CG5" i="256"/>
  <c r="AM93" i="367" s="1"/>
  <c r="CB5" i="256"/>
  <c r="AH93" i="367" s="1"/>
  <c r="CA5" i="256"/>
  <c r="AG93" i="367" s="1"/>
  <c r="BW5" i="256"/>
  <c r="AC93" i="367" s="1"/>
  <c r="BL5" i="256"/>
  <c r="R93" i="367" s="1"/>
  <c r="BK5" i="256"/>
  <c r="Q93" i="367" s="1"/>
  <c r="BJ5" i="256"/>
  <c r="P93" i="367" s="1"/>
  <c r="BE5" i="256"/>
  <c r="K93" i="367" s="1"/>
  <c r="BD5" i="256"/>
  <c r="J93" i="367" s="1"/>
  <c r="BC5" i="256"/>
  <c r="I93" i="367" s="1"/>
  <c r="BB5" i="256"/>
  <c r="H93" i="367" s="1"/>
  <c r="BA5" i="256"/>
  <c r="G93" i="367" s="1"/>
  <c r="AW5" i="256"/>
  <c r="C93" i="367" s="1"/>
  <c r="AV5" i="256"/>
  <c r="B93" i="367" s="1"/>
  <c r="AJ32" i="255"/>
  <c r="AI32" i="255"/>
  <c r="BH5" i="255" s="1"/>
  <c r="N92" i="367" s="1"/>
  <c r="AH32" i="255"/>
  <c r="BG5" i="255" s="1"/>
  <c r="M92" i="367" s="1"/>
  <c r="AG32" i="255"/>
  <c r="AF32" i="255"/>
  <c r="BE5" i="255" s="1"/>
  <c r="K92" i="367" s="1"/>
  <c r="AE32" i="255"/>
  <c r="AD32" i="255"/>
  <c r="AD35" i="255" s="1"/>
  <c r="AC32" i="255"/>
  <c r="AC35" i="255" s="1"/>
  <c r="AB32" i="255"/>
  <c r="AA32" i="255"/>
  <c r="AZ5" i="255" s="1"/>
  <c r="F92" i="367" s="1"/>
  <c r="Z32" i="255"/>
  <c r="Y32" i="255"/>
  <c r="AJ31" i="255"/>
  <c r="CH5" i="255" s="1"/>
  <c r="AN92" i="367" s="1"/>
  <c r="AI31" i="255"/>
  <c r="AH31" i="255"/>
  <c r="AG31" i="255"/>
  <c r="AF31" i="255"/>
  <c r="AE31" i="255"/>
  <c r="CC5" i="255" s="1"/>
  <c r="AI92" i="367" s="1"/>
  <c r="AD31" i="255"/>
  <c r="CB5" i="255" s="1"/>
  <c r="AH92" i="367" s="1"/>
  <c r="AC31" i="255"/>
  <c r="CA5" i="255" s="1"/>
  <c r="AG92" i="367" s="1"/>
  <c r="AQ30" i="255"/>
  <c r="AQ29" i="255"/>
  <c r="AQ28" i="255"/>
  <c r="AQ27" i="255"/>
  <c r="AQ26" i="255"/>
  <c r="AQ25" i="255"/>
  <c r="AQ24" i="255"/>
  <c r="AQ23" i="255"/>
  <c r="AQ22" i="255"/>
  <c r="AQ21" i="255"/>
  <c r="AQ20" i="255"/>
  <c r="AQ19" i="255"/>
  <c r="AQ18" i="255"/>
  <c r="AQ17" i="255"/>
  <c r="AQ16" i="255"/>
  <c r="AQ15" i="255"/>
  <c r="AQ14" i="255"/>
  <c r="AQ13" i="255"/>
  <c r="AQ12" i="255"/>
  <c r="AQ11" i="255"/>
  <c r="CG5" i="255"/>
  <c r="AM92" i="367" s="1"/>
  <c r="CF5" i="255"/>
  <c r="AL92" i="367" s="1"/>
  <c r="CE5" i="255"/>
  <c r="AK92" i="367" s="1"/>
  <c r="CD5" i="255"/>
  <c r="AJ92" i="367" s="1"/>
  <c r="BN5" i="255"/>
  <c r="T92" i="367" s="1"/>
  <c r="BI5" i="255"/>
  <c r="O92" i="367" s="1"/>
  <c r="BF5" i="255"/>
  <c r="L92" i="367" s="1"/>
  <c r="BB5" i="255"/>
  <c r="H92" i="367" s="1"/>
  <c r="BA5" i="255"/>
  <c r="G92" i="367" s="1"/>
  <c r="AW5" i="255"/>
  <c r="C92" i="367" s="1"/>
  <c r="AV5" i="255"/>
  <c r="B92" i="367" s="1"/>
  <c r="AH35" i="254"/>
  <c r="BQ5" i="254" s="1"/>
  <c r="W91" i="367" s="1"/>
  <c r="AG35" i="254"/>
  <c r="BP5" i="254" s="1"/>
  <c r="V91" i="367" s="1"/>
  <c r="AD35" i="254"/>
  <c r="AR35" i="254" s="1"/>
  <c r="AC35" i="254"/>
  <c r="Z35" i="254"/>
  <c r="AS34" i="254"/>
  <c r="AQ34" i="254"/>
  <c r="AG33" i="254"/>
  <c r="Y33" i="254"/>
  <c r="AJ32" i="254"/>
  <c r="BI5" i="254" s="1"/>
  <c r="O91" i="367" s="1"/>
  <c r="AI32" i="254"/>
  <c r="AI35" i="254" s="1"/>
  <c r="BR5" i="254" s="1"/>
  <c r="X91" i="367" s="1"/>
  <c r="AH32" i="254"/>
  <c r="AG32" i="254"/>
  <c r="AF32" i="254"/>
  <c r="BE5" i="254" s="1"/>
  <c r="K91" i="367" s="1"/>
  <c r="AE32" i="254"/>
  <c r="AD32" i="254"/>
  <c r="AC32" i="254"/>
  <c r="BB5" i="254" s="1"/>
  <c r="H91" i="367" s="1"/>
  <c r="AB32" i="254"/>
  <c r="AA35" i="254" s="1"/>
  <c r="AA32" i="254"/>
  <c r="BX5" i="254" s="1"/>
  <c r="AD91" i="367" s="1"/>
  <c r="Z32" i="254"/>
  <c r="Y32" i="254"/>
  <c r="BZ5" i="254" s="1"/>
  <c r="AF91" i="367" s="1"/>
  <c r="AJ31" i="254"/>
  <c r="CH5" i="254" s="1"/>
  <c r="AN91" i="367" s="1"/>
  <c r="AI31" i="254"/>
  <c r="CG5" i="254" s="1"/>
  <c r="AM91" i="367" s="1"/>
  <c r="AH31" i="254"/>
  <c r="CF5" i="254" s="1"/>
  <c r="AL91" i="367" s="1"/>
  <c r="AG31" i="254"/>
  <c r="CE5" i="254" s="1"/>
  <c r="AK91" i="367" s="1"/>
  <c r="AF31" i="254"/>
  <c r="AE31" i="254"/>
  <c r="AD31" i="254"/>
  <c r="AC31" i="254"/>
  <c r="AQ30" i="254"/>
  <c r="AQ29" i="254"/>
  <c r="AQ28" i="254"/>
  <c r="AQ27" i="254"/>
  <c r="AQ26" i="254"/>
  <c r="AQ25" i="254"/>
  <c r="AQ24" i="254"/>
  <c r="AQ23" i="254"/>
  <c r="AQ22" i="254"/>
  <c r="AQ21" i="254"/>
  <c r="AQ20" i="254"/>
  <c r="AQ19" i="254"/>
  <c r="AQ18" i="254"/>
  <c r="AQ17" i="254"/>
  <c r="AQ16" i="254"/>
  <c r="AQ15" i="254"/>
  <c r="AQ14" i="254"/>
  <c r="AQ13" i="254"/>
  <c r="AQ12" i="254"/>
  <c r="AQ11" i="254"/>
  <c r="CD5" i="254"/>
  <c r="AJ91" i="367" s="1"/>
  <c r="CC5" i="254"/>
  <c r="AI91" i="367" s="1"/>
  <c r="CB5" i="254"/>
  <c r="AH91" i="367" s="1"/>
  <c r="CA5" i="254"/>
  <c r="AG91" i="367" s="1"/>
  <c r="BW5" i="254"/>
  <c r="AC91" i="367" s="1"/>
  <c r="BN5" i="254"/>
  <c r="T91" i="367" s="1"/>
  <c r="BM5" i="254"/>
  <c r="S91" i="367" s="1"/>
  <c r="BL5" i="254"/>
  <c r="R91" i="367" s="1"/>
  <c r="BK5" i="254"/>
  <c r="Q91" i="367" s="1"/>
  <c r="BG5" i="254"/>
  <c r="M91" i="367" s="1"/>
  <c r="BF5" i="254"/>
  <c r="L91" i="367" s="1"/>
  <c r="BC5" i="254"/>
  <c r="I91" i="367" s="1"/>
  <c r="AY5" i="254"/>
  <c r="E91" i="367" s="1"/>
  <c r="AX5" i="254"/>
  <c r="D91" i="367" s="1"/>
  <c r="AW5" i="254"/>
  <c r="C91" i="367" s="1"/>
  <c r="AV5" i="254"/>
  <c r="B91" i="367" s="1"/>
  <c r="AI35" i="253"/>
  <c r="BR5" i="253" s="1"/>
  <c r="X90" i="367" s="1"/>
  <c r="AC35" i="253"/>
  <c r="AA35" i="253"/>
  <c r="BL5" i="253" s="1"/>
  <c r="R90" i="367" s="1"/>
  <c r="Y35" i="253"/>
  <c r="AJ32" i="253"/>
  <c r="BI5" i="253" s="1"/>
  <c r="O90" i="367" s="1"/>
  <c r="AI32" i="253"/>
  <c r="BH5" i="253" s="1"/>
  <c r="N90" i="367" s="1"/>
  <c r="AH32" i="253"/>
  <c r="AG32" i="253"/>
  <c r="AG35" i="253" s="1"/>
  <c r="BP5" i="253" s="1"/>
  <c r="V90" i="367" s="1"/>
  <c r="AF32" i="253"/>
  <c r="BE5" i="253" s="1"/>
  <c r="K90" i="367" s="1"/>
  <c r="AE32" i="253"/>
  <c r="AE35" i="253" s="1"/>
  <c r="BO5" i="253" s="1"/>
  <c r="U90" i="367" s="1"/>
  <c r="AD32" i="253"/>
  <c r="AD35" i="253" s="1"/>
  <c r="BN5" i="253" s="1"/>
  <c r="T90" i="367" s="1"/>
  <c r="AC32" i="253"/>
  <c r="AC33" i="253" s="1"/>
  <c r="AB32" i="253"/>
  <c r="AA32" i="253"/>
  <c r="AS34" i="253" s="1"/>
  <c r="AS35" i="253" s="1"/>
  <c r="Z32" i="253"/>
  <c r="AY5" i="253" s="1"/>
  <c r="E90" i="367" s="1"/>
  <c r="Y32" i="253"/>
  <c r="AQ34" i="253" s="1"/>
  <c r="AJ31" i="253"/>
  <c r="AI31" i="253"/>
  <c r="AH31" i="253"/>
  <c r="AG31" i="253"/>
  <c r="CE5" i="253" s="1"/>
  <c r="AK90" i="367" s="1"/>
  <c r="AF31" i="253"/>
  <c r="CD5" i="253" s="1"/>
  <c r="AJ90" i="367" s="1"/>
  <c r="AE31" i="253"/>
  <c r="CC5" i="253" s="1"/>
  <c r="AI90" i="367" s="1"/>
  <c r="AD31" i="253"/>
  <c r="CB5" i="253" s="1"/>
  <c r="AH90" i="367" s="1"/>
  <c r="AC31" i="253"/>
  <c r="AQ30" i="253"/>
  <c r="AQ29" i="253"/>
  <c r="AQ28" i="253"/>
  <c r="AQ27" i="253"/>
  <c r="AQ26" i="253"/>
  <c r="AQ25" i="253"/>
  <c r="AQ24" i="253"/>
  <c r="AQ23" i="253"/>
  <c r="AQ22" i="253"/>
  <c r="AQ21" i="253"/>
  <c r="AQ20" i="253"/>
  <c r="AQ19" i="253"/>
  <c r="AQ18" i="253"/>
  <c r="AQ17" i="253"/>
  <c r="AQ16" i="253"/>
  <c r="AQ15" i="253"/>
  <c r="AQ14" i="253"/>
  <c r="AQ13" i="253"/>
  <c r="AQ12" i="253"/>
  <c r="AQ11" i="253"/>
  <c r="CH5" i="253"/>
  <c r="AN90" i="367" s="1"/>
  <c r="CG5" i="253"/>
  <c r="AM90" i="367" s="1"/>
  <c r="CF5" i="253"/>
  <c r="AL90" i="367" s="1"/>
  <c r="CA5" i="253"/>
  <c r="AG90" i="367" s="1"/>
  <c r="BZ5" i="253"/>
  <c r="AF90" i="367" s="1"/>
  <c r="BW5" i="253"/>
  <c r="AC90" i="367" s="1"/>
  <c r="BJ5" i="253"/>
  <c r="P90" i="367" s="1"/>
  <c r="BD5" i="253"/>
  <c r="J90" i="367" s="1"/>
  <c r="BC5" i="253"/>
  <c r="I90" i="367" s="1"/>
  <c r="BB5" i="253"/>
  <c r="H90" i="367" s="1"/>
  <c r="BA5" i="253"/>
  <c r="G90" i="367" s="1"/>
  <c r="AZ5" i="253"/>
  <c r="F90" i="367" s="1"/>
  <c r="AW5" i="253"/>
  <c r="C90" i="367" s="1"/>
  <c r="AV5" i="253"/>
  <c r="B90" i="367" s="1"/>
  <c r="AI35" i="252"/>
  <c r="BR5" i="252" s="1"/>
  <c r="X89" i="367" s="1"/>
  <c r="AH35" i="252"/>
  <c r="AG35" i="252"/>
  <c r="AS34" i="252"/>
  <c r="AQ34" i="252"/>
  <c r="AG33" i="252"/>
  <c r="AJ32" i="252"/>
  <c r="AI32" i="252"/>
  <c r="AH32" i="252"/>
  <c r="AG32" i="252"/>
  <c r="AF32" i="252"/>
  <c r="AE32" i="252"/>
  <c r="BD5" i="252" s="1"/>
  <c r="J89" i="367" s="1"/>
  <c r="AD32" i="252"/>
  <c r="AD35" i="252" s="1"/>
  <c r="BN5" i="252" s="1"/>
  <c r="T89" i="367" s="1"/>
  <c r="AC32" i="252"/>
  <c r="AC35" i="252" s="1"/>
  <c r="BM5" i="252" s="1"/>
  <c r="S89" i="367" s="1"/>
  <c r="AB32" i="252"/>
  <c r="AA32" i="252"/>
  <c r="AA35" i="252" s="1"/>
  <c r="BL5" i="252" s="1"/>
  <c r="R89" i="367" s="1"/>
  <c r="Z32" i="252"/>
  <c r="AY5" i="252" s="1"/>
  <c r="E89" i="367" s="1"/>
  <c r="Y32" i="252"/>
  <c r="Y35" i="252" s="1"/>
  <c r="AJ31" i="252"/>
  <c r="CH5" i="252" s="1"/>
  <c r="AN89" i="367" s="1"/>
  <c r="AI31" i="252"/>
  <c r="CG5" i="252" s="1"/>
  <c r="AM89" i="367" s="1"/>
  <c r="AH31" i="252"/>
  <c r="AG31" i="252"/>
  <c r="AF31" i="252"/>
  <c r="AE31" i="252"/>
  <c r="AD31" i="252"/>
  <c r="CB5" i="252" s="1"/>
  <c r="AH89" i="367" s="1"/>
  <c r="AC31" i="252"/>
  <c r="CA5" i="252" s="1"/>
  <c r="AG89" i="367" s="1"/>
  <c r="AQ30" i="252"/>
  <c r="AQ29" i="252"/>
  <c r="AQ28" i="252"/>
  <c r="AQ27" i="252"/>
  <c r="AQ26" i="252"/>
  <c r="AQ25" i="252"/>
  <c r="AQ24" i="252"/>
  <c r="AQ23" i="252"/>
  <c r="AQ22" i="252"/>
  <c r="AQ21" i="252"/>
  <c r="AQ20" i="252"/>
  <c r="AQ19" i="252"/>
  <c r="AQ18" i="252"/>
  <c r="AQ17" i="252"/>
  <c r="AQ16" i="252"/>
  <c r="AQ15" i="252"/>
  <c r="AQ14" i="252"/>
  <c r="AQ13" i="252"/>
  <c r="AQ12" i="252"/>
  <c r="AQ11" i="252"/>
  <c r="CF5" i="252"/>
  <c r="AL89" i="367" s="1"/>
  <c r="CE5" i="252"/>
  <c r="AK89" i="367" s="1"/>
  <c r="CD5" i="252"/>
  <c r="AJ89" i="367" s="1"/>
  <c r="CC5" i="252"/>
  <c r="AI89" i="367" s="1"/>
  <c r="BW5" i="252"/>
  <c r="AC89" i="367" s="1"/>
  <c r="BP5" i="252"/>
  <c r="V89" i="367" s="1"/>
  <c r="BI5" i="252"/>
  <c r="O89" i="367" s="1"/>
  <c r="BH5" i="252"/>
  <c r="N89" i="367" s="1"/>
  <c r="BG5" i="252"/>
  <c r="M89" i="367" s="1"/>
  <c r="BF5" i="252"/>
  <c r="L89" i="367" s="1"/>
  <c r="BE5" i="252"/>
  <c r="K89" i="367" s="1"/>
  <c r="BA5" i="252"/>
  <c r="G89" i="367" s="1"/>
  <c r="AZ5" i="252"/>
  <c r="F89" i="367" s="1"/>
  <c r="AW5" i="252"/>
  <c r="C89" i="367" s="1"/>
  <c r="AV5" i="252"/>
  <c r="B89" i="367" s="1"/>
  <c r="Y36" i="251"/>
  <c r="AG35" i="251"/>
  <c r="BP5" i="251" s="1"/>
  <c r="V88" i="367" s="1"/>
  <c r="AD35" i="251"/>
  <c r="BN5" i="251" s="1"/>
  <c r="T88" i="367" s="1"/>
  <c r="AC35" i="251"/>
  <c r="AQ35" i="251" s="1"/>
  <c r="AA35" i="251"/>
  <c r="BL5" i="251" s="1"/>
  <c r="R88" i="367" s="1"/>
  <c r="Z35" i="251"/>
  <c r="Y35" i="251"/>
  <c r="AQ34" i="251"/>
  <c r="AJ32" i="251"/>
  <c r="BI5" i="251" s="1"/>
  <c r="O88" i="367" s="1"/>
  <c r="AI32" i="251"/>
  <c r="AI35" i="251" s="1"/>
  <c r="AH32" i="251"/>
  <c r="AH35" i="251" s="1"/>
  <c r="AG32" i="251"/>
  <c r="AF32" i="251"/>
  <c r="AE32" i="251"/>
  <c r="AE35" i="251" s="1"/>
  <c r="AD32" i="251"/>
  <c r="AC32" i="251"/>
  <c r="AC33" i="251" s="1"/>
  <c r="AB32" i="251"/>
  <c r="BA5" i="251" s="1"/>
  <c r="G88" i="367" s="1"/>
  <c r="AA32" i="251"/>
  <c r="BX5" i="251" s="1"/>
  <c r="AD88" i="367" s="1"/>
  <c r="Z32" i="251"/>
  <c r="AY5" i="251" s="1"/>
  <c r="E88" i="367" s="1"/>
  <c r="Y32" i="251"/>
  <c r="AJ31" i="251"/>
  <c r="AI31" i="251"/>
  <c r="CG5" i="251" s="1"/>
  <c r="AM88" i="367" s="1"/>
  <c r="AH31" i="251"/>
  <c r="CF5" i="251" s="1"/>
  <c r="AL88" i="367" s="1"/>
  <c r="AG31" i="251"/>
  <c r="CE5" i="251" s="1"/>
  <c r="AK88" i="367" s="1"/>
  <c r="AF31" i="251"/>
  <c r="CD5" i="251" s="1"/>
  <c r="AJ88" i="367" s="1"/>
  <c r="AE31" i="251"/>
  <c r="AD31" i="251"/>
  <c r="AC31" i="251"/>
  <c r="AQ30" i="251"/>
  <c r="AQ29" i="251"/>
  <c r="AQ28" i="251"/>
  <c r="AQ27" i="251"/>
  <c r="AQ26" i="251"/>
  <c r="AQ25" i="251"/>
  <c r="AQ24" i="251"/>
  <c r="AQ23" i="251"/>
  <c r="AQ22" i="251"/>
  <c r="AQ21" i="251"/>
  <c r="AQ20" i="251"/>
  <c r="AQ19" i="251"/>
  <c r="AQ18" i="251"/>
  <c r="AQ17" i="251"/>
  <c r="AQ16" i="251"/>
  <c r="AQ15" i="251"/>
  <c r="AQ14" i="251"/>
  <c r="AQ13" i="251"/>
  <c r="AQ12" i="251"/>
  <c r="AQ11" i="251"/>
  <c r="CH5" i="251"/>
  <c r="AN88" i="367" s="1"/>
  <c r="CC5" i="251"/>
  <c r="AI88" i="367" s="1"/>
  <c r="CB5" i="251"/>
  <c r="AH88" i="367" s="1"/>
  <c r="CA5" i="251"/>
  <c r="AG88" i="367" s="1"/>
  <c r="BY5" i="251"/>
  <c r="AE88" i="367" s="1"/>
  <c r="BW5" i="251"/>
  <c r="AC88" i="367" s="1"/>
  <c r="BR5" i="251"/>
  <c r="X88" i="367" s="1"/>
  <c r="BM5" i="251"/>
  <c r="S88" i="367" s="1"/>
  <c r="BK5" i="251"/>
  <c r="Q88" i="367" s="1"/>
  <c r="BJ5" i="251"/>
  <c r="P88" i="367" s="1"/>
  <c r="BG5" i="251"/>
  <c r="M88" i="367" s="1"/>
  <c r="BF5" i="251"/>
  <c r="L88" i="367" s="1"/>
  <c r="BE5" i="251"/>
  <c r="K88" i="367" s="1"/>
  <c r="BD5" i="251"/>
  <c r="J88" i="367" s="1"/>
  <c r="BC5" i="251"/>
  <c r="I88" i="367" s="1"/>
  <c r="BB5" i="251"/>
  <c r="H88" i="367" s="1"/>
  <c r="AX5" i="251"/>
  <c r="D88" i="367" s="1"/>
  <c r="AW5" i="251"/>
  <c r="C88" i="367" s="1"/>
  <c r="AV5" i="251"/>
  <c r="B88" i="367" s="1"/>
  <c r="AH35" i="250"/>
  <c r="Z35" i="250"/>
  <c r="Y35" i="250"/>
  <c r="AS34" i="250"/>
  <c r="AS35" i="250" s="1"/>
  <c r="Y33" i="250"/>
  <c r="AJ32" i="250"/>
  <c r="AI35" i="250" s="1"/>
  <c r="BR5" i="250" s="1"/>
  <c r="X87" i="367" s="1"/>
  <c r="AI32" i="250"/>
  <c r="AH32" i="250"/>
  <c r="AG32" i="250"/>
  <c r="AF32" i="250"/>
  <c r="BE5" i="250" s="1"/>
  <c r="K87" i="367" s="1"/>
  <c r="AE32" i="250"/>
  <c r="AE35" i="250" s="1"/>
  <c r="AD32" i="250"/>
  <c r="AD35" i="250" s="1"/>
  <c r="BN5" i="250" s="1"/>
  <c r="T87" i="367" s="1"/>
  <c r="AC32" i="250"/>
  <c r="AB32" i="250"/>
  <c r="AA35" i="250" s="1"/>
  <c r="BL5" i="250" s="1"/>
  <c r="R87" i="367" s="1"/>
  <c r="AA32" i="250"/>
  <c r="Z32" i="250"/>
  <c r="Y32" i="250"/>
  <c r="AJ31" i="250"/>
  <c r="AI31" i="250"/>
  <c r="AH31" i="250"/>
  <c r="AG31" i="250"/>
  <c r="CE5" i="250" s="1"/>
  <c r="AK87" i="367" s="1"/>
  <c r="AF31" i="250"/>
  <c r="CD5" i="250" s="1"/>
  <c r="AJ87" i="367" s="1"/>
  <c r="AE31" i="250"/>
  <c r="CC5" i="250" s="1"/>
  <c r="AI87" i="367" s="1"/>
  <c r="AD31" i="250"/>
  <c r="CB5" i="250" s="1"/>
  <c r="AH87" i="367" s="1"/>
  <c r="AC31" i="250"/>
  <c r="AQ30" i="250"/>
  <c r="AQ29" i="250"/>
  <c r="AQ28" i="250"/>
  <c r="AQ27" i="250"/>
  <c r="AQ26" i="250"/>
  <c r="AQ25" i="250"/>
  <c r="AQ24" i="250"/>
  <c r="AQ23" i="250"/>
  <c r="AQ22" i="250"/>
  <c r="AQ21" i="250"/>
  <c r="AQ20" i="250"/>
  <c r="AQ19" i="250"/>
  <c r="AQ18" i="250"/>
  <c r="AQ17" i="250"/>
  <c r="AQ16" i="250"/>
  <c r="AQ15" i="250"/>
  <c r="AQ14" i="250"/>
  <c r="AQ13" i="250"/>
  <c r="AQ12" i="250"/>
  <c r="AQ11" i="250"/>
  <c r="CH5" i="250"/>
  <c r="AN87" i="367" s="1"/>
  <c r="CG5" i="250"/>
  <c r="AM87" i="367" s="1"/>
  <c r="CF5" i="250"/>
  <c r="AL87" i="367" s="1"/>
  <c r="CA5" i="250"/>
  <c r="AG87" i="367" s="1"/>
  <c r="BZ5" i="250"/>
  <c r="AF87" i="367" s="1"/>
  <c r="BY5" i="250"/>
  <c r="AE87" i="367" s="1"/>
  <c r="BX5" i="250"/>
  <c r="AD87" i="367" s="1"/>
  <c r="BW5" i="250"/>
  <c r="AC87" i="367" s="1"/>
  <c r="BQ5" i="250"/>
  <c r="W87" i="367" s="1"/>
  <c r="BO5" i="250"/>
  <c r="U87" i="367" s="1"/>
  <c r="BK5" i="250"/>
  <c r="Q87" i="367" s="1"/>
  <c r="BJ5" i="250"/>
  <c r="P87" i="367" s="1"/>
  <c r="BI5" i="250"/>
  <c r="O87" i="367" s="1"/>
  <c r="BH5" i="250"/>
  <c r="N87" i="367" s="1"/>
  <c r="BG5" i="250"/>
  <c r="M87" i="367" s="1"/>
  <c r="BD5" i="250"/>
  <c r="J87" i="367" s="1"/>
  <c r="BC5" i="250"/>
  <c r="I87" i="367" s="1"/>
  <c r="BA5" i="250"/>
  <c r="G87" i="367" s="1"/>
  <c r="AZ5" i="250"/>
  <c r="F87" i="367" s="1"/>
  <c r="AY5" i="250"/>
  <c r="E87" i="367" s="1"/>
  <c r="AW5" i="250"/>
  <c r="C87" i="367" s="1"/>
  <c r="AV5" i="250"/>
  <c r="B87" i="367" s="1"/>
  <c r="AC36" i="249"/>
  <c r="BT5" i="249" s="1"/>
  <c r="Z86" i="367" s="1"/>
  <c r="AI35" i="249"/>
  <c r="BR5" i="249" s="1"/>
  <c r="X86" i="367" s="1"/>
  <c r="AD35" i="249"/>
  <c r="AS34" i="249"/>
  <c r="AS35" i="249" s="1"/>
  <c r="AQ34" i="249"/>
  <c r="AJ32" i="249"/>
  <c r="AI32" i="249"/>
  <c r="AH32" i="249"/>
  <c r="AH35" i="249" s="1"/>
  <c r="BQ5" i="249" s="1"/>
  <c r="W86" i="367" s="1"/>
  <c r="AG32" i="249"/>
  <c r="AG33" i="249" s="1"/>
  <c r="AF32" i="249"/>
  <c r="BE5" i="249" s="1"/>
  <c r="K86" i="367" s="1"/>
  <c r="AE32" i="249"/>
  <c r="AE35" i="249" s="1"/>
  <c r="BO5" i="249" s="1"/>
  <c r="U86" i="367" s="1"/>
  <c r="AD32" i="249"/>
  <c r="BC5" i="249" s="1"/>
  <c r="I86" i="367" s="1"/>
  <c r="AC32" i="249"/>
  <c r="AC35" i="249" s="1"/>
  <c r="AB32" i="249"/>
  <c r="AA32" i="249"/>
  <c r="AA35" i="249" s="1"/>
  <c r="Z32" i="249"/>
  <c r="Y32" i="249"/>
  <c r="AJ31" i="249"/>
  <c r="CH5" i="249" s="1"/>
  <c r="AN86" i="367" s="1"/>
  <c r="AI31" i="249"/>
  <c r="CG5" i="249" s="1"/>
  <c r="AM86" i="367" s="1"/>
  <c r="AH31" i="249"/>
  <c r="CF5" i="249" s="1"/>
  <c r="AL86" i="367" s="1"/>
  <c r="AG31" i="249"/>
  <c r="AF31" i="249"/>
  <c r="AE31" i="249"/>
  <c r="AD31" i="249"/>
  <c r="AC31" i="249"/>
  <c r="CA5" i="249" s="1"/>
  <c r="AG86" i="367" s="1"/>
  <c r="AQ30" i="249"/>
  <c r="AQ29" i="249"/>
  <c r="AQ28" i="249"/>
  <c r="AQ27" i="249"/>
  <c r="AQ26" i="249"/>
  <c r="AQ25" i="249"/>
  <c r="AQ24" i="249"/>
  <c r="AQ23" i="249"/>
  <c r="AQ22" i="249"/>
  <c r="AQ21" i="249"/>
  <c r="AQ20" i="249"/>
  <c r="AQ19" i="249"/>
  <c r="AQ18" i="249"/>
  <c r="AQ17" i="249"/>
  <c r="AQ16" i="249"/>
  <c r="AQ15" i="249"/>
  <c r="AQ14" i="249"/>
  <c r="AQ13" i="249"/>
  <c r="AQ12" i="249"/>
  <c r="AQ11" i="249"/>
  <c r="CE5" i="249"/>
  <c r="AK86" i="367" s="1"/>
  <c r="CD5" i="249"/>
  <c r="AJ86" i="367" s="1"/>
  <c r="CC5" i="249"/>
  <c r="AI86" i="367" s="1"/>
  <c r="CB5" i="249"/>
  <c r="AH86" i="367" s="1"/>
  <c r="BX5" i="249"/>
  <c r="AD86" i="367" s="1"/>
  <c r="BN5" i="249"/>
  <c r="T86" i="367" s="1"/>
  <c r="BM5" i="249"/>
  <c r="S86" i="367" s="1"/>
  <c r="BL5" i="249"/>
  <c r="R86" i="367" s="1"/>
  <c r="BI5" i="249"/>
  <c r="O86" i="367" s="1"/>
  <c r="BH5" i="249"/>
  <c r="N86" i="367" s="1"/>
  <c r="BD5" i="249"/>
  <c r="J86" i="367" s="1"/>
  <c r="BA5" i="249"/>
  <c r="G86" i="367" s="1"/>
  <c r="AZ5" i="249"/>
  <c r="F86" i="367" s="1"/>
  <c r="AW5" i="249"/>
  <c r="C86" i="367" s="1"/>
  <c r="AV5" i="249"/>
  <c r="B86" i="367" s="1"/>
  <c r="AG35" i="248"/>
  <c r="AE35" i="248"/>
  <c r="BO5" i="248" s="1"/>
  <c r="U85" i="367" s="1"/>
  <c r="AD35" i="248"/>
  <c r="BN5" i="248" s="1"/>
  <c r="T85" i="367" s="1"/>
  <c r="AC35" i="248"/>
  <c r="AQ35" i="248" s="1"/>
  <c r="AA35" i="248"/>
  <c r="BL5" i="248" s="1"/>
  <c r="R85" i="367" s="1"/>
  <c r="Z35" i="248"/>
  <c r="BK5" i="248" s="1"/>
  <c r="Q85" i="367" s="1"/>
  <c r="Y35" i="248"/>
  <c r="AJ32" i="248"/>
  <c r="AI32" i="248"/>
  <c r="AH32" i="248"/>
  <c r="AH35" i="248" s="1"/>
  <c r="BQ5" i="248" s="1"/>
  <c r="W85" i="367" s="1"/>
  <c r="AG32" i="248"/>
  <c r="AF32" i="248"/>
  <c r="AE32" i="248"/>
  <c r="AD32" i="248"/>
  <c r="AC32" i="248"/>
  <c r="AC33" i="248" s="1"/>
  <c r="AB32" i="248"/>
  <c r="AA32" i="248"/>
  <c r="Z32" i="248"/>
  <c r="AY5" i="248" s="1"/>
  <c r="E85" i="367" s="1"/>
  <c r="Y32" i="248"/>
  <c r="AQ34" i="248" s="1"/>
  <c r="AJ31" i="248"/>
  <c r="AI31" i="248"/>
  <c r="AH31" i="248"/>
  <c r="CF5" i="248" s="1"/>
  <c r="AL85" i="367" s="1"/>
  <c r="AG31" i="248"/>
  <c r="CE5" i="248" s="1"/>
  <c r="AK85" i="367" s="1"/>
  <c r="AF31" i="248"/>
  <c r="CD5" i="248" s="1"/>
  <c r="AJ85" i="367" s="1"/>
  <c r="AE31" i="248"/>
  <c r="AD31" i="248"/>
  <c r="AC31" i="248"/>
  <c r="AQ30" i="248"/>
  <c r="AQ29" i="248"/>
  <c r="AQ28" i="248"/>
  <c r="AQ27" i="248"/>
  <c r="AQ26" i="248"/>
  <c r="AQ25" i="248"/>
  <c r="AQ24" i="248"/>
  <c r="AQ23" i="248"/>
  <c r="AQ22" i="248"/>
  <c r="AQ21" i="248"/>
  <c r="AQ20" i="248"/>
  <c r="AQ19" i="248"/>
  <c r="AQ18" i="248"/>
  <c r="AQ17" i="248"/>
  <c r="AQ16" i="248"/>
  <c r="AQ15" i="248"/>
  <c r="AQ14" i="248"/>
  <c r="AQ13" i="248"/>
  <c r="AQ12" i="248"/>
  <c r="AQ11" i="248"/>
  <c r="CH5" i="248"/>
  <c r="AN85" i="367" s="1"/>
  <c r="CG5" i="248"/>
  <c r="AM85" i="367" s="1"/>
  <c r="CC5" i="248"/>
  <c r="AI85" i="367" s="1"/>
  <c r="CB5" i="248"/>
  <c r="AH85" i="367" s="1"/>
  <c r="CA5" i="248"/>
  <c r="AG85" i="367" s="1"/>
  <c r="BW5" i="248"/>
  <c r="AC85" i="367" s="1"/>
  <c r="BP5" i="248"/>
  <c r="V85" i="367" s="1"/>
  <c r="BJ5" i="248"/>
  <c r="P85" i="367" s="1"/>
  <c r="BI5" i="248"/>
  <c r="O85" i="367" s="1"/>
  <c r="BF5" i="248"/>
  <c r="L85" i="367" s="1"/>
  <c r="BE5" i="248"/>
  <c r="K85" i="367" s="1"/>
  <c r="BD5" i="248"/>
  <c r="J85" i="367" s="1"/>
  <c r="BC5" i="248"/>
  <c r="I85" i="367" s="1"/>
  <c r="BB5" i="248"/>
  <c r="H85" i="367" s="1"/>
  <c r="BA5" i="248"/>
  <c r="G85" i="367" s="1"/>
  <c r="AX5" i="248"/>
  <c r="D85" i="367" s="1"/>
  <c r="AW5" i="248"/>
  <c r="C85" i="367" s="1"/>
  <c r="AV5" i="248"/>
  <c r="B85" i="367" s="1"/>
  <c r="AG35" i="247"/>
  <c r="AJ32" i="247"/>
  <c r="AI32" i="247"/>
  <c r="AI35" i="247" s="1"/>
  <c r="BR5" i="247" s="1"/>
  <c r="X84" i="367" s="1"/>
  <c r="AH32" i="247"/>
  <c r="AH35" i="247" s="1"/>
  <c r="BQ5" i="247" s="1"/>
  <c r="W84" i="367" s="1"/>
  <c r="AG32" i="247"/>
  <c r="AF32" i="247"/>
  <c r="BE5" i="247" s="1"/>
  <c r="K84" i="367" s="1"/>
  <c r="AE32" i="247"/>
  <c r="AD32" i="247"/>
  <c r="AD35" i="247" s="1"/>
  <c r="AC32" i="247"/>
  <c r="AC33" i="247" s="1"/>
  <c r="AB32" i="247"/>
  <c r="BA5" i="247" s="1"/>
  <c r="G84" i="367" s="1"/>
  <c r="AA32" i="247"/>
  <c r="Z32" i="247"/>
  <c r="Y32" i="247"/>
  <c r="Y35" i="247" s="1"/>
  <c r="AJ31" i="247"/>
  <c r="AI31" i="247"/>
  <c r="AH31" i="247"/>
  <c r="AG31" i="247"/>
  <c r="AF31" i="247"/>
  <c r="CD5" i="247" s="1"/>
  <c r="AJ84" i="367" s="1"/>
  <c r="AE31" i="247"/>
  <c r="CC5" i="247" s="1"/>
  <c r="AI84" i="367" s="1"/>
  <c r="AD31" i="247"/>
  <c r="CB5" i="247" s="1"/>
  <c r="AH84" i="367" s="1"/>
  <c r="AC31" i="247"/>
  <c r="CA5" i="247" s="1"/>
  <c r="AG84" i="367" s="1"/>
  <c r="AQ30" i="247"/>
  <c r="AQ29" i="247"/>
  <c r="AQ28" i="247"/>
  <c r="AQ27" i="247"/>
  <c r="AQ26" i="247"/>
  <c r="AQ25" i="247"/>
  <c r="AQ24" i="247"/>
  <c r="AQ23" i="247"/>
  <c r="AQ22" i="247"/>
  <c r="AQ21" i="247"/>
  <c r="AQ20" i="247"/>
  <c r="AQ19" i="247"/>
  <c r="AQ18" i="247"/>
  <c r="AQ17" i="247"/>
  <c r="AQ16" i="247"/>
  <c r="AQ15" i="247"/>
  <c r="AQ14" i="247"/>
  <c r="AQ13" i="247"/>
  <c r="AQ12" i="247"/>
  <c r="AQ11" i="247"/>
  <c r="CH5" i="247"/>
  <c r="AN84" i="367" s="1"/>
  <c r="CG5" i="247"/>
  <c r="AM84" i="367" s="1"/>
  <c r="CF5" i="247"/>
  <c r="AL84" i="367" s="1"/>
  <c r="CE5" i="247"/>
  <c r="AK84" i="367" s="1"/>
  <c r="BW5" i="247"/>
  <c r="AC84" i="367" s="1"/>
  <c r="BN5" i="247"/>
  <c r="T84" i="367" s="1"/>
  <c r="BI5" i="247"/>
  <c r="O84" i="367" s="1"/>
  <c r="BH5" i="247"/>
  <c r="N84" i="367" s="1"/>
  <c r="BG5" i="247"/>
  <c r="M84" i="367" s="1"/>
  <c r="BF5" i="247"/>
  <c r="L84" i="367" s="1"/>
  <c r="BC5" i="247"/>
  <c r="I84" i="367" s="1"/>
  <c r="BB5" i="247"/>
  <c r="H84" i="367" s="1"/>
  <c r="AX5" i="247"/>
  <c r="D84" i="367" s="1"/>
  <c r="AW5" i="247"/>
  <c r="C84" i="367" s="1"/>
  <c r="AV5" i="247"/>
  <c r="B84" i="367" s="1"/>
  <c r="AH35" i="246"/>
  <c r="BQ5" i="246" s="1"/>
  <c r="W83" i="367" s="1"/>
  <c r="AG35" i="246"/>
  <c r="AS34" i="246"/>
  <c r="AQ34" i="246"/>
  <c r="AG33" i="246"/>
  <c r="Y33" i="246"/>
  <c r="AJ32" i="246"/>
  <c r="BI5" i="246" s="1"/>
  <c r="O83" i="367" s="1"/>
  <c r="AI32" i="246"/>
  <c r="AH32" i="246"/>
  <c r="AG32" i="246"/>
  <c r="BF5" i="246" s="1"/>
  <c r="L83" i="367" s="1"/>
  <c r="AF32" i="246"/>
  <c r="BE5" i="246" s="1"/>
  <c r="K83" i="367" s="1"/>
  <c r="AE32" i="246"/>
  <c r="AE35" i="246" s="1"/>
  <c r="AD32" i="246"/>
  <c r="AC32" i="246"/>
  <c r="AB32" i="246"/>
  <c r="AA35" i="246" s="1"/>
  <c r="AA32" i="246"/>
  <c r="Z32" i="246"/>
  <c r="Z35" i="246" s="1"/>
  <c r="Y32" i="246"/>
  <c r="AJ31" i="246"/>
  <c r="CH5" i="246" s="1"/>
  <c r="AN83" i="367" s="1"/>
  <c r="AI31" i="246"/>
  <c r="CG5" i="246" s="1"/>
  <c r="AM83" i="367" s="1"/>
  <c r="AH31" i="246"/>
  <c r="CF5" i="246" s="1"/>
  <c r="AL83" i="367" s="1"/>
  <c r="AG31" i="246"/>
  <c r="CE5" i="246" s="1"/>
  <c r="AK83" i="367" s="1"/>
  <c r="AF31" i="246"/>
  <c r="AE31" i="246"/>
  <c r="AD31" i="246"/>
  <c r="AC31" i="246"/>
  <c r="AQ30" i="246"/>
  <c r="AQ29" i="246"/>
  <c r="AQ28" i="246"/>
  <c r="AQ27" i="246"/>
  <c r="AQ26" i="246"/>
  <c r="AQ25" i="246"/>
  <c r="AQ24" i="246"/>
  <c r="AQ23" i="246"/>
  <c r="AQ22" i="246"/>
  <c r="AQ21" i="246"/>
  <c r="AQ20" i="246"/>
  <c r="AQ19" i="246"/>
  <c r="AQ18" i="246"/>
  <c r="AQ17" i="246"/>
  <c r="AQ16" i="246"/>
  <c r="AQ15" i="246"/>
  <c r="AQ14" i="246"/>
  <c r="AQ13" i="246"/>
  <c r="AQ12" i="246"/>
  <c r="AQ11" i="246"/>
  <c r="CD5" i="246"/>
  <c r="AJ83" i="367" s="1"/>
  <c r="CC5" i="246"/>
  <c r="AI83" i="367" s="1"/>
  <c r="CB5" i="246"/>
  <c r="AH83" i="367" s="1"/>
  <c r="CA5" i="246"/>
  <c r="AG83" i="367" s="1"/>
  <c r="BX5" i="246"/>
  <c r="AD83" i="367" s="1"/>
  <c r="BW5" i="246"/>
  <c r="AC83" i="367" s="1"/>
  <c r="BL5" i="246"/>
  <c r="R83" i="367" s="1"/>
  <c r="BK5" i="246"/>
  <c r="Q83" i="367" s="1"/>
  <c r="BH5" i="246"/>
  <c r="N83" i="367" s="1"/>
  <c r="BG5" i="246"/>
  <c r="M83" i="367" s="1"/>
  <c r="AZ5" i="246"/>
  <c r="F83" i="367" s="1"/>
  <c r="AY5" i="246"/>
  <c r="E83" i="367" s="1"/>
  <c r="AX5" i="246"/>
  <c r="D83" i="367" s="1"/>
  <c r="AW5" i="246"/>
  <c r="C83" i="367" s="1"/>
  <c r="AV5" i="246"/>
  <c r="B83" i="367" s="1"/>
  <c r="Z35" i="245"/>
  <c r="BK5" i="245" s="1"/>
  <c r="Q82" i="367" s="1"/>
  <c r="Y35" i="245"/>
  <c r="BJ5" i="245" s="1"/>
  <c r="P82" i="367" s="1"/>
  <c r="Y33" i="245"/>
  <c r="AJ32" i="245"/>
  <c r="AI35" i="245" s="1"/>
  <c r="BR5" i="245" s="1"/>
  <c r="X82" i="367" s="1"/>
  <c r="AI32" i="245"/>
  <c r="AH32" i="245"/>
  <c r="AH35" i="245" s="1"/>
  <c r="AG32" i="245"/>
  <c r="AG35" i="245" s="1"/>
  <c r="AF32" i="245"/>
  <c r="AE32" i="245"/>
  <c r="AE35" i="245" s="1"/>
  <c r="AD32" i="245"/>
  <c r="AC32" i="245"/>
  <c r="AB32" i="245"/>
  <c r="BA5" i="245" s="1"/>
  <c r="G82" i="367" s="1"/>
  <c r="AA32" i="245"/>
  <c r="Z32" i="245"/>
  <c r="Y32" i="245"/>
  <c r="AQ34" i="245" s="1"/>
  <c r="AJ31" i="245"/>
  <c r="AI31" i="245"/>
  <c r="AH31" i="245"/>
  <c r="CF5" i="245" s="1"/>
  <c r="AL82" i="367" s="1"/>
  <c r="AG31" i="245"/>
  <c r="CE5" i="245" s="1"/>
  <c r="AK82" i="367" s="1"/>
  <c r="AF31" i="245"/>
  <c r="CD5" i="245" s="1"/>
  <c r="AJ82" i="367" s="1"/>
  <c r="AE31" i="245"/>
  <c r="CC5" i="245" s="1"/>
  <c r="AI82" i="367" s="1"/>
  <c r="AD31" i="245"/>
  <c r="AC31" i="245"/>
  <c r="AQ30" i="245"/>
  <c r="AQ29" i="245"/>
  <c r="AQ28" i="245"/>
  <c r="AQ27" i="245"/>
  <c r="AQ26" i="245"/>
  <c r="AQ25" i="245"/>
  <c r="AQ24" i="245"/>
  <c r="AQ23" i="245"/>
  <c r="AQ22" i="245"/>
  <c r="AQ21" i="245"/>
  <c r="AQ20" i="245"/>
  <c r="AQ19" i="245"/>
  <c r="AQ18" i="245"/>
  <c r="AQ17" i="245"/>
  <c r="AQ16" i="245"/>
  <c r="AQ15" i="245"/>
  <c r="AQ14" i="245"/>
  <c r="AQ13" i="245"/>
  <c r="AQ12" i="245"/>
  <c r="AQ11" i="245"/>
  <c r="CH5" i="245"/>
  <c r="AN82" i="367" s="1"/>
  <c r="CG5" i="245"/>
  <c r="AM82" i="367" s="1"/>
  <c r="CB5" i="245"/>
  <c r="AH82" i="367" s="1"/>
  <c r="CA5" i="245"/>
  <c r="AG82" i="367" s="1"/>
  <c r="BZ5" i="245"/>
  <c r="AF82" i="367" s="1"/>
  <c r="BY5" i="245"/>
  <c r="AE82" i="367" s="1"/>
  <c r="BX5" i="245"/>
  <c r="AD82" i="367" s="1"/>
  <c r="BW5" i="245"/>
  <c r="AC82" i="367" s="1"/>
  <c r="BQ5" i="245"/>
  <c r="W82" i="367" s="1"/>
  <c r="BP5" i="245"/>
  <c r="V82" i="367" s="1"/>
  <c r="BO5" i="245"/>
  <c r="U82" i="367" s="1"/>
  <c r="BH5" i="245"/>
  <c r="N82" i="367" s="1"/>
  <c r="BG5" i="245"/>
  <c r="M82" i="367" s="1"/>
  <c r="BE5" i="245"/>
  <c r="K82" i="367" s="1"/>
  <c r="BD5" i="245"/>
  <c r="J82" i="367" s="1"/>
  <c r="AZ5" i="245"/>
  <c r="F82" i="367" s="1"/>
  <c r="AY5" i="245"/>
  <c r="E82" i="367" s="1"/>
  <c r="AW5" i="245"/>
  <c r="C82" i="367" s="1"/>
  <c r="AV5" i="245"/>
  <c r="B82" i="367" s="1"/>
  <c r="AI35" i="244"/>
  <c r="AH35" i="244"/>
  <c r="BQ5" i="244" s="1"/>
  <c r="W81" i="367" s="1"/>
  <c r="AG35" i="244"/>
  <c r="AS34" i="244"/>
  <c r="AQ34" i="244"/>
  <c r="AG33" i="244"/>
  <c r="AJ32" i="244"/>
  <c r="AI32" i="244"/>
  <c r="AH32" i="244"/>
  <c r="BG5" i="244" s="1"/>
  <c r="M81" i="367" s="1"/>
  <c r="AG32" i="244"/>
  <c r="BF5" i="244" s="1"/>
  <c r="L81" i="367" s="1"/>
  <c r="AF32" i="244"/>
  <c r="BE5" i="244" s="1"/>
  <c r="K81" i="367" s="1"/>
  <c r="AE32" i="244"/>
  <c r="AD32" i="244"/>
  <c r="BC5" i="244" s="1"/>
  <c r="I81" i="367" s="1"/>
  <c r="AC32" i="244"/>
  <c r="AC35" i="244" s="1"/>
  <c r="AB32" i="244"/>
  <c r="AA32" i="244"/>
  <c r="AA35" i="244" s="1"/>
  <c r="BL5" i="244" s="1"/>
  <c r="R81" i="367" s="1"/>
  <c r="Z32" i="244"/>
  <c r="Y32" i="244"/>
  <c r="Y33" i="244" s="1"/>
  <c r="AJ31" i="244"/>
  <c r="CH5" i="244" s="1"/>
  <c r="AN81" i="367" s="1"/>
  <c r="AI31" i="244"/>
  <c r="CG5" i="244" s="1"/>
  <c r="AM81" i="367" s="1"/>
  <c r="AH31" i="244"/>
  <c r="CF5" i="244" s="1"/>
  <c r="AL81" i="367" s="1"/>
  <c r="AG31" i="244"/>
  <c r="AF31" i="244"/>
  <c r="AE31" i="244"/>
  <c r="AD31" i="244"/>
  <c r="AC31" i="244"/>
  <c r="CA5" i="244" s="1"/>
  <c r="AG81" i="367" s="1"/>
  <c r="AQ30" i="244"/>
  <c r="AQ29" i="244"/>
  <c r="AQ28" i="244"/>
  <c r="AQ27" i="244"/>
  <c r="AQ26" i="244"/>
  <c r="AQ25" i="244"/>
  <c r="AQ24" i="244"/>
  <c r="AQ23" i="244"/>
  <c r="AQ22" i="244"/>
  <c r="AQ21" i="244"/>
  <c r="AQ20" i="244"/>
  <c r="AQ19" i="244"/>
  <c r="AQ18" i="244"/>
  <c r="AQ17" i="244"/>
  <c r="AQ16" i="244"/>
  <c r="AQ15" i="244"/>
  <c r="AQ14" i="244"/>
  <c r="AQ13" i="244"/>
  <c r="AQ12" i="244"/>
  <c r="AQ11" i="244"/>
  <c r="CE5" i="244"/>
  <c r="AK81" i="367" s="1"/>
  <c r="CD5" i="244"/>
  <c r="AJ81" i="367" s="1"/>
  <c r="CC5" i="244"/>
  <c r="AI81" i="367" s="1"/>
  <c r="CB5" i="244"/>
  <c r="AH81" i="367" s="1"/>
  <c r="BR5" i="244"/>
  <c r="X81" i="367" s="1"/>
  <c r="BM5" i="244"/>
  <c r="S81" i="367" s="1"/>
  <c r="BI5" i="244"/>
  <c r="O81" i="367" s="1"/>
  <c r="BH5" i="244"/>
  <c r="N81" i="367" s="1"/>
  <c r="BB5" i="244"/>
  <c r="H81" i="367" s="1"/>
  <c r="BA5" i="244"/>
  <c r="G81" i="367" s="1"/>
  <c r="AZ5" i="244"/>
  <c r="F81" i="367" s="1"/>
  <c r="AW5" i="244"/>
  <c r="C81" i="367" s="1"/>
  <c r="AV5" i="244"/>
  <c r="B81" i="367" s="1"/>
  <c r="AI35" i="243"/>
  <c r="BR5" i="243" s="1"/>
  <c r="X80" i="367" s="1"/>
  <c r="AH35" i="243"/>
  <c r="BQ5" i="243" s="1"/>
  <c r="W80" i="367" s="1"/>
  <c r="Y35" i="243"/>
  <c r="AS34" i="243"/>
  <c r="AJ32" i="243"/>
  <c r="AI32" i="243"/>
  <c r="AH32" i="243"/>
  <c r="AG32" i="243"/>
  <c r="AF32" i="243"/>
  <c r="BE5" i="243" s="1"/>
  <c r="K80" i="367" s="1"/>
  <c r="AE32" i="243"/>
  <c r="AE35" i="243" s="1"/>
  <c r="BO5" i="243" s="1"/>
  <c r="U80" i="367" s="1"/>
  <c r="AD32" i="243"/>
  <c r="AD35" i="243" s="1"/>
  <c r="BN5" i="243" s="1"/>
  <c r="T80" i="367" s="1"/>
  <c r="AC32" i="243"/>
  <c r="AC33" i="243" s="1"/>
  <c r="AB32" i="243"/>
  <c r="AA32" i="243"/>
  <c r="AA35" i="243" s="1"/>
  <c r="BL5" i="243" s="1"/>
  <c r="R80" i="367" s="1"/>
  <c r="Z32" i="243"/>
  <c r="BX5" i="243" s="1"/>
  <c r="AD80" i="367" s="1"/>
  <c r="Y32" i="243"/>
  <c r="AJ31" i="243"/>
  <c r="AI31" i="243"/>
  <c r="AH31" i="243"/>
  <c r="AG31" i="243"/>
  <c r="AF31" i="243"/>
  <c r="CD5" i="243" s="1"/>
  <c r="AJ80" i="367" s="1"/>
  <c r="AE31" i="243"/>
  <c r="CC5" i="243" s="1"/>
  <c r="AI80" i="367" s="1"/>
  <c r="AD31" i="243"/>
  <c r="CB5" i="243" s="1"/>
  <c r="AH80" i="367" s="1"/>
  <c r="AC31" i="243"/>
  <c r="CA5" i="243" s="1"/>
  <c r="AG80" i="367" s="1"/>
  <c r="AQ30" i="243"/>
  <c r="AQ29" i="243"/>
  <c r="AQ28" i="243"/>
  <c r="AQ27" i="243"/>
  <c r="AQ26" i="243"/>
  <c r="AQ25" i="243"/>
  <c r="AQ24" i="243"/>
  <c r="AQ23" i="243"/>
  <c r="AQ22" i="243"/>
  <c r="AQ21" i="243"/>
  <c r="AQ20" i="243"/>
  <c r="AQ19" i="243"/>
  <c r="AQ18" i="243"/>
  <c r="AQ17" i="243"/>
  <c r="AQ16" i="243"/>
  <c r="AQ15" i="243"/>
  <c r="AQ14" i="243"/>
  <c r="AQ13" i="243"/>
  <c r="AQ12" i="243"/>
  <c r="AQ11" i="243"/>
  <c r="CH5" i="243"/>
  <c r="AN80" i="367" s="1"/>
  <c r="CG5" i="243"/>
  <c r="AM80" i="367" s="1"/>
  <c r="CF5" i="243"/>
  <c r="AL80" i="367" s="1"/>
  <c r="CE5" i="243"/>
  <c r="AK80" i="367" s="1"/>
  <c r="BW5" i="243"/>
  <c r="AC80" i="367" s="1"/>
  <c r="BI5" i="243"/>
  <c r="O80" i="367" s="1"/>
  <c r="BH5" i="243"/>
  <c r="N80" i="367" s="1"/>
  <c r="BG5" i="243"/>
  <c r="M80" i="367" s="1"/>
  <c r="BC5" i="243"/>
  <c r="I80" i="367" s="1"/>
  <c r="BB5" i="243"/>
  <c r="H80" i="367" s="1"/>
  <c r="BA5" i="243"/>
  <c r="G80" i="367" s="1"/>
  <c r="AZ5" i="243"/>
  <c r="F80" i="367" s="1"/>
  <c r="AW5" i="243"/>
  <c r="C80" i="367" s="1"/>
  <c r="AV5" i="243"/>
  <c r="B80" i="367" s="1"/>
  <c r="AI35" i="242"/>
  <c r="BR5" i="242" s="1"/>
  <c r="X79" i="367" s="1"/>
  <c r="AH35" i="242"/>
  <c r="BQ5" i="242" s="1"/>
  <c r="W79" i="367" s="1"/>
  <c r="AG35" i="242"/>
  <c r="BP5" i="242" s="1"/>
  <c r="V79" i="367" s="1"/>
  <c r="AS34" i="242"/>
  <c r="AQ34" i="242"/>
  <c r="AG33" i="242"/>
  <c r="AJ32" i="242"/>
  <c r="BI5" i="242" s="1"/>
  <c r="O79" i="367" s="1"/>
  <c r="AI32" i="242"/>
  <c r="AH32" i="242"/>
  <c r="AG32" i="242"/>
  <c r="AF32" i="242"/>
  <c r="AE32" i="242"/>
  <c r="AE35" i="242" s="1"/>
  <c r="BO5" i="242" s="1"/>
  <c r="U79" i="367" s="1"/>
  <c r="AD32" i="242"/>
  <c r="BC5" i="242" s="1"/>
  <c r="I79" i="367" s="1"/>
  <c r="AC32" i="242"/>
  <c r="AC35" i="242" s="1"/>
  <c r="AB32" i="242"/>
  <c r="AA35" i="242" s="1"/>
  <c r="AA32" i="242"/>
  <c r="Z32" i="242"/>
  <c r="Y32" i="242"/>
  <c r="Y33" i="242" s="1"/>
  <c r="AJ31" i="242"/>
  <c r="CH5" i="242" s="1"/>
  <c r="AN79" i="367" s="1"/>
  <c r="AI31" i="242"/>
  <c r="CG5" i="242" s="1"/>
  <c r="AM79" i="367" s="1"/>
  <c r="AH31" i="242"/>
  <c r="CF5" i="242" s="1"/>
  <c r="AL79" i="367" s="1"/>
  <c r="AG31" i="242"/>
  <c r="AF31" i="242"/>
  <c r="AE31" i="242"/>
  <c r="AD31" i="242"/>
  <c r="AC31" i="242"/>
  <c r="CA5" i="242" s="1"/>
  <c r="AG79" i="367" s="1"/>
  <c r="AQ30" i="242"/>
  <c r="AQ29" i="242"/>
  <c r="AQ28" i="242"/>
  <c r="AQ27" i="242"/>
  <c r="AQ26" i="242"/>
  <c r="AQ25" i="242"/>
  <c r="AQ24" i="242"/>
  <c r="AQ23" i="242"/>
  <c r="AQ22" i="242"/>
  <c r="AQ21" i="242"/>
  <c r="AQ20" i="242"/>
  <c r="AQ19" i="242"/>
  <c r="AQ18" i="242"/>
  <c r="AQ17" i="242"/>
  <c r="AQ16" i="242"/>
  <c r="AQ15" i="242"/>
  <c r="AQ14" i="242"/>
  <c r="AQ13" i="242"/>
  <c r="AQ12" i="242"/>
  <c r="AQ11" i="242"/>
  <c r="CE5" i="242"/>
  <c r="AK79" i="367" s="1"/>
  <c r="CD5" i="242"/>
  <c r="AJ79" i="367" s="1"/>
  <c r="CC5" i="242"/>
  <c r="AI79" i="367" s="1"/>
  <c r="CB5" i="242"/>
  <c r="AH79" i="367" s="1"/>
  <c r="BX5" i="242"/>
  <c r="AD79" i="367" s="1"/>
  <c r="BW5" i="242"/>
  <c r="AC79" i="367" s="1"/>
  <c r="BM5" i="242"/>
  <c r="S79" i="367" s="1"/>
  <c r="BL5" i="242"/>
  <c r="R79" i="367" s="1"/>
  <c r="BH5" i="242"/>
  <c r="N79" i="367" s="1"/>
  <c r="BG5" i="242"/>
  <c r="M79" i="367" s="1"/>
  <c r="BF5" i="242"/>
  <c r="L79" i="367" s="1"/>
  <c r="BE5" i="242"/>
  <c r="K79" i="367" s="1"/>
  <c r="BD5" i="242"/>
  <c r="J79" i="367" s="1"/>
  <c r="AZ5" i="242"/>
  <c r="F79" i="367" s="1"/>
  <c r="AY5" i="242"/>
  <c r="E79" i="367" s="1"/>
  <c r="AX5" i="242"/>
  <c r="D79" i="367" s="1"/>
  <c r="AW5" i="242"/>
  <c r="C79" i="367" s="1"/>
  <c r="AV5" i="242"/>
  <c r="B79" i="367" s="1"/>
  <c r="AR35" i="241"/>
  <c r="Z35" i="241"/>
  <c r="Y35" i="241"/>
  <c r="AJ32" i="241"/>
  <c r="BI5" i="241" s="1"/>
  <c r="O78" i="367" s="1"/>
  <c r="AI32" i="241"/>
  <c r="AH32" i="241"/>
  <c r="AH35" i="241" s="1"/>
  <c r="AG32" i="241"/>
  <c r="AG35" i="241" s="1"/>
  <c r="AF32" i="241"/>
  <c r="AE32" i="241"/>
  <c r="AE35" i="241" s="1"/>
  <c r="BO5" i="241" s="1"/>
  <c r="U78" i="367" s="1"/>
  <c r="AD32" i="241"/>
  <c r="AD35" i="241" s="1"/>
  <c r="BN5" i="241" s="1"/>
  <c r="T78" i="367" s="1"/>
  <c r="AC32" i="241"/>
  <c r="AC33" i="241" s="1"/>
  <c r="AB32" i="241"/>
  <c r="BA5" i="241" s="1"/>
  <c r="G78" i="367" s="1"/>
  <c r="AA32" i="241"/>
  <c r="Z32" i="241"/>
  <c r="AY5" i="241" s="1"/>
  <c r="E78" i="367" s="1"/>
  <c r="Y32" i="241"/>
  <c r="AQ34" i="241" s="1"/>
  <c r="AJ31" i="241"/>
  <c r="AI31" i="241"/>
  <c r="AH31" i="241"/>
  <c r="CF5" i="241" s="1"/>
  <c r="AL78" i="367" s="1"/>
  <c r="AG31" i="241"/>
  <c r="CE5" i="241" s="1"/>
  <c r="AK78" i="367" s="1"/>
  <c r="AF31" i="241"/>
  <c r="CD5" i="241" s="1"/>
  <c r="AJ78" i="367" s="1"/>
  <c r="AE31" i="241"/>
  <c r="CC5" i="241" s="1"/>
  <c r="AI78" i="367" s="1"/>
  <c r="AD31" i="241"/>
  <c r="AC31" i="241"/>
  <c r="AQ30" i="241"/>
  <c r="AQ29" i="241"/>
  <c r="AQ28" i="241"/>
  <c r="AQ27" i="241"/>
  <c r="AQ26" i="241"/>
  <c r="AQ25" i="241"/>
  <c r="AQ24" i="241"/>
  <c r="AQ23" i="241"/>
  <c r="AQ22" i="241"/>
  <c r="AQ21" i="241"/>
  <c r="AQ20" i="241"/>
  <c r="AQ19" i="241"/>
  <c r="AQ18" i="241"/>
  <c r="AQ17" i="241"/>
  <c r="AQ16" i="241"/>
  <c r="AQ15" i="241"/>
  <c r="AQ14" i="241"/>
  <c r="AQ13" i="241"/>
  <c r="AQ12" i="241"/>
  <c r="AQ11" i="241"/>
  <c r="CH5" i="241"/>
  <c r="AN78" i="367" s="1"/>
  <c r="CG5" i="241"/>
  <c r="AM78" i="367" s="1"/>
  <c r="CB5" i="241"/>
  <c r="AH78" i="367" s="1"/>
  <c r="CA5" i="241"/>
  <c r="AG78" i="367" s="1"/>
  <c r="BY5" i="241"/>
  <c r="AE78" i="367" s="1"/>
  <c r="BW5" i="241"/>
  <c r="AC78" i="367" s="1"/>
  <c r="BQ5" i="241"/>
  <c r="W78" i="367" s="1"/>
  <c r="BJ5" i="241"/>
  <c r="P78" i="367" s="1"/>
  <c r="BE5" i="241"/>
  <c r="K78" i="367" s="1"/>
  <c r="BD5" i="241"/>
  <c r="J78" i="367" s="1"/>
  <c r="BC5" i="241"/>
  <c r="I78" i="367" s="1"/>
  <c r="BB5" i="241"/>
  <c r="H78" i="367" s="1"/>
  <c r="AW5" i="241"/>
  <c r="C78" i="367" s="1"/>
  <c r="AV5" i="241"/>
  <c r="B78" i="367" s="1"/>
  <c r="AI35" i="240"/>
  <c r="BR5" i="240" s="1"/>
  <c r="X77" i="367" s="1"/>
  <c r="AH35" i="240"/>
  <c r="BQ5" i="240" s="1"/>
  <c r="W77" i="367" s="1"/>
  <c r="AS34" i="240"/>
  <c r="AQ34" i="240"/>
  <c r="AJ32" i="240"/>
  <c r="AI32" i="240"/>
  <c r="AH32" i="240"/>
  <c r="AG32" i="240"/>
  <c r="AG33" i="240" s="1"/>
  <c r="AF32" i="240"/>
  <c r="BE5" i="240" s="1"/>
  <c r="K77" i="367" s="1"/>
  <c r="AE32" i="240"/>
  <c r="AD32" i="240"/>
  <c r="AD35" i="240" s="1"/>
  <c r="BN5" i="240" s="1"/>
  <c r="T77" i="367" s="1"/>
  <c r="AC32" i="240"/>
  <c r="AC35" i="240" s="1"/>
  <c r="AB32" i="240"/>
  <c r="AA32" i="240"/>
  <c r="AA35" i="240" s="1"/>
  <c r="BL5" i="240" s="1"/>
  <c r="R77" i="367" s="1"/>
  <c r="Z32" i="240"/>
  <c r="Y32" i="240"/>
  <c r="BW5" i="240" s="1"/>
  <c r="AC77" i="367" s="1"/>
  <c r="AJ31" i="240"/>
  <c r="CH5" i="240" s="1"/>
  <c r="AN77" i="367" s="1"/>
  <c r="AI31" i="240"/>
  <c r="AH31" i="240"/>
  <c r="AG31" i="240"/>
  <c r="AF31" i="240"/>
  <c r="AE31" i="240"/>
  <c r="CC5" i="240" s="1"/>
  <c r="AI77" i="367" s="1"/>
  <c r="AD31" i="240"/>
  <c r="CB5" i="240" s="1"/>
  <c r="AH77" i="367" s="1"/>
  <c r="AC31" i="240"/>
  <c r="CA5" i="240" s="1"/>
  <c r="AG77" i="367" s="1"/>
  <c r="AQ30" i="240"/>
  <c r="AQ29" i="240"/>
  <c r="AQ28" i="240"/>
  <c r="AQ27" i="240"/>
  <c r="AQ26" i="240"/>
  <c r="AQ25" i="240"/>
  <c r="AQ24" i="240"/>
  <c r="AQ23" i="240"/>
  <c r="AQ22" i="240"/>
  <c r="AQ21" i="240"/>
  <c r="AQ20" i="240"/>
  <c r="AQ19" i="240"/>
  <c r="AQ18" i="240"/>
  <c r="AQ17" i="240"/>
  <c r="AQ16" i="240"/>
  <c r="AQ15" i="240"/>
  <c r="AQ14" i="240"/>
  <c r="AQ13" i="240"/>
  <c r="AQ12" i="240"/>
  <c r="AQ11" i="240"/>
  <c r="CG5" i="240"/>
  <c r="AM77" i="367" s="1"/>
  <c r="CF5" i="240"/>
  <c r="AL77" i="367" s="1"/>
  <c r="CE5" i="240"/>
  <c r="AK77" i="367" s="1"/>
  <c r="CD5" i="240"/>
  <c r="AJ77" i="367" s="1"/>
  <c r="BX5" i="240"/>
  <c r="AD77" i="367" s="1"/>
  <c r="BI5" i="240"/>
  <c r="O77" i="367" s="1"/>
  <c r="BH5" i="240"/>
  <c r="N77" i="367" s="1"/>
  <c r="BG5" i="240"/>
  <c r="M77" i="367" s="1"/>
  <c r="BF5" i="240"/>
  <c r="L77" i="367" s="1"/>
  <c r="BB5" i="240"/>
  <c r="H77" i="367" s="1"/>
  <c r="BA5" i="240"/>
  <c r="G77" i="367" s="1"/>
  <c r="AZ5" i="240"/>
  <c r="F77" i="367" s="1"/>
  <c r="AY5" i="240"/>
  <c r="E77" i="367" s="1"/>
  <c r="AW5" i="240"/>
  <c r="C77" i="367" s="1"/>
  <c r="AV5" i="240"/>
  <c r="B77" i="367" s="1"/>
  <c r="AH35" i="239"/>
  <c r="BQ5" i="239" s="1"/>
  <c r="W76" i="367" s="1"/>
  <c r="AG35" i="239"/>
  <c r="BP5" i="239" s="1"/>
  <c r="V76" i="367" s="1"/>
  <c r="AD35" i="239"/>
  <c r="Z35" i="239"/>
  <c r="AQ34" i="239"/>
  <c r="AG33" i="239"/>
  <c r="Y33" i="239"/>
  <c r="AJ32" i="239"/>
  <c r="BI5" i="239" s="1"/>
  <c r="O76" i="367" s="1"/>
  <c r="AI32" i="239"/>
  <c r="AI35" i="239" s="1"/>
  <c r="BR5" i="239" s="1"/>
  <c r="X76" i="367" s="1"/>
  <c r="AH32" i="239"/>
  <c r="AG32" i="239"/>
  <c r="AF32" i="239"/>
  <c r="AE32" i="239"/>
  <c r="AE35" i="239" s="1"/>
  <c r="BO5" i="239" s="1"/>
  <c r="U76" i="367" s="1"/>
  <c r="AD32" i="239"/>
  <c r="AC32" i="239"/>
  <c r="BB5" i="239" s="1"/>
  <c r="H76" i="367" s="1"/>
  <c r="AB32" i="239"/>
  <c r="AA35" i="239" s="1"/>
  <c r="AA32" i="239"/>
  <c r="BX5" i="239" s="1"/>
  <c r="AD76" i="367" s="1"/>
  <c r="Z32" i="239"/>
  <c r="Y32" i="239"/>
  <c r="AJ31" i="239"/>
  <c r="CH5" i="239" s="1"/>
  <c r="AN76" i="367" s="1"/>
  <c r="AI31" i="239"/>
  <c r="CG5" i="239" s="1"/>
  <c r="AM76" i="367" s="1"/>
  <c r="AH31" i="239"/>
  <c r="CF5" i="239" s="1"/>
  <c r="AL76" i="367" s="1"/>
  <c r="AG31" i="239"/>
  <c r="CE5" i="239" s="1"/>
  <c r="AK76" i="367" s="1"/>
  <c r="AF31" i="239"/>
  <c r="AE31" i="239"/>
  <c r="AD31" i="239"/>
  <c r="AC31" i="239"/>
  <c r="AQ30" i="239"/>
  <c r="AQ29" i="239"/>
  <c r="AQ28" i="239"/>
  <c r="AQ27" i="239"/>
  <c r="AQ26" i="239"/>
  <c r="AQ25" i="239"/>
  <c r="AQ24" i="239"/>
  <c r="AQ23" i="239"/>
  <c r="AQ22" i="239"/>
  <c r="AQ21" i="239"/>
  <c r="AQ20" i="239"/>
  <c r="AQ19" i="239"/>
  <c r="AQ18" i="239"/>
  <c r="AQ17" i="239"/>
  <c r="AQ16" i="239"/>
  <c r="AQ15" i="239"/>
  <c r="AQ14" i="239"/>
  <c r="AQ13" i="239"/>
  <c r="AQ12" i="239"/>
  <c r="AQ11" i="239"/>
  <c r="CD5" i="239"/>
  <c r="AJ76" i="367" s="1"/>
  <c r="CC5" i="239"/>
  <c r="AI76" i="367" s="1"/>
  <c r="CB5" i="239"/>
  <c r="AH76" i="367" s="1"/>
  <c r="CA5" i="239"/>
  <c r="AG76" i="367" s="1"/>
  <c r="BZ5" i="239"/>
  <c r="AF76" i="367" s="1"/>
  <c r="BW5" i="239"/>
  <c r="AC76" i="367" s="1"/>
  <c r="BL5" i="239"/>
  <c r="R76" i="367" s="1"/>
  <c r="BK5" i="239"/>
  <c r="Q76" i="367" s="1"/>
  <c r="BG5" i="239"/>
  <c r="M76" i="367" s="1"/>
  <c r="BF5" i="239"/>
  <c r="L76" i="367" s="1"/>
  <c r="BE5" i="239"/>
  <c r="K76" i="367" s="1"/>
  <c r="BD5" i="239"/>
  <c r="J76" i="367" s="1"/>
  <c r="BC5" i="239"/>
  <c r="I76" i="367" s="1"/>
  <c r="AY5" i="239"/>
  <c r="E76" i="367" s="1"/>
  <c r="AX5" i="239"/>
  <c r="D76" i="367" s="1"/>
  <c r="AW5" i="239"/>
  <c r="C76" i="367" s="1"/>
  <c r="AV5" i="239"/>
  <c r="B76" i="367" s="1"/>
  <c r="Y35" i="238"/>
  <c r="AJ32" i="238"/>
  <c r="AI32" i="238"/>
  <c r="BH5" i="238" s="1"/>
  <c r="N75" i="367" s="1"/>
  <c r="AH32" i="238"/>
  <c r="AG32" i="238"/>
  <c r="AG35" i="238" s="1"/>
  <c r="AF32" i="238"/>
  <c r="BE5" i="238" s="1"/>
  <c r="K75" i="367" s="1"/>
  <c r="AE32" i="238"/>
  <c r="AE35" i="238" s="1"/>
  <c r="BO5" i="238" s="1"/>
  <c r="U75" i="367" s="1"/>
  <c r="AD32" i="238"/>
  <c r="AD35" i="238" s="1"/>
  <c r="BN5" i="238" s="1"/>
  <c r="T75" i="367" s="1"/>
  <c r="AC32" i="238"/>
  <c r="AC33" i="238" s="1"/>
  <c r="AB32" i="238"/>
  <c r="AA32" i="238"/>
  <c r="BY5" i="238" s="1"/>
  <c r="AE75" i="367" s="1"/>
  <c r="Z32" i="238"/>
  <c r="Z35" i="238" s="1"/>
  <c r="BK5" i="238" s="1"/>
  <c r="Q75" i="367" s="1"/>
  <c r="Y32" i="238"/>
  <c r="AQ34" i="238" s="1"/>
  <c r="AJ31" i="238"/>
  <c r="AI31" i="238"/>
  <c r="AH31" i="238"/>
  <c r="AG31" i="238"/>
  <c r="CE5" i="238" s="1"/>
  <c r="AK75" i="367" s="1"/>
  <c r="AF31" i="238"/>
  <c r="CD5" i="238" s="1"/>
  <c r="AJ75" i="367" s="1"/>
  <c r="AE31" i="238"/>
  <c r="CC5" i="238" s="1"/>
  <c r="AI75" i="367" s="1"/>
  <c r="AD31" i="238"/>
  <c r="CB5" i="238" s="1"/>
  <c r="AH75" i="367" s="1"/>
  <c r="AC31" i="238"/>
  <c r="AQ30" i="238"/>
  <c r="AQ29" i="238"/>
  <c r="AQ28" i="238"/>
  <c r="AQ27" i="238"/>
  <c r="AQ26" i="238"/>
  <c r="AQ25" i="238"/>
  <c r="AQ24" i="238"/>
  <c r="AQ23" i="238"/>
  <c r="AQ22" i="238"/>
  <c r="AQ21" i="238"/>
  <c r="AQ20" i="238"/>
  <c r="AQ19" i="238"/>
  <c r="AQ18" i="238"/>
  <c r="AQ17" i="238"/>
  <c r="AQ16" i="238"/>
  <c r="AQ15" i="238"/>
  <c r="AQ14" i="238"/>
  <c r="AQ13" i="238"/>
  <c r="AQ12" i="238"/>
  <c r="AQ11" i="238"/>
  <c r="CH5" i="238"/>
  <c r="AN75" i="367" s="1"/>
  <c r="CG5" i="238"/>
  <c r="AM75" i="367" s="1"/>
  <c r="CF5" i="238"/>
  <c r="AL75" i="367" s="1"/>
  <c r="CA5" i="238"/>
  <c r="AG75" i="367" s="1"/>
  <c r="BW5" i="238"/>
  <c r="AC75" i="367" s="1"/>
  <c r="BP5" i="238"/>
  <c r="V75" i="367" s="1"/>
  <c r="BI5" i="238"/>
  <c r="O75" i="367" s="1"/>
  <c r="BD5" i="238"/>
  <c r="J75" i="367" s="1"/>
  <c r="BC5" i="238"/>
  <c r="I75" i="367" s="1"/>
  <c r="BB5" i="238"/>
  <c r="H75" i="367" s="1"/>
  <c r="BA5" i="238"/>
  <c r="G75" i="367" s="1"/>
  <c r="AZ5" i="238"/>
  <c r="F75" i="367" s="1"/>
  <c r="AW5" i="238"/>
  <c r="C75" i="367" s="1"/>
  <c r="AV5" i="238"/>
  <c r="B75" i="367" s="1"/>
  <c r="AI35" i="237"/>
  <c r="BR5" i="237" s="1"/>
  <c r="X74" i="367" s="1"/>
  <c r="AH35" i="237"/>
  <c r="BQ5" i="237" s="1"/>
  <c r="W74" i="367" s="1"/>
  <c r="AE35" i="237"/>
  <c r="BO5" i="237" s="1"/>
  <c r="U74" i="367" s="1"/>
  <c r="AS34" i="237"/>
  <c r="AJ32" i="237"/>
  <c r="AI32" i="237"/>
  <c r="AH32" i="237"/>
  <c r="AG32" i="237"/>
  <c r="BF5" i="237" s="1"/>
  <c r="L74" i="367" s="1"/>
  <c r="AF32" i="237"/>
  <c r="BE5" i="237" s="1"/>
  <c r="K74" i="367" s="1"/>
  <c r="AE32" i="237"/>
  <c r="BD5" i="237" s="1"/>
  <c r="J74" i="367" s="1"/>
  <c r="AD32" i="237"/>
  <c r="AD35" i="237" s="1"/>
  <c r="AC36" i="237" s="1"/>
  <c r="BT5" i="237" s="1"/>
  <c r="Z74" i="367" s="1"/>
  <c r="AC32" i="237"/>
  <c r="AC35" i="237" s="1"/>
  <c r="BM5" i="237" s="1"/>
  <c r="S74" i="367" s="1"/>
  <c r="AB32" i="237"/>
  <c r="AA32" i="237"/>
  <c r="AA35" i="237" s="1"/>
  <c r="BL5" i="237" s="1"/>
  <c r="R74" i="367" s="1"/>
  <c r="Z32" i="237"/>
  <c r="Y32" i="237"/>
  <c r="AX5" i="237" s="1"/>
  <c r="D74" i="367" s="1"/>
  <c r="AJ31" i="237"/>
  <c r="CH5" i="237" s="1"/>
  <c r="AN74" i="367" s="1"/>
  <c r="AI31" i="237"/>
  <c r="CG5" i="237" s="1"/>
  <c r="AM74" i="367" s="1"/>
  <c r="AH31" i="237"/>
  <c r="AG31" i="237"/>
  <c r="AF31" i="237"/>
  <c r="AE31" i="237"/>
  <c r="AD31" i="237"/>
  <c r="CB5" i="237" s="1"/>
  <c r="AH74" i="367" s="1"/>
  <c r="AC31" i="237"/>
  <c r="CA5" i="237" s="1"/>
  <c r="AG74" i="367" s="1"/>
  <c r="AQ30" i="237"/>
  <c r="AQ29" i="237"/>
  <c r="AQ28" i="237"/>
  <c r="AQ27" i="237"/>
  <c r="AQ26" i="237"/>
  <c r="AQ25" i="237"/>
  <c r="AQ24" i="237"/>
  <c r="AQ23" i="237"/>
  <c r="AQ22" i="237"/>
  <c r="AQ21" i="237"/>
  <c r="AQ20" i="237"/>
  <c r="AQ19" i="237"/>
  <c r="AQ18" i="237"/>
  <c r="AQ17" i="237"/>
  <c r="AQ16" i="237"/>
  <c r="AQ15" i="237"/>
  <c r="AQ14" i="237"/>
  <c r="AQ13" i="237"/>
  <c r="AQ12" i="237"/>
  <c r="AQ11" i="237"/>
  <c r="CF5" i="237"/>
  <c r="AL74" i="367" s="1"/>
  <c r="CE5" i="237"/>
  <c r="AK74" i="367" s="1"/>
  <c r="CD5" i="237"/>
  <c r="AJ74" i="367" s="1"/>
  <c r="CC5" i="237"/>
  <c r="AI74" i="367" s="1"/>
  <c r="BX5" i="237"/>
  <c r="AD74" i="367" s="1"/>
  <c r="BI5" i="237"/>
  <c r="O74" i="367" s="1"/>
  <c r="BH5" i="237"/>
  <c r="N74" i="367" s="1"/>
  <c r="BG5" i="237"/>
  <c r="M74" i="367" s="1"/>
  <c r="BA5" i="237"/>
  <c r="G74" i="367" s="1"/>
  <c r="AZ5" i="237"/>
  <c r="F74" i="367" s="1"/>
  <c r="AY5" i="237"/>
  <c r="E74" i="367" s="1"/>
  <c r="AW5" i="237"/>
  <c r="C74" i="367" s="1"/>
  <c r="AV5" i="237"/>
  <c r="B74" i="367" s="1"/>
  <c r="AG35" i="236"/>
  <c r="BP5" i="236" s="1"/>
  <c r="V73" i="367" s="1"/>
  <c r="AC35" i="236"/>
  <c r="AA35" i="236"/>
  <c r="Y36" i="236" s="1"/>
  <c r="Z35" i="236"/>
  <c r="Y35" i="236"/>
  <c r="AQ34" i="236"/>
  <c r="Y33" i="236"/>
  <c r="AJ32" i="236"/>
  <c r="AI32" i="236"/>
  <c r="AI35" i="236" s="1"/>
  <c r="AH32" i="236"/>
  <c r="AH35" i="236" s="1"/>
  <c r="BQ5" i="236" s="1"/>
  <c r="W73" i="367" s="1"/>
  <c r="AG32" i="236"/>
  <c r="AF32" i="236"/>
  <c r="AE32" i="236"/>
  <c r="AE35" i="236" s="1"/>
  <c r="BO5" i="236" s="1"/>
  <c r="U73" i="367" s="1"/>
  <c r="AD32" i="236"/>
  <c r="AD35" i="236" s="1"/>
  <c r="AC32" i="236"/>
  <c r="AC33" i="236" s="1"/>
  <c r="AB32" i="236"/>
  <c r="BA5" i="236" s="1"/>
  <c r="G73" i="367" s="1"/>
  <c r="AA32" i="236"/>
  <c r="BX5" i="236" s="1"/>
  <c r="AD73" i="367" s="1"/>
  <c r="Z32" i="236"/>
  <c r="AY5" i="236" s="1"/>
  <c r="E73" i="367" s="1"/>
  <c r="Y32" i="236"/>
  <c r="AJ31" i="236"/>
  <c r="AI31" i="236"/>
  <c r="CG5" i="236" s="1"/>
  <c r="AM73" i="367" s="1"/>
  <c r="AH31" i="236"/>
  <c r="CF5" i="236" s="1"/>
  <c r="AL73" i="367" s="1"/>
  <c r="AG31" i="236"/>
  <c r="CE5" i="236" s="1"/>
  <c r="AK73" i="367" s="1"/>
  <c r="AF31" i="236"/>
  <c r="CD5" i="236" s="1"/>
  <c r="AJ73" i="367" s="1"/>
  <c r="AE31" i="236"/>
  <c r="AD31" i="236"/>
  <c r="AC31" i="236"/>
  <c r="AQ30" i="236"/>
  <c r="AQ29" i="236"/>
  <c r="AQ28" i="236"/>
  <c r="AQ27" i="236"/>
  <c r="AQ26" i="236"/>
  <c r="AQ25" i="236"/>
  <c r="AQ24" i="236"/>
  <c r="AQ23" i="236"/>
  <c r="AQ22" i="236"/>
  <c r="AQ21" i="236"/>
  <c r="AQ20" i="236"/>
  <c r="AQ19" i="236"/>
  <c r="AQ18" i="236"/>
  <c r="AQ17" i="236"/>
  <c r="AQ16" i="236"/>
  <c r="AQ15" i="236"/>
  <c r="AQ14" i="236"/>
  <c r="AQ13" i="236"/>
  <c r="AQ12" i="236"/>
  <c r="AQ11" i="236"/>
  <c r="CH5" i="236"/>
  <c r="AN73" i="367" s="1"/>
  <c r="CC5" i="236"/>
  <c r="AI73" i="367" s="1"/>
  <c r="CB5" i="236"/>
  <c r="AH73" i="367" s="1"/>
  <c r="CA5" i="236"/>
  <c r="AG73" i="367" s="1"/>
  <c r="BZ5" i="236"/>
  <c r="AF73" i="367" s="1"/>
  <c r="BY5" i="236"/>
  <c r="AE73" i="367" s="1"/>
  <c r="BW5" i="236"/>
  <c r="AC73" i="367" s="1"/>
  <c r="BR5" i="236"/>
  <c r="X73" i="367" s="1"/>
  <c r="BL5" i="236"/>
  <c r="R73" i="367" s="1"/>
  <c r="BK5" i="236"/>
  <c r="Q73" i="367" s="1"/>
  <c r="BJ5" i="236"/>
  <c r="P73" i="367" s="1"/>
  <c r="BF5" i="236"/>
  <c r="L73" i="367" s="1"/>
  <c r="BE5" i="236"/>
  <c r="K73" i="367" s="1"/>
  <c r="BD5" i="236"/>
  <c r="J73" i="367" s="1"/>
  <c r="BB5" i="236"/>
  <c r="H73" i="367" s="1"/>
  <c r="AX5" i="236"/>
  <c r="D73" i="367" s="1"/>
  <c r="AW5" i="236"/>
  <c r="C73" i="367" s="1"/>
  <c r="AV5" i="236"/>
  <c r="B73" i="367" s="1"/>
  <c r="AH35" i="235"/>
  <c r="BQ5" i="235" s="1"/>
  <c r="W72" i="367" s="1"/>
  <c r="Z35" i="235"/>
  <c r="BK5" i="235" s="1"/>
  <c r="Q72" i="367" s="1"/>
  <c r="Y35" i="235"/>
  <c r="AS34" i="235"/>
  <c r="AJ32" i="235"/>
  <c r="AI32" i="235"/>
  <c r="AI35" i="235" s="1"/>
  <c r="BR5" i="235" s="1"/>
  <c r="X72" i="367" s="1"/>
  <c r="AH32" i="235"/>
  <c r="AG32" i="235"/>
  <c r="AF32" i="235"/>
  <c r="BE5" i="235" s="1"/>
  <c r="K72" i="367" s="1"/>
  <c r="AE32" i="235"/>
  <c r="AE35" i="235" s="1"/>
  <c r="BO5" i="235" s="1"/>
  <c r="U72" i="367" s="1"/>
  <c r="AD32" i="235"/>
  <c r="AD35" i="235" s="1"/>
  <c r="BN5" i="235" s="1"/>
  <c r="T72" i="367" s="1"/>
  <c r="AC32" i="235"/>
  <c r="AC33" i="235" s="1"/>
  <c r="AB32" i="235"/>
  <c r="AA32" i="235"/>
  <c r="AA35" i="235" s="1"/>
  <c r="BL5" i="235" s="1"/>
  <c r="R72" i="367" s="1"/>
  <c r="Z32" i="235"/>
  <c r="Y32" i="235"/>
  <c r="AJ31" i="235"/>
  <c r="AI31" i="235"/>
  <c r="AH31" i="235"/>
  <c r="AG31" i="235"/>
  <c r="AF31" i="235"/>
  <c r="CD5" i="235" s="1"/>
  <c r="AJ72" i="367" s="1"/>
  <c r="AE31" i="235"/>
  <c r="CC5" i="235" s="1"/>
  <c r="AI72" i="367" s="1"/>
  <c r="AD31" i="235"/>
  <c r="CB5" i="235" s="1"/>
  <c r="AH72" i="367" s="1"/>
  <c r="AC31" i="235"/>
  <c r="CA5" i="235" s="1"/>
  <c r="AG72" i="367" s="1"/>
  <c r="AQ30" i="235"/>
  <c r="AQ29" i="235"/>
  <c r="AQ28" i="235"/>
  <c r="AQ27" i="235"/>
  <c r="AQ26" i="235"/>
  <c r="AQ25" i="235"/>
  <c r="AQ24" i="235"/>
  <c r="AQ23" i="235"/>
  <c r="AQ22" i="235"/>
  <c r="AQ21" i="235"/>
  <c r="AQ20" i="235"/>
  <c r="AQ19" i="235"/>
  <c r="AQ18" i="235"/>
  <c r="AQ17" i="235"/>
  <c r="AQ16" i="235"/>
  <c r="AQ15" i="235"/>
  <c r="AQ14" i="235"/>
  <c r="AQ13" i="235"/>
  <c r="AQ12" i="235"/>
  <c r="AQ11" i="235"/>
  <c r="CH5" i="235"/>
  <c r="AN72" i="367" s="1"/>
  <c r="CG5" i="235"/>
  <c r="AM72" i="367" s="1"/>
  <c r="CF5" i="235"/>
  <c r="AL72" i="367" s="1"/>
  <c r="CE5" i="235"/>
  <c r="AK72" i="367" s="1"/>
  <c r="BY5" i="235"/>
  <c r="AE72" i="367" s="1"/>
  <c r="BX5" i="235"/>
  <c r="AD72" i="367" s="1"/>
  <c r="BW5" i="235"/>
  <c r="AC72" i="367" s="1"/>
  <c r="BI5" i="235"/>
  <c r="O72" i="367" s="1"/>
  <c r="BG5" i="235"/>
  <c r="M72" i="367" s="1"/>
  <c r="BC5" i="235"/>
  <c r="I72" i="367" s="1"/>
  <c r="BB5" i="235"/>
  <c r="H72" i="367" s="1"/>
  <c r="BA5" i="235"/>
  <c r="G72" i="367" s="1"/>
  <c r="AW5" i="235"/>
  <c r="C72" i="367" s="1"/>
  <c r="AV5" i="235"/>
  <c r="B72" i="367" s="1"/>
  <c r="AG36" i="234"/>
  <c r="BU5" i="234" s="1"/>
  <c r="AA71" i="367" s="1"/>
  <c r="AI35" i="234"/>
  <c r="BR5" i="234" s="1"/>
  <c r="X71" i="367" s="1"/>
  <c r="AH35" i="234"/>
  <c r="BQ5" i="234" s="1"/>
  <c r="W71" i="367" s="1"/>
  <c r="AG35" i="234"/>
  <c r="BP5" i="234" s="1"/>
  <c r="V71" i="367" s="1"/>
  <c r="AS34" i="234"/>
  <c r="AQ34" i="234"/>
  <c r="AG33" i="234"/>
  <c r="AJ32" i="234"/>
  <c r="BI5" i="234" s="1"/>
  <c r="O71" i="367" s="1"/>
  <c r="AI32" i="234"/>
  <c r="AH32" i="234"/>
  <c r="AG32" i="234"/>
  <c r="AF32" i="234"/>
  <c r="BE5" i="234" s="1"/>
  <c r="K71" i="367" s="1"/>
  <c r="AE32" i="234"/>
  <c r="BD5" i="234" s="1"/>
  <c r="J71" i="367" s="1"/>
  <c r="AD32" i="234"/>
  <c r="BC5" i="234" s="1"/>
  <c r="I71" i="367" s="1"/>
  <c r="AC32" i="234"/>
  <c r="AC35" i="234" s="1"/>
  <c r="BM5" i="234" s="1"/>
  <c r="S71" i="367" s="1"/>
  <c r="AB32" i="234"/>
  <c r="AA35" i="234" s="1"/>
  <c r="BL5" i="234" s="1"/>
  <c r="R71" i="367" s="1"/>
  <c r="AA32" i="234"/>
  <c r="Z32" i="234"/>
  <c r="Y32" i="234"/>
  <c r="Y33" i="234" s="1"/>
  <c r="AJ31" i="234"/>
  <c r="CH5" i="234" s="1"/>
  <c r="AN71" i="367" s="1"/>
  <c r="AI31" i="234"/>
  <c r="CG5" i="234" s="1"/>
  <c r="AM71" i="367" s="1"/>
  <c r="AH31" i="234"/>
  <c r="CF5" i="234" s="1"/>
  <c r="AL71" i="367" s="1"/>
  <c r="AG31" i="234"/>
  <c r="AF31" i="234"/>
  <c r="AE31" i="234"/>
  <c r="AD31" i="234"/>
  <c r="AC31" i="234"/>
  <c r="CA5" i="234" s="1"/>
  <c r="AG71" i="367" s="1"/>
  <c r="AQ30" i="234"/>
  <c r="AQ29" i="234"/>
  <c r="AQ28" i="234"/>
  <c r="AQ27" i="234"/>
  <c r="AQ26" i="234"/>
  <c r="AQ25" i="234"/>
  <c r="AQ24" i="234"/>
  <c r="AQ23" i="234"/>
  <c r="AQ22" i="234"/>
  <c r="AQ21" i="234"/>
  <c r="AQ20" i="234"/>
  <c r="AQ19" i="234"/>
  <c r="AQ18" i="234"/>
  <c r="AQ17" i="234"/>
  <c r="AQ16" i="234"/>
  <c r="AQ15" i="234"/>
  <c r="AQ14" i="234"/>
  <c r="AQ13" i="234"/>
  <c r="AQ12" i="234"/>
  <c r="AQ11" i="234"/>
  <c r="CE5" i="234"/>
  <c r="AK71" i="367" s="1"/>
  <c r="CD5" i="234"/>
  <c r="AJ71" i="367" s="1"/>
  <c r="CC5" i="234"/>
  <c r="AI71" i="367" s="1"/>
  <c r="CB5" i="234"/>
  <c r="AH71" i="367" s="1"/>
  <c r="BX5" i="234"/>
  <c r="AD71" i="367" s="1"/>
  <c r="BW5" i="234"/>
  <c r="AC71" i="367" s="1"/>
  <c r="BH5" i="234"/>
  <c r="N71" i="367" s="1"/>
  <c r="BG5" i="234"/>
  <c r="M71" i="367" s="1"/>
  <c r="BF5" i="234"/>
  <c r="L71" i="367" s="1"/>
  <c r="AZ5" i="234"/>
  <c r="F71" i="367" s="1"/>
  <c r="AY5" i="234"/>
  <c r="E71" i="367" s="1"/>
  <c r="AX5" i="234"/>
  <c r="D71" i="367" s="1"/>
  <c r="AW5" i="234"/>
  <c r="C71" i="367" s="1"/>
  <c r="AV5" i="234"/>
  <c r="B71" i="367" s="1"/>
  <c r="Z35" i="233"/>
  <c r="Y35" i="233"/>
  <c r="Y33" i="233"/>
  <c r="AJ32" i="233"/>
  <c r="BI5" i="233" s="1"/>
  <c r="O70" i="367" s="1"/>
  <c r="AI32" i="233"/>
  <c r="AH32" i="233"/>
  <c r="AH35" i="233" s="1"/>
  <c r="AG32" i="233"/>
  <c r="AG35" i="233" s="1"/>
  <c r="AF32" i="233"/>
  <c r="AE32" i="233"/>
  <c r="AE35" i="233" s="1"/>
  <c r="BO5" i="233" s="1"/>
  <c r="U70" i="367" s="1"/>
  <c r="AD32" i="233"/>
  <c r="AD35" i="233" s="1"/>
  <c r="BN5" i="233" s="1"/>
  <c r="T70" i="367" s="1"/>
  <c r="AC32" i="233"/>
  <c r="AC33" i="233" s="1"/>
  <c r="AB32" i="233"/>
  <c r="BA5" i="233" s="1"/>
  <c r="G70" i="367" s="1"/>
  <c r="AA32" i="233"/>
  <c r="AA35" i="233" s="1"/>
  <c r="BL5" i="233" s="1"/>
  <c r="R70" i="367" s="1"/>
  <c r="Z32" i="233"/>
  <c r="AY5" i="233" s="1"/>
  <c r="E70" i="367" s="1"/>
  <c r="Y32" i="233"/>
  <c r="AQ34" i="233" s="1"/>
  <c r="AJ31" i="233"/>
  <c r="AI31" i="233"/>
  <c r="AH31" i="233"/>
  <c r="CF5" i="233" s="1"/>
  <c r="AL70" i="367" s="1"/>
  <c r="AG31" i="233"/>
  <c r="CE5" i="233" s="1"/>
  <c r="AK70" i="367" s="1"/>
  <c r="AF31" i="233"/>
  <c r="CD5" i="233" s="1"/>
  <c r="AJ70" i="367" s="1"/>
  <c r="AE31" i="233"/>
  <c r="CC5" i="233" s="1"/>
  <c r="AI70" i="367" s="1"/>
  <c r="AD31" i="233"/>
  <c r="AC31" i="233"/>
  <c r="AQ30" i="233"/>
  <c r="AQ29" i="233"/>
  <c r="AQ28" i="233"/>
  <c r="AQ27" i="233"/>
  <c r="AQ26" i="233"/>
  <c r="AQ25" i="233"/>
  <c r="AQ24" i="233"/>
  <c r="AQ23" i="233"/>
  <c r="AQ22" i="233"/>
  <c r="AQ21" i="233"/>
  <c r="AQ20" i="233"/>
  <c r="AQ19" i="233"/>
  <c r="AQ18" i="233"/>
  <c r="AQ17" i="233"/>
  <c r="AQ16" i="233"/>
  <c r="AQ15" i="233"/>
  <c r="AQ14" i="233"/>
  <c r="AQ13" i="233"/>
  <c r="AQ12" i="233"/>
  <c r="AQ11" i="233"/>
  <c r="CH5" i="233"/>
  <c r="AN70" i="367" s="1"/>
  <c r="CG5" i="233"/>
  <c r="AM70" i="367" s="1"/>
  <c r="CB5" i="233"/>
  <c r="AH70" i="367" s="1"/>
  <c r="CA5" i="233"/>
  <c r="AG70" i="367" s="1"/>
  <c r="BW5" i="233"/>
  <c r="AC70" i="367" s="1"/>
  <c r="BQ5" i="233"/>
  <c r="W70" i="367" s="1"/>
  <c r="BK5" i="233"/>
  <c r="Q70" i="367" s="1"/>
  <c r="BJ5" i="233"/>
  <c r="P70" i="367" s="1"/>
  <c r="BE5" i="233"/>
  <c r="K70" i="367" s="1"/>
  <c r="BD5" i="233"/>
  <c r="J70" i="367" s="1"/>
  <c r="BC5" i="233"/>
  <c r="I70" i="367" s="1"/>
  <c r="AW5" i="233"/>
  <c r="C70" i="367" s="1"/>
  <c r="AV5" i="233"/>
  <c r="B70" i="367" s="1"/>
  <c r="AI35" i="232"/>
  <c r="BR5" i="232" s="1"/>
  <c r="X69" i="367" s="1"/>
  <c r="AS34" i="232"/>
  <c r="AJ32" i="232"/>
  <c r="AI32" i="232"/>
  <c r="AH32" i="232"/>
  <c r="AH35" i="232" s="1"/>
  <c r="BQ5" i="232" s="1"/>
  <c r="W69" i="367" s="1"/>
  <c r="AG32" i="232"/>
  <c r="AG35" i="232" s="1"/>
  <c r="AF32" i="232"/>
  <c r="BE5" i="232" s="1"/>
  <c r="K69" i="367" s="1"/>
  <c r="AE32" i="232"/>
  <c r="AD32" i="232"/>
  <c r="AD35" i="232" s="1"/>
  <c r="AC32" i="232"/>
  <c r="AC35" i="232" s="1"/>
  <c r="AB32" i="232"/>
  <c r="AA32" i="232"/>
  <c r="AA35" i="232" s="1"/>
  <c r="BL5" i="232" s="1"/>
  <c r="R69" i="367" s="1"/>
  <c r="Z32" i="232"/>
  <c r="BX5" i="232" s="1"/>
  <c r="AD69" i="367" s="1"/>
  <c r="Y32" i="232"/>
  <c r="Y35" i="232" s="1"/>
  <c r="AJ31" i="232"/>
  <c r="CH5" i="232" s="1"/>
  <c r="AN69" i="367" s="1"/>
  <c r="AI31" i="232"/>
  <c r="AH31" i="232"/>
  <c r="AG31" i="232"/>
  <c r="AF31" i="232"/>
  <c r="AE31" i="232"/>
  <c r="CC5" i="232" s="1"/>
  <c r="AI69" i="367" s="1"/>
  <c r="AD31" i="232"/>
  <c r="CB5" i="232" s="1"/>
  <c r="AH69" i="367" s="1"/>
  <c r="AC31" i="232"/>
  <c r="CA5" i="232" s="1"/>
  <c r="AG69" i="367" s="1"/>
  <c r="AQ30" i="232"/>
  <c r="AQ29" i="232"/>
  <c r="AQ28" i="232"/>
  <c r="AQ27" i="232"/>
  <c r="AQ26" i="232"/>
  <c r="AQ25" i="232"/>
  <c r="AQ24" i="232"/>
  <c r="AQ23" i="232"/>
  <c r="AQ22" i="232"/>
  <c r="AQ21" i="232"/>
  <c r="AQ20" i="232"/>
  <c r="AQ19" i="232"/>
  <c r="AQ18" i="232"/>
  <c r="AQ17" i="232"/>
  <c r="AQ16" i="232"/>
  <c r="AQ15" i="232"/>
  <c r="AQ14" i="232"/>
  <c r="AQ13" i="232"/>
  <c r="AQ12" i="232"/>
  <c r="AQ11" i="232"/>
  <c r="CG5" i="232"/>
  <c r="AM69" i="367" s="1"/>
  <c r="CF5" i="232"/>
  <c r="AL69" i="367" s="1"/>
  <c r="CE5" i="232"/>
  <c r="AK69" i="367" s="1"/>
  <c r="CD5" i="232"/>
  <c r="AJ69" i="367" s="1"/>
  <c r="BN5" i="232"/>
  <c r="T69" i="367" s="1"/>
  <c r="BI5" i="232"/>
  <c r="O69" i="367" s="1"/>
  <c r="BH5" i="232"/>
  <c r="N69" i="367" s="1"/>
  <c r="BB5" i="232"/>
  <c r="H69" i="367" s="1"/>
  <c r="BA5" i="232"/>
  <c r="G69" i="367" s="1"/>
  <c r="AZ5" i="232"/>
  <c r="F69" i="367" s="1"/>
  <c r="AX5" i="232"/>
  <c r="D69" i="367" s="1"/>
  <c r="AW5" i="232"/>
  <c r="C69" i="367" s="1"/>
  <c r="AV5" i="232"/>
  <c r="B69" i="367" s="1"/>
  <c r="AH35" i="231"/>
  <c r="BQ5" i="231" s="1"/>
  <c r="W68" i="367" s="1"/>
  <c r="AG35" i="231"/>
  <c r="BP5" i="231" s="1"/>
  <c r="V68" i="367" s="1"/>
  <c r="AE35" i="231"/>
  <c r="BO5" i="231" s="1"/>
  <c r="U68" i="367" s="1"/>
  <c r="AD35" i="231"/>
  <c r="Z35" i="231"/>
  <c r="AQ34" i="231"/>
  <c r="AG33" i="231"/>
  <c r="Y33" i="231"/>
  <c r="AJ32" i="231"/>
  <c r="BI5" i="231" s="1"/>
  <c r="O68" i="367" s="1"/>
  <c r="AI32" i="231"/>
  <c r="AI35" i="231" s="1"/>
  <c r="BR5" i="231" s="1"/>
  <c r="X68" i="367" s="1"/>
  <c r="AH32" i="231"/>
  <c r="AG32" i="231"/>
  <c r="AF32" i="231"/>
  <c r="AE32" i="231"/>
  <c r="AD32" i="231"/>
  <c r="AC32" i="231"/>
  <c r="BB5" i="231" s="1"/>
  <c r="H68" i="367" s="1"/>
  <c r="AB32" i="231"/>
  <c r="AA35" i="231" s="1"/>
  <c r="BL5" i="231" s="1"/>
  <c r="R68" i="367" s="1"/>
  <c r="AA32" i="231"/>
  <c r="BX5" i="231" s="1"/>
  <c r="AD68" i="367" s="1"/>
  <c r="Z32" i="231"/>
  <c r="Y32" i="231"/>
  <c r="AJ31" i="231"/>
  <c r="CH5" i="231" s="1"/>
  <c r="AN68" i="367" s="1"/>
  <c r="AI31" i="231"/>
  <c r="CG5" i="231" s="1"/>
  <c r="AM68" i="367" s="1"/>
  <c r="AH31" i="231"/>
  <c r="CF5" i="231" s="1"/>
  <c r="AL68" i="367" s="1"/>
  <c r="AG31" i="231"/>
  <c r="CE5" i="231" s="1"/>
  <c r="AK68" i="367" s="1"/>
  <c r="AF31" i="231"/>
  <c r="AE31" i="231"/>
  <c r="AD31" i="231"/>
  <c r="AC31" i="231"/>
  <c r="AQ30" i="231"/>
  <c r="AQ29" i="231"/>
  <c r="AQ28" i="231"/>
  <c r="AQ27" i="231"/>
  <c r="AQ26" i="231"/>
  <c r="AQ25" i="231"/>
  <c r="AQ24" i="231"/>
  <c r="AQ23" i="231"/>
  <c r="AQ22" i="231"/>
  <c r="AQ21" i="231"/>
  <c r="AQ20" i="231"/>
  <c r="AQ19" i="231"/>
  <c r="AQ18" i="231"/>
  <c r="AQ17" i="231"/>
  <c r="AQ16" i="231"/>
  <c r="AQ15" i="231"/>
  <c r="AQ14" i="231"/>
  <c r="AQ13" i="231"/>
  <c r="AQ12" i="231"/>
  <c r="AQ11" i="231"/>
  <c r="CD5" i="231"/>
  <c r="AJ68" i="367" s="1"/>
  <c r="CC5" i="231"/>
  <c r="AI68" i="367" s="1"/>
  <c r="CB5" i="231"/>
  <c r="AH68" i="367" s="1"/>
  <c r="CA5" i="231"/>
  <c r="AG68" i="367" s="1"/>
  <c r="BZ5" i="231"/>
  <c r="AF68" i="367" s="1"/>
  <c r="BW5" i="231"/>
  <c r="AC68" i="367" s="1"/>
  <c r="BK5" i="231"/>
  <c r="Q68" i="367" s="1"/>
  <c r="BG5" i="231"/>
  <c r="M68" i="367" s="1"/>
  <c r="BF5" i="231"/>
  <c r="L68" i="367" s="1"/>
  <c r="BE5" i="231"/>
  <c r="K68" i="367" s="1"/>
  <c r="BD5" i="231"/>
  <c r="J68" i="367" s="1"/>
  <c r="BC5" i="231"/>
  <c r="I68" i="367" s="1"/>
  <c r="AY5" i="231"/>
  <c r="E68" i="367" s="1"/>
  <c r="AX5" i="231"/>
  <c r="D68" i="367" s="1"/>
  <c r="AW5" i="231"/>
  <c r="C68" i="367" s="1"/>
  <c r="AV5" i="231"/>
  <c r="B68" i="367" s="1"/>
  <c r="AQ35" i="230"/>
  <c r="AI35" i="230"/>
  <c r="BR5" i="230" s="1"/>
  <c r="X67" i="367" s="1"/>
  <c r="AA35" i="230"/>
  <c r="BL5" i="230" s="1"/>
  <c r="R67" i="367" s="1"/>
  <c r="Z35" i="230"/>
  <c r="BK5" i="230" s="1"/>
  <c r="Q67" i="367" s="1"/>
  <c r="Y35" i="230"/>
  <c r="AJ32" i="230"/>
  <c r="AI32" i="230"/>
  <c r="AH32" i="230"/>
  <c r="AG32" i="230"/>
  <c r="AG35" i="230" s="1"/>
  <c r="BP5" i="230" s="1"/>
  <c r="V67" i="367" s="1"/>
  <c r="AF32" i="230"/>
  <c r="BE5" i="230" s="1"/>
  <c r="K67" i="367" s="1"/>
  <c r="AE32" i="230"/>
  <c r="AE35" i="230" s="1"/>
  <c r="BO5" i="230" s="1"/>
  <c r="U67" i="367" s="1"/>
  <c r="AD32" i="230"/>
  <c r="AD35" i="230" s="1"/>
  <c r="BN5" i="230" s="1"/>
  <c r="T67" i="367" s="1"/>
  <c r="AC32" i="230"/>
  <c r="AC35" i="230" s="1"/>
  <c r="AB32" i="230"/>
  <c r="AA32" i="230"/>
  <c r="AS34" i="230" s="1"/>
  <c r="Z32" i="230"/>
  <c r="Y32" i="230"/>
  <c r="AQ34" i="230" s="1"/>
  <c r="AJ31" i="230"/>
  <c r="AI31" i="230"/>
  <c r="AH31" i="230"/>
  <c r="AG31" i="230"/>
  <c r="CE5" i="230" s="1"/>
  <c r="AK67" i="367" s="1"/>
  <c r="AF31" i="230"/>
  <c r="CD5" i="230" s="1"/>
  <c r="AJ67" i="367" s="1"/>
  <c r="AE31" i="230"/>
  <c r="CC5" i="230" s="1"/>
  <c r="AI67" i="367" s="1"/>
  <c r="AD31" i="230"/>
  <c r="CB5" i="230" s="1"/>
  <c r="AH67" i="367" s="1"/>
  <c r="AC31" i="230"/>
  <c r="AQ30" i="230"/>
  <c r="AQ29" i="230"/>
  <c r="AQ28" i="230"/>
  <c r="AQ27" i="230"/>
  <c r="AQ26" i="230"/>
  <c r="AQ25" i="230"/>
  <c r="AQ24" i="230"/>
  <c r="AQ23" i="230"/>
  <c r="AQ22" i="230"/>
  <c r="AQ21" i="230"/>
  <c r="AQ20" i="230"/>
  <c r="AQ19" i="230"/>
  <c r="AQ18" i="230"/>
  <c r="AQ17" i="230"/>
  <c r="AQ16" i="230"/>
  <c r="AQ15" i="230"/>
  <c r="AQ14" i="230"/>
  <c r="AQ13" i="230"/>
  <c r="AQ12" i="230"/>
  <c r="AQ11" i="230"/>
  <c r="CH5" i="230"/>
  <c r="AN67" i="367" s="1"/>
  <c r="CG5" i="230"/>
  <c r="AM67" i="367" s="1"/>
  <c r="CF5" i="230"/>
  <c r="AL67" i="367" s="1"/>
  <c r="CA5" i="230"/>
  <c r="AG67" i="367" s="1"/>
  <c r="BZ5" i="230"/>
  <c r="AF67" i="367" s="1"/>
  <c r="BY5" i="230"/>
  <c r="AE67" i="367" s="1"/>
  <c r="BX5" i="230"/>
  <c r="AD67" i="367" s="1"/>
  <c r="BW5" i="230"/>
  <c r="AC67" i="367" s="1"/>
  <c r="BJ5" i="230"/>
  <c r="P67" i="367" s="1"/>
  <c r="BI5" i="230"/>
  <c r="O67" i="367" s="1"/>
  <c r="BH5" i="230"/>
  <c r="N67" i="367" s="1"/>
  <c r="BD5" i="230"/>
  <c r="J67" i="367" s="1"/>
  <c r="BC5" i="230"/>
  <c r="I67" i="367" s="1"/>
  <c r="BB5" i="230"/>
  <c r="H67" i="367" s="1"/>
  <c r="BA5" i="230"/>
  <c r="G67" i="367" s="1"/>
  <c r="AW5" i="230"/>
  <c r="C67" i="367" s="1"/>
  <c r="AV5" i="230"/>
  <c r="B67" i="367" s="1"/>
  <c r="AI35" i="229"/>
  <c r="BR5" i="229" s="1"/>
  <c r="X66" i="367" s="1"/>
  <c r="AH35" i="229"/>
  <c r="BQ5" i="229" s="1"/>
  <c r="W66" i="367" s="1"/>
  <c r="AS34" i="229"/>
  <c r="AQ34" i="229"/>
  <c r="AG33" i="229"/>
  <c r="AJ32" i="229"/>
  <c r="AI32" i="229"/>
  <c r="AH32" i="229"/>
  <c r="AG32" i="229"/>
  <c r="AG35" i="229" s="1"/>
  <c r="AF32" i="229"/>
  <c r="BE5" i="229" s="1"/>
  <c r="K66" i="367" s="1"/>
  <c r="AE32" i="229"/>
  <c r="BD5" i="229" s="1"/>
  <c r="J66" i="367" s="1"/>
  <c r="AD32" i="229"/>
  <c r="AD35" i="229" s="1"/>
  <c r="BN5" i="229" s="1"/>
  <c r="T66" i="367" s="1"/>
  <c r="AC32" i="229"/>
  <c r="AC35" i="229" s="1"/>
  <c r="AB32" i="229"/>
  <c r="AA32" i="229"/>
  <c r="AA35" i="229" s="1"/>
  <c r="BL5" i="229" s="1"/>
  <c r="R66" i="367" s="1"/>
  <c r="Z32" i="229"/>
  <c r="Y32" i="229"/>
  <c r="AJ31" i="229"/>
  <c r="CH5" i="229" s="1"/>
  <c r="AN66" i="367" s="1"/>
  <c r="AI31" i="229"/>
  <c r="CG5" i="229" s="1"/>
  <c r="AM66" i="367" s="1"/>
  <c r="AH31" i="229"/>
  <c r="AG31" i="229"/>
  <c r="AF31" i="229"/>
  <c r="AE31" i="229"/>
  <c r="AD31" i="229"/>
  <c r="CB5" i="229" s="1"/>
  <c r="AH66" i="367" s="1"/>
  <c r="AC31" i="229"/>
  <c r="CA5" i="229" s="1"/>
  <c r="AG66" i="367" s="1"/>
  <c r="AQ30" i="229"/>
  <c r="AQ29" i="229"/>
  <c r="AQ28" i="229"/>
  <c r="AQ27" i="229"/>
  <c r="AQ26" i="229"/>
  <c r="AQ25" i="229"/>
  <c r="AQ24" i="229"/>
  <c r="AQ23" i="229"/>
  <c r="AQ22" i="229"/>
  <c r="AQ21" i="229"/>
  <c r="AQ20" i="229"/>
  <c r="AQ19" i="229"/>
  <c r="AQ18" i="229"/>
  <c r="AQ17" i="229"/>
  <c r="AQ16" i="229"/>
  <c r="AQ15" i="229"/>
  <c r="AQ14" i="229"/>
  <c r="AQ13" i="229"/>
  <c r="AQ12" i="229"/>
  <c r="AQ11" i="229"/>
  <c r="CF5" i="229"/>
  <c r="AL66" i="367" s="1"/>
  <c r="CE5" i="229"/>
  <c r="AK66" i="367" s="1"/>
  <c r="CD5" i="229"/>
  <c r="AJ66" i="367" s="1"/>
  <c r="CC5" i="229"/>
  <c r="AI66" i="367" s="1"/>
  <c r="BW5" i="229"/>
  <c r="AC66" i="367" s="1"/>
  <c r="BI5" i="229"/>
  <c r="O66" i="367" s="1"/>
  <c r="BH5" i="229"/>
  <c r="N66" i="367" s="1"/>
  <c r="BG5" i="229"/>
  <c r="M66" i="367" s="1"/>
  <c r="BF5" i="229"/>
  <c r="L66" i="367" s="1"/>
  <c r="BA5" i="229"/>
  <c r="G66" i="367" s="1"/>
  <c r="AZ5" i="229"/>
  <c r="F66" i="367" s="1"/>
  <c r="AY5" i="229"/>
  <c r="E66" i="367" s="1"/>
  <c r="AX5" i="229"/>
  <c r="D66" i="367" s="1"/>
  <c r="AW5" i="229"/>
  <c r="C66" i="367" s="1"/>
  <c r="AV5" i="229"/>
  <c r="B66" i="367" s="1"/>
  <c r="AG35" i="228"/>
  <c r="BP5" i="228" s="1"/>
  <c r="V65" i="367" s="1"/>
  <c r="AC35" i="228"/>
  <c r="Z35" i="228"/>
  <c r="Y35" i="228"/>
  <c r="AQ34" i="228"/>
  <c r="AJ32" i="228"/>
  <c r="AI32" i="228"/>
  <c r="AI35" i="228" s="1"/>
  <c r="AH32" i="228"/>
  <c r="AH35" i="228" s="1"/>
  <c r="BQ5" i="228" s="1"/>
  <c r="W65" i="367" s="1"/>
  <c r="AG32" i="228"/>
  <c r="AF32" i="228"/>
  <c r="AE32" i="228"/>
  <c r="AE35" i="228" s="1"/>
  <c r="BO5" i="228" s="1"/>
  <c r="U65" i="367" s="1"/>
  <c r="AD32" i="228"/>
  <c r="AC33" i="228" s="1"/>
  <c r="AC32" i="228"/>
  <c r="AB32" i="228"/>
  <c r="BA5" i="228" s="1"/>
  <c r="G65" i="367" s="1"/>
  <c r="AA32" i="228"/>
  <c r="BX5" i="228" s="1"/>
  <c r="AD65" i="367" s="1"/>
  <c r="Z32" i="228"/>
  <c r="AY5" i="228" s="1"/>
  <c r="E65" i="367" s="1"/>
  <c r="Y32" i="228"/>
  <c r="AJ31" i="228"/>
  <c r="AI31" i="228"/>
  <c r="CG5" i="228" s="1"/>
  <c r="AM65" i="367" s="1"/>
  <c r="AH31" i="228"/>
  <c r="CF5" i="228" s="1"/>
  <c r="AL65" i="367" s="1"/>
  <c r="AG31" i="228"/>
  <c r="CE5" i="228" s="1"/>
  <c r="AK65" i="367" s="1"/>
  <c r="AF31" i="228"/>
  <c r="CD5" i="228" s="1"/>
  <c r="AJ65" i="367" s="1"/>
  <c r="AE31" i="228"/>
  <c r="AD31" i="228"/>
  <c r="AC31" i="228"/>
  <c r="AQ30" i="228"/>
  <c r="AQ29" i="228"/>
  <c r="AQ28" i="228"/>
  <c r="AQ27" i="228"/>
  <c r="AQ26" i="228"/>
  <c r="AQ25" i="228"/>
  <c r="AQ24" i="228"/>
  <c r="AQ23" i="228"/>
  <c r="AQ22" i="228"/>
  <c r="AQ21" i="228"/>
  <c r="AQ20" i="228"/>
  <c r="AQ19" i="228"/>
  <c r="AQ18" i="228"/>
  <c r="AQ17" i="228"/>
  <c r="AQ16" i="228"/>
  <c r="AQ15" i="228"/>
  <c r="AQ14" i="228"/>
  <c r="AQ13" i="228"/>
  <c r="AQ12" i="228"/>
  <c r="AQ11" i="228"/>
  <c r="CH5" i="228"/>
  <c r="AN65" i="367" s="1"/>
  <c r="CC5" i="228"/>
  <c r="AI65" i="367" s="1"/>
  <c r="CB5" i="228"/>
  <c r="AH65" i="367" s="1"/>
  <c r="CA5" i="228"/>
  <c r="AG65" i="367" s="1"/>
  <c r="BZ5" i="228"/>
  <c r="AF65" i="367" s="1"/>
  <c r="BY5" i="228"/>
  <c r="AE65" i="367" s="1"/>
  <c r="BW5" i="228"/>
  <c r="AC65" i="367" s="1"/>
  <c r="BR5" i="228"/>
  <c r="X65" i="367" s="1"/>
  <c r="BK5" i="228"/>
  <c r="Q65" i="367" s="1"/>
  <c r="BJ5" i="228"/>
  <c r="P65" i="367" s="1"/>
  <c r="BF5" i="228"/>
  <c r="L65" i="367" s="1"/>
  <c r="BE5" i="228"/>
  <c r="K65" i="367" s="1"/>
  <c r="BD5" i="228"/>
  <c r="J65" i="367" s="1"/>
  <c r="BB5" i="228"/>
  <c r="H65" i="367" s="1"/>
  <c r="AX5" i="228"/>
  <c r="D65" i="367" s="1"/>
  <c r="AW5" i="228"/>
  <c r="C65" i="367" s="1"/>
  <c r="AV5" i="228"/>
  <c r="B65" i="367" s="1"/>
  <c r="AH35" i="227"/>
  <c r="Y35" i="227"/>
  <c r="AS34" i="227"/>
  <c r="AJ32" i="227"/>
  <c r="AI32" i="227"/>
  <c r="AI35" i="227" s="1"/>
  <c r="BR5" i="227" s="1"/>
  <c r="X64" i="367" s="1"/>
  <c r="AH32" i="227"/>
  <c r="AG32" i="227"/>
  <c r="AF32" i="227"/>
  <c r="BE5" i="227" s="1"/>
  <c r="K64" i="367" s="1"/>
  <c r="AE32" i="227"/>
  <c r="AE35" i="227" s="1"/>
  <c r="AD32" i="227"/>
  <c r="AD35" i="227" s="1"/>
  <c r="BN5" i="227" s="1"/>
  <c r="T64" i="367" s="1"/>
  <c r="AC32" i="227"/>
  <c r="AC33" i="227" s="1"/>
  <c r="AB32" i="227"/>
  <c r="AA32" i="227"/>
  <c r="AA35" i="227" s="1"/>
  <c r="BL5" i="227" s="1"/>
  <c r="R64" i="367" s="1"/>
  <c r="Z32" i="227"/>
  <c r="Z35" i="227" s="1"/>
  <c r="BK5" i="227" s="1"/>
  <c r="Q64" i="367" s="1"/>
  <c r="Y32" i="227"/>
  <c r="AJ31" i="227"/>
  <c r="AI31" i="227"/>
  <c r="AH31" i="227"/>
  <c r="AG31" i="227"/>
  <c r="AF31" i="227"/>
  <c r="CD5" i="227" s="1"/>
  <c r="AJ64" i="367" s="1"/>
  <c r="AE31" i="227"/>
  <c r="CC5" i="227" s="1"/>
  <c r="AI64" i="367" s="1"/>
  <c r="AD31" i="227"/>
  <c r="CB5" i="227" s="1"/>
  <c r="AH64" i="367" s="1"/>
  <c r="AC31" i="227"/>
  <c r="CA5" i="227" s="1"/>
  <c r="AG64" i="367" s="1"/>
  <c r="AQ30" i="227"/>
  <c r="AQ29" i="227"/>
  <c r="AQ28" i="227"/>
  <c r="AQ27" i="227"/>
  <c r="AQ26" i="227"/>
  <c r="AQ25" i="227"/>
  <c r="AQ24" i="227"/>
  <c r="AQ23" i="227"/>
  <c r="AQ22" i="227"/>
  <c r="AQ21" i="227"/>
  <c r="AQ20" i="227"/>
  <c r="AQ19" i="227"/>
  <c r="AQ18" i="227"/>
  <c r="AQ17" i="227"/>
  <c r="AQ16" i="227"/>
  <c r="AQ15" i="227"/>
  <c r="AQ14" i="227"/>
  <c r="AQ13" i="227"/>
  <c r="AQ12" i="227"/>
  <c r="AQ11" i="227"/>
  <c r="CH5" i="227"/>
  <c r="AN64" i="367" s="1"/>
  <c r="CG5" i="227"/>
  <c r="AM64" i="367" s="1"/>
  <c r="CF5" i="227"/>
  <c r="AL64" i="367" s="1"/>
  <c r="CE5" i="227"/>
  <c r="AK64" i="367" s="1"/>
  <c r="BW5" i="227"/>
  <c r="AC64" i="367" s="1"/>
  <c r="BQ5" i="227"/>
  <c r="W64" i="367" s="1"/>
  <c r="BO5" i="227"/>
  <c r="U64" i="367" s="1"/>
  <c r="BI5" i="227"/>
  <c r="O64" i="367" s="1"/>
  <c r="BG5" i="227"/>
  <c r="M64" i="367" s="1"/>
  <c r="BC5" i="227"/>
  <c r="I64" i="367" s="1"/>
  <c r="BB5" i="227"/>
  <c r="H64" i="367" s="1"/>
  <c r="BA5" i="227"/>
  <c r="G64" i="367" s="1"/>
  <c r="AZ5" i="227"/>
  <c r="F64" i="367" s="1"/>
  <c r="AY5" i="227"/>
  <c r="E64" i="367" s="1"/>
  <c r="AW5" i="227"/>
  <c r="C64" i="367" s="1"/>
  <c r="AV5" i="227"/>
  <c r="B64" i="367" s="1"/>
  <c r="AI35" i="226"/>
  <c r="BR5" i="226" s="1"/>
  <c r="X63" i="367" s="1"/>
  <c r="AH35" i="226"/>
  <c r="BQ5" i="226" s="1"/>
  <c r="W63" i="367" s="1"/>
  <c r="AG35" i="226"/>
  <c r="BP5" i="226" s="1"/>
  <c r="V63" i="367" s="1"/>
  <c r="AS34" i="226"/>
  <c r="AQ34" i="226"/>
  <c r="AG33" i="226"/>
  <c r="AC33" i="226"/>
  <c r="AJ32" i="226"/>
  <c r="BI5" i="226" s="1"/>
  <c r="O63" i="367" s="1"/>
  <c r="AI32" i="226"/>
  <c r="AH32" i="226"/>
  <c r="AG32" i="226"/>
  <c r="AF32" i="226"/>
  <c r="AE35" i="226" s="1"/>
  <c r="BO5" i="226" s="1"/>
  <c r="U63" i="367" s="1"/>
  <c r="AE32" i="226"/>
  <c r="AD32" i="226"/>
  <c r="BC5" i="226" s="1"/>
  <c r="I63" i="367" s="1"/>
  <c r="AC32" i="226"/>
  <c r="AC35" i="226" s="1"/>
  <c r="BM5" i="226" s="1"/>
  <c r="S63" i="367" s="1"/>
  <c r="AB32" i="226"/>
  <c r="AA35" i="226" s="1"/>
  <c r="BL5" i="226" s="1"/>
  <c r="R63" i="367" s="1"/>
  <c r="AA32" i="226"/>
  <c r="Z32" i="226"/>
  <c r="Y32" i="226"/>
  <c r="Y33" i="226" s="1"/>
  <c r="AJ31" i="226"/>
  <c r="CH5" i="226" s="1"/>
  <c r="AN63" i="367" s="1"/>
  <c r="AI31" i="226"/>
  <c r="CG5" i="226" s="1"/>
  <c r="AM63" i="367" s="1"/>
  <c r="AH31" i="226"/>
  <c r="CF5" i="226" s="1"/>
  <c r="AL63" i="367" s="1"/>
  <c r="AG31" i="226"/>
  <c r="AF31" i="226"/>
  <c r="AE31" i="226"/>
  <c r="AD31" i="226"/>
  <c r="AC31" i="226"/>
  <c r="CA5" i="226" s="1"/>
  <c r="AG63" i="367" s="1"/>
  <c r="AQ30" i="226"/>
  <c r="AQ29" i="226"/>
  <c r="AQ28" i="226"/>
  <c r="AQ27" i="226"/>
  <c r="AQ26" i="226"/>
  <c r="AQ25" i="226"/>
  <c r="AQ24" i="226"/>
  <c r="AQ23" i="226"/>
  <c r="AQ22" i="226"/>
  <c r="AQ21" i="226"/>
  <c r="AQ20" i="226"/>
  <c r="AQ19" i="226"/>
  <c r="AQ18" i="226"/>
  <c r="AQ17" i="226"/>
  <c r="AQ16" i="226"/>
  <c r="AQ15" i="226"/>
  <c r="AQ14" i="226"/>
  <c r="AQ13" i="226"/>
  <c r="AQ12" i="226"/>
  <c r="AQ11" i="226"/>
  <c r="CE5" i="226"/>
  <c r="AK63" i="367" s="1"/>
  <c r="CD5" i="226"/>
  <c r="AJ63" i="367" s="1"/>
  <c r="CC5" i="226"/>
  <c r="AI63" i="367" s="1"/>
  <c r="CB5" i="226"/>
  <c r="AH63" i="367" s="1"/>
  <c r="BX5" i="226"/>
  <c r="AD63" i="367" s="1"/>
  <c r="BH5" i="226"/>
  <c r="N63" i="367" s="1"/>
  <c r="BG5" i="226"/>
  <c r="M63" i="367" s="1"/>
  <c r="BF5" i="226"/>
  <c r="L63" i="367" s="1"/>
  <c r="BE5" i="226"/>
  <c r="K63" i="367" s="1"/>
  <c r="BD5" i="226"/>
  <c r="J63" i="367" s="1"/>
  <c r="AZ5" i="226"/>
  <c r="F63" i="367" s="1"/>
  <c r="AY5" i="226"/>
  <c r="E63" i="367" s="1"/>
  <c r="AX5" i="226"/>
  <c r="D63" i="367" s="1"/>
  <c r="AW5" i="226"/>
  <c r="C63" i="367" s="1"/>
  <c r="AV5" i="226"/>
  <c r="B63" i="367" s="1"/>
  <c r="AR35" i="225"/>
  <c r="AQ35" i="225"/>
  <c r="AD35" i="225"/>
  <c r="BN5" i="225" s="1"/>
  <c r="T62" i="367" s="1"/>
  <c r="AC35" i="225"/>
  <c r="Z35" i="225"/>
  <c r="Y35" i="225"/>
  <c r="AJ32" i="225"/>
  <c r="BI5" i="225" s="1"/>
  <c r="O62" i="367" s="1"/>
  <c r="AI32" i="225"/>
  <c r="AH32" i="225"/>
  <c r="AH35" i="225" s="1"/>
  <c r="AG32" i="225"/>
  <c r="AG35" i="225" s="1"/>
  <c r="AF32" i="225"/>
  <c r="AE32" i="225"/>
  <c r="AE35" i="225" s="1"/>
  <c r="BO5" i="225" s="1"/>
  <c r="U62" i="367" s="1"/>
  <c r="AD32" i="225"/>
  <c r="AC32" i="225"/>
  <c r="AC33" i="225" s="1"/>
  <c r="AB32" i="225"/>
  <c r="AA32" i="225"/>
  <c r="BY5" i="225" s="1"/>
  <c r="AE62" i="367" s="1"/>
  <c r="Z32" i="225"/>
  <c r="AY5" i="225" s="1"/>
  <c r="E62" i="367" s="1"/>
  <c r="Y32" i="225"/>
  <c r="AQ34" i="225" s="1"/>
  <c r="AJ31" i="225"/>
  <c r="AI31" i="225"/>
  <c r="AH31" i="225"/>
  <c r="CF5" i="225" s="1"/>
  <c r="AL62" i="367" s="1"/>
  <c r="AG31" i="225"/>
  <c r="CE5" i="225" s="1"/>
  <c r="AK62" i="367" s="1"/>
  <c r="AF31" i="225"/>
  <c r="CD5" i="225" s="1"/>
  <c r="AJ62" i="367" s="1"/>
  <c r="AE31" i="225"/>
  <c r="CC5" i="225" s="1"/>
  <c r="AI62" i="367" s="1"/>
  <c r="AD31" i="225"/>
  <c r="AC31" i="225"/>
  <c r="AQ30" i="225"/>
  <c r="AQ29" i="225"/>
  <c r="AQ28" i="225"/>
  <c r="AQ27" i="225"/>
  <c r="AQ26" i="225"/>
  <c r="AQ25" i="225"/>
  <c r="AQ24" i="225"/>
  <c r="AQ23" i="225"/>
  <c r="AQ22" i="225"/>
  <c r="AQ21" i="225"/>
  <c r="AQ20" i="225"/>
  <c r="AQ19" i="225"/>
  <c r="AQ18" i="225"/>
  <c r="AQ17" i="225"/>
  <c r="AQ16" i="225"/>
  <c r="AQ15" i="225"/>
  <c r="AQ14" i="225"/>
  <c r="AQ13" i="225"/>
  <c r="AQ12" i="225"/>
  <c r="AQ11" i="225"/>
  <c r="CH5" i="225"/>
  <c r="AN62" i="367" s="1"/>
  <c r="CG5" i="225"/>
  <c r="AM62" i="367" s="1"/>
  <c r="CB5" i="225"/>
  <c r="AH62" i="367" s="1"/>
  <c r="CA5" i="225"/>
  <c r="AG62" i="367" s="1"/>
  <c r="BW5" i="225"/>
  <c r="AC62" i="367" s="1"/>
  <c r="BQ5" i="225"/>
  <c r="W62" i="367" s="1"/>
  <c r="BK5" i="225"/>
  <c r="Q62" i="367" s="1"/>
  <c r="BJ5" i="225"/>
  <c r="P62" i="367" s="1"/>
  <c r="BE5" i="225"/>
  <c r="K62" i="367" s="1"/>
  <c r="BD5" i="225"/>
  <c r="J62" i="367" s="1"/>
  <c r="BC5" i="225"/>
  <c r="I62" i="367" s="1"/>
  <c r="BB5" i="225"/>
  <c r="H62" i="367" s="1"/>
  <c r="BA5" i="225"/>
  <c r="G62" i="367" s="1"/>
  <c r="AW5" i="225"/>
  <c r="C62" i="367" s="1"/>
  <c r="AV5" i="225"/>
  <c r="B62" i="367" s="1"/>
  <c r="AI35" i="224"/>
  <c r="BR5" i="224" s="1"/>
  <c r="X61" i="367" s="1"/>
  <c r="AH35" i="224"/>
  <c r="BQ5" i="224" s="1"/>
  <c r="W61" i="367" s="1"/>
  <c r="AG35" i="224"/>
  <c r="BP5" i="224" s="1"/>
  <c r="V61" i="367" s="1"/>
  <c r="AS34" i="224"/>
  <c r="AJ32" i="224"/>
  <c r="AI32" i="224"/>
  <c r="AH32" i="224"/>
  <c r="AG32" i="224"/>
  <c r="AG33" i="224" s="1"/>
  <c r="AF32" i="224"/>
  <c r="BE5" i="224" s="1"/>
  <c r="K61" i="367" s="1"/>
  <c r="AE32" i="224"/>
  <c r="AD32" i="224"/>
  <c r="AD35" i="224" s="1"/>
  <c r="AC32" i="224"/>
  <c r="AC35" i="224" s="1"/>
  <c r="AB32" i="224"/>
  <c r="AA32" i="224"/>
  <c r="AA35" i="224" s="1"/>
  <c r="BL5" i="224" s="1"/>
  <c r="R61" i="367" s="1"/>
  <c r="Z32" i="224"/>
  <c r="Y32" i="224"/>
  <c r="AX5" i="224" s="1"/>
  <c r="D61" i="367" s="1"/>
  <c r="AJ31" i="224"/>
  <c r="CH5" i="224" s="1"/>
  <c r="AN61" i="367" s="1"/>
  <c r="AI31" i="224"/>
  <c r="AH31" i="224"/>
  <c r="AG31" i="224"/>
  <c r="AF31" i="224"/>
  <c r="AE31" i="224"/>
  <c r="CC5" i="224" s="1"/>
  <c r="AI61" i="367" s="1"/>
  <c r="AD31" i="224"/>
  <c r="CB5" i="224" s="1"/>
  <c r="AH61" i="367" s="1"/>
  <c r="AC31" i="224"/>
  <c r="CA5" i="224" s="1"/>
  <c r="AG61" i="367" s="1"/>
  <c r="AQ30" i="224"/>
  <c r="AQ29" i="224"/>
  <c r="AQ28" i="224"/>
  <c r="AQ27" i="224"/>
  <c r="AQ26" i="224"/>
  <c r="AQ25" i="224"/>
  <c r="AQ24" i="224"/>
  <c r="AQ23" i="224"/>
  <c r="AQ22" i="224"/>
  <c r="AQ21" i="224"/>
  <c r="AQ20" i="224"/>
  <c r="AQ19" i="224"/>
  <c r="AQ18" i="224"/>
  <c r="AQ17" i="224"/>
  <c r="AQ16" i="224"/>
  <c r="AQ15" i="224"/>
  <c r="AQ14" i="224"/>
  <c r="AQ13" i="224"/>
  <c r="AQ12" i="224"/>
  <c r="AQ11" i="224"/>
  <c r="CG5" i="224"/>
  <c r="AM61" i="367" s="1"/>
  <c r="CF5" i="224"/>
  <c r="AL61" i="367" s="1"/>
  <c r="CE5" i="224"/>
  <c r="AK61" i="367" s="1"/>
  <c r="CD5" i="224"/>
  <c r="AJ61" i="367" s="1"/>
  <c r="BX5" i="224"/>
  <c r="AD61" i="367" s="1"/>
  <c r="BN5" i="224"/>
  <c r="T61" i="367" s="1"/>
  <c r="BI5" i="224"/>
  <c r="O61" i="367" s="1"/>
  <c r="BH5" i="224"/>
  <c r="N61" i="367" s="1"/>
  <c r="BG5" i="224"/>
  <c r="M61" i="367" s="1"/>
  <c r="BB5" i="224"/>
  <c r="H61" i="367" s="1"/>
  <c r="BA5" i="224"/>
  <c r="G61" i="367" s="1"/>
  <c r="AZ5" i="224"/>
  <c r="F61" i="367" s="1"/>
  <c r="AY5" i="224"/>
  <c r="E61" i="367" s="1"/>
  <c r="AW5" i="224"/>
  <c r="C61" i="367" s="1"/>
  <c r="AV5" i="224"/>
  <c r="B61" i="367" s="1"/>
  <c r="AH35" i="223"/>
  <c r="BQ5" i="223" s="1"/>
  <c r="W60" i="367" s="1"/>
  <c r="AG35" i="223"/>
  <c r="BP5" i="223" s="1"/>
  <c r="V60" i="367" s="1"/>
  <c r="AE35" i="223"/>
  <c r="BO5" i="223" s="1"/>
  <c r="U60" i="367" s="1"/>
  <c r="AD35" i="223"/>
  <c r="AC35" i="223"/>
  <c r="AC36" i="223" s="1"/>
  <c r="BT5" i="223" s="1"/>
  <c r="Z60" i="367" s="1"/>
  <c r="Z35" i="223"/>
  <c r="AQ34" i="223"/>
  <c r="AG33" i="223"/>
  <c r="Y33" i="223"/>
  <c r="AJ32" i="223"/>
  <c r="BI5" i="223" s="1"/>
  <c r="O60" i="367" s="1"/>
  <c r="AI32" i="223"/>
  <c r="AI35" i="223" s="1"/>
  <c r="BR5" i="223" s="1"/>
  <c r="X60" i="367" s="1"/>
  <c r="AH32" i="223"/>
  <c r="AG32" i="223"/>
  <c r="AF32" i="223"/>
  <c r="AE32" i="223"/>
  <c r="AD32" i="223"/>
  <c r="AC32" i="223"/>
  <c r="BB5" i="223" s="1"/>
  <c r="H60" i="367" s="1"/>
  <c r="AB32" i="223"/>
  <c r="AA35" i="223" s="1"/>
  <c r="AA32" i="223"/>
  <c r="BX5" i="223" s="1"/>
  <c r="AD60" i="367" s="1"/>
  <c r="Z32" i="223"/>
  <c r="Y32" i="223"/>
  <c r="AJ31" i="223"/>
  <c r="CH5" i="223" s="1"/>
  <c r="AN60" i="367" s="1"/>
  <c r="AI31" i="223"/>
  <c r="CG5" i="223" s="1"/>
  <c r="AM60" i="367" s="1"/>
  <c r="AH31" i="223"/>
  <c r="CF5" i="223" s="1"/>
  <c r="AL60" i="367" s="1"/>
  <c r="AG31" i="223"/>
  <c r="CE5" i="223" s="1"/>
  <c r="AK60" i="367" s="1"/>
  <c r="AF31" i="223"/>
  <c r="AE31" i="223"/>
  <c r="AD31" i="223"/>
  <c r="AC31" i="223"/>
  <c r="AQ30" i="223"/>
  <c r="AQ29" i="223"/>
  <c r="AQ28" i="223"/>
  <c r="AQ27" i="223"/>
  <c r="AQ26" i="223"/>
  <c r="AQ25" i="223"/>
  <c r="AQ24" i="223"/>
  <c r="AQ23" i="223"/>
  <c r="AQ22" i="223"/>
  <c r="AQ21" i="223"/>
  <c r="AQ20" i="223"/>
  <c r="AQ19" i="223"/>
  <c r="AQ18" i="223"/>
  <c r="AQ17" i="223"/>
  <c r="AQ16" i="223"/>
  <c r="AQ15" i="223"/>
  <c r="AQ14" i="223"/>
  <c r="AQ13" i="223"/>
  <c r="AQ12" i="223"/>
  <c r="AQ11" i="223"/>
  <c r="CD5" i="223"/>
  <c r="AJ60" i="367" s="1"/>
  <c r="CC5" i="223"/>
  <c r="AI60" i="367" s="1"/>
  <c r="CB5" i="223"/>
  <c r="AH60" i="367" s="1"/>
  <c r="CA5" i="223"/>
  <c r="AG60" i="367" s="1"/>
  <c r="BZ5" i="223"/>
  <c r="AF60" i="367" s="1"/>
  <c r="BW5" i="223"/>
  <c r="AC60" i="367" s="1"/>
  <c r="BL5" i="223"/>
  <c r="R60" i="367" s="1"/>
  <c r="BK5" i="223"/>
  <c r="Q60" i="367" s="1"/>
  <c r="BG5" i="223"/>
  <c r="M60" i="367" s="1"/>
  <c r="BF5" i="223"/>
  <c r="L60" i="367" s="1"/>
  <c r="BE5" i="223"/>
  <c r="K60" i="367" s="1"/>
  <c r="BD5" i="223"/>
  <c r="J60" i="367" s="1"/>
  <c r="BC5" i="223"/>
  <c r="I60" i="367" s="1"/>
  <c r="AY5" i="223"/>
  <c r="E60" i="367" s="1"/>
  <c r="AX5" i="223"/>
  <c r="D60" i="367" s="1"/>
  <c r="AW5" i="223"/>
  <c r="C60" i="367" s="1"/>
  <c r="AV5" i="223"/>
  <c r="B60" i="367" s="1"/>
  <c r="AQ35" i="222"/>
  <c r="AI35" i="222"/>
  <c r="AC35" i="222"/>
  <c r="AA35" i="222"/>
  <c r="BL5" i="222" s="1"/>
  <c r="R59" i="367" s="1"/>
  <c r="Z35" i="222"/>
  <c r="BK5" i="222" s="1"/>
  <c r="Q59" i="367" s="1"/>
  <c r="Y35" i="222"/>
  <c r="BJ5" i="222" s="1"/>
  <c r="P59" i="367" s="1"/>
  <c r="AJ32" i="222"/>
  <c r="AI32" i="222"/>
  <c r="AH32" i="222"/>
  <c r="AG32" i="222"/>
  <c r="AG35" i="222" s="1"/>
  <c r="AF32" i="222"/>
  <c r="BE5" i="222" s="1"/>
  <c r="K59" i="367" s="1"/>
  <c r="AE32" i="222"/>
  <c r="AE35" i="222" s="1"/>
  <c r="BO5" i="222" s="1"/>
  <c r="U59" i="367" s="1"/>
  <c r="AD32" i="222"/>
  <c r="AD35" i="222" s="1"/>
  <c r="BN5" i="222" s="1"/>
  <c r="T59" i="367" s="1"/>
  <c r="AC32" i="222"/>
  <c r="AC33" i="222" s="1"/>
  <c r="AB32" i="222"/>
  <c r="AA32" i="222"/>
  <c r="AS34" i="222" s="1"/>
  <c r="Z32" i="222"/>
  <c r="Y32" i="222"/>
  <c r="AJ31" i="222"/>
  <c r="AI31" i="222"/>
  <c r="AH31" i="222"/>
  <c r="AG31" i="222"/>
  <c r="CE5" i="222" s="1"/>
  <c r="AK59" i="367" s="1"/>
  <c r="AF31" i="222"/>
  <c r="CD5" i="222" s="1"/>
  <c r="AJ59" i="367" s="1"/>
  <c r="AE31" i="222"/>
  <c r="CC5" i="222" s="1"/>
  <c r="AI59" i="367" s="1"/>
  <c r="AD31" i="222"/>
  <c r="CB5" i="222" s="1"/>
  <c r="AH59" i="367" s="1"/>
  <c r="AC31" i="222"/>
  <c r="AQ30" i="222"/>
  <c r="AQ29" i="222"/>
  <c r="AQ28" i="222"/>
  <c r="AQ27" i="222"/>
  <c r="AQ26" i="222"/>
  <c r="AQ25" i="222"/>
  <c r="AQ24" i="222"/>
  <c r="AQ23" i="222"/>
  <c r="AQ22" i="222"/>
  <c r="AQ21" i="222"/>
  <c r="AQ20" i="222"/>
  <c r="AQ19" i="222"/>
  <c r="AQ18" i="222"/>
  <c r="AQ17" i="222"/>
  <c r="AQ16" i="222"/>
  <c r="AQ15" i="222"/>
  <c r="AQ14" i="222"/>
  <c r="AQ13" i="222"/>
  <c r="AQ12" i="222"/>
  <c r="AQ11" i="222"/>
  <c r="CH5" i="222"/>
  <c r="AN59" i="367" s="1"/>
  <c r="CG5" i="222"/>
  <c r="AM59" i="367" s="1"/>
  <c r="CF5" i="222"/>
  <c r="AL59" i="367" s="1"/>
  <c r="CA5" i="222"/>
  <c r="AG59" i="367" s="1"/>
  <c r="BZ5" i="222"/>
  <c r="AF59" i="367" s="1"/>
  <c r="BY5" i="222"/>
  <c r="AE59" i="367" s="1"/>
  <c r="BX5" i="222"/>
  <c r="AD59" i="367" s="1"/>
  <c r="BW5" i="222"/>
  <c r="AC59" i="367" s="1"/>
  <c r="BR5" i="222"/>
  <c r="X59" i="367" s="1"/>
  <c r="BP5" i="222"/>
  <c r="V59" i="367" s="1"/>
  <c r="BI5" i="222"/>
  <c r="O59" i="367" s="1"/>
  <c r="BH5" i="222"/>
  <c r="N59" i="367" s="1"/>
  <c r="BD5" i="222"/>
  <c r="J59" i="367" s="1"/>
  <c r="BC5" i="222"/>
  <c r="I59" i="367" s="1"/>
  <c r="BB5" i="222"/>
  <c r="H59" i="367" s="1"/>
  <c r="BA5" i="222"/>
  <c r="G59" i="367" s="1"/>
  <c r="AZ5" i="222"/>
  <c r="F59" i="367" s="1"/>
  <c r="AW5" i="222"/>
  <c r="C59" i="367" s="1"/>
  <c r="AV5" i="222"/>
  <c r="B59" i="367" s="1"/>
  <c r="AI35" i="221"/>
  <c r="BR5" i="221" s="1"/>
  <c r="X58" i="367" s="1"/>
  <c r="AH35" i="221"/>
  <c r="BQ5" i="221" s="1"/>
  <c r="W58" i="367" s="1"/>
  <c r="AE35" i="221"/>
  <c r="BO5" i="221" s="1"/>
  <c r="U58" i="367" s="1"/>
  <c r="AS34" i="221"/>
  <c r="AQ34" i="221"/>
  <c r="AG33" i="221"/>
  <c r="AJ32" i="221"/>
  <c r="AI32" i="221"/>
  <c r="AH32" i="221"/>
  <c r="AG32" i="221"/>
  <c r="AG35" i="221" s="1"/>
  <c r="AF32" i="221"/>
  <c r="AE32" i="221"/>
  <c r="BD5" i="221" s="1"/>
  <c r="J58" i="367" s="1"/>
  <c r="AD32" i="221"/>
  <c r="AD35" i="221" s="1"/>
  <c r="BN5" i="221" s="1"/>
  <c r="T58" i="367" s="1"/>
  <c r="AC32" i="221"/>
  <c r="AC35" i="221" s="1"/>
  <c r="AC36" i="221" s="1"/>
  <c r="BT5" i="221" s="1"/>
  <c r="Z58" i="367" s="1"/>
  <c r="AB32" i="221"/>
  <c r="AA32" i="221"/>
  <c r="AA35" i="221" s="1"/>
  <c r="BL5" i="221" s="1"/>
  <c r="R58" i="367" s="1"/>
  <c r="Z32" i="221"/>
  <c r="Y32" i="221"/>
  <c r="AJ31" i="221"/>
  <c r="CH5" i="221" s="1"/>
  <c r="AN58" i="367" s="1"/>
  <c r="AI31" i="221"/>
  <c r="CG5" i="221" s="1"/>
  <c r="AM58" i="367" s="1"/>
  <c r="AH31" i="221"/>
  <c r="AG31" i="221"/>
  <c r="AF31" i="221"/>
  <c r="AE31" i="221"/>
  <c r="AD31" i="221"/>
  <c r="CB5" i="221" s="1"/>
  <c r="AH58" i="367" s="1"/>
  <c r="AC31" i="221"/>
  <c r="CA5" i="221" s="1"/>
  <c r="AG58" i="367" s="1"/>
  <c r="AQ30" i="221"/>
  <c r="AQ29" i="221"/>
  <c r="AQ28" i="221"/>
  <c r="AQ27" i="221"/>
  <c r="AQ26" i="221"/>
  <c r="AQ25" i="221"/>
  <c r="AQ24" i="221"/>
  <c r="AQ23" i="221"/>
  <c r="AQ22" i="221"/>
  <c r="AQ21" i="221"/>
  <c r="AQ20" i="221"/>
  <c r="AQ19" i="221"/>
  <c r="AQ18" i="221"/>
  <c r="AQ17" i="221"/>
  <c r="AQ16" i="221"/>
  <c r="AQ15" i="221"/>
  <c r="AQ14" i="221"/>
  <c r="AQ13" i="221"/>
  <c r="AQ12" i="221"/>
  <c r="AQ11" i="221"/>
  <c r="CF5" i="221"/>
  <c r="AL58" i="367" s="1"/>
  <c r="CE5" i="221"/>
  <c r="AK58" i="367" s="1"/>
  <c r="CD5" i="221"/>
  <c r="AJ58" i="367" s="1"/>
  <c r="CC5" i="221"/>
  <c r="AI58" i="367" s="1"/>
  <c r="BW5" i="221"/>
  <c r="AC58" i="367" s="1"/>
  <c r="BI5" i="221"/>
  <c r="O58" i="367" s="1"/>
  <c r="BH5" i="221"/>
  <c r="N58" i="367" s="1"/>
  <c r="BG5" i="221"/>
  <c r="M58" i="367" s="1"/>
  <c r="BF5" i="221"/>
  <c r="L58" i="367" s="1"/>
  <c r="BE5" i="221"/>
  <c r="K58" i="367" s="1"/>
  <c r="BA5" i="221"/>
  <c r="G58" i="367" s="1"/>
  <c r="AZ5" i="221"/>
  <c r="F58" i="367" s="1"/>
  <c r="AY5" i="221"/>
  <c r="E58" i="367" s="1"/>
  <c r="AW5" i="221"/>
  <c r="C58" i="367" s="1"/>
  <c r="AV5" i="221"/>
  <c r="B58" i="367" s="1"/>
  <c r="AG35" i="220"/>
  <c r="BP5" i="220" s="1"/>
  <c r="V57" i="367" s="1"/>
  <c r="Z35" i="220"/>
  <c r="Y35" i="220"/>
  <c r="AQ34" i="220"/>
  <c r="AJ32" i="220"/>
  <c r="AI32" i="220"/>
  <c r="AH32" i="220"/>
  <c r="AH35" i="220" s="1"/>
  <c r="BQ5" i="220" s="1"/>
  <c r="W57" i="367" s="1"/>
  <c r="AG32" i="220"/>
  <c r="AF32" i="220"/>
  <c r="AE32" i="220"/>
  <c r="AE35" i="220" s="1"/>
  <c r="BO5" i="220" s="1"/>
  <c r="U57" i="367" s="1"/>
  <c r="AD32" i="220"/>
  <c r="AC33" i="220" s="1"/>
  <c r="AC32" i="220"/>
  <c r="AC35" i="220" s="1"/>
  <c r="AB32" i="220"/>
  <c r="BA5" i="220" s="1"/>
  <c r="G57" i="367" s="1"/>
  <c r="AA32" i="220"/>
  <c r="BX5" i="220" s="1"/>
  <c r="AD57" i="367" s="1"/>
  <c r="Z32" i="220"/>
  <c r="AY5" i="220" s="1"/>
  <c r="E57" i="367" s="1"/>
  <c r="Y32" i="220"/>
  <c r="AJ31" i="220"/>
  <c r="AI31" i="220"/>
  <c r="CG5" i="220" s="1"/>
  <c r="AM57" i="367" s="1"/>
  <c r="AH31" i="220"/>
  <c r="CF5" i="220" s="1"/>
  <c r="AL57" i="367" s="1"/>
  <c r="AG31" i="220"/>
  <c r="CE5" i="220" s="1"/>
  <c r="AK57" i="367" s="1"/>
  <c r="AF31" i="220"/>
  <c r="CD5" i="220" s="1"/>
  <c r="AJ57" i="367" s="1"/>
  <c r="AE31" i="220"/>
  <c r="AD31" i="220"/>
  <c r="AC31" i="220"/>
  <c r="AQ30" i="220"/>
  <c r="AQ29" i="220"/>
  <c r="AQ28" i="220"/>
  <c r="AQ27" i="220"/>
  <c r="AQ26" i="220"/>
  <c r="AQ25" i="220"/>
  <c r="AQ24" i="220"/>
  <c r="AQ23" i="220"/>
  <c r="AQ22" i="220"/>
  <c r="AQ21" i="220"/>
  <c r="AQ20" i="220"/>
  <c r="AQ19" i="220"/>
  <c r="AQ18" i="220"/>
  <c r="AQ17" i="220"/>
  <c r="AQ16" i="220"/>
  <c r="AQ15" i="220"/>
  <c r="AQ14" i="220"/>
  <c r="AQ13" i="220"/>
  <c r="AQ12" i="220"/>
  <c r="AQ11" i="220"/>
  <c r="CH5" i="220"/>
  <c r="AN57" i="367" s="1"/>
  <c r="CC5" i="220"/>
  <c r="AI57" i="367" s="1"/>
  <c r="CB5" i="220"/>
  <c r="AH57" i="367" s="1"/>
  <c r="CA5" i="220"/>
  <c r="AG57" i="367" s="1"/>
  <c r="BZ5" i="220"/>
  <c r="AF57" i="367" s="1"/>
  <c r="BY5" i="220"/>
  <c r="AE57" i="367" s="1"/>
  <c r="BW5" i="220"/>
  <c r="AC57" i="367" s="1"/>
  <c r="BK5" i="220"/>
  <c r="Q57" i="367" s="1"/>
  <c r="BJ5" i="220"/>
  <c r="P57" i="367" s="1"/>
  <c r="BF5" i="220"/>
  <c r="L57" i="367" s="1"/>
  <c r="BE5" i="220"/>
  <c r="K57" i="367" s="1"/>
  <c r="BB5" i="220"/>
  <c r="H57" i="367" s="1"/>
  <c r="AX5" i="220"/>
  <c r="D57" i="367" s="1"/>
  <c r="AW5" i="220"/>
  <c r="C57" i="367" s="1"/>
  <c r="AV5" i="220"/>
  <c r="B57" i="367" s="1"/>
  <c r="AI35" i="219"/>
  <c r="BR5" i="219" s="1"/>
  <c r="X56" i="367" s="1"/>
  <c r="AH35" i="219"/>
  <c r="BQ5" i="219" s="1"/>
  <c r="W56" i="367" s="1"/>
  <c r="AA35" i="219"/>
  <c r="BL5" i="219" s="1"/>
  <c r="R56" i="367" s="1"/>
  <c r="Z35" i="219"/>
  <c r="BK5" i="219" s="1"/>
  <c r="Q56" i="367" s="1"/>
  <c r="AS34" i="219"/>
  <c r="AJ32" i="219"/>
  <c r="AI32" i="219"/>
  <c r="BH5" i="219" s="1"/>
  <c r="N56" i="367" s="1"/>
  <c r="AH32" i="219"/>
  <c r="BG5" i="219" s="1"/>
  <c r="M56" i="367" s="1"/>
  <c r="AG32" i="219"/>
  <c r="AF32" i="219"/>
  <c r="BE5" i="219" s="1"/>
  <c r="K56" i="367" s="1"/>
  <c r="AE32" i="219"/>
  <c r="AE35" i="219" s="1"/>
  <c r="AD32" i="219"/>
  <c r="AD35" i="219" s="1"/>
  <c r="BN5" i="219" s="1"/>
  <c r="T56" i="367" s="1"/>
  <c r="AC32" i="219"/>
  <c r="AC33" i="219" s="1"/>
  <c r="AB32" i="219"/>
  <c r="AA32" i="219"/>
  <c r="Z32" i="219"/>
  <c r="BX5" i="219" s="1"/>
  <c r="AD56" i="367" s="1"/>
  <c r="Y32" i="219"/>
  <c r="BW5" i="219" s="1"/>
  <c r="AC56" i="367" s="1"/>
  <c r="AJ31" i="219"/>
  <c r="AI31" i="219"/>
  <c r="AH31" i="219"/>
  <c r="AG31" i="219"/>
  <c r="AF31" i="219"/>
  <c r="CD5" i="219" s="1"/>
  <c r="AJ56" i="367" s="1"/>
  <c r="AE31" i="219"/>
  <c r="CC5" i="219" s="1"/>
  <c r="AI56" i="367" s="1"/>
  <c r="AD31" i="219"/>
  <c r="CB5" i="219" s="1"/>
  <c r="AH56" i="367" s="1"/>
  <c r="AC31" i="219"/>
  <c r="CA5" i="219" s="1"/>
  <c r="AG56" i="367" s="1"/>
  <c r="AQ30" i="219"/>
  <c r="AQ29" i="219"/>
  <c r="AQ28" i="219"/>
  <c r="AQ27" i="219"/>
  <c r="AQ26" i="219"/>
  <c r="AQ25" i="219"/>
  <c r="AQ24" i="219"/>
  <c r="AQ23" i="219"/>
  <c r="AQ22" i="219"/>
  <c r="AQ21" i="219"/>
  <c r="AQ20" i="219"/>
  <c r="AQ19" i="219"/>
  <c r="AQ18" i="219"/>
  <c r="AQ17" i="219"/>
  <c r="AQ16" i="219"/>
  <c r="AQ15" i="219"/>
  <c r="AQ14" i="219"/>
  <c r="AQ13" i="219"/>
  <c r="AQ12" i="219"/>
  <c r="AQ11" i="219"/>
  <c r="CH5" i="219"/>
  <c r="AN56" i="367" s="1"/>
  <c r="CG5" i="219"/>
  <c r="AM56" i="367" s="1"/>
  <c r="CF5" i="219"/>
  <c r="AL56" i="367" s="1"/>
  <c r="CE5" i="219"/>
  <c r="AK56" i="367" s="1"/>
  <c r="BZ5" i="219"/>
  <c r="AF56" i="367" s="1"/>
  <c r="BO5" i="219"/>
  <c r="U56" i="367" s="1"/>
  <c r="BI5" i="219"/>
  <c r="O56" i="367" s="1"/>
  <c r="BC5" i="219"/>
  <c r="I56" i="367" s="1"/>
  <c r="BB5" i="219"/>
  <c r="H56" i="367" s="1"/>
  <c r="BA5" i="219"/>
  <c r="G56" i="367" s="1"/>
  <c r="AZ5" i="219"/>
  <c r="F56" i="367" s="1"/>
  <c r="AY5" i="219"/>
  <c r="E56" i="367" s="1"/>
  <c r="AW5" i="219"/>
  <c r="C56" i="367" s="1"/>
  <c r="AV5" i="219"/>
  <c r="B56" i="367" s="1"/>
  <c r="AI35" i="218"/>
  <c r="BR5" i="218" s="1"/>
  <c r="X55" i="367" s="1"/>
  <c r="AH35" i="218"/>
  <c r="BQ5" i="218" s="1"/>
  <c r="W55" i="367" s="1"/>
  <c r="AG35" i="218"/>
  <c r="BP5" i="218" s="1"/>
  <c r="V55" i="367" s="1"/>
  <c r="AS34" i="218"/>
  <c r="AG33" i="218"/>
  <c r="AC33" i="218"/>
  <c r="AJ32" i="218"/>
  <c r="BI5" i="218" s="1"/>
  <c r="O55" i="367" s="1"/>
  <c r="AI32" i="218"/>
  <c r="AH32" i="218"/>
  <c r="AG32" i="218"/>
  <c r="AF32" i="218"/>
  <c r="AE32" i="218"/>
  <c r="AE35" i="218" s="1"/>
  <c r="BO5" i="218" s="1"/>
  <c r="U55" i="367" s="1"/>
  <c r="AD32" i="218"/>
  <c r="BC5" i="218" s="1"/>
  <c r="I55" i="367" s="1"/>
  <c r="AC32" i="218"/>
  <c r="AC35" i="218" s="1"/>
  <c r="BM5" i="218" s="1"/>
  <c r="S55" i="367" s="1"/>
  <c r="AB32" i="218"/>
  <c r="AA35" i="218" s="1"/>
  <c r="BL5" i="218" s="1"/>
  <c r="R55" i="367" s="1"/>
  <c r="AA32" i="218"/>
  <c r="Z32" i="218"/>
  <c r="Y32" i="218"/>
  <c r="AX5" i="218" s="1"/>
  <c r="D55" i="367" s="1"/>
  <c r="AJ31" i="218"/>
  <c r="CH5" i="218" s="1"/>
  <c r="AN55" i="367" s="1"/>
  <c r="AI31" i="218"/>
  <c r="CG5" i="218" s="1"/>
  <c r="AM55" i="367" s="1"/>
  <c r="AH31" i="218"/>
  <c r="CF5" i="218" s="1"/>
  <c r="AL55" i="367" s="1"/>
  <c r="AG31" i="218"/>
  <c r="AF31" i="218"/>
  <c r="AE31" i="218"/>
  <c r="AD31" i="218"/>
  <c r="AC31" i="218"/>
  <c r="CA5" i="218" s="1"/>
  <c r="AG55" i="367" s="1"/>
  <c r="AQ30" i="218"/>
  <c r="AQ29" i="218"/>
  <c r="AQ28" i="218"/>
  <c r="AQ27" i="218"/>
  <c r="AQ26" i="218"/>
  <c r="AQ25" i="218"/>
  <c r="AQ24" i="218"/>
  <c r="AQ23" i="218"/>
  <c r="AQ22" i="218"/>
  <c r="AQ21" i="218"/>
  <c r="AQ20" i="218"/>
  <c r="AQ19" i="218"/>
  <c r="AQ18" i="218"/>
  <c r="AQ17" i="218"/>
  <c r="AQ16" i="218"/>
  <c r="AQ15" i="218"/>
  <c r="AQ14" i="218"/>
  <c r="AQ13" i="218"/>
  <c r="AQ12" i="218"/>
  <c r="AQ11" i="218"/>
  <c r="CE5" i="218"/>
  <c r="AK55" i="367" s="1"/>
  <c r="CD5" i="218"/>
  <c r="AJ55" i="367" s="1"/>
  <c r="CC5" i="218"/>
  <c r="AI55" i="367" s="1"/>
  <c r="CB5" i="218"/>
  <c r="AH55" i="367" s="1"/>
  <c r="BX5" i="218"/>
  <c r="AD55" i="367" s="1"/>
  <c r="BH5" i="218"/>
  <c r="N55" i="367" s="1"/>
  <c r="BG5" i="218"/>
  <c r="M55" i="367" s="1"/>
  <c r="BF5" i="218"/>
  <c r="L55" i="367" s="1"/>
  <c r="BE5" i="218"/>
  <c r="K55" i="367" s="1"/>
  <c r="BD5" i="218"/>
  <c r="J55" i="367" s="1"/>
  <c r="AZ5" i="218"/>
  <c r="F55" i="367" s="1"/>
  <c r="AY5" i="218"/>
  <c r="E55" i="367" s="1"/>
  <c r="AW5" i="218"/>
  <c r="C55" i="367" s="1"/>
  <c r="AV5" i="218"/>
  <c r="B55" i="367" s="1"/>
  <c r="Z35" i="217"/>
  <c r="Y35" i="217"/>
  <c r="Y33" i="217"/>
  <c r="AJ32" i="217"/>
  <c r="AI32" i="217"/>
  <c r="AH32" i="217"/>
  <c r="AH35" i="217" s="1"/>
  <c r="AG32" i="217"/>
  <c r="AG35" i="217" s="1"/>
  <c r="AF32" i="217"/>
  <c r="AE32" i="217"/>
  <c r="AE35" i="217" s="1"/>
  <c r="BO5" i="217" s="1"/>
  <c r="U54" i="367" s="1"/>
  <c r="AD32" i="217"/>
  <c r="AC33" i="217" s="1"/>
  <c r="AC32" i="217"/>
  <c r="AC35" i="217" s="1"/>
  <c r="AB32" i="217"/>
  <c r="AA32" i="217"/>
  <c r="AA35" i="217" s="1"/>
  <c r="Z32" i="217"/>
  <c r="AY5" i="217" s="1"/>
  <c r="E54" i="367" s="1"/>
  <c r="Y32" i="217"/>
  <c r="AQ34" i="217" s="1"/>
  <c r="AJ31" i="217"/>
  <c r="AI31" i="217"/>
  <c r="AH31" i="217"/>
  <c r="CF5" i="217" s="1"/>
  <c r="AL54" i="367" s="1"/>
  <c r="AG31" i="217"/>
  <c r="CE5" i="217" s="1"/>
  <c r="AK54" i="367" s="1"/>
  <c r="AF31" i="217"/>
  <c r="CD5" i="217" s="1"/>
  <c r="AJ54" i="367" s="1"/>
  <c r="AE31" i="217"/>
  <c r="CC5" i="217" s="1"/>
  <c r="AI54" i="367" s="1"/>
  <c r="AD31" i="217"/>
  <c r="AC31" i="217"/>
  <c r="AQ30" i="217"/>
  <c r="AQ29" i="217"/>
  <c r="AQ28" i="217"/>
  <c r="AQ27" i="217"/>
  <c r="AQ26" i="217"/>
  <c r="AQ25" i="217"/>
  <c r="AQ24" i="217"/>
  <c r="AQ23" i="217"/>
  <c r="AQ22" i="217"/>
  <c r="AQ21" i="217"/>
  <c r="AQ20" i="217"/>
  <c r="AQ19" i="217"/>
  <c r="AQ18" i="217"/>
  <c r="AQ17" i="217"/>
  <c r="AQ16" i="217"/>
  <c r="AQ15" i="217"/>
  <c r="AQ14" i="217"/>
  <c r="AQ13" i="217"/>
  <c r="AQ12" i="217"/>
  <c r="AQ11" i="217"/>
  <c r="CH5" i="217"/>
  <c r="AN54" i="367" s="1"/>
  <c r="CG5" i="217"/>
  <c r="AM54" i="367" s="1"/>
  <c r="CB5" i="217"/>
  <c r="AH54" i="367" s="1"/>
  <c r="CA5" i="217"/>
  <c r="AG54" i="367" s="1"/>
  <c r="BZ5" i="217"/>
  <c r="AF54" i="367" s="1"/>
  <c r="BY5" i="217"/>
  <c r="AE54" i="367" s="1"/>
  <c r="BW5" i="217"/>
  <c r="AC54" i="367" s="1"/>
  <c r="BQ5" i="217"/>
  <c r="W54" i="367" s="1"/>
  <c r="BK5" i="217"/>
  <c r="Q54" i="367" s="1"/>
  <c r="BJ5" i="217"/>
  <c r="P54" i="367" s="1"/>
  <c r="BI5" i="217"/>
  <c r="O54" i="367" s="1"/>
  <c r="BE5" i="217"/>
  <c r="K54" i="367" s="1"/>
  <c r="BD5" i="217"/>
  <c r="J54" i="367" s="1"/>
  <c r="BA5" i="217"/>
  <c r="G54" i="367" s="1"/>
  <c r="AW5" i="217"/>
  <c r="C54" i="367" s="1"/>
  <c r="AV5" i="217"/>
  <c r="B54" i="367" s="1"/>
  <c r="Z35" i="216"/>
  <c r="BK5" i="216" s="1"/>
  <c r="Q53" i="367" s="1"/>
  <c r="Y35" i="216"/>
  <c r="AS34" i="216"/>
  <c r="AJ32" i="216"/>
  <c r="AI32" i="216"/>
  <c r="AI35" i="216" s="1"/>
  <c r="BR5" i="216" s="1"/>
  <c r="X53" i="367" s="1"/>
  <c r="AH32" i="216"/>
  <c r="AH35" i="216" s="1"/>
  <c r="BQ5" i="216" s="1"/>
  <c r="W53" i="367" s="1"/>
  <c r="AG32" i="216"/>
  <c r="AG33" i="216" s="1"/>
  <c r="AF32" i="216"/>
  <c r="BE5" i="216" s="1"/>
  <c r="K53" i="367" s="1"/>
  <c r="AE32" i="216"/>
  <c r="AE35" i="216" s="1"/>
  <c r="BO5" i="216" s="1"/>
  <c r="U53" i="367" s="1"/>
  <c r="AD32" i="216"/>
  <c r="AD35" i="216" s="1"/>
  <c r="BN5" i="216" s="1"/>
  <c r="T53" i="367" s="1"/>
  <c r="AC32" i="216"/>
  <c r="AC35" i="216" s="1"/>
  <c r="AB32" i="216"/>
  <c r="AA32" i="216"/>
  <c r="AA35" i="216" s="1"/>
  <c r="BL5" i="216" s="1"/>
  <c r="R53" i="367" s="1"/>
  <c r="Z32" i="216"/>
  <c r="Y32" i="216"/>
  <c r="AJ31" i="216"/>
  <c r="CH5" i="216" s="1"/>
  <c r="AN53" i="367" s="1"/>
  <c r="AI31" i="216"/>
  <c r="AH31" i="216"/>
  <c r="AG31" i="216"/>
  <c r="AF31" i="216"/>
  <c r="AE31" i="216"/>
  <c r="CC5" i="216" s="1"/>
  <c r="AI53" i="367" s="1"/>
  <c r="AD31" i="216"/>
  <c r="CB5" i="216" s="1"/>
  <c r="AH53" i="367" s="1"/>
  <c r="AC31" i="216"/>
  <c r="CA5" i="216" s="1"/>
  <c r="AG53" i="367" s="1"/>
  <c r="AQ30" i="216"/>
  <c r="AQ29" i="216"/>
  <c r="AQ28" i="216"/>
  <c r="AQ27" i="216"/>
  <c r="AQ26" i="216"/>
  <c r="AQ25" i="216"/>
  <c r="AQ24" i="216"/>
  <c r="AQ23" i="216"/>
  <c r="AQ22" i="216"/>
  <c r="AQ21" i="216"/>
  <c r="AQ20" i="216"/>
  <c r="AQ19" i="216"/>
  <c r="AQ18" i="216"/>
  <c r="AQ17" i="216"/>
  <c r="AQ16" i="216"/>
  <c r="AQ15" i="216"/>
  <c r="AQ14" i="216"/>
  <c r="AQ13" i="216"/>
  <c r="AQ12" i="216"/>
  <c r="AQ11" i="216"/>
  <c r="CG5" i="216"/>
  <c r="AM53" i="367" s="1"/>
  <c r="CF5" i="216"/>
  <c r="AL53" i="367" s="1"/>
  <c r="CE5" i="216"/>
  <c r="AK53" i="367" s="1"/>
  <c r="CD5" i="216"/>
  <c r="AJ53" i="367" s="1"/>
  <c r="BY5" i="216"/>
  <c r="AE53" i="367" s="1"/>
  <c r="BX5" i="216"/>
  <c r="AD53" i="367" s="1"/>
  <c r="BW5" i="216"/>
  <c r="AC53" i="367" s="1"/>
  <c r="BI5" i="216"/>
  <c r="O53" i="367" s="1"/>
  <c r="BH5" i="216"/>
  <c r="N53" i="367" s="1"/>
  <c r="BG5" i="216"/>
  <c r="M53" i="367" s="1"/>
  <c r="BB5" i="216"/>
  <c r="H53" i="367" s="1"/>
  <c r="BA5" i="216"/>
  <c r="G53" i="367" s="1"/>
  <c r="AZ5" i="216"/>
  <c r="F53" i="367" s="1"/>
  <c r="AY5" i="216"/>
  <c r="E53" i="367" s="1"/>
  <c r="AX5" i="216"/>
  <c r="D53" i="367" s="1"/>
  <c r="AW5" i="216"/>
  <c r="C53" i="367" s="1"/>
  <c r="AV5" i="216"/>
  <c r="B53" i="367" s="1"/>
  <c r="AH35" i="215"/>
  <c r="BQ5" i="215" s="1"/>
  <c r="W52" i="367" s="1"/>
  <c r="AG35" i="215"/>
  <c r="BP5" i="215" s="1"/>
  <c r="V52" i="367" s="1"/>
  <c r="AE35" i="215"/>
  <c r="BO5" i="215" s="1"/>
  <c r="U52" i="367" s="1"/>
  <c r="AD35" i="215"/>
  <c r="AR35" i="215" s="1"/>
  <c r="Z35" i="215"/>
  <c r="AQ34" i="215"/>
  <c r="AG33" i="215"/>
  <c r="Y33" i="215"/>
  <c r="AJ32" i="215"/>
  <c r="BI5" i="215" s="1"/>
  <c r="O52" i="367" s="1"/>
  <c r="AI32" i="215"/>
  <c r="AI35" i="215" s="1"/>
  <c r="BR5" i="215" s="1"/>
  <c r="X52" i="367" s="1"/>
  <c r="AH32" i="215"/>
  <c r="AG32" i="215"/>
  <c r="AF32" i="215"/>
  <c r="AE32" i="215"/>
  <c r="AD32" i="215"/>
  <c r="BC5" i="215" s="1"/>
  <c r="I52" i="367" s="1"/>
  <c r="AC32" i="215"/>
  <c r="BB5" i="215" s="1"/>
  <c r="H52" i="367" s="1"/>
  <c r="AB32" i="215"/>
  <c r="AA35" i="215" s="1"/>
  <c r="BL5" i="215" s="1"/>
  <c r="R52" i="367" s="1"/>
  <c r="AA32" i="215"/>
  <c r="BX5" i="215" s="1"/>
  <c r="AD52" i="367" s="1"/>
  <c r="Z32" i="215"/>
  <c r="Y32" i="215"/>
  <c r="AJ31" i="215"/>
  <c r="CH5" i="215" s="1"/>
  <c r="AN52" i="367" s="1"/>
  <c r="AI31" i="215"/>
  <c r="CG5" i="215" s="1"/>
  <c r="AM52" i="367" s="1"/>
  <c r="AH31" i="215"/>
  <c r="CF5" i="215" s="1"/>
  <c r="AL52" i="367" s="1"/>
  <c r="AG31" i="215"/>
  <c r="CE5" i="215" s="1"/>
  <c r="AK52" i="367" s="1"/>
  <c r="AF31" i="215"/>
  <c r="AE31" i="215"/>
  <c r="AD31" i="215"/>
  <c r="AC31" i="215"/>
  <c r="AQ30" i="215"/>
  <c r="AQ29" i="215"/>
  <c r="AQ28" i="215"/>
  <c r="AQ27" i="215"/>
  <c r="AQ26" i="215"/>
  <c r="AQ25" i="215"/>
  <c r="AQ24" i="215"/>
  <c r="AQ23" i="215"/>
  <c r="AQ22" i="215"/>
  <c r="AQ21" i="215"/>
  <c r="AQ20" i="215"/>
  <c r="AQ19" i="215"/>
  <c r="AQ18" i="215"/>
  <c r="AQ17" i="215"/>
  <c r="AQ16" i="215"/>
  <c r="AQ15" i="215"/>
  <c r="AQ14" i="215"/>
  <c r="AQ13" i="215"/>
  <c r="AQ12" i="215"/>
  <c r="AQ11" i="215"/>
  <c r="CD5" i="215"/>
  <c r="AJ52" i="367" s="1"/>
  <c r="CC5" i="215"/>
  <c r="AI52" i="367" s="1"/>
  <c r="CB5" i="215"/>
  <c r="AH52" i="367" s="1"/>
  <c r="CA5" i="215"/>
  <c r="AG52" i="367" s="1"/>
  <c r="BZ5" i="215"/>
  <c r="AF52" i="367" s="1"/>
  <c r="BW5" i="215"/>
  <c r="AC52" i="367" s="1"/>
  <c r="BK5" i="215"/>
  <c r="Q52" i="367" s="1"/>
  <c r="BG5" i="215"/>
  <c r="M52" i="367" s="1"/>
  <c r="BF5" i="215"/>
  <c r="L52" i="367" s="1"/>
  <c r="BE5" i="215"/>
  <c r="K52" i="367" s="1"/>
  <c r="BD5" i="215"/>
  <c r="J52" i="367" s="1"/>
  <c r="AY5" i="215"/>
  <c r="E52" i="367" s="1"/>
  <c r="AX5" i="215"/>
  <c r="D52" i="367" s="1"/>
  <c r="AW5" i="215"/>
  <c r="C52" i="367" s="1"/>
  <c r="AV5" i="215"/>
  <c r="B52" i="367" s="1"/>
  <c r="Z35" i="214"/>
  <c r="BK5" i="214" s="1"/>
  <c r="Q51" i="367" s="1"/>
  <c r="Y35" i="214"/>
  <c r="BJ5" i="214" s="1"/>
  <c r="P51" i="367" s="1"/>
  <c r="Y33" i="214"/>
  <c r="AJ32" i="214"/>
  <c r="AI35" i="214" s="1"/>
  <c r="BR5" i="214" s="1"/>
  <c r="X51" i="367" s="1"/>
  <c r="AI32" i="214"/>
  <c r="AH32" i="214"/>
  <c r="AG32" i="214"/>
  <c r="AG35" i="214" s="1"/>
  <c r="AF32" i="214"/>
  <c r="BE5" i="214" s="1"/>
  <c r="K51" i="367" s="1"/>
  <c r="AE32" i="214"/>
  <c r="AE35" i="214" s="1"/>
  <c r="BO5" i="214" s="1"/>
  <c r="U51" i="367" s="1"/>
  <c r="AD32" i="214"/>
  <c r="AD35" i="214" s="1"/>
  <c r="BN5" i="214" s="1"/>
  <c r="T51" i="367" s="1"/>
  <c r="AC32" i="214"/>
  <c r="AC33" i="214" s="1"/>
  <c r="AB32" i="214"/>
  <c r="BA5" i="214" s="1"/>
  <c r="G51" i="367" s="1"/>
  <c r="AA32" i="214"/>
  <c r="Z32" i="214"/>
  <c r="AY5" i="214" s="1"/>
  <c r="E51" i="367" s="1"/>
  <c r="Y32" i="214"/>
  <c r="AJ31" i="214"/>
  <c r="AI31" i="214"/>
  <c r="AH31" i="214"/>
  <c r="AG31" i="214"/>
  <c r="CE5" i="214" s="1"/>
  <c r="AK51" i="367" s="1"/>
  <c r="AF31" i="214"/>
  <c r="CD5" i="214" s="1"/>
  <c r="AJ51" i="367" s="1"/>
  <c r="AE31" i="214"/>
  <c r="CC5" i="214" s="1"/>
  <c r="AI51" i="367" s="1"/>
  <c r="AD31" i="214"/>
  <c r="CB5" i="214" s="1"/>
  <c r="AH51" i="367" s="1"/>
  <c r="AC31" i="214"/>
  <c r="AQ30" i="214"/>
  <c r="AQ29" i="214"/>
  <c r="AQ28" i="214"/>
  <c r="AQ27" i="214"/>
  <c r="AQ26" i="214"/>
  <c r="AQ25" i="214"/>
  <c r="AQ24" i="214"/>
  <c r="AQ23" i="214"/>
  <c r="AQ22" i="214"/>
  <c r="AQ21" i="214"/>
  <c r="AQ20" i="214"/>
  <c r="AQ19" i="214"/>
  <c r="AQ18" i="214"/>
  <c r="AQ17" i="214"/>
  <c r="AQ16" i="214"/>
  <c r="AQ15" i="214"/>
  <c r="AQ14" i="214"/>
  <c r="AQ13" i="214"/>
  <c r="AQ12" i="214"/>
  <c r="AQ11" i="214"/>
  <c r="CH5" i="214"/>
  <c r="AN51" i="367" s="1"/>
  <c r="CG5" i="214"/>
  <c r="AM51" i="367" s="1"/>
  <c r="CF5" i="214"/>
  <c r="AL51" i="367" s="1"/>
  <c r="CA5" i="214"/>
  <c r="AG51" i="367" s="1"/>
  <c r="BY5" i="214"/>
  <c r="AE51" i="367" s="1"/>
  <c r="BX5" i="214"/>
  <c r="AD51" i="367" s="1"/>
  <c r="BW5" i="214"/>
  <c r="AC51" i="367" s="1"/>
  <c r="BP5" i="214"/>
  <c r="V51" i="367" s="1"/>
  <c r="BI5" i="214"/>
  <c r="O51" i="367" s="1"/>
  <c r="BH5" i="214"/>
  <c r="N51" i="367" s="1"/>
  <c r="BD5" i="214"/>
  <c r="J51" i="367" s="1"/>
  <c r="BC5" i="214"/>
  <c r="I51" i="367" s="1"/>
  <c r="AZ5" i="214"/>
  <c r="F51" i="367" s="1"/>
  <c r="AW5" i="214"/>
  <c r="C51" i="367" s="1"/>
  <c r="AV5" i="214"/>
  <c r="B51" i="367" s="1"/>
  <c r="AI35" i="213"/>
  <c r="BR5" i="213" s="1"/>
  <c r="X50" i="367" s="1"/>
  <c r="Y35" i="213"/>
  <c r="AS34" i="213"/>
  <c r="AJ32" i="213"/>
  <c r="AI32" i="213"/>
  <c r="AH32" i="213"/>
  <c r="BG5" i="213" s="1"/>
  <c r="M50" i="367" s="1"/>
  <c r="AG32" i="213"/>
  <c r="AG33" i="213" s="1"/>
  <c r="AF32" i="213"/>
  <c r="BE5" i="213" s="1"/>
  <c r="K50" i="367" s="1"/>
  <c r="AE32" i="213"/>
  <c r="BD5" i="213" s="1"/>
  <c r="J50" i="367" s="1"/>
  <c r="AD32" i="213"/>
  <c r="AD35" i="213" s="1"/>
  <c r="AC32" i="213"/>
  <c r="AC35" i="213" s="1"/>
  <c r="AB32" i="213"/>
  <c r="AA32" i="213"/>
  <c r="AA35" i="213" s="1"/>
  <c r="BL5" i="213" s="1"/>
  <c r="R50" i="367" s="1"/>
  <c r="Z32" i="213"/>
  <c r="Y32" i="213"/>
  <c r="BW5" i="213" s="1"/>
  <c r="AC50" i="367" s="1"/>
  <c r="AJ31" i="213"/>
  <c r="CH5" i="213" s="1"/>
  <c r="AN50" i="367" s="1"/>
  <c r="AI31" i="213"/>
  <c r="CG5" i="213" s="1"/>
  <c r="AM50" i="367" s="1"/>
  <c r="AH31" i="213"/>
  <c r="AG31" i="213"/>
  <c r="AF31" i="213"/>
  <c r="AE31" i="213"/>
  <c r="AD31" i="213"/>
  <c r="CB5" i="213" s="1"/>
  <c r="AH50" i="367" s="1"/>
  <c r="AC31" i="213"/>
  <c r="CA5" i="213" s="1"/>
  <c r="AG50" i="367" s="1"/>
  <c r="AQ30" i="213"/>
  <c r="AQ29" i="213"/>
  <c r="AQ28" i="213"/>
  <c r="AQ27" i="213"/>
  <c r="AQ26" i="213"/>
  <c r="AQ25" i="213"/>
  <c r="AQ24" i="213"/>
  <c r="AQ23" i="213"/>
  <c r="AQ22" i="213"/>
  <c r="AQ21" i="213"/>
  <c r="AQ20" i="213"/>
  <c r="AQ19" i="213"/>
  <c r="AQ18" i="213"/>
  <c r="AQ17" i="213"/>
  <c r="AQ16" i="213"/>
  <c r="AQ15" i="213"/>
  <c r="AQ14" i="213"/>
  <c r="AQ13" i="213"/>
  <c r="AQ12" i="213"/>
  <c r="AQ11" i="213"/>
  <c r="CF5" i="213"/>
  <c r="AL50" i="367" s="1"/>
  <c r="CE5" i="213"/>
  <c r="AK50" i="367" s="1"/>
  <c r="CD5" i="213"/>
  <c r="AJ50" i="367" s="1"/>
  <c r="CC5" i="213"/>
  <c r="AI50" i="367" s="1"/>
  <c r="BX5" i="213"/>
  <c r="AD50" i="367" s="1"/>
  <c r="BN5" i="213"/>
  <c r="T50" i="367" s="1"/>
  <c r="BM5" i="213"/>
  <c r="S50" i="367" s="1"/>
  <c r="BI5" i="213"/>
  <c r="O50" i="367" s="1"/>
  <c r="BH5" i="213"/>
  <c r="N50" i="367" s="1"/>
  <c r="BA5" i="213"/>
  <c r="G50" i="367" s="1"/>
  <c r="AZ5" i="213"/>
  <c r="F50" i="367" s="1"/>
  <c r="AY5" i="213"/>
  <c r="E50" i="367" s="1"/>
  <c r="AX5" i="213"/>
  <c r="D50" i="367" s="1"/>
  <c r="AW5" i="213"/>
  <c r="C50" i="367" s="1"/>
  <c r="AV5" i="213"/>
  <c r="B50" i="367" s="1"/>
  <c r="AG35" i="212"/>
  <c r="BP5" i="212" s="1"/>
  <c r="V49" i="367" s="1"/>
  <c r="AE35" i="212"/>
  <c r="BO5" i="212" s="1"/>
  <c r="U49" i="367" s="1"/>
  <c r="AA35" i="212"/>
  <c r="Y36" i="212" s="1"/>
  <c r="Z35" i="212"/>
  <c r="Y35" i="212"/>
  <c r="AQ34" i="212"/>
  <c r="AG33" i="212"/>
  <c r="AC33" i="212"/>
  <c r="Y33" i="212"/>
  <c r="AJ32" i="212"/>
  <c r="BI5" i="212" s="1"/>
  <c r="O49" i="367" s="1"/>
  <c r="AI32" i="212"/>
  <c r="AI35" i="212" s="1"/>
  <c r="BR5" i="212" s="1"/>
  <c r="X49" i="367" s="1"/>
  <c r="AH32" i="212"/>
  <c r="AH35" i="212" s="1"/>
  <c r="BQ5" i="212" s="1"/>
  <c r="W49" i="367" s="1"/>
  <c r="AG32" i="212"/>
  <c r="AF32" i="212"/>
  <c r="AE32" i="212"/>
  <c r="BD5" i="212" s="1"/>
  <c r="J49" i="367" s="1"/>
  <c r="AD32" i="212"/>
  <c r="AD35" i="212" s="1"/>
  <c r="AC32" i="212"/>
  <c r="AC35" i="212" s="1"/>
  <c r="AB32" i="212"/>
  <c r="BA5" i="212" s="1"/>
  <c r="G49" i="367" s="1"/>
  <c r="AA32" i="212"/>
  <c r="BX5" i="212" s="1"/>
  <c r="AD49" i="367" s="1"/>
  <c r="Z32" i="212"/>
  <c r="AY5" i="212" s="1"/>
  <c r="E49" i="367" s="1"/>
  <c r="Y32" i="212"/>
  <c r="AJ31" i="212"/>
  <c r="AI31" i="212"/>
  <c r="CG5" i="212" s="1"/>
  <c r="AM49" i="367" s="1"/>
  <c r="AH31" i="212"/>
  <c r="CF5" i="212" s="1"/>
  <c r="AL49" i="367" s="1"/>
  <c r="AG31" i="212"/>
  <c r="CE5" i="212" s="1"/>
  <c r="AK49" i="367" s="1"/>
  <c r="AF31" i="212"/>
  <c r="CD5" i="212" s="1"/>
  <c r="AJ49" i="367" s="1"/>
  <c r="AE31" i="212"/>
  <c r="AD31" i="212"/>
  <c r="AC31" i="212"/>
  <c r="AQ30" i="212"/>
  <c r="AQ29" i="212"/>
  <c r="AQ28" i="212"/>
  <c r="AQ27" i="212"/>
  <c r="AQ26" i="212"/>
  <c r="AQ25" i="212"/>
  <c r="AQ24" i="212"/>
  <c r="AQ23" i="212"/>
  <c r="AQ22" i="212"/>
  <c r="AQ21" i="212"/>
  <c r="AQ20" i="212"/>
  <c r="AQ19" i="212"/>
  <c r="AQ18" i="212"/>
  <c r="AQ17" i="212"/>
  <c r="AQ16" i="212"/>
  <c r="AQ15" i="212"/>
  <c r="AQ14" i="212"/>
  <c r="AQ13" i="212"/>
  <c r="AQ12" i="212"/>
  <c r="AQ11" i="212"/>
  <c r="CH5" i="212"/>
  <c r="AN49" i="367" s="1"/>
  <c r="CC5" i="212"/>
  <c r="AI49" i="367" s="1"/>
  <c r="CB5" i="212"/>
  <c r="AH49" i="367" s="1"/>
  <c r="CA5" i="212"/>
  <c r="AG49" i="367" s="1"/>
  <c r="BZ5" i="212"/>
  <c r="AF49" i="367" s="1"/>
  <c r="BY5" i="212"/>
  <c r="AE49" i="367" s="1"/>
  <c r="BW5" i="212"/>
  <c r="AC49" i="367" s="1"/>
  <c r="BL5" i="212"/>
  <c r="R49" i="367" s="1"/>
  <c r="BK5" i="212"/>
  <c r="Q49" i="367" s="1"/>
  <c r="BJ5" i="212"/>
  <c r="P49" i="367" s="1"/>
  <c r="BF5" i="212"/>
  <c r="L49" i="367" s="1"/>
  <c r="BE5" i="212"/>
  <c r="K49" i="367" s="1"/>
  <c r="AX5" i="212"/>
  <c r="D49" i="367" s="1"/>
  <c r="AW5" i="212"/>
  <c r="C49" i="367" s="1"/>
  <c r="AV5" i="212"/>
  <c r="B49" i="367" s="1"/>
  <c r="AH35" i="211"/>
  <c r="BQ5" i="211" s="1"/>
  <c r="W48" i="367" s="1"/>
  <c r="AA35" i="211"/>
  <c r="BL5" i="211" s="1"/>
  <c r="R48" i="367" s="1"/>
  <c r="Z35" i="211"/>
  <c r="BK5" i="211" s="1"/>
  <c r="Q48" i="367" s="1"/>
  <c r="Y35" i="211"/>
  <c r="AJ32" i="211"/>
  <c r="AI32" i="211"/>
  <c r="AI35" i="211" s="1"/>
  <c r="BR5" i="211" s="1"/>
  <c r="X48" i="367" s="1"/>
  <c r="AH32" i="211"/>
  <c r="AG32" i="211"/>
  <c r="AF32" i="211"/>
  <c r="BE5" i="211" s="1"/>
  <c r="K48" i="367" s="1"/>
  <c r="AE32" i="211"/>
  <c r="AE35" i="211" s="1"/>
  <c r="BO5" i="211" s="1"/>
  <c r="U48" i="367" s="1"/>
  <c r="AD32" i="211"/>
  <c r="AD35" i="211" s="1"/>
  <c r="BN5" i="211" s="1"/>
  <c r="T48" i="367" s="1"/>
  <c r="AC32" i="211"/>
  <c r="AC33" i="211" s="1"/>
  <c r="AB32" i="211"/>
  <c r="AS34" i="211" s="1"/>
  <c r="AA32" i="211"/>
  <c r="Z32" i="211"/>
  <c r="Y32" i="211"/>
  <c r="AJ31" i="211"/>
  <c r="AI31" i="211"/>
  <c r="AH31" i="211"/>
  <c r="AG31" i="211"/>
  <c r="AF31" i="211"/>
  <c r="CD5" i="211" s="1"/>
  <c r="AJ48" i="367" s="1"/>
  <c r="AE31" i="211"/>
  <c r="CC5" i="211" s="1"/>
  <c r="AI48" i="367" s="1"/>
  <c r="AD31" i="211"/>
  <c r="CB5" i="211" s="1"/>
  <c r="AH48" i="367" s="1"/>
  <c r="AC31" i="211"/>
  <c r="CA5" i="211" s="1"/>
  <c r="AG48" i="367" s="1"/>
  <c r="AQ30" i="211"/>
  <c r="AQ29" i="211"/>
  <c r="AQ28" i="211"/>
  <c r="AQ27" i="211"/>
  <c r="AQ26" i="211"/>
  <c r="AQ25" i="211"/>
  <c r="AQ24" i="211"/>
  <c r="AQ23" i="211"/>
  <c r="AQ22" i="211"/>
  <c r="AQ21" i="211"/>
  <c r="AQ20" i="211"/>
  <c r="AQ19" i="211"/>
  <c r="AQ18" i="211"/>
  <c r="AQ17" i="211"/>
  <c r="AQ16" i="211"/>
  <c r="AQ15" i="211"/>
  <c r="AQ14" i="211"/>
  <c r="AQ13" i="211"/>
  <c r="AQ12" i="211"/>
  <c r="AQ11" i="211"/>
  <c r="CH5" i="211"/>
  <c r="AN48" i="367" s="1"/>
  <c r="CG5" i="211"/>
  <c r="AM48" i="367" s="1"/>
  <c r="CF5" i="211"/>
  <c r="AL48" i="367" s="1"/>
  <c r="CE5" i="211"/>
  <c r="AK48" i="367" s="1"/>
  <c r="BZ5" i="211"/>
  <c r="AF48" i="367" s="1"/>
  <c r="BY5" i="211"/>
  <c r="AE48" i="367" s="1"/>
  <c r="BX5" i="211"/>
  <c r="AD48" i="367" s="1"/>
  <c r="BJ5" i="211"/>
  <c r="P48" i="367" s="1"/>
  <c r="BI5" i="211"/>
  <c r="O48" i="367" s="1"/>
  <c r="BH5" i="211"/>
  <c r="N48" i="367" s="1"/>
  <c r="BG5" i="211"/>
  <c r="M48" i="367" s="1"/>
  <c r="BC5" i="211"/>
  <c r="I48" i="367" s="1"/>
  <c r="BB5" i="211"/>
  <c r="H48" i="367" s="1"/>
  <c r="AZ5" i="211"/>
  <c r="F48" i="367" s="1"/>
  <c r="AY5" i="211"/>
  <c r="E48" i="367" s="1"/>
  <c r="AW5" i="211"/>
  <c r="C48" i="367" s="1"/>
  <c r="AV5" i="211"/>
  <c r="B48" i="367" s="1"/>
  <c r="AI35" i="210"/>
  <c r="BR5" i="210" s="1"/>
  <c r="X47" i="367" s="1"/>
  <c r="AH35" i="210"/>
  <c r="BQ5" i="210" s="1"/>
  <c r="W47" i="367" s="1"/>
  <c r="AG35" i="210"/>
  <c r="BP5" i="210" s="1"/>
  <c r="V47" i="367" s="1"/>
  <c r="AE35" i="210"/>
  <c r="AD35" i="210"/>
  <c r="AS34" i="210"/>
  <c r="AC33" i="210"/>
  <c r="AJ32" i="210"/>
  <c r="BI5" i="210" s="1"/>
  <c r="O47" i="367" s="1"/>
  <c r="AI32" i="210"/>
  <c r="AH32" i="210"/>
  <c r="AG32" i="210"/>
  <c r="AG33" i="210" s="1"/>
  <c r="AF32" i="210"/>
  <c r="AE32" i="210"/>
  <c r="AD32" i="210"/>
  <c r="BC5" i="210" s="1"/>
  <c r="I47" i="367" s="1"/>
  <c r="AC32" i="210"/>
  <c r="AC35" i="210" s="1"/>
  <c r="BM5" i="210" s="1"/>
  <c r="S47" i="367" s="1"/>
  <c r="AB32" i="210"/>
  <c r="AA35" i="210" s="1"/>
  <c r="BL5" i="210" s="1"/>
  <c r="R47" i="367" s="1"/>
  <c r="AA32" i="210"/>
  <c r="Z32" i="210"/>
  <c r="Y32" i="210"/>
  <c r="AQ34" i="210" s="1"/>
  <c r="AJ31" i="210"/>
  <c r="CH5" i="210" s="1"/>
  <c r="AN47" i="367" s="1"/>
  <c r="AI31" i="210"/>
  <c r="CG5" i="210" s="1"/>
  <c r="AM47" i="367" s="1"/>
  <c r="AH31" i="210"/>
  <c r="CF5" i="210" s="1"/>
  <c r="AL47" i="367" s="1"/>
  <c r="AG31" i="210"/>
  <c r="AF31" i="210"/>
  <c r="AE31" i="210"/>
  <c r="AD31" i="210"/>
  <c r="AC31" i="210"/>
  <c r="CA5" i="210" s="1"/>
  <c r="AG47" i="367" s="1"/>
  <c r="AQ30" i="210"/>
  <c r="AQ29" i="210"/>
  <c r="AQ28" i="210"/>
  <c r="AQ27" i="210"/>
  <c r="AQ26" i="210"/>
  <c r="AQ25" i="210"/>
  <c r="AQ24" i="210"/>
  <c r="AQ23" i="210"/>
  <c r="AQ22" i="210"/>
  <c r="AQ21" i="210"/>
  <c r="AQ20" i="210"/>
  <c r="AQ19" i="210"/>
  <c r="AQ18" i="210"/>
  <c r="AQ17" i="210"/>
  <c r="AQ16" i="210"/>
  <c r="AQ15" i="210"/>
  <c r="AQ14" i="210"/>
  <c r="AQ13" i="210"/>
  <c r="AQ12" i="210"/>
  <c r="AQ11" i="210"/>
  <c r="CE5" i="210"/>
  <c r="AK47" i="367" s="1"/>
  <c r="CD5" i="210"/>
  <c r="AJ47" i="367" s="1"/>
  <c r="CC5" i="210"/>
  <c r="AI47" i="367" s="1"/>
  <c r="CB5" i="210"/>
  <c r="AH47" i="367" s="1"/>
  <c r="BX5" i="210"/>
  <c r="AD47" i="367" s="1"/>
  <c r="BO5" i="210"/>
  <c r="U47" i="367" s="1"/>
  <c r="BN5" i="210"/>
  <c r="T47" i="367" s="1"/>
  <c r="BH5" i="210"/>
  <c r="N47" i="367" s="1"/>
  <c r="BG5" i="210"/>
  <c r="M47" i="367" s="1"/>
  <c r="BF5" i="210"/>
  <c r="L47" i="367" s="1"/>
  <c r="BE5" i="210"/>
  <c r="K47" i="367" s="1"/>
  <c r="BD5" i="210"/>
  <c r="J47" i="367" s="1"/>
  <c r="AZ5" i="210"/>
  <c r="F47" i="367" s="1"/>
  <c r="AY5" i="210"/>
  <c r="E47" i="367" s="1"/>
  <c r="AX5" i="210"/>
  <c r="D47" i="367" s="1"/>
  <c r="AW5" i="210"/>
  <c r="C47" i="367" s="1"/>
  <c r="AV5" i="210"/>
  <c r="B47" i="367" s="1"/>
  <c r="Z35" i="209"/>
  <c r="Y35" i="209"/>
  <c r="Y33" i="209"/>
  <c r="AJ32" i="209"/>
  <c r="AI32" i="209"/>
  <c r="AH32" i="209"/>
  <c r="AH35" i="209" s="1"/>
  <c r="AG32" i="209"/>
  <c r="AG35" i="209" s="1"/>
  <c r="AF32" i="209"/>
  <c r="AE32" i="209"/>
  <c r="AE35" i="209" s="1"/>
  <c r="BO5" i="209" s="1"/>
  <c r="U46" i="367" s="1"/>
  <c r="AD32" i="209"/>
  <c r="AD35" i="209" s="1"/>
  <c r="AC32" i="209"/>
  <c r="AC33" i="209" s="1"/>
  <c r="AB32" i="209"/>
  <c r="BA5" i="209" s="1"/>
  <c r="G46" i="367" s="1"/>
  <c r="AA32" i="209"/>
  <c r="AA35" i="209" s="1"/>
  <c r="Z32" i="209"/>
  <c r="AY5" i="209" s="1"/>
  <c r="E46" i="367" s="1"/>
  <c r="Y32" i="209"/>
  <c r="AQ34" i="209" s="1"/>
  <c r="AJ31" i="209"/>
  <c r="AI31" i="209"/>
  <c r="AH31" i="209"/>
  <c r="CF5" i="209" s="1"/>
  <c r="AL46" i="367" s="1"/>
  <c r="AG31" i="209"/>
  <c r="CE5" i="209" s="1"/>
  <c r="AK46" i="367" s="1"/>
  <c r="AF31" i="209"/>
  <c r="CD5" i="209" s="1"/>
  <c r="AJ46" i="367" s="1"/>
  <c r="AE31" i="209"/>
  <c r="CC5" i="209" s="1"/>
  <c r="AI46" i="367" s="1"/>
  <c r="AD31" i="209"/>
  <c r="AC31" i="209"/>
  <c r="AQ30" i="209"/>
  <c r="AQ29" i="209"/>
  <c r="AQ28" i="209"/>
  <c r="AQ27" i="209"/>
  <c r="AQ26" i="209"/>
  <c r="AQ25" i="209"/>
  <c r="AQ24" i="209"/>
  <c r="AQ23" i="209"/>
  <c r="AQ22" i="209"/>
  <c r="AQ21" i="209"/>
  <c r="AQ20" i="209"/>
  <c r="AQ19" i="209"/>
  <c r="AQ18" i="209"/>
  <c r="AQ17" i="209"/>
  <c r="AQ16" i="209"/>
  <c r="AQ15" i="209"/>
  <c r="AQ14" i="209"/>
  <c r="AQ13" i="209"/>
  <c r="AQ12" i="209"/>
  <c r="AQ11" i="209"/>
  <c r="CH5" i="209"/>
  <c r="AN46" i="367" s="1"/>
  <c r="CG5" i="209"/>
  <c r="AM46" i="367" s="1"/>
  <c r="CB5" i="209"/>
  <c r="AH46" i="367" s="1"/>
  <c r="CA5" i="209"/>
  <c r="AG46" i="367" s="1"/>
  <c r="BY5" i="209"/>
  <c r="AE46" i="367" s="1"/>
  <c r="BW5" i="209"/>
  <c r="AC46" i="367" s="1"/>
  <c r="BQ5" i="209"/>
  <c r="W46" i="367" s="1"/>
  <c r="BK5" i="209"/>
  <c r="Q46" i="367" s="1"/>
  <c r="BJ5" i="209"/>
  <c r="P46" i="367" s="1"/>
  <c r="BI5" i="209"/>
  <c r="O46" i="367" s="1"/>
  <c r="BE5" i="209"/>
  <c r="K46" i="367" s="1"/>
  <c r="BD5" i="209"/>
  <c r="J46" i="367" s="1"/>
  <c r="AW5" i="209"/>
  <c r="C46" i="367" s="1"/>
  <c r="AV5" i="209"/>
  <c r="B46" i="367" s="1"/>
  <c r="Z35" i="208"/>
  <c r="BK5" i="208" s="1"/>
  <c r="Q45" i="367" s="1"/>
  <c r="Y35" i="208"/>
  <c r="AS34" i="208"/>
  <c r="AQ34" i="208"/>
  <c r="AJ32" i="208"/>
  <c r="AI32" i="208"/>
  <c r="AI35" i="208" s="1"/>
  <c r="BR5" i="208" s="1"/>
  <c r="X45" i="367" s="1"/>
  <c r="AH32" i="208"/>
  <c r="AH35" i="208" s="1"/>
  <c r="BQ5" i="208" s="1"/>
  <c r="W45" i="367" s="1"/>
  <c r="AG32" i="208"/>
  <c r="AF32" i="208"/>
  <c r="BE5" i="208" s="1"/>
  <c r="K45" i="367" s="1"/>
  <c r="AE32" i="208"/>
  <c r="AE35" i="208" s="1"/>
  <c r="BO5" i="208" s="1"/>
  <c r="U45" i="367" s="1"/>
  <c r="AD32" i="208"/>
  <c r="AD35" i="208" s="1"/>
  <c r="BN5" i="208" s="1"/>
  <c r="T45" i="367" s="1"/>
  <c r="AC32" i="208"/>
  <c r="AC35" i="208" s="1"/>
  <c r="AB32" i="208"/>
  <c r="AA32" i="208"/>
  <c r="AA35" i="208" s="1"/>
  <c r="BL5" i="208" s="1"/>
  <c r="R45" i="367" s="1"/>
  <c r="Z32" i="208"/>
  <c r="Y32" i="208"/>
  <c r="AJ31" i="208"/>
  <c r="CH5" i="208" s="1"/>
  <c r="AN45" i="367" s="1"/>
  <c r="AI31" i="208"/>
  <c r="AH31" i="208"/>
  <c r="AG31" i="208"/>
  <c r="AF31" i="208"/>
  <c r="AE31" i="208"/>
  <c r="CC5" i="208" s="1"/>
  <c r="AI45" i="367" s="1"/>
  <c r="AD31" i="208"/>
  <c r="CB5" i="208" s="1"/>
  <c r="AH45" i="367" s="1"/>
  <c r="AC31" i="208"/>
  <c r="CA5" i="208" s="1"/>
  <c r="AG45" i="367" s="1"/>
  <c r="AQ30" i="208"/>
  <c r="AQ29" i="208"/>
  <c r="AQ28" i="208"/>
  <c r="AQ27" i="208"/>
  <c r="AQ26" i="208"/>
  <c r="AQ25" i="208"/>
  <c r="AQ24" i="208"/>
  <c r="AQ23" i="208"/>
  <c r="AQ22" i="208"/>
  <c r="AQ21" i="208"/>
  <c r="AQ20" i="208"/>
  <c r="AQ19" i="208"/>
  <c r="AQ18" i="208"/>
  <c r="AQ17" i="208"/>
  <c r="AQ16" i="208"/>
  <c r="AQ15" i="208"/>
  <c r="AQ14" i="208"/>
  <c r="AQ13" i="208"/>
  <c r="AQ12" i="208"/>
  <c r="AQ11" i="208"/>
  <c r="CG5" i="208"/>
  <c r="AM45" i="367" s="1"/>
  <c r="CF5" i="208"/>
  <c r="AL45" i="367" s="1"/>
  <c r="CE5" i="208"/>
  <c r="AK45" i="367" s="1"/>
  <c r="CD5" i="208"/>
  <c r="AJ45" i="367" s="1"/>
  <c r="BY5" i="208"/>
  <c r="AE45" i="367" s="1"/>
  <c r="BX5" i="208"/>
  <c r="AD45" i="367" s="1"/>
  <c r="BW5" i="208"/>
  <c r="AC45" i="367" s="1"/>
  <c r="BI5" i="208"/>
  <c r="O45" i="367" s="1"/>
  <c r="BH5" i="208"/>
  <c r="N45" i="367" s="1"/>
  <c r="BG5" i="208"/>
  <c r="M45" i="367" s="1"/>
  <c r="BF5" i="208"/>
  <c r="L45" i="367" s="1"/>
  <c r="BB5" i="208"/>
  <c r="H45" i="367" s="1"/>
  <c r="BA5" i="208"/>
  <c r="G45" i="367" s="1"/>
  <c r="AY5" i="208"/>
  <c r="E45" i="367" s="1"/>
  <c r="AX5" i="208"/>
  <c r="D45" i="367" s="1"/>
  <c r="AW5" i="208"/>
  <c r="C45" i="367" s="1"/>
  <c r="AV5" i="208"/>
  <c r="B45" i="367" s="1"/>
  <c r="AH35" i="207"/>
  <c r="BQ5" i="207" s="1"/>
  <c r="W44" i="367" s="1"/>
  <c r="AG35" i="207"/>
  <c r="BP5" i="207" s="1"/>
  <c r="V44" i="367" s="1"/>
  <c r="AE35" i="207"/>
  <c r="BO5" i="207" s="1"/>
  <c r="U44" i="367" s="1"/>
  <c r="AD35" i="207"/>
  <c r="AR35" i="207" s="1"/>
  <c r="AC35" i="207"/>
  <c r="AC36" i="207" s="1"/>
  <c r="BT5" i="207" s="1"/>
  <c r="Z44" i="367" s="1"/>
  <c r="Z35" i="207"/>
  <c r="AQ34" i="207"/>
  <c r="AG33" i="207"/>
  <c r="Y33" i="207"/>
  <c r="AJ32" i="207"/>
  <c r="BI5" i="207" s="1"/>
  <c r="O44" i="367" s="1"/>
  <c r="AI32" i="207"/>
  <c r="AI35" i="207" s="1"/>
  <c r="BR5" i="207" s="1"/>
  <c r="X44" i="367" s="1"/>
  <c r="AH32" i="207"/>
  <c r="AG32" i="207"/>
  <c r="AF32" i="207"/>
  <c r="AE32" i="207"/>
  <c r="AD32" i="207"/>
  <c r="AC32" i="207"/>
  <c r="BB5" i="207" s="1"/>
  <c r="H44" i="367" s="1"/>
  <c r="AB32" i="207"/>
  <c r="AA35" i="207" s="1"/>
  <c r="BL5" i="207" s="1"/>
  <c r="R44" i="367" s="1"/>
  <c r="AA32" i="207"/>
  <c r="BX5" i="207" s="1"/>
  <c r="AD44" i="367" s="1"/>
  <c r="Z32" i="207"/>
  <c r="Y32" i="207"/>
  <c r="AJ31" i="207"/>
  <c r="CH5" i="207" s="1"/>
  <c r="AN44" i="367" s="1"/>
  <c r="AI31" i="207"/>
  <c r="CG5" i="207" s="1"/>
  <c r="AM44" i="367" s="1"/>
  <c r="AH31" i="207"/>
  <c r="CF5" i="207" s="1"/>
  <c r="AL44" i="367" s="1"/>
  <c r="AG31" i="207"/>
  <c r="CE5" i="207" s="1"/>
  <c r="AK44" i="367" s="1"/>
  <c r="AF31" i="207"/>
  <c r="AE31" i="207"/>
  <c r="AD31" i="207"/>
  <c r="AC31" i="207"/>
  <c r="AQ30" i="207"/>
  <c r="AQ29" i="207"/>
  <c r="AQ28" i="207"/>
  <c r="AQ27" i="207"/>
  <c r="AQ26" i="207"/>
  <c r="AQ25" i="207"/>
  <c r="AQ24" i="207"/>
  <c r="AQ23" i="207"/>
  <c r="AQ22" i="207"/>
  <c r="AQ21" i="207"/>
  <c r="AQ20" i="207"/>
  <c r="AQ19" i="207"/>
  <c r="AQ18" i="207"/>
  <c r="AQ17" i="207"/>
  <c r="AQ16" i="207"/>
  <c r="AQ15" i="207"/>
  <c r="AQ14" i="207"/>
  <c r="AQ13" i="207"/>
  <c r="AQ12" i="207"/>
  <c r="AQ11" i="207"/>
  <c r="CD5" i="207"/>
  <c r="AJ44" i="367" s="1"/>
  <c r="CC5" i="207"/>
  <c r="AI44" i="367" s="1"/>
  <c r="CB5" i="207"/>
  <c r="AH44" i="367" s="1"/>
  <c r="CA5" i="207"/>
  <c r="AG44" i="367" s="1"/>
  <c r="BZ5" i="207"/>
  <c r="AF44" i="367" s="1"/>
  <c r="BW5" i="207"/>
  <c r="AC44" i="367" s="1"/>
  <c r="BK5" i="207"/>
  <c r="Q44" i="367" s="1"/>
  <c r="BG5" i="207"/>
  <c r="M44" i="367" s="1"/>
  <c r="BF5" i="207"/>
  <c r="L44" i="367" s="1"/>
  <c r="BE5" i="207"/>
  <c r="K44" i="367" s="1"/>
  <c r="BD5" i="207"/>
  <c r="J44" i="367" s="1"/>
  <c r="BC5" i="207"/>
  <c r="I44" i="367" s="1"/>
  <c r="AY5" i="207"/>
  <c r="E44" i="367" s="1"/>
  <c r="AX5" i="207"/>
  <c r="D44" i="367" s="1"/>
  <c r="AW5" i="207"/>
  <c r="C44" i="367" s="1"/>
  <c r="AV5" i="207"/>
  <c r="B44" i="367" s="1"/>
  <c r="Y35" i="206"/>
  <c r="BJ5" i="206" s="1"/>
  <c r="P43" i="367" s="1"/>
  <c r="AJ32" i="206"/>
  <c r="BI5" i="206" s="1"/>
  <c r="O43" i="367" s="1"/>
  <c r="AI32" i="206"/>
  <c r="AI35" i="206" s="1"/>
  <c r="BR5" i="206" s="1"/>
  <c r="X43" i="367" s="1"/>
  <c r="AH32" i="206"/>
  <c r="AG32" i="206"/>
  <c r="AG35" i="206" s="1"/>
  <c r="AF32" i="206"/>
  <c r="BE5" i="206" s="1"/>
  <c r="K43" i="367" s="1"/>
  <c r="AE32" i="206"/>
  <c r="AE35" i="206" s="1"/>
  <c r="BO5" i="206" s="1"/>
  <c r="U43" i="367" s="1"/>
  <c r="AD32" i="206"/>
  <c r="AD35" i="206" s="1"/>
  <c r="BN5" i="206" s="1"/>
  <c r="T43" i="367" s="1"/>
  <c r="AC32" i="206"/>
  <c r="AC33" i="206" s="1"/>
  <c r="AB32" i="206"/>
  <c r="Y33" i="206" s="1"/>
  <c r="AA32" i="206"/>
  <c r="AA35" i="206" s="1"/>
  <c r="BL5" i="206" s="1"/>
  <c r="R43" i="367" s="1"/>
  <c r="Z32" i="206"/>
  <c r="AY5" i="206" s="1"/>
  <c r="E43" i="367" s="1"/>
  <c r="Y32" i="206"/>
  <c r="AQ34" i="206" s="1"/>
  <c r="AJ31" i="206"/>
  <c r="AI31" i="206"/>
  <c r="AH31" i="206"/>
  <c r="AG31" i="206"/>
  <c r="CE5" i="206" s="1"/>
  <c r="AK43" i="367" s="1"/>
  <c r="AF31" i="206"/>
  <c r="CD5" i="206" s="1"/>
  <c r="AJ43" i="367" s="1"/>
  <c r="AE31" i="206"/>
  <c r="CC5" i="206" s="1"/>
  <c r="AI43" i="367" s="1"/>
  <c r="AD31" i="206"/>
  <c r="CB5" i="206" s="1"/>
  <c r="AH43" i="367" s="1"/>
  <c r="AC31" i="206"/>
  <c r="AQ30" i="206"/>
  <c r="AQ29" i="206"/>
  <c r="AQ28" i="206"/>
  <c r="AQ27" i="206"/>
  <c r="AQ26" i="206"/>
  <c r="AQ25" i="206"/>
  <c r="AQ24" i="206"/>
  <c r="AQ23" i="206"/>
  <c r="AQ22" i="206"/>
  <c r="AQ21" i="206"/>
  <c r="AQ20" i="206"/>
  <c r="AQ19" i="206"/>
  <c r="AQ18" i="206"/>
  <c r="AQ17" i="206"/>
  <c r="AQ16" i="206"/>
  <c r="AQ15" i="206"/>
  <c r="AQ14" i="206"/>
  <c r="AQ13" i="206"/>
  <c r="AQ12" i="206"/>
  <c r="AQ11" i="206"/>
  <c r="CH5" i="206"/>
  <c r="AN43" i="367" s="1"/>
  <c r="CG5" i="206"/>
  <c r="AM43" i="367" s="1"/>
  <c r="CF5" i="206"/>
  <c r="AL43" i="367" s="1"/>
  <c r="CA5" i="206"/>
  <c r="AG43" i="367" s="1"/>
  <c r="BW5" i="206"/>
  <c r="AC43" i="367" s="1"/>
  <c r="BP5" i="206"/>
  <c r="V43" i="367" s="1"/>
  <c r="BH5" i="206"/>
  <c r="N43" i="367" s="1"/>
  <c r="BD5" i="206"/>
  <c r="J43" i="367" s="1"/>
  <c r="BC5" i="206"/>
  <c r="I43" i="367" s="1"/>
  <c r="AW5" i="206"/>
  <c r="C43" i="367" s="1"/>
  <c r="AV5" i="206"/>
  <c r="B43" i="367" s="1"/>
  <c r="AI35" i="205"/>
  <c r="BR5" i="205" s="1"/>
  <c r="X42" i="367" s="1"/>
  <c r="Y35" i="205"/>
  <c r="AS34" i="205"/>
  <c r="AQ34" i="205"/>
  <c r="AJ32" i="205"/>
  <c r="AI32" i="205"/>
  <c r="AH32" i="205"/>
  <c r="AH35" i="205" s="1"/>
  <c r="BQ5" i="205" s="1"/>
  <c r="W42" i="367" s="1"/>
  <c r="AG32" i="205"/>
  <c r="AG33" i="205" s="1"/>
  <c r="AF32" i="205"/>
  <c r="BE5" i="205" s="1"/>
  <c r="K42" i="367" s="1"/>
  <c r="AE32" i="205"/>
  <c r="BD5" i="205" s="1"/>
  <c r="J42" i="367" s="1"/>
  <c r="AD32" i="205"/>
  <c r="AD35" i="205" s="1"/>
  <c r="BN5" i="205" s="1"/>
  <c r="T42" i="367" s="1"/>
  <c r="AC32" i="205"/>
  <c r="AC35" i="205" s="1"/>
  <c r="AB32" i="205"/>
  <c r="AA32" i="205"/>
  <c r="AA35" i="205" s="1"/>
  <c r="BL5" i="205" s="1"/>
  <c r="R42" i="367" s="1"/>
  <c r="Z32" i="205"/>
  <c r="Y32" i="205"/>
  <c r="AJ31" i="205"/>
  <c r="CH5" i="205" s="1"/>
  <c r="AN42" i="367" s="1"/>
  <c r="AI31" i="205"/>
  <c r="CG5" i="205" s="1"/>
  <c r="AM42" i="367" s="1"/>
  <c r="AH31" i="205"/>
  <c r="AG31" i="205"/>
  <c r="AF31" i="205"/>
  <c r="AE31" i="205"/>
  <c r="AD31" i="205"/>
  <c r="CB5" i="205" s="1"/>
  <c r="AH42" i="367" s="1"/>
  <c r="AC31" i="205"/>
  <c r="CA5" i="205" s="1"/>
  <c r="AG42" i="367" s="1"/>
  <c r="AQ30" i="205"/>
  <c r="AQ29" i="205"/>
  <c r="AQ28" i="205"/>
  <c r="AQ27" i="205"/>
  <c r="AQ26" i="205"/>
  <c r="AQ25" i="205"/>
  <c r="AQ24" i="205"/>
  <c r="AQ23" i="205"/>
  <c r="AQ22" i="205"/>
  <c r="AQ21" i="205"/>
  <c r="AQ20" i="205"/>
  <c r="AQ19" i="205"/>
  <c r="AQ18" i="205"/>
  <c r="AQ17" i="205"/>
  <c r="AQ16" i="205"/>
  <c r="AQ15" i="205"/>
  <c r="AQ14" i="205"/>
  <c r="AQ13" i="205"/>
  <c r="AQ12" i="205"/>
  <c r="AQ11" i="205"/>
  <c r="CF5" i="205"/>
  <c r="AL42" i="367" s="1"/>
  <c r="CE5" i="205"/>
  <c r="AK42" i="367" s="1"/>
  <c r="CD5" i="205"/>
  <c r="AJ42" i="367" s="1"/>
  <c r="CC5" i="205"/>
  <c r="AI42" i="367" s="1"/>
  <c r="BX5" i="205"/>
  <c r="AD42" i="367" s="1"/>
  <c r="BW5" i="205"/>
  <c r="AC42" i="367" s="1"/>
  <c r="BM5" i="205"/>
  <c r="S42" i="367" s="1"/>
  <c r="BI5" i="205"/>
  <c r="O42" i="367" s="1"/>
  <c r="BH5" i="205"/>
  <c r="N42" i="367" s="1"/>
  <c r="BG5" i="205"/>
  <c r="M42" i="367" s="1"/>
  <c r="BA5" i="205"/>
  <c r="G42" i="367" s="1"/>
  <c r="AZ5" i="205"/>
  <c r="F42" i="367" s="1"/>
  <c r="AY5" i="205"/>
  <c r="E42" i="367" s="1"/>
  <c r="AX5" i="205"/>
  <c r="D42" i="367" s="1"/>
  <c r="AW5" i="205"/>
  <c r="C42" i="367" s="1"/>
  <c r="AV5" i="205"/>
  <c r="B42" i="367" s="1"/>
  <c r="AG35" i="204"/>
  <c r="BP5" i="204" s="1"/>
  <c r="V41" i="367" s="1"/>
  <c r="AE35" i="204"/>
  <c r="BO5" i="204" s="1"/>
  <c r="U41" i="367" s="1"/>
  <c r="AD35" i="204"/>
  <c r="BN5" i="204" s="1"/>
  <c r="T41" i="367" s="1"/>
  <c r="Z35" i="204"/>
  <c r="Y35" i="204"/>
  <c r="AQ34" i="204"/>
  <c r="Y33" i="204"/>
  <c r="AJ32" i="204"/>
  <c r="BI5" i="204" s="1"/>
  <c r="O41" i="367" s="1"/>
  <c r="AI32" i="204"/>
  <c r="AH32" i="204"/>
  <c r="AH35" i="204" s="1"/>
  <c r="BQ5" i="204" s="1"/>
  <c r="W41" i="367" s="1"/>
  <c r="AG32" i="204"/>
  <c r="AF32" i="204"/>
  <c r="AE32" i="204"/>
  <c r="BD5" i="204" s="1"/>
  <c r="J41" i="367" s="1"/>
  <c r="AD32" i="204"/>
  <c r="BC5" i="204" s="1"/>
  <c r="I41" i="367" s="1"/>
  <c r="AC32" i="204"/>
  <c r="AC35" i="204" s="1"/>
  <c r="AB32" i="204"/>
  <c r="BA5" i="204" s="1"/>
  <c r="G41" i="367" s="1"/>
  <c r="AA32" i="204"/>
  <c r="BX5" i="204" s="1"/>
  <c r="AD41" i="367" s="1"/>
  <c r="Z32" i="204"/>
  <c r="Y32" i="204"/>
  <c r="AJ31" i="204"/>
  <c r="AI31" i="204"/>
  <c r="CG5" i="204" s="1"/>
  <c r="AM41" i="367" s="1"/>
  <c r="AH31" i="204"/>
  <c r="CF5" i="204" s="1"/>
  <c r="AL41" i="367" s="1"/>
  <c r="AG31" i="204"/>
  <c r="CE5" i="204" s="1"/>
  <c r="AK41" i="367" s="1"/>
  <c r="AF31" i="204"/>
  <c r="CD5" i="204" s="1"/>
  <c r="AJ41" i="367" s="1"/>
  <c r="AE31" i="204"/>
  <c r="AD31" i="204"/>
  <c r="AC31" i="204"/>
  <c r="AQ30" i="204"/>
  <c r="AQ29" i="204"/>
  <c r="AQ28" i="204"/>
  <c r="AQ27" i="204"/>
  <c r="AQ26" i="204"/>
  <c r="AQ25" i="204"/>
  <c r="AQ24" i="204"/>
  <c r="AQ23" i="204"/>
  <c r="AQ22" i="204"/>
  <c r="AQ21" i="204"/>
  <c r="AQ20" i="204"/>
  <c r="AQ19" i="204"/>
  <c r="AQ18" i="204"/>
  <c r="AQ17" i="204"/>
  <c r="AQ16" i="204"/>
  <c r="AQ15" i="204"/>
  <c r="AQ14" i="204"/>
  <c r="AQ13" i="204"/>
  <c r="AQ12" i="204"/>
  <c r="AQ11" i="204"/>
  <c r="CH5" i="204"/>
  <c r="AN41" i="367" s="1"/>
  <c r="CC5" i="204"/>
  <c r="AI41" i="367" s="1"/>
  <c r="CB5" i="204"/>
  <c r="AH41" i="367" s="1"/>
  <c r="CA5" i="204"/>
  <c r="AG41" i="367" s="1"/>
  <c r="BY5" i="204"/>
  <c r="AE41" i="367" s="1"/>
  <c r="BW5" i="204"/>
  <c r="AC41" i="367" s="1"/>
  <c r="BK5" i="204"/>
  <c r="Q41" i="367" s="1"/>
  <c r="BJ5" i="204"/>
  <c r="P41" i="367" s="1"/>
  <c r="BG5" i="204"/>
  <c r="M41" i="367" s="1"/>
  <c r="BF5" i="204"/>
  <c r="L41" i="367" s="1"/>
  <c r="BE5" i="204"/>
  <c r="K41" i="367" s="1"/>
  <c r="AY5" i="204"/>
  <c r="E41" i="367" s="1"/>
  <c r="AX5" i="204"/>
  <c r="D41" i="367" s="1"/>
  <c r="AW5" i="204"/>
  <c r="C41" i="367" s="1"/>
  <c r="AV5" i="204"/>
  <c r="B41" i="367" s="1"/>
  <c r="AI35" i="203"/>
  <c r="BR5" i="203" s="1"/>
  <c r="X40" i="367" s="1"/>
  <c r="AH35" i="203"/>
  <c r="BQ5" i="203" s="1"/>
  <c r="W40" i="367" s="1"/>
  <c r="AA35" i="203"/>
  <c r="BL5" i="203" s="1"/>
  <c r="R40" i="367" s="1"/>
  <c r="Z35" i="203"/>
  <c r="BK5" i="203" s="1"/>
  <c r="Q40" i="367" s="1"/>
  <c r="AS34" i="203"/>
  <c r="AJ32" i="203"/>
  <c r="AI32" i="203"/>
  <c r="AH32" i="203"/>
  <c r="BG5" i="203" s="1"/>
  <c r="M40" i="367" s="1"/>
  <c r="AG32" i="203"/>
  <c r="AF32" i="203"/>
  <c r="BE5" i="203" s="1"/>
  <c r="K40" i="367" s="1"/>
  <c r="AE32" i="203"/>
  <c r="AE35" i="203" s="1"/>
  <c r="AD32" i="203"/>
  <c r="AD35" i="203" s="1"/>
  <c r="BN5" i="203" s="1"/>
  <c r="T40" i="367" s="1"/>
  <c r="AC32" i="203"/>
  <c r="AC33" i="203" s="1"/>
  <c r="AB32" i="203"/>
  <c r="AA32" i="203"/>
  <c r="Z32" i="203"/>
  <c r="BX5" i="203" s="1"/>
  <c r="AD40" i="367" s="1"/>
  <c r="Y32" i="203"/>
  <c r="BW5" i="203" s="1"/>
  <c r="AC40" i="367" s="1"/>
  <c r="AJ31" i="203"/>
  <c r="AI31" i="203"/>
  <c r="AH31" i="203"/>
  <c r="AG31" i="203"/>
  <c r="AF31" i="203"/>
  <c r="CD5" i="203" s="1"/>
  <c r="AJ40" i="367" s="1"/>
  <c r="AE31" i="203"/>
  <c r="CC5" i="203" s="1"/>
  <c r="AI40" i="367" s="1"/>
  <c r="AD31" i="203"/>
  <c r="CB5" i="203" s="1"/>
  <c r="AH40" i="367" s="1"/>
  <c r="AC31" i="203"/>
  <c r="CA5" i="203" s="1"/>
  <c r="AG40" i="367" s="1"/>
  <c r="AQ30" i="203"/>
  <c r="AQ29" i="203"/>
  <c r="AQ28" i="203"/>
  <c r="AQ27" i="203"/>
  <c r="AQ26" i="203"/>
  <c r="AQ25" i="203"/>
  <c r="AQ24" i="203"/>
  <c r="AQ23" i="203"/>
  <c r="AQ22" i="203"/>
  <c r="AQ21" i="203"/>
  <c r="AQ20" i="203"/>
  <c r="AQ19" i="203"/>
  <c r="AQ18" i="203"/>
  <c r="AQ17" i="203"/>
  <c r="AQ16" i="203"/>
  <c r="AQ15" i="203"/>
  <c r="AQ14" i="203"/>
  <c r="AQ13" i="203"/>
  <c r="AQ12" i="203"/>
  <c r="AQ11" i="203"/>
  <c r="CH5" i="203"/>
  <c r="AN40" i="367" s="1"/>
  <c r="CG5" i="203"/>
  <c r="AM40" i="367" s="1"/>
  <c r="CF5" i="203"/>
  <c r="AL40" i="367" s="1"/>
  <c r="CE5" i="203"/>
  <c r="AK40" i="367" s="1"/>
  <c r="BZ5" i="203"/>
  <c r="AF40" i="367" s="1"/>
  <c r="BO5" i="203"/>
  <c r="U40" i="367" s="1"/>
  <c r="BI5" i="203"/>
  <c r="O40" i="367" s="1"/>
  <c r="BH5" i="203"/>
  <c r="N40" i="367" s="1"/>
  <c r="BD5" i="203"/>
  <c r="J40" i="367" s="1"/>
  <c r="BC5" i="203"/>
  <c r="I40" i="367" s="1"/>
  <c r="BB5" i="203"/>
  <c r="H40" i="367" s="1"/>
  <c r="BA5" i="203"/>
  <c r="G40" i="367" s="1"/>
  <c r="AZ5" i="203"/>
  <c r="F40" i="367" s="1"/>
  <c r="AY5" i="203"/>
  <c r="E40" i="367" s="1"/>
  <c r="AW5" i="203"/>
  <c r="C40" i="367" s="1"/>
  <c r="AV5" i="203"/>
  <c r="B40" i="367" s="1"/>
  <c r="AI35" i="202"/>
  <c r="BR5" i="202" s="1"/>
  <c r="X39" i="367" s="1"/>
  <c r="AH35" i="202"/>
  <c r="BQ5" i="202" s="1"/>
  <c r="W39" i="367" s="1"/>
  <c r="AS34" i="202"/>
  <c r="AQ34" i="202"/>
  <c r="AG33" i="202"/>
  <c r="AC33" i="202"/>
  <c r="AJ32" i="202"/>
  <c r="AI32" i="202"/>
  <c r="AH32" i="202"/>
  <c r="AG32" i="202"/>
  <c r="AG35" i="202" s="1"/>
  <c r="AF32" i="202"/>
  <c r="AE32" i="202"/>
  <c r="AE35" i="202" s="1"/>
  <c r="BO5" i="202" s="1"/>
  <c r="U39" i="367" s="1"/>
  <c r="AD32" i="202"/>
  <c r="BC5" i="202" s="1"/>
  <c r="I39" i="367" s="1"/>
  <c r="AC32" i="202"/>
  <c r="AC35" i="202" s="1"/>
  <c r="AB32" i="202"/>
  <c r="AA32" i="202"/>
  <c r="AA35" i="202" s="1"/>
  <c r="Z32" i="202"/>
  <c r="Y32" i="202"/>
  <c r="AJ31" i="202"/>
  <c r="CH5" i="202" s="1"/>
  <c r="AN39" i="367" s="1"/>
  <c r="AI31" i="202"/>
  <c r="CG5" i="202" s="1"/>
  <c r="AM39" i="367" s="1"/>
  <c r="AH31" i="202"/>
  <c r="CF5" i="202" s="1"/>
  <c r="AL39" i="367" s="1"/>
  <c r="AG31" i="202"/>
  <c r="AF31" i="202"/>
  <c r="AE31" i="202"/>
  <c r="AD31" i="202"/>
  <c r="AC31" i="202"/>
  <c r="CA5" i="202" s="1"/>
  <c r="AG39" i="367" s="1"/>
  <c r="AQ30" i="202"/>
  <c r="AQ29" i="202"/>
  <c r="AQ28" i="202"/>
  <c r="AQ27" i="202"/>
  <c r="AQ26" i="202"/>
  <c r="AQ25" i="202"/>
  <c r="AQ24" i="202"/>
  <c r="AQ23" i="202"/>
  <c r="AQ22" i="202"/>
  <c r="AQ21" i="202"/>
  <c r="AQ20" i="202"/>
  <c r="AQ19" i="202"/>
  <c r="AQ18" i="202"/>
  <c r="AQ17" i="202"/>
  <c r="AQ16" i="202"/>
  <c r="AQ15" i="202"/>
  <c r="AQ14" i="202"/>
  <c r="AQ13" i="202"/>
  <c r="AQ12" i="202"/>
  <c r="AQ11" i="202"/>
  <c r="CE5" i="202"/>
  <c r="AK39" i="367" s="1"/>
  <c r="CD5" i="202"/>
  <c r="AJ39" i="367" s="1"/>
  <c r="CC5" i="202"/>
  <c r="AI39" i="367" s="1"/>
  <c r="CB5" i="202"/>
  <c r="AH39" i="367" s="1"/>
  <c r="BX5" i="202"/>
  <c r="AD39" i="367" s="1"/>
  <c r="BW5" i="202"/>
  <c r="AC39" i="367" s="1"/>
  <c r="BL5" i="202"/>
  <c r="R39" i="367" s="1"/>
  <c r="BI5" i="202"/>
  <c r="O39" i="367" s="1"/>
  <c r="BH5" i="202"/>
  <c r="N39" i="367" s="1"/>
  <c r="BG5" i="202"/>
  <c r="M39" i="367" s="1"/>
  <c r="BF5" i="202"/>
  <c r="L39" i="367" s="1"/>
  <c r="BE5" i="202"/>
  <c r="K39" i="367" s="1"/>
  <c r="BA5" i="202"/>
  <c r="G39" i="367" s="1"/>
  <c r="AZ5" i="202"/>
  <c r="F39" i="367" s="1"/>
  <c r="AY5" i="202"/>
  <c r="E39" i="367" s="1"/>
  <c r="AX5" i="202"/>
  <c r="D39" i="367" s="1"/>
  <c r="AW5" i="202"/>
  <c r="C39" i="367" s="1"/>
  <c r="AV5" i="202"/>
  <c r="B39" i="367" s="1"/>
  <c r="AG35" i="201"/>
  <c r="AD35" i="201"/>
  <c r="BN5" i="201" s="1"/>
  <c r="T38" i="367" s="1"/>
  <c r="AC35" i="201"/>
  <c r="AQ35" i="201" s="1"/>
  <c r="Z35" i="201"/>
  <c r="Y35" i="201"/>
  <c r="AJ32" i="201"/>
  <c r="BI5" i="201" s="1"/>
  <c r="O38" i="367" s="1"/>
  <c r="AI32" i="201"/>
  <c r="AH32" i="201"/>
  <c r="AH35" i="201" s="1"/>
  <c r="AG32" i="201"/>
  <c r="AF32" i="201"/>
  <c r="AE32" i="201"/>
  <c r="AE35" i="201" s="1"/>
  <c r="BO5" i="201" s="1"/>
  <c r="U38" i="367" s="1"/>
  <c r="AD32" i="201"/>
  <c r="AC33" i="201" s="1"/>
  <c r="AC32" i="201"/>
  <c r="BB5" i="201" s="1"/>
  <c r="H38" i="367" s="1"/>
  <c r="AB32" i="201"/>
  <c r="BA5" i="201" s="1"/>
  <c r="G38" i="367" s="1"/>
  <c r="AA32" i="201"/>
  <c r="Y33" i="201" s="1"/>
  <c r="Z32" i="201"/>
  <c r="AY5" i="201" s="1"/>
  <c r="E38" i="367" s="1"/>
  <c r="Y32" i="201"/>
  <c r="AQ34" i="201" s="1"/>
  <c r="AJ31" i="201"/>
  <c r="AI31" i="201"/>
  <c r="AH31" i="201"/>
  <c r="CF5" i="201" s="1"/>
  <c r="AL38" i="367" s="1"/>
  <c r="AG31" i="201"/>
  <c r="CE5" i="201" s="1"/>
  <c r="AK38" i="367" s="1"/>
  <c r="AF31" i="201"/>
  <c r="CD5" i="201" s="1"/>
  <c r="AJ38" i="367" s="1"/>
  <c r="AE31" i="201"/>
  <c r="CC5" i="201" s="1"/>
  <c r="AI38" i="367" s="1"/>
  <c r="AD31" i="201"/>
  <c r="AC31" i="201"/>
  <c r="AQ30" i="201"/>
  <c r="AQ29" i="201"/>
  <c r="AQ28" i="201"/>
  <c r="AQ27" i="201"/>
  <c r="AQ26" i="201"/>
  <c r="AQ25" i="201"/>
  <c r="AQ24" i="201"/>
  <c r="AQ23" i="201"/>
  <c r="AQ22" i="201"/>
  <c r="AQ21" i="201"/>
  <c r="AQ20" i="201"/>
  <c r="AQ19" i="201"/>
  <c r="AQ18" i="201"/>
  <c r="AQ17" i="201"/>
  <c r="AQ16" i="201"/>
  <c r="AQ15" i="201"/>
  <c r="AQ14" i="201"/>
  <c r="AQ13" i="201"/>
  <c r="AQ12" i="201"/>
  <c r="AQ11" i="201"/>
  <c r="CH5" i="201"/>
  <c r="AN38" i="367" s="1"/>
  <c r="CG5" i="201"/>
  <c r="AM38" i="367" s="1"/>
  <c r="CB5" i="201"/>
  <c r="AH38" i="367" s="1"/>
  <c r="CA5" i="201"/>
  <c r="AG38" i="367" s="1"/>
  <c r="BW5" i="201"/>
  <c r="AC38" i="367" s="1"/>
  <c r="BQ5" i="201"/>
  <c r="W38" i="367" s="1"/>
  <c r="BP5" i="201"/>
  <c r="V38" i="367" s="1"/>
  <c r="BK5" i="201"/>
  <c r="Q38" i="367" s="1"/>
  <c r="BJ5" i="201"/>
  <c r="P38" i="367" s="1"/>
  <c r="BF5" i="201"/>
  <c r="L38" i="367" s="1"/>
  <c r="BE5" i="201"/>
  <c r="K38" i="367" s="1"/>
  <c r="BD5" i="201"/>
  <c r="J38" i="367" s="1"/>
  <c r="BC5" i="201"/>
  <c r="I38" i="367" s="1"/>
  <c r="AX5" i="201"/>
  <c r="D38" i="367" s="1"/>
  <c r="AW5" i="201"/>
  <c r="C38" i="367" s="1"/>
  <c r="AV5" i="201"/>
  <c r="B38" i="367" s="1"/>
  <c r="Z35" i="200"/>
  <c r="BK5" i="200" s="1"/>
  <c r="Q37" i="367" s="1"/>
  <c r="Y35" i="200"/>
  <c r="AS34" i="200"/>
  <c r="AQ34" i="200"/>
  <c r="AJ32" i="200"/>
  <c r="AI32" i="200"/>
  <c r="AI35" i="200" s="1"/>
  <c r="BR5" i="200" s="1"/>
  <c r="X37" i="367" s="1"/>
  <c r="AH32" i="200"/>
  <c r="AH35" i="200" s="1"/>
  <c r="BQ5" i="200" s="1"/>
  <c r="W37" i="367" s="1"/>
  <c r="AG32" i="200"/>
  <c r="AF32" i="200"/>
  <c r="BE5" i="200" s="1"/>
  <c r="K37" i="367" s="1"/>
  <c r="AE32" i="200"/>
  <c r="AE35" i="200" s="1"/>
  <c r="BO5" i="200" s="1"/>
  <c r="U37" i="367" s="1"/>
  <c r="AD32" i="200"/>
  <c r="AD35" i="200" s="1"/>
  <c r="BN5" i="200" s="1"/>
  <c r="T37" i="367" s="1"/>
  <c r="AC32" i="200"/>
  <c r="AC35" i="200" s="1"/>
  <c r="AB32" i="200"/>
  <c r="AA32" i="200"/>
  <c r="AA35" i="200" s="1"/>
  <c r="BL5" i="200" s="1"/>
  <c r="R37" i="367" s="1"/>
  <c r="Z32" i="200"/>
  <c r="Y32" i="200"/>
  <c r="AJ31" i="200"/>
  <c r="CH5" i="200" s="1"/>
  <c r="AN37" i="367" s="1"/>
  <c r="AI31" i="200"/>
  <c r="AH31" i="200"/>
  <c r="AG31" i="200"/>
  <c r="AF31" i="200"/>
  <c r="AE31" i="200"/>
  <c r="CC5" i="200" s="1"/>
  <c r="AI37" i="367" s="1"/>
  <c r="AD31" i="200"/>
  <c r="CB5" i="200" s="1"/>
  <c r="AH37" i="367" s="1"/>
  <c r="AC31" i="200"/>
  <c r="CA5" i="200" s="1"/>
  <c r="AG37" i="367" s="1"/>
  <c r="AQ30" i="200"/>
  <c r="AQ29" i="200"/>
  <c r="AQ28" i="200"/>
  <c r="AQ27" i="200"/>
  <c r="AQ26" i="200"/>
  <c r="AQ25" i="200"/>
  <c r="AQ24" i="200"/>
  <c r="AQ23" i="200"/>
  <c r="AQ22" i="200"/>
  <c r="AQ21" i="200"/>
  <c r="AQ20" i="200"/>
  <c r="AQ19" i="200"/>
  <c r="AQ18" i="200"/>
  <c r="AQ17" i="200"/>
  <c r="AQ16" i="200"/>
  <c r="AQ15" i="200"/>
  <c r="AQ14" i="200"/>
  <c r="AQ13" i="200"/>
  <c r="AQ12" i="200"/>
  <c r="AQ11" i="200"/>
  <c r="CG5" i="200"/>
  <c r="AM37" i="367" s="1"/>
  <c r="CF5" i="200"/>
  <c r="AL37" i="367" s="1"/>
  <c r="CE5" i="200"/>
  <c r="AK37" i="367" s="1"/>
  <c r="CD5" i="200"/>
  <c r="AJ37" i="367" s="1"/>
  <c r="BY5" i="200"/>
  <c r="AE37" i="367" s="1"/>
  <c r="BX5" i="200"/>
  <c r="AD37" i="367" s="1"/>
  <c r="BW5" i="200"/>
  <c r="AC37" i="367" s="1"/>
  <c r="BI5" i="200"/>
  <c r="O37" i="367" s="1"/>
  <c r="BH5" i="200"/>
  <c r="N37" i="367" s="1"/>
  <c r="BG5" i="200"/>
  <c r="M37" i="367" s="1"/>
  <c r="BF5" i="200"/>
  <c r="L37" i="367" s="1"/>
  <c r="BC5" i="200"/>
  <c r="I37" i="367" s="1"/>
  <c r="BB5" i="200"/>
  <c r="H37" i="367" s="1"/>
  <c r="BA5" i="200"/>
  <c r="G37" i="367" s="1"/>
  <c r="AY5" i="200"/>
  <c r="E37" i="367" s="1"/>
  <c r="AX5" i="200"/>
  <c r="D37" i="367" s="1"/>
  <c r="AW5" i="200"/>
  <c r="C37" i="367" s="1"/>
  <c r="AV5" i="200"/>
  <c r="B37" i="367" s="1"/>
  <c r="AH35" i="199"/>
  <c r="BQ5" i="199" s="1"/>
  <c r="W36" i="367" s="1"/>
  <c r="AG35" i="199"/>
  <c r="BP5" i="199" s="1"/>
  <c r="V36" i="367" s="1"/>
  <c r="AE35" i="199"/>
  <c r="BO5" i="199" s="1"/>
  <c r="U36" i="367" s="1"/>
  <c r="AD35" i="199"/>
  <c r="AR35" i="199" s="1"/>
  <c r="AQ34" i="199"/>
  <c r="AG33" i="199"/>
  <c r="Y33" i="199"/>
  <c r="AJ32" i="199"/>
  <c r="BI5" i="199" s="1"/>
  <c r="O36" i="367" s="1"/>
  <c r="AI32" i="199"/>
  <c r="AH32" i="199"/>
  <c r="AG32" i="199"/>
  <c r="AF32" i="199"/>
  <c r="AE32" i="199"/>
  <c r="BD5" i="199" s="1"/>
  <c r="J36" i="367" s="1"/>
  <c r="AD32" i="199"/>
  <c r="AC32" i="199"/>
  <c r="BB5" i="199" s="1"/>
  <c r="H36" i="367" s="1"/>
  <c r="AB32" i="199"/>
  <c r="AA35" i="199" s="1"/>
  <c r="BL5" i="199" s="1"/>
  <c r="R36" i="367" s="1"/>
  <c r="AA32" i="199"/>
  <c r="Z32" i="199"/>
  <c r="Z35" i="199" s="1"/>
  <c r="BK5" i="199" s="1"/>
  <c r="Q36" i="367" s="1"/>
  <c r="Y32" i="199"/>
  <c r="AJ31" i="199"/>
  <c r="CH5" i="199" s="1"/>
  <c r="AN36" i="367" s="1"/>
  <c r="AI31" i="199"/>
  <c r="CG5" i="199" s="1"/>
  <c r="AM36" i="367" s="1"/>
  <c r="AH31" i="199"/>
  <c r="CF5" i="199" s="1"/>
  <c r="AL36" i="367" s="1"/>
  <c r="AG31" i="199"/>
  <c r="CE5" i="199" s="1"/>
  <c r="AK36" i="367" s="1"/>
  <c r="AF31" i="199"/>
  <c r="AE31" i="199"/>
  <c r="AD31" i="199"/>
  <c r="AC31" i="199"/>
  <c r="AQ30" i="199"/>
  <c r="AQ29" i="199"/>
  <c r="AQ28" i="199"/>
  <c r="AQ27" i="199"/>
  <c r="AQ26" i="199"/>
  <c r="AQ25" i="199"/>
  <c r="AQ24" i="199"/>
  <c r="AQ23" i="199"/>
  <c r="AQ22" i="199"/>
  <c r="AQ21" i="199"/>
  <c r="AQ20" i="199"/>
  <c r="AQ19" i="199"/>
  <c r="AQ18" i="199"/>
  <c r="AQ17" i="199"/>
  <c r="AQ16" i="199"/>
  <c r="AQ15" i="199"/>
  <c r="AQ14" i="199"/>
  <c r="AQ13" i="199"/>
  <c r="AQ12" i="199"/>
  <c r="AQ11" i="199"/>
  <c r="CD5" i="199"/>
  <c r="AJ36" i="367" s="1"/>
  <c r="CC5" i="199"/>
  <c r="AI36" i="367" s="1"/>
  <c r="CB5" i="199"/>
  <c r="AH36" i="367" s="1"/>
  <c r="CA5" i="199"/>
  <c r="AG36" i="367" s="1"/>
  <c r="BZ5" i="199"/>
  <c r="AF36" i="367" s="1"/>
  <c r="BX5" i="199"/>
  <c r="AD36" i="367" s="1"/>
  <c r="BW5" i="199"/>
  <c r="AC36" i="367" s="1"/>
  <c r="BH5" i="199"/>
  <c r="N36" i="367" s="1"/>
  <c r="BG5" i="199"/>
  <c r="M36" i="367" s="1"/>
  <c r="BF5" i="199"/>
  <c r="L36" i="367" s="1"/>
  <c r="BE5" i="199"/>
  <c r="K36" i="367" s="1"/>
  <c r="BC5" i="199"/>
  <c r="I36" i="367" s="1"/>
  <c r="AZ5" i="199"/>
  <c r="F36" i="367" s="1"/>
  <c r="AY5" i="199"/>
  <c r="E36" i="367" s="1"/>
  <c r="AX5" i="199"/>
  <c r="D36" i="367" s="1"/>
  <c r="AW5" i="199"/>
  <c r="C36" i="367" s="1"/>
  <c r="AV5" i="199"/>
  <c r="B36" i="367" s="1"/>
  <c r="AC35" i="198"/>
  <c r="AQ35" i="198" s="1"/>
  <c r="AA35" i="198"/>
  <c r="BL5" i="198" s="1"/>
  <c r="R35" i="367" s="1"/>
  <c r="Z35" i="198"/>
  <c r="BK5" i="198" s="1"/>
  <c r="Q35" i="367" s="1"/>
  <c r="Y35" i="198"/>
  <c r="AJ32" i="198"/>
  <c r="AI32" i="198"/>
  <c r="AI35" i="198" s="1"/>
  <c r="BR5" i="198" s="1"/>
  <c r="X35" i="367" s="1"/>
  <c r="AH32" i="198"/>
  <c r="AG32" i="198"/>
  <c r="AG35" i="198" s="1"/>
  <c r="AF32" i="198"/>
  <c r="AE32" i="198"/>
  <c r="AE35" i="198" s="1"/>
  <c r="BO5" i="198" s="1"/>
  <c r="U35" i="367" s="1"/>
  <c r="AD32" i="198"/>
  <c r="AD35" i="198" s="1"/>
  <c r="BN5" i="198" s="1"/>
  <c r="T35" i="367" s="1"/>
  <c r="AC32" i="198"/>
  <c r="AC33" i="198" s="1"/>
  <c r="AB32" i="198"/>
  <c r="AA32" i="198"/>
  <c r="Z32" i="198"/>
  <c r="AY5" i="198" s="1"/>
  <c r="E35" i="367" s="1"/>
  <c r="Y32" i="198"/>
  <c r="AQ34" i="198" s="1"/>
  <c r="AJ31" i="198"/>
  <c r="AI31" i="198"/>
  <c r="AH31" i="198"/>
  <c r="AG31" i="198"/>
  <c r="CE5" i="198" s="1"/>
  <c r="AK35" i="367" s="1"/>
  <c r="AF31" i="198"/>
  <c r="CD5" i="198" s="1"/>
  <c r="AJ35" i="367" s="1"/>
  <c r="AE31" i="198"/>
  <c r="CC5" i="198" s="1"/>
  <c r="AI35" i="367" s="1"/>
  <c r="AD31" i="198"/>
  <c r="CB5" i="198" s="1"/>
  <c r="AH35" i="367" s="1"/>
  <c r="AC31" i="198"/>
  <c r="AQ30" i="198"/>
  <c r="AQ29" i="198"/>
  <c r="AQ28" i="198"/>
  <c r="AQ27" i="198"/>
  <c r="AQ26" i="198"/>
  <c r="AQ25" i="198"/>
  <c r="AQ24" i="198"/>
  <c r="AQ23" i="198"/>
  <c r="AQ22" i="198"/>
  <c r="AQ21" i="198"/>
  <c r="AQ20" i="198"/>
  <c r="AQ19" i="198"/>
  <c r="AQ18" i="198"/>
  <c r="AQ17" i="198"/>
  <c r="AQ16" i="198"/>
  <c r="AQ15" i="198"/>
  <c r="AQ14" i="198"/>
  <c r="AQ13" i="198"/>
  <c r="AQ12" i="198"/>
  <c r="AQ11" i="198"/>
  <c r="CH5" i="198"/>
  <c r="AN35" i="367" s="1"/>
  <c r="CG5" i="198"/>
  <c r="AM35" i="367" s="1"/>
  <c r="CF5" i="198"/>
  <c r="AL35" i="367" s="1"/>
  <c r="CA5" i="198"/>
  <c r="AG35" i="367" s="1"/>
  <c r="BZ5" i="198"/>
  <c r="AF35" i="367" s="1"/>
  <c r="BY5" i="198"/>
  <c r="AE35" i="367" s="1"/>
  <c r="BX5" i="198"/>
  <c r="AD35" i="367" s="1"/>
  <c r="BW5" i="198"/>
  <c r="AC35" i="367" s="1"/>
  <c r="BP5" i="198"/>
  <c r="V35" i="367" s="1"/>
  <c r="BJ5" i="198"/>
  <c r="P35" i="367" s="1"/>
  <c r="BI5" i="198"/>
  <c r="O35" i="367" s="1"/>
  <c r="BH5" i="198"/>
  <c r="N35" i="367" s="1"/>
  <c r="BE5" i="198"/>
  <c r="K35" i="367" s="1"/>
  <c r="BD5" i="198"/>
  <c r="J35" i="367" s="1"/>
  <c r="BC5" i="198"/>
  <c r="I35" i="367" s="1"/>
  <c r="BB5" i="198"/>
  <c r="H35" i="367" s="1"/>
  <c r="BA5" i="198"/>
  <c r="G35" i="367" s="1"/>
  <c r="AZ5" i="198"/>
  <c r="F35" i="367" s="1"/>
  <c r="AW5" i="198"/>
  <c r="C35" i="367" s="1"/>
  <c r="AV5" i="198"/>
  <c r="B35" i="367" s="1"/>
  <c r="AI35" i="197"/>
  <c r="BR5" i="197" s="1"/>
  <c r="X34" i="367" s="1"/>
  <c r="AH35" i="197"/>
  <c r="BQ5" i="197" s="1"/>
  <c r="W34" i="367" s="1"/>
  <c r="AG35" i="197"/>
  <c r="AG36" i="197" s="1"/>
  <c r="BU5" i="197" s="1"/>
  <c r="AA34" i="367" s="1"/>
  <c r="Y35" i="197"/>
  <c r="AS34" i="197"/>
  <c r="AJ32" i="197"/>
  <c r="AI32" i="197"/>
  <c r="AH32" i="197"/>
  <c r="AG33" i="197" s="1"/>
  <c r="AG32" i="197"/>
  <c r="AF32" i="197"/>
  <c r="AE32" i="197"/>
  <c r="BD5" i="197" s="1"/>
  <c r="J34" i="367" s="1"/>
  <c r="AD32" i="197"/>
  <c r="AD35" i="197" s="1"/>
  <c r="AC32" i="197"/>
  <c r="AC35" i="197" s="1"/>
  <c r="BM5" i="197" s="1"/>
  <c r="S34" i="367" s="1"/>
  <c r="AB32" i="197"/>
  <c r="AA32" i="197"/>
  <c r="AA35" i="197" s="1"/>
  <c r="BL5" i="197" s="1"/>
  <c r="R34" i="367" s="1"/>
  <c r="Z32" i="197"/>
  <c r="BX5" i="197" s="1"/>
  <c r="AD34" i="367" s="1"/>
  <c r="Y32" i="197"/>
  <c r="AQ34" i="197" s="1"/>
  <c r="AJ31" i="197"/>
  <c r="CH5" i="197" s="1"/>
  <c r="AN34" i="367" s="1"/>
  <c r="AI31" i="197"/>
  <c r="CG5" i="197" s="1"/>
  <c r="AM34" i="367" s="1"/>
  <c r="AH31" i="197"/>
  <c r="AG31" i="197"/>
  <c r="AF31" i="197"/>
  <c r="AE31" i="197"/>
  <c r="AD31" i="197"/>
  <c r="CB5" i="197" s="1"/>
  <c r="AH34" i="367" s="1"/>
  <c r="AC31" i="197"/>
  <c r="CA5" i="197" s="1"/>
  <c r="AG34" i="367" s="1"/>
  <c r="AQ30" i="197"/>
  <c r="AQ29" i="197"/>
  <c r="AQ28" i="197"/>
  <c r="AQ27" i="197"/>
  <c r="AQ26" i="197"/>
  <c r="AQ25" i="197"/>
  <c r="AQ24" i="197"/>
  <c r="AQ23" i="197"/>
  <c r="AQ22" i="197"/>
  <c r="AQ21" i="197"/>
  <c r="AQ20" i="197"/>
  <c r="AQ19" i="197"/>
  <c r="AQ18" i="197"/>
  <c r="AQ17" i="197"/>
  <c r="AQ16" i="197"/>
  <c r="AQ15" i="197"/>
  <c r="AQ14" i="197"/>
  <c r="AQ13" i="197"/>
  <c r="AQ12" i="197"/>
  <c r="AQ11" i="197"/>
  <c r="CF5" i="197"/>
  <c r="AL34" i="367" s="1"/>
  <c r="CE5" i="197"/>
  <c r="AK34" i="367" s="1"/>
  <c r="CD5" i="197"/>
  <c r="AJ34" i="367" s="1"/>
  <c r="CC5" i="197"/>
  <c r="AI34" i="367" s="1"/>
  <c r="BW5" i="197"/>
  <c r="AC34" i="367" s="1"/>
  <c r="BP5" i="197"/>
  <c r="V34" i="367" s="1"/>
  <c r="BN5" i="197"/>
  <c r="T34" i="367" s="1"/>
  <c r="BI5" i="197"/>
  <c r="O34" i="367" s="1"/>
  <c r="BH5" i="197"/>
  <c r="N34" i="367" s="1"/>
  <c r="BF5" i="197"/>
  <c r="L34" i="367" s="1"/>
  <c r="BE5" i="197"/>
  <c r="K34" i="367" s="1"/>
  <c r="BB5" i="197"/>
  <c r="H34" i="367" s="1"/>
  <c r="BA5" i="197"/>
  <c r="G34" i="367" s="1"/>
  <c r="AZ5" i="197"/>
  <c r="F34" i="367" s="1"/>
  <c r="AX5" i="197"/>
  <c r="D34" i="367" s="1"/>
  <c r="AW5" i="197"/>
  <c r="C34" i="367" s="1"/>
  <c r="AV5" i="197"/>
  <c r="B34" i="367" s="1"/>
  <c r="AH35" i="196"/>
  <c r="AG35" i="196"/>
  <c r="BP5" i="196" s="1"/>
  <c r="V33" i="367" s="1"/>
  <c r="AD35" i="196"/>
  <c r="BN5" i="196" s="1"/>
  <c r="T33" i="367" s="1"/>
  <c r="AC35" i="196"/>
  <c r="AQ35" i="196" s="1"/>
  <c r="AA35" i="196"/>
  <c r="Y36" i="196" s="1"/>
  <c r="Z35" i="196"/>
  <c r="AQ34" i="196"/>
  <c r="AJ32" i="196"/>
  <c r="BI5" i="196" s="1"/>
  <c r="O33" i="367" s="1"/>
  <c r="AI32" i="196"/>
  <c r="AI35" i="196" s="1"/>
  <c r="AH32" i="196"/>
  <c r="AG32" i="196"/>
  <c r="AF32" i="196"/>
  <c r="AE32" i="196"/>
  <c r="AE35" i="196" s="1"/>
  <c r="BO5" i="196" s="1"/>
  <c r="U33" i="367" s="1"/>
  <c r="AD32" i="196"/>
  <c r="BC5" i="196" s="1"/>
  <c r="I33" i="367" s="1"/>
  <c r="AC32" i="196"/>
  <c r="AB32" i="196"/>
  <c r="BA5" i="196" s="1"/>
  <c r="G33" i="367" s="1"/>
  <c r="AA32" i="196"/>
  <c r="BX5" i="196" s="1"/>
  <c r="AD33" i="367" s="1"/>
  <c r="Z32" i="196"/>
  <c r="Y32" i="196"/>
  <c r="Y35" i="196" s="1"/>
  <c r="BJ5" i="196" s="1"/>
  <c r="P33" i="367" s="1"/>
  <c r="AJ31" i="196"/>
  <c r="AI31" i="196"/>
  <c r="CG5" i="196" s="1"/>
  <c r="AM33" i="367" s="1"/>
  <c r="AH31" i="196"/>
  <c r="CF5" i="196" s="1"/>
  <c r="AL33" i="367" s="1"/>
  <c r="AG31" i="196"/>
  <c r="CE5" i="196" s="1"/>
  <c r="AK33" i="367" s="1"/>
  <c r="AF31" i="196"/>
  <c r="CD5" i="196" s="1"/>
  <c r="AJ33" i="367" s="1"/>
  <c r="AE31" i="196"/>
  <c r="AD31" i="196"/>
  <c r="AC31" i="196"/>
  <c r="AQ30" i="196"/>
  <c r="AQ29" i="196"/>
  <c r="AQ28" i="196"/>
  <c r="AQ27" i="196"/>
  <c r="AQ26" i="196"/>
  <c r="AQ25" i="196"/>
  <c r="AQ24" i="196"/>
  <c r="AQ23" i="196"/>
  <c r="AQ22" i="196"/>
  <c r="AQ21" i="196"/>
  <c r="AQ20" i="196"/>
  <c r="AQ19" i="196"/>
  <c r="AQ18" i="196"/>
  <c r="AQ17" i="196"/>
  <c r="AQ16" i="196"/>
  <c r="AQ15" i="196"/>
  <c r="AQ14" i="196"/>
  <c r="AQ13" i="196"/>
  <c r="AQ12" i="196"/>
  <c r="AQ11" i="196"/>
  <c r="CH5" i="196"/>
  <c r="AN33" i="367" s="1"/>
  <c r="CC5" i="196"/>
  <c r="AI33" i="367" s="1"/>
  <c r="CB5" i="196"/>
  <c r="AH33" i="367" s="1"/>
  <c r="CA5" i="196"/>
  <c r="AG33" i="367" s="1"/>
  <c r="BY5" i="196"/>
  <c r="AE33" i="367" s="1"/>
  <c r="BW5" i="196"/>
  <c r="AC33" i="367" s="1"/>
  <c r="BR5" i="196"/>
  <c r="X33" i="367" s="1"/>
  <c r="BQ5" i="196"/>
  <c r="W33" i="367" s="1"/>
  <c r="BK5" i="196"/>
  <c r="Q33" i="367" s="1"/>
  <c r="BG5" i="196"/>
  <c r="M33" i="367" s="1"/>
  <c r="BF5" i="196"/>
  <c r="L33" i="367" s="1"/>
  <c r="BE5" i="196"/>
  <c r="K33" i="367" s="1"/>
  <c r="BD5" i="196"/>
  <c r="J33" i="367" s="1"/>
  <c r="BB5" i="196"/>
  <c r="H33" i="367" s="1"/>
  <c r="AY5" i="196"/>
  <c r="E33" i="367" s="1"/>
  <c r="AX5" i="196"/>
  <c r="D33" i="367" s="1"/>
  <c r="AW5" i="196"/>
  <c r="C33" i="367" s="1"/>
  <c r="AV5" i="196"/>
  <c r="B33" i="367" s="1"/>
  <c r="AA35" i="195"/>
  <c r="BL5" i="195" s="1"/>
  <c r="R32" i="367" s="1"/>
  <c r="Z35" i="195"/>
  <c r="BK5" i="195" s="1"/>
  <c r="Q32" i="367" s="1"/>
  <c r="Y35" i="195"/>
  <c r="Y36" i="195" s="1"/>
  <c r="BS5" i="195" s="1"/>
  <c r="Y32" i="367" s="1"/>
  <c r="AS34" i="195"/>
  <c r="AJ32" i="195"/>
  <c r="AI32" i="195"/>
  <c r="AI35" i="195" s="1"/>
  <c r="BR5" i="195" s="1"/>
  <c r="X32" i="367" s="1"/>
  <c r="AH32" i="195"/>
  <c r="AH35" i="195" s="1"/>
  <c r="BQ5" i="195" s="1"/>
  <c r="W32" i="367" s="1"/>
  <c r="AG32" i="195"/>
  <c r="AF32" i="195"/>
  <c r="BE5" i="195" s="1"/>
  <c r="K32" i="367" s="1"/>
  <c r="AE32" i="195"/>
  <c r="AE35" i="195" s="1"/>
  <c r="BO5" i="195" s="1"/>
  <c r="U32" i="367" s="1"/>
  <c r="AD32" i="195"/>
  <c r="AD35" i="195" s="1"/>
  <c r="BN5" i="195" s="1"/>
  <c r="T32" i="367" s="1"/>
  <c r="AC32" i="195"/>
  <c r="AC33" i="195" s="1"/>
  <c r="AB32" i="195"/>
  <c r="AA32" i="195"/>
  <c r="Z32" i="195"/>
  <c r="AR35" i="195" s="1"/>
  <c r="Y32" i="195"/>
  <c r="AJ31" i="195"/>
  <c r="AI31" i="195"/>
  <c r="AH31" i="195"/>
  <c r="AG31" i="195"/>
  <c r="AF31" i="195"/>
  <c r="CD5" i="195" s="1"/>
  <c r="AJ32" i="367" s="1"/>
  <c r="AE31" i="195"/>
  <c r="CC5" i="195" s="1"/>
  <c r="AI32" i="367" s="1"/>
  <c r="AD31" i="195"/>
  <c r="CB5" i="195" s="1"/>
  <c r="AH32" i="367" s="1"/>
  <c r="AC31" i="195"/>
  <c r="CA5" i="195" s="1"/>
  <c r="AG32" i="367" s="1"/>
  <c r="AQ30" i="195"/>
  <c r="AQ29" i="195"/>
  <c r="AQ28" i="195"/>
  <c r="AQ27" i="195"/>
  <c r="AQ26" i="195"/>
  <c r="AQ25" i="195"/>
  <c r="AQ24" i="195"/>
  <c r="AQ23" i="195"/>
  <c r="AQ22" i="195"/>
  <c r="AQ21" i="195"/>
  <c r="AQ20" i="195"/>
  <c r="AQ19" i="195"/>
  <c r="AQ18" i="195"/>
  <c r="AQ17" i="195"/>
  <c r="AQ16" i="195"/>
  <c r="AQ15" i="195"/>
  <c r="AQ14" i="195"/>
  <c r="AQ13" i="195"/>
  <c r="AQ12" i="195"/>
  <c r="AQ11" i="195"/>
  <c r="CH5" i="195"/>
  <c r="AN32" i="367" s="1"/>
  <c r="CG5" i="195"/>
  <c r="AM32" i="367" s="1"/>
  <c r="CF5" i="195"/>
  <c r="AL32" i="367" s="1"/>
  <c r="CE5" i="195"/>
  <c r="AK32" i="367" s="1"/>
  <c r="BZ5" i="195"/>
  <c r="AF32" i="367" s="1"/>
  <c r="BY5" i="195"/>
  <c r="AE32" i="367" s="1"/>
  <c r="BX5" i="195"/>
  <c r="AD32" i="367" s="1"/>
  <c r="BW5" i="195"/>
  <c r="AC32" i="367" s="1"/>
  <c r="BI5" i="195"/>
  <c r="O32" i="367" s="1"/>
  <c r="BH5" i="195"/>
  <c r="N32" i="367" s="1"/>
  <c r="BG5" i="195"/>
  <c r="M32" i="367" s="1"/>
  <c r="BD5" i="195"/>
  <c r="J32" i="367" s="1"/>
  <c r="BC5" i="195"/>
  <c r="I32" i="367" s="1"/>
  <c r="BB5" i="195"/>
  <c r="H32" i="367" s="1"/>
  <c r="BA5" i="195"/>
  <c r="G32" i="367" s="1"/>
  <c r="AZ5" i="195"/>
  <c r="F32" i="367" s="1"/>
  <c r="AY5" i="195"/>
  <c r="E32" i="367" s="1"/>
  <c r="AW5" i="195"/>
  <c r="C32" i="367" s="1"/>
  <c r="AV5" i="195"/>
  <c r="B32" i="367" s="1"/>
  <c r="AI35" i="194"/>
  <c r="BR5" i="194" s="1"/>
  <c r="X31" i="367" s="1"/>
  <c r="AH35" i="194"/>
  <c r="BQ5" i="194" s="1"/>
  <c r="W31" i="367" s="1"/>
  <c r="AG35" i="194"/>
  <c r="BP5" i="194" s="1"/>
  <c r="V31" i="367" s="1"/>
  <c r="AE35" i="194"/>
  <c r="AS34" i="194"/>
  <c r="AC33" i="194"/>
  <c r="AJ32" i="194"/>
  <c r="AI32" i="194"/>
  <c r="AH32" i="194"/>
  <c r="AG32" i="194"/>
  <c r="AG33" i="194" s="1"/>
  <c r="AF32" i="194"/>
  <c r="AE32" i="194"/>
  <c r="AD32" i="194"/>
  <c r="BC5" i="194" s="1"/>
  <c r="I31" i="367" s="1"/>
  <c r="AC32" i="194"/>
  <c r="AC35" i="194" s="1"/>
  <c r="BM5" i="194" s="1"/>
  <c r="S31" i="367" s="1"/>
  <c r="AB32" i="194"/>
  <c r="AA32" i="194"/>
  <c r="AA35" i="194" s="1"/>
  <c r="BL5" i="194" s="1"/>
  <c r="R31" i="367" s="1"/>
  <c r="Z32" i="194"/>
  <c r="Y32" i="194"/>
  <c r="AQ34" i="194" s="1"/>
  <c r="AJ31" i="194"/>
  <c r="CH5" i="194" s="1"/>
  <c r="AN31" i="367" s="1"/>
  <c r="AI31" i="194"/>
  <c r="CG5" i="194" s="1"/>
  <c r="AM31" i="367" s="1"/>
  <c r="AH31" i="194"/>
  <c r="CF5" i="194" s="1"/>
  <c r="AL31" i="367" s="1"/>
  <c r="AG31" i="194"/>
  <c r="AF31" i="194"/>
  <c r="AE31" i="194"/>
  <c r="AD31" i="194"/>
  <c r="AC31" i="194"/>
  <c r="CA5" i="194" s="1"/>
  <c r="AG31" i="367" s="1"/>
  <c r="AQ30" i="194"/>
  <c r="AQ29" i="194"/>
  <c r="AQ28" i="194"/>
  <c r="AQ27" i="194"/>
  <c r="AQ26" i="194"/>
  <c r="AQ25" i="194"/>
  <c r="AQ24" i="194"/>
  <c r="AQ23" i="194"/>
  <c r="AQ22" i="194"/>
  <c r="AQ21" i="194"/>
  <c r="AQ20" i="194"/>
  <c r="AQ19" i="194"/>
  <c r="AQ18" i="194"/>
  <c r="AQ17" i="194"/>
  <c r="AQ16" i="194"/>
  <c r="AQ15" i="194"/>
  <c r="AQ14" i="194"/>
  <c r="AQ13" i="194"/>
  <c r="AQ12" i="194"/>
  <c r="AQ11" i="194"/>
  <c r="CE5" i="194"/>
  <c r="AK31" i="367" s="1"/>
  <c r="CD5" i="194"/>
  <c r="AJ31" i="367" s="1"/>
  <c r="CC5" i="194"/>
  <c r="AI31" i="367" s="1"/>
  <c r="CB5" i="194"/>
  <c r="AH31" i="367" s="1"/>
  <c r="BX5" i="194"/>
  <c r="AD31" i="367" s="1"/>
  <c r="BW5" i="194"/>
  <c r="AC31" i="367" s="1"/>
  <c r="BO5" i="194"/>
  <c r="U31" i="367" s="1"/>
  <c r="BI5" i="194"/>
  <c r="O31" i="367" s="1"/>
  <c r="BH5" i="194"/>
  <c r="N31" i="367" s="1"/>
  <c r="BG5" i="194"/>
  <c r="M31" i="367" s="1"/>
  <c r="BF5" i="194"/>
  <c r="L31" i="367" s="1"/>
  <c r="BE5" i="194"/>
  <c r="K31" i="367" s="1"/>
  <c r="BD5" i="194"/>
  <c r="J31" i="367" s="1"/>
  <c r="BA5" i="194"/>
  <c r="G31" i="367" s="1"/>
  <c r="AZ5" i="194"/>
  <c r="F31" i="367" s="1"/>
  <c r="AY5" i="194"/>
  <c r="E31" i="367" s="1"/>
  <c r="AX5" i="194"/>
  <c r="D31" i="367" s="1"/>
  <c r="AW5" i="194"/>
  <c r="C31" i="367" s="1"/>
  <c r="AV5" i="194"/>
  <c r="B31" i="367" s="1"/>
  <c r="AG35" i="193"/>
  <c r="AC35" i="193"/>
  <c r="AQ35" i="193" s="1"/>
  <c r="AA35" i="193"/>
  <c r="Z35" i="193"/>
  <c r="BK5" i="193" s="1"/>
  <c r="Q30" i="367" s="1"/>
  <c r="Y35" i="193"/>
  <c r="Y33" i="193"/>
  <c r="AJ32" i="193"/>
  <c r="AI32" i="193"/>
  <c r="AH32" i="193"/>
  <c r="AH35" i="193" s="1"/>
  <c r="AG32" i="193"/>
  <c r="AF32" i="193"/>
  <c r="AE32" i="193"/>
  <c r="AE35" i="193" s="1"/>
  <c r="BO5" i="193" s="1"/>
  <c r="U30" i="367" s="1"/>
  <c r="AD32" i="193"/>
  <c r="AD35" i="193" s="1"/>
  <c r="AC32" i="193"/>
  <c r="AC33" i="193" s="1"/>
  <c r="AB32" i="193"/>
  <c r="AA32" i="193"/>
  <c r="Z32" i="193"/>
  <c r="AY5" i="193" s="1"/>
  <c r="E30" i="367" s="1"/>
  <c r="Y32" i="193"/>
  <c r="AJ31" i="193"/>
  <c r="AI31" i="193"/>
  <c r="AH31" i="193"/>
  <c r="CF5" i="193" s="1"/>
  <c r="AL30" i="367" s="1"/>
  <c r="AG31" i="193"/>
  <c r="CE5" i="193" s="1"/>
  <c r="AK30" i="367" s="1"/>
  <c r="AF31" i="193"/>
  <c r="CD5" i="193" s="1"/>
  <c r="AJ30" i="367" s="1"/>
  <c r="AE31" i="193"/>
  <c r="CC5" i="193" s="1"/>
  <c r="AI30" i="367" s="1"/>
  <c r="AD31" i="193"/>
  <c r="AC31" i="193"/>
  <c r="AQ30" i="193"/>
  <c r="AQ29" i="193"/>
  <c r="AQ28" i="193"/>
  <c r="AQ27" i="193"/>
  <c r="AQ26" i="193"/>
  <c r="AQ25" i="193"/>
  <c r="AQ24" i="193"/>
  <c r="AQ23" i="193"/>
  <c r="AQ22" i="193"/>
  <c r="AQ21" i="193"/>
  <c r="AQ20" i="193"/>
  <c r="AQ19" i="193"/>
  <c r="AQ18" i="193"/>
  <c r="AQ17" i="193"/>
  <c r="AQ16" i="193"/>
  <c r="AQ15" i="193"/>
  <c r="AQ14" i="193"/>
  <c r="AQ13" i="193"/>
  <c r="AQ12" i="193"/>
  <c r="AQ11" i="193"/>
  <c r="CH5" i="193"/>
  <c r="AN30" i="367" s="1"/>
  <c r="CG5" i="193"/>
  <c r="AM30" i="367" s="1"/>
  <c r="CB5" i="193"/>
  <c r="AH30" i="367" s="1"/>
  <c r="CA5" i="193"/>
  <c r="AG30" i="367" s="1"/>
  <c r="BZ5" i="193"/>
  <c r="AF30" i="367" s="1"/>
  <c r="BY5" i="193"/>
  <c r="AE30" i="367" s="1"/>
  <c r="BW5" i="193"/>
  <c r="AC30" i="367" s="1"/>
  <c r="BQ5" i="193"/>
  <c r="W30" i="367" s="1"/>
  <c r="BP5" i="193"/>
  <c r="V30" i="367" s="1"/>
  <c r="BL5" i="193"/>
  <c r="R30" i="367" s="1"/>
  <c r="BJ5" i="193"/>
  <c r="P30" i="367" s="1"/>
  <c r="BI5" i="193"/>
  <c r="O30" i="367" s="1"/>
  <c r="BF5" i="193"/>
  <c r="L30" i="367" s="1"/>
  <c r="BE5" i="193"/>
  <c r="K30" i="367" s="1"/>
  <c r="BD5" i="193"/>
  <c r="J30" i="367" s="1"/>
  <c r="BC5" i="193"/>
  <c r="I30" i="367" s="1"/>
  <c r="BB5" i="193"/>
  <c r="H30" i="367" s="1"/>
  <c r="BA5" i="193"/>
  <c r="G30" i="367" s="1"/>
  <c r="AX5" i="193"/>
  <c r="D30" i="367" s="1"/>
  <c r="AW5" i="193"/>
  <c r="C30" i="367" s="1"/>
  <c r="AV5" i="193"/>
  <c r="B30" i="367" s="1"/>
  <c r="AQ34" i="192"/>
  <c r="AJ32" i="192"/>
  <c r="AI32" i="192"/>
  <c r="AI35" i="192" s="1"/>
  <c r="BR5" i="192" s="1"/>
  <c r="X29" i="367" s="1"/>
  <c r="AH32" i="192"/>
  <c r="AH35" i="192" s="1"/>
  <c r="BQ5" i="192" s="1"/>
  <c r="W29" i="367" s="1"/>
  <c r="AG32" i="192"/>
  <c r="AF32" i="192"/>
  <c r="BE5" i="192" s="1"/>
  <c r="K29" i="367" s="1"/>
  <c r="AE32" i="192"/>
  <c r="AE35" i="192" s="1"/>
  <c r="AD32" i="192"/>
  <c r="AD35" i="192" s="1"/>
  <c r="BN5" i="192" s="1"/>
  <c r="T29" i="367" s="1"/>
  <c r="AC32" i="192"/>
  <c r="AC33" i="192" s="1"/>
  <c r="AB32" i="192"/>
  <c r="AA32" i="192"/>
  <c r="AA35" i="192" s="1"/>
  <c r="BL5" i="192" s="1"/>
  <c r="R29" i="367" s="1"/>
  <c r="Z32" i="192"/>
  <c r="Z35" i="192" s="1"/>
  <c r="BK5" i="192" s="1"/>
  <c r="Q29" i="367" s="1"/>
  <c r="Y32" i="192"/>
  <c r="BY5" i="192" s="1"/>
  <c r="AE29" i="367" s="1"/>
  <c r="AJ31" i="192"/>
  <c r="CH5" i="192" s="1"/>
  <c r="AN29" i="367" s="1"/>
  <c r="AI31" i="192"/>
  <c r="AH31" i="192"/>
  <c r="AG31" i="192"/>
  <c r="AF31" i="192"/>
  <c r="AE31" i="192"/>
  <c r="CC5" i="192" s="1"/>
  <c r="AI29" i="367" s="1"/>
  <c r="AD31" i="192"/>
  <c r="CB5" i="192" s="1"/>
  <c r="AH29" i="367" s="1"/>
  <c r="AC31" i="192"/>
  <c r="CA5" i="192" s="1"/>
  <c r="AG29" i="367" s="1"/>
  <c r="AQ30" i="192"/>
  <c r="AQ29" i="192"/>
  <c r="AQ28" i="192"/>
  <c r="AQ27" i="192"/>
  <c r="AQ26" i="192"/>
  <c r="AQ25" i="192"/>
  <c r="AQ24" i="192"/>
  <c r="AQ23" i="192"/>
  <c r="AQ22" i="192"/>
  <c r="AQ21" i="192"/>
  <c r="AQ20" i="192"/>
  <c r="AQ19" i="192"/>
  <c r="AQ18" i="192"/>
  <c r="AQ17" i="192"/>
  <c r="AQ16" i="192"/>
  <c r="AQ15" i="192"/>
  <c r="AQ14" i="192"/>
  <c r="AQ13" i="192"/>
  <c r="AQ12" i="192"/>
  <c r="AQ11" i="192"/>
  <c r="CG5" i="192"/>
  <c r="AM29" i="367" s="1"/>
  <c r="CF5" i="192"/>
  <c r="AL29" i="367" s="1"/>
  <c r="CE5" i="192"/>
  <c r="AK29" i="367" s="1"/>
  <c r="CD5" i="192"/>
  <c r="AJ29" i="367" s="1"/>
  <c r="BW5" i="192"/>
  <c r="AC29" i="367" s="1"/>
  <c r="BO5" i="192"/>
  <c r="U29" i="367" s="1"/>
  <c r="BI5" i="192"/>
  <c r="O29" i="367" s="1"/>
  <c r="BG5" i="192"/>
  <c r="M29" i="367" s="1"/>
  <c r="BF5" i="192"/>
  <c r="L29" i="367" s="1"/>
  <c r="BC5" i="192"/>
  <c r="I29" i="367" s="1"/>
  <c r="BB5" i="192"/>
  <c r="H29" i="367" s="1"/>
  <c r="BA5" i="192"/>
  <c r="G29" i="367" s="1"/>
  <c r="AY5" i="192"/>
  <c r="E29" i="367" s="1"/>
  <c r="AW5" i="192"/>
  <c r="C29" i="367" s="1"/>
  <c r="AV5" i="192"/>
  <c r="B29" i="367" s="1"/>
  <c r="AH35" i="191"/>
  <c r="BQ5" i="191" s="1"/>
  <c r="W28" i="367" s="1"/>
  <c r="AG35" i="191"/>
  <c r="BP5" i="191" s="1"/>
  <c r="V28" i="367" s="1"/>
  <c r="AD35" i="191"/>
  <c r="AR35" i="191" s="1"/>
  <c r="AC35" i="191"/>
  <c r="AQ34" i="191"/>
  <c r="AG33" i="191"/>
  <c r="Y33" i="191"/>
  <c r="AJ32" i="191"/>
  <c r="BI5" i="191" s="1"/>
  <c r="O28" i="367" s="1"/>
  <c r="AI32" i="191"/>
  <c r="AH32" i="191"/>
  <c r="AG32" i="191"/>
  <c r="AF32" i="191"/>
  <c r="AE35" i="191" s="1"/>
  <c r="BO5" i="191" s="1"/>
  <c r="U28" i="367" s="1"/>
  <c r="AE32" i="191"/>
  <c r="AD32" i="191"/>
  <c r="AC33" i="191" s="1"/>
  <c r="AC32" i="191"/>
  <c r="BB5" i="191" s="1"/>
  <c r="H28" i="367" s="1"/>
  <c r="AB32" i="191"/>
  <c r="AA35" i="191" s="1"/>
  <c r="AA32" i="191"/>
  <c r="Z32" i="191"/>
  <c r="Z35" i="191" s="1"/>
  <c r="BK5" i="191" s="1"/>
  <c r="Q28" i="367" s="1"/>
  <c r="Y32" i="191"/>
  <c r="AQ35" i="191" s="1"/>
  <c r="AJ31" i="191"/>
  <c r="CH5" i="191" s="1"/>
  <c r="AN28" i="367" s="1"/>
  <c r="AI31" i="191"/>
  <c r="CG5" i="191" s="1"/>
  <c r="AM28" i="367" s="1"/>
  <c r="AH31" i="191"/>
  <c r="CF5" i="191" s="1"/>
  <c r="AL28" i="367" s="1"/>
  <c r="AG31" i="191"/>
  <c r="CE5" i="191" s="1"/>
  <c r="AK28" i="367" s="1"/>
  <c r="AF31" i="191"/>
  <c r="AE31" i="191"/>
  <c r="AD31" i="191"/>
  <c r="AC31" i="191"/>
  <c r="AQ30" i="191"/>
  <c r="AQ29" i="191"/>
  <c r="AQ28" i="191"/>
  <c r="AQ27" i="191"/>
  <c r="AQ26" i="191"/>
  <c r="AQ25" i="191"/>
  <c r="AQ24" i="191"/>
  <c r="AQ23" i="191"/>
  <c r="AQ22" i="191"/>
  <c r="AQ21" i="191"/>
  <c r="AQ20" i="191"/>
  <c r="AQ19" i="191"/>
  <c r="AQ18" i="191"/>
  <c r="AQ17" i="191"/>
  <c r="AQ16" i="191"/>
  <c r="AQ15" i="191"/>
  <c r="AQ14" i="191"/>
  <c r="AQ13" i="191"/>
  <c r="AQ12" i="191"/>
  <c r="AQ11" i="191"/>
  <c r="CD5" i="191"/>
  <c r="AJ28" i="367" s="1"/>
  <c r="CC5" i="191"/>
  <c r="AI28" i="367" s="1"/>
  <c r="CB5" i="191"/>
  <c r="AH28" i="367" s="1"/>
  <c r="CA5" i="191"/>
  <c r="AG28" i="367" s="1"/>
  <c r="BZ5" i="191"/>
  <c r="AF28" i="367" s="1"/>
  <c r="BX5" i="191"/>
  <c r="AD28" i="367" s="1"/>
  <c r="BW5" i="191"/>
  <c r="AC28" i="367" s="1"/>
  <c r="BN5" i="191"/>
  <c r="T28" i="367" s="1"/>
  <c r="BL5" i="191"/>
  <c r="R28" i="367" s="1"/>
  <c r="BH5" i="191"/>
  <c r="N28" i="367" s="1"/>
  <c r="BG5" i="191"/>
  <c r="M28" i="367" s="1"/>
  <c r="BF5" i="191"/>
  <c r="L28" i="367" s="1"/>
  <c r="BE5" i="191"/>
  <c r="K28" i="367" s="1"/>
  <c r="BD5" i="191"/>
  <c r="J28" i="367" s="1"/>
  <c r="BC5" i="191"/>
  <c r="I28" i="367" s="1"/>
  <c r="AZ5" i="191"/>
  <c r="F28" i="367" s="1"/>
  <c r="AY5" i="191"/>
  <c r="E28" i="367" s="1"/>
  <c r="AX5" i="191"/>
  <c r="D28" i="367" s="1"/>
  <c r="AW5" i="191"/>
  <c r="C28" i="367" s="1"/>
  <c r="AV5" i="191"/>
  <c r="B28" i="367" s="1"/>
  <c r="Z35" i="190"/>
  <c r="BK5" i="190" s="1"/>
  <c r="Q27" i="367" s="1"/>
  <c r="Y35" i="190"/>
  <c r="Y33" i="190"/>
  <c r="AJ32" i="190"/>
  <c r="AI35" i="190" s="1"/>
  <c r="BR5" i="190" s="1"/>
  <c r="X27" i="367" s="1"/>
  <c r="AI32" i="190"/>
  <c r="AH32" i="190"/>
  <c r="AG32" i="190"/>
  <c r="AG35" i="190" s="1"/>
  <c r="AF32" i="190"/>
  <c r="AE32" i="190"/>
  <c r="AE35" i="190" s="1"/>
  <c r="BO5" i="190" s="1"/>
  <c r="U27" i="367" s="1"/>
  <c r="AD32" i="190"/>
  <c r="AD35" i="190" s="1"/>
  <c r="BN5" i="190" s="1"/>
  <c r="T27" i="367" s="1"/>
  <c r="AC32" i="190"/>
  <c r="AC33" i="190" s="1"/>
  <c r="AB32" i="190"/>
  <c r="BA5" i="190" s="1"/>
  <c r="G27" i="367" s="1"/>
  <c r="AA32" i="190"/>
  <c r="AA35" i="190" s="1"/>
  <c r="BL5" i="190" s="1"/>
  <c r="R27" i="367" s="1"/>
  <c r="Z32" i="190"/>
  <c r="AY5" i="190" s="1"/>
  <c r="E27" i="367" s="1"/>
  <c r="Y32" i="190"/>
  <c r="AJ31" i="190"/>
  <c r="AI31" i="190"/>
  <c r="AH31" i="190"/>
  <c r="AG31" i="190"/>
  <c r="CE5" i="190" s="1"/>
  <c r="AK27" i="367" s="1"/>
  <c r="AF31" i="190"/>
  <c r="CD5" i="190" s="1"/>
  <c r="AJ27" i="367" s="1"/>
  <c r="AE31" i="190"/>
  <c r="CC5" i="190" s="1"/>
  <c r="AI27" i="367" s="1"/>
  <c r="AD31" i="190"/>
  <c r="CB5" i="190" s="1"/>
  <c r="AH27" i="367" s="1"/>
  <c r="AC31" i="190"/>
  <c r="AQ30" i="190"/>
  <c r="AQ29" i="190"/>
  <c r="AQ28" i="190"/>
  <c r="AQ27" i="190"/>
  <c r="AQ26" i="190"/>
  <c r="AQ25" i="190"/>
  <c r="AQ24" i="190"/>
  <c r="AQ23" i="190"/>
  <c r="AQ22" i="190"/>
  <c r="AQ21" i="190"/>
  <c r="AQ20" i="190"/>
  <c r="AQ19" i="190"/>
  <c r="AQ18" i="190"/>
  <c r="AQ17" i="190"/>
  <c r="AQ16" i="190"/>
  <c r="AQ15" i="190"/>
  <c r="AQ14" i="190"/>
  <c r="AQ13" i="190"/>
  <c r="AQ12" i="190"/>
  <c r="AQ11" i="190"/>
  <c r="CH5" i="190"/>
  <c r="AN27" i="367" s="1"/>
  <c r="CG5" i="190"/>
  <c r="AM27" i="367" s="1"/>
  <c r="CF5" i="190"/>
  <c r="AL27" i="367" s="1"/>
  <c r="CA5" i="190"/>
  <c r="AG27" i="367" s="1"/>
  <c r="BY5" i="190"/>
  <c r="AE27" i="367" s="1"/>
  <c r="BX5" i="190"/>
  <c r="AD27" i="367" s="1"/>
  <c r="BW5" i="190"/>
  <c r="AC27" i="367" s="1"/>
  <c r="BP5" i="190"/>
  <c r="V27" i="367" s="1"/>
  <c r="BI5" i="190"/>
  <c r="O27" i="367" s="1"/>
  <c r="BH5" i="190"/>
  <c r="N27" i="367" s="1"/>
  <c r="BE5" i="190"/>
  <c r="K27" i="367" s="1"/>
  <c r="BD5" i="190"/>
  <c r="J27" i="367" s="1"/>
  <c r="BC5" i="190"/>
  <c r="I27" i="367" s="1"/>
  <c r="AZ5" i="190"/>
  <c r="F27" i="367" s="1"/>
  <c r="AW5" i="190"/>
  <c r="C27" i="367" s="1"/>
  <c r="AV5" i="190"/>
  <c r="B27" i="367" s="1"/>
  <c r="AI35" i="189"/>
  <c r="BR5" i="189" s="1"/>
  <c r="X26" i="367" s="1"/>
  <c r="AE35" i="189"/>
  <c r="BO5" i="189" s="1"/>
  <c r="U26" i="367" s="1"/>
  <c r="AS34" i="189"/>
  <c r="AJ32" i="189"/>
  <c r="AI32" i="189"/>
  <c r="AH32" i="189"/>
  <c r="BG5" i="189" s="1"/>
  <c r="M26" i="367" s="1"/>
  <c r="AG32" i="189"/>
  <c r="AG35" i="189" s="1"/>
  <c r="AF32" i="189"/>
  <c r="BE5" i="189" s="1"/>
  <c r="K26" i="367" s="1"/>
  <c r="AE32" i="189"/>
  <c r="BD5" i="189" s="1"/>
  <c r="J26" i="367" s="1"/>
  <c r="AD32" i="189"/>
  <c r="AD35" i="189" s="1"/>
  <c r="AC32" i="189"/>
  <c r="AC35" i="189" s="1"/>
  <c r="AC36" i="189" s="1"/>
  <c r="BT5" i="189" s="1"/>
  <c r="Z26" i="367" s="1"/>
  <c r="AB32" i="189"/>
  <c r="AA32" i="189"/>
  <c r="AA35" i="189" s="1"/>
  <c r="BL5" i="189" s="1"/>
  <c r="R26" i="367" s="1"/>
  <c r="Z32" i="189"/>
  <c r="Y32" i="189"/>
  <c r="AJ31" i="189"/>
  <c r="CH5" i="189" s="1"/>
  <c r="AN26" i="367" s="1"/>
  <c r="AI31" i="189"/>
  <c r="CG5" i="189" s="1"/>
  <c r="AM26" i="367" s="1"/>
  <c r="AH31" i="189"/>
  <c r="AG31" i="189"/>
  <c r="AF31" i="189"/>
  <c r="AE31" i="189"/>
  <c r="AD31" i="189"/>
  <c r="CB5" i="189" s="1"/>
  <c r="AH26" i="367" s="1"/>
  <c r="AC31" i="189"/>
  <c r="CA5" i="189" s="1"/>
  <c r="AG26" i="367" s="1"/>
  <c r="AQ30" i="189"/>
  <c r="AQ29" i="189"/>
  <c r="AQ28" i="189"/>
  <c r="AQ27" i="189"/>
  <c r="AQ26" i="189"/>
  <c r="AQ25" i="189"/>
  <c r="AQ24" i="189"/>
  <c r="AQ23" i="189"/>
  <c r="AQ22" i="189"/>
  <c r="AQ21" i="189"/>
  <c r="AQ20" i="189"/>
  <c r="AQ19" i="189"/>
  <c r="AQ18" i="189"/>
  <c r="AQ17" i="189"/>
  <c r="AQ16" i="189"/>
  <c r="AQ15" i="189"/>
  <c r="AQ14" i="189"/>
  <c r="AQ13" i="189"/>
  <c r="AQ12" i="189"/>
  <c r="AQ11" i="189"/>
  <c r="CF5" i="189"/>
  <c r="AL26" i="367" s="1"/>
  <c r="CE5" i="189"/>
  <c r="AK26" i="367" s="1"/>
  <c r="CD5" i="189"/>
  <c r="AJ26" i="367" s="1"/>
  <c r="CC5" i="189"/>
  <c r="AI26" i="367" s="1"/>
  <c r="BN5" i="189"/>
  <c r="T26" i="367" s="1"/>
  <c r="BM5" i="189"/>
  <c r="S26" i="367" s="1"/>
  <c r="BI5" i="189"/>
  <c r="O26" i="367" s="1"/>
  <c r="BH5" i="189"/>
  <c r="N26" i="367" s="1"/>
  <c r="BB5" i="189"/>
  <c r="H26" i="367" s="1"/>
  <c r="BA5" i="189"/>
  <c r="G26" i="367" s="1"/>
  <c r="AZ5" i="189"/>
  <c r="F26" i="367" s="1"/>
  <c r="AW5" i="189"/>
  <c r="C26" i="367" s="1"/>
  <c r="AV5" i="189"/>
  <c r="B26" i="367" s="1"/>
  <c r="AH35" i="188"/>
  <c r="AG35" i="188"/>
  <c r="BP5" i="188" s="1"/>
  <c r="V25" i="367" s="1"/>
  <c r="AA35" i="188"/>
  <c r="Z35" i="188"/>
  <c r="AQ34" i="188"/>
  <c r="AG33" i="188"/>
  <c r="Y33" i="188"/>
  <c r="AJ32" i="188"/>
  <c r="BI5" i="188" s="1"/>
  <c r="O25" i="367" s="1"/>
  <c r="AI32" i="188"/>
  <c r="AH32" i="188"/>
  <c r="AG32" i="188"/>
  <c r="AF32" i="188"/>
  <c r="AE32" i="188"/>
  <c r="AE35" i="188" s="1"/>
  <c r="BO5" i="188" s="1"/>
  <c r="U25" i="367" s="1"/>
  <c r="AD32" i="188"/>
  <c r="AC33" i="188" s="1"/>
  <c r="AC32" i="188"/>
  <c r="AC35" i="188" s="1"/>
  <c r="AB32" i="188"/>
  <c r="BA5" i="188" s="1"/>
  <c r="G25" i="367" s="1"/>
  <c r="AA32" i="188"/>
  <c r="BX5" i="188" s="1"/>
  <c r="AD25" i="367" s="1"/>
  <c r="Z32" i="188"/>
  <c r="Y32" i="188"/>
  <c r="Y35" i="188" s="1"/>
  <c r="BJ5" i="188" s="1"/>
  <c r="P25" i="367" s="1"/>
  <c r="AJ31" i="188"/>
  <c r="AI31" i="188"/>
  <c r="CG5" i="188" s="1"/>
  <c r="AM25" i="367" s="1"/>
  <c r="AH31" i="188"/>
  <c r="CF5" i="188" s="1"/>
  <c r="AL25" i="367" s="1"/>
  <c r="AG31" i="188"/>
  <c r="CE5" i="188" s="1"/>
  <c r="AK25" i="367" s="1"/>
  <c r="AF31" i="188"/>
  <c r="CD5" i="188" s="1"/>
  <c r="AJ25" i="367" s="1"/>
  <c r="AE31" i="188"/>
  <c r="AD31" i="188"/>
  <c r="AC31" i="188"/>
  <c r="AQ30" i="188"/>
  <c r="AQ29" i="188"/>
  <c r="AQ28" i="188"/>
  <c r="AQ27" i="188"/>
  <c r="AQ26" i="188"/>
  <c r="AQ25" i="188"/>
  <c r="AQ24" i="188"/>
  <c r="AQ23" i="188"/>
  <c r="AQ22" i="188"/>
  <c r="AQ21" i="188"/>
  <c r="AQ20" i="188"/>
  <c r="AQ19" i="188"/>
  <c r="AQ18" i="188"/>
  <c r="AQ17" i="188"/>
  <c r="AQ16" i="188"/>
  <c r="AQ15" i="188"/>
  <c r="AQ14" i="188"/>
  <c r="AQ13" i="188"/>
  <c r="AQ12" i="188"/>
  <c r="AQ11" i="188"/>
  <c r="CH5" i="188"/>
  <c r="AN25" i="367" s="1"/>
  <c r="CC5" i="188"/>
  <c r="AI25" i="367" s="1"/>
  <c r="CB5" i="188"/>
  <c r="AH25" i="367" s="1"/>
  <c r="CA5" i="188"/>
  <c r="AG25" i="367" s="1"/>
  <c r="BZ5" i="188"/>
  <c r="AF25" i="367" s="1"/>
  <c r="BY5" i="188"/>
  <c r="AE25" i="367" s="1"/>
  <c r="BW5" i="188"/>
  <c r="AC25" i="367" s="1"/>
  <c r="BQ5" i="188"/>
  <c r="W25" i="367" s="1"/>
  <c r="BL5" i="188"/>
  <c r="R25" i="367" s="1"/>
  <c r="BK5" i="188"/>
  <c r="Q25" i="367" s="1"/>
  <c r="BG5" i="188"/>
  <c r="M25" i="367" s="1"/>
  <c r="BF5" i="188"/>
  <c r="L25" i="367" s="1"/>
  <c r="BE5" i="188"/>
  <c r="K25" i="367" s="1"/>
  <c r="BD5" i="188"/>
  <c r="J25" i="367" s="1"/>
  <c r="BC5" i="188"/>
  <c r="I25" i="367" s="1"/>
  <c r="BB5" i="188"/>
  <c r="H25" i="367" s="1"/>
  <c r="AY5" i="188"/>
  <c r="E25" i="367" s="1"/>
  <c r="AX5" i="188"/>
  <c r="D25" i="367" s="1"/>
  <c r="AW5" i="188"/>
  <c r="C25" i="367" s="1"/>
  <c r="AV5" i="188"/>
  <c r="B25" i="367" s="1"/>
  <c r="Y35" i="187"/>
  <c r="BJ5" i="187" s="1"/>
  <c r="P24" i="367" s="1"/>
  <c r="AJ32" i="187"/>
  <c r="BI5" i="187" s="1"/>
  <c r="O24" i="367" s="1"/>
  <c r="AI32" i="187"/>
  <c r="AI35" i="187" s="1"/>
  <c r="BR5" i="187" s="1"/>
  <c r="X24" i="367" s="1"/>
  <c r="AH32" i="187"/>
  <c r="AH35" i="187" s="1"/>
  <c r="AG32" i="187"/>
  <c r="AF32" i="187"/>
  <c r="BE5" i="187" s="1"/>
  <c r="K24" i="367" s="1"/>
  <c r="AE32" i="187"/>
  <c r="AE35" i="187" s="1"/>
  <c r="AD32" i="187"/>
  <c r="AD35" i="187" s="1"/>
  <c r="BN5" i="187" s="1"/>
  <c r="T24" i="367" s="1"/>
  <c r="AC32" i="187"/>
  <c r="AC33" i="187" s="1"/>
  <c r="AB32" i="187"/>
  <c r="BA5" i="187" s="1"/>
  <c r="G24" i="367" s="1"/>
  <c r="AA32" i="187"/>
  <c r="AA35" i="187" s="1"/>
  <c r="BL5" i="187" s="1"/>
  <c r="R24" i="367" s="1"/>
  <c r="Z32" i="187"/>
  <c r="Z35" i="187" s="1"/>
  <c r="BK5" i="187" s="1"/>
  <c r="Q24" i="367" s="1"/>
  <c r="Y32" i="187"/>
  <c r="BZ5" i="187" s="1"/>
  <c r="AF24" i="367" s="1"/>
  <c r="AJ31" i="187"/>
  <c r="AI31" i="187"/>
  <c r="AH31" i="187"/>
  <c r="AG31" i="187"/>
  <c r="AF31" i="187"/>
  <c r="CD5" i="187" s="1"/>
  <c r="AJ24" i="367" s="1"/>
  <c r="AE31" i="187"/>
  <c r="CC5" i="187" s="1"/>
  <c r="AI24" i="367" s="1"/>
  <c r="AD31" i="187"/>
  <c r="CB5" i="187" s="1"/>
  <c r="AH24" i="367" s="1"/>
  <c r="AC31" i="187"/>
  <c r="CA5" i="187" s="1"/>
  <c r="AG24" i="367" s="1"/>
  <c r="AQ30" i="187"/>
  <c r="AQ29" i="187"/>
  <c r="AQ28" i="187"/>
  <c r="AQ27" i="187"/>
  <c r="AQ26" i="187"/>
  <c r="AQ25" i="187"/>
  <c r="AQ24" i="187"/>
  <c r="AQ23" i="187"/>
  <c r="AQ22" i="187"/>
  <c r="AQ21" i="187"/>
  <c r="AQ20" i="187"/>
  <c r="AQ19" i="187"/>
  <c r="AQ18" i="187"/>
  <c r="AQ17" i="187"/>
  <c r="AQ16" i="187"/>
  <c r="AQ15" i="187"/>
  <c r="AQ14" i="187"/>
  <c r="AQ13" i="187"/>
  <c r="AQ12" i="187"/>
  <c r="AQ11" i="187"/>
  <c r="CH5" i="187"/>
  <c r="AN24" i="367" s="1"/>
  <c r="CG5" i="187"/>
  <c r="AM24" i="367" s="1"/>
  <c r="CF5" i="187"/>
  <c r="AL24" i="367" s="1"/>
  <c r="CE5" i="187"/>
  <c r="AK24" i="367" s="1"/>
  <c r="BW5" i="187"/>
  <c r="AC24" i="367" s="1"/>
  <c r="BO5" i="187"/>
  <c r="U24" i="367" s="1"/>
  <c r="BG5" i="187"/>
  <c r="M24" i="367" s="1"/>
  <c r="BD5" i="187"/>
  <c r="J24" i="367" s="1"/>
  <c r="BC5" i="187"/>
  <c r="I24" i="367" s="1"/>
  <c r="BB5" i="187"/>
  <c r="H24" i="367" s="1"/>
  <c r="AW5" i="187"/>
  <c r="C24" i="367" s="1"/>
  <c r="AV5" i="187"/>
  <c r="B24" i="367" s="1"/>
  <c r="AI35" i="186"/>
  <c r="BR5" i="186" s="1"/>
  <c r="X23" i="367" s="1"/>
  <c r="AH35" i="186"/>
  <c r="BQ5" i="186" s="1"/>
  <c r="W23" i="367" s="1"/>
  <c r="AD35" i="186"/>
  <c r="AS34" i="186"/>
  <c r="AJ32" i="186"/>
  <c r="AI32" i="186"/>
  <c r="AH32" i="186"/>
  <c r="AG32" i="186"/>
  <c r="AG33" i="186" s="1"/>
  <c r="AF32" i="186"/>
  <c r="AE35" i="186" s="1"/>
  <c r="BO5" i="186" s="1"/>
  <c r="U23" i="367" s="1"/>
  <c r="AE32" i="186"/>
  <c r="AD32" i="186"/>
  <c r="BC5" i="186" s="1"/>
  <c r="I23" i="367" s="1"/>
  <c r="AC32" i="186"/>
  <c r="AC35" i="186" s="1"/>
  <c r="AB32" i="186"/>
  <c r="AA32" i="186"/>
  <c r="AA35" i="186" s="1"/>
  <c r="Z32" i="186"/>
  <c r="Y32" i="186"/>
  <c r="AQ34" i="186" s="1"/>
  <c r="AJ31" i="186"/>
  <c r="CH5" i="186" s="1"/>
  <c r="AN23" i="367" s="1"/>
  <c r="AI31" i="186"/>
  <c r="CG5" i="186" s="1"/>
  <c r="AM23" i="367" s="1"/>
  <c r="AH31" i="186"/>
  <c r="CF5" i="186" s="1"/>
  <c r="AL23" i="367" s="1"/>
  <c r="AG31" i="186"/>
  <c r="AF31" i="186"/>
  <c r="AE31" i="186"/>
  <c r="AD31" i="186"/>
  <c r="AC31" i="186"/>
  <c r="CA5" i="186" s="1"/>
  <c r="AG23" i="367" s="1"/>
  <c r="AQ30" i="186"/>
  <c r="AQ29" i="186"/>
  <c r="AQ28" i="186"/>
  <c r="AQ27" i="186"/>
  <c r="AQ26" i="186"/>
  <c r="AQ25" i="186"/>
  <c r="AQ24" i="186"/>
  <c r="AQ23" i="186"/>
  <c r="AQ22" i="186"/>
  <c r="AQ21" i="186"/>
  <c r="AQ20" i="186"/>
  <c r="AQ19" i="186"/>
  <c r="AQ18" i="186"/>
  <c r="AQ17" i="186"/>
  <c r="AQ16" i="186"/>
  <c r="AQ15" i="186"/>
  <c r="AQ14" i="186"/>
  <c r="AQ13" i="186"/>
  <c r="AQ12" i="186"/>
  <c r="AQ11" i="186"/>
  <c r="CE5" i="186"/>
  <c r="AK23" i="367" s="1"/>
  <c r="CD5" i="186"/>
  <c r="AJ23" i="367" s="1"/>
  <c r="CC5" i="186"/>
  <c r="AI23" i="367" s="1"/>
  <c r="CB5" i="186"/>
  <c r="AH23" i="367" s="1"/>
  <c r="BX5" i="186"/>
  <c r="AD23" i="367" s="1"/>
  <c r="BM5" i="186"/>
  <c r="S23" i="367" s="1"/>
  <c r="BL5" i="186"/>
  <c r="R23" i="367" s="1"/>
  <c r="BI5" i="186"/>
  <c r="O23" i="367" s="1"/>
  <c r="BH5" i="186"/>
  <c r="N23" i="367" s="1"/>
  <c r="BG5" i="186"/>
  <c r="M23" i="367" s="1"/>
  <c r="BD5" i="186"/>
  <c r="J23" i="367" s="1"/>
  <c r="BA5" i="186"/>
  <c r="G23" i="367" s="1"/>
  <c r="AZ5" i="186"/>
  <c r="F23" i="367" s="1"/>
  <c r="AY5" i="186"/>
  <c r="E23" i="367" s="1"/>
  <c r="AW5" i="186"/>
  <c r="C23" i="367" s="1"/>
  <c r="AV5" i="186"/>
  <c r="B23" i="367" s="1"/>
  <c r="AG35" i="185"/>
  <c r="Z35" i="185"/>
  <c r="Y35" i="185"/>
  <c r="AC33" i="185"/>
  <c r="Y33" i="185"/>
  <c r="AJ32" i="185"/>
  <c r="AI32" i="185"/>
  <c r="AH32" i="185"/>
  <c r="AH35" i="185" s="1"/>
  <c r="AG32" i="185"/>
  <c r="AF32" i="185"/>
  <c r="AE32" i="185"/>
  <c r="AE35" i="185" s="1"/>
  <c r="BO5" i="185" s="1"/>
  <c r="U22" i="367" s="1"/>
  <c r="AD32" i="185"/>
  <c r="AD35" i="185" s="1"/>
  <c r="AC32" i="185"/>
  <c r="BB5" i="185" s="1"/>
  <c r="H22" i="367" s="1"/>
  <c r="AB32" i="185"/>
  <c r="AA32" i="185"/>
  <c r="AA35" i="185" s="1"/>
  <c r="Z32" i="185"/>
  <c r="AY5" i="185" s="1"/>
  <c r="E22" i="367" s="1"/>
  <c r="Y32" i="185"/>
  <c r="AJ31" i="185"/>
  <c r="AI31" i="185"/>
  <c r="AH31" i="185"/>
  <c r="CF5" i="185" s="1"/>
  <c r="AL22" i="367" s="1"/>
  <c r="AG31" i="185"/>
  <c r="CE5" i="185" s="1"/>
  <c r="AK22" i="367" s="1"/>
  <c r="AF31" i="185"/>
  <c r="CD5" i="185" s="1"/>
  <c r="AJ22" i="367" s="1"/>
  <c r="AE31" i="185"/>
  <c r="CC5" i="185" s="1"/>
  <c r="AI22" i="367" s="1"/>
  <c r="AD31" i="185"/>
  <c r="AC31" i="185"/>
  <c r="AQ30" i="185"/>
  <c r="AQ29" i="185"/>
  <c r="AQ28" i="185"/>
  <c r="AQ27" i="185"/>
  <c r="AQ26" i="185"/>
  <c r="AQ25" i="185"/>
  <c r="AQ24" i="185"/>
  <c r="AQ23" i="185"/>
  <c r="AQ22" i="185"/>
  <c r="AQ21" i="185"/>
  <c r="AQ20" i="185"/>
  <c r="AQ19" i="185"/>
  <c r="AQ18" i="185"/>
  <c r="AQ17" i="185"/>
  <c r="AQ16" i="185"/>
  <c r="AQ15" i="185"/>
  <c r="AQ14" i="185"/>
  <c r="AQ13" i="185"/>
  <c r="AQ12" i="185"/>
  <c r="AQ11" i="185"/>
  <c r="CH5" i="185"/>
  <c r="AN22" i="367" s="1"/>
  <c r="CG5" i="185"/>
  <c r="AM22" i="367" s="1"/>
  <c r="CB5" i="185"/>
  <c r="AH22" i="367" s="1"/>
  <c r="CA5" i="185"/>
  <c r="AG22" i="367" s="1"/>
  <c r="BZ5" i="185"/>
  <c r="AF22" i="367" s="1"/>
  <c r="BY5" i="185"/>
  <c r="AE22" i="367" s="1"/>
  <c r="BW5" i="185"/>
  <c r="AC22" i="367" s="1"/>
  <c r="BQ5" i="185"/>
  <c r="W22" i="367" s="1"/>
  <c r="BP5" i="185"/>
  <c r="V22" i="367" s="1"/>
  <c r="BK5" i="185"/>
  <c r="Q22" i="367" s="1"/>
  <c r="BJ5" i="185"/>
  <c r="P22" i="367" s="1"/>
  <c r="BI5" i="185"/>
  <c r="O22" i="367" s="1"/>
  <c r="BF5" i="185"/>
  <c r="L22" i="367" s="1"/>
  <c r="BE5" i="185"/>
  <c r="K22" i="367" s="1"/>
  <c r="BD5" i="185"/>
  <c r="J22" i="367" s="1"/>
  <c r="BA5" i="185"/>
  <c r="G22" i="367" s="1"/>
  <c r="AX5" i="185"/>
  <c r="D22" i="367" s="1"/>
  <c r="AW5" i="185"/>
  <c r="C22" i="367" s="1"/>
  <c r="AV5" i="185"/>
  <c r="B22" i="367" s="1"/>
  <c r="AJ32" i="184"/>
  <c r="AI32" i="184"/>
  <c r="BH5" i="184" s="1"/>
  <c r="N21" i="367" s="1"/>
  <c r="AH32" i="184"/>
  <c r="AH35" i="184" s="1"/>
  <c r="BQ5" i="184" s="1"/>
  <c r="W21" i="367" s="1"/>
  <c r="AG32" i="184"/>
  <c r="BF5" i="184" s="1"/>
  <c r="L21" i="367" s="1"/>
  <c r="AF32" i="184"/>
  <c r="BE5" i="184" s="1"/>
  <c r="K21" i="367" s="1"/>
  <c r="AE32" i="184"/>
  <c r="AE35" i="184" s="1"/>
  <c r="AD32" i="184"/>
  <c r="AD35" i="184" s="1"/>
  <c r="AC32" i="184"/>
  <c r="AB32" i="184"/>
  <c r="AA32" i="184"/>
  <c r="AA35" i="184" s="1"/>
  <c r="BL5" i="184" s="1"/>
  <c r="R21" i="367" s="1"/>
  <c r="Z32" i="184"/>
  <c r="Z35" i="184" s="1"/>
  <c r="BK5" i="184" s="1"/>
  <c r="Q21" i="367" s="1"/>
  <c r="Y32" i="184"/>
  <c r="BY5" i="184" s="1"/>
  <c r="AE21" i="367" s="1"/>
  <c r="AJ31" i="184"/>
  <c r="CH5" i="184" s="1"/>
  <c r="AN21" i="367" s="1"/>
  <c r="AI31" i="184"/>
  <c r="AH31" i="184"/>
  <c r="AG31" i="184"/>
  <c r="AF31" i="184"/>
  <c r="AE31" i="184"/>
  <c r="CC5" i="184" s="1"/>
  <c r="AI21" i="367" s="1"/>
  <c r="AD31" i="184"/>
  <c r="CB5" i="184" s="1"/>
  <c r="AH21" i="367" s="1"/>
  <c r="AC31" i="184"/>
  <c r="CA5" i="184" s="1"/>
  <c r="AG21" i="367" s="1"/>
  <c r="AQ30" i="184"/>
  <c r="AQ29" i="184"/>
  <c r="AQ28" i="184"/>
  <c r="AQ27" i="184"/>
  <c r="AQ26" i="184"/>
  <c r="AQ25" i="184"/>
  <c r="AQ24" i="184"/>
  <c r="AQ23" i="184"/>
  <c r="AQ22" i="184"/>
  <c r="AQ21" i="184"/>
  <c r="AQ20" i="184"/>
  <c r="AQ19" i="184"/>
  <c r="AQ18" i="184"/>
  <c r="AQ17" i="184"/>
  <c r="AQ16" i="184"/>
  <c r="AQ15" i="184"/>
  <c r="AQ14" i="184"/>
  <c r="AQ13" i="184"/>
  <c r="AQ12" i="184"/>
  <c r="AQ11" i="184"/>
  <c r="CG5" i="184"/>
  <c r="AM21" i="367" s="1"/>
  <c r="CF5" i="184"/>
  <c r="AL21" i="367" s="1"/>
  <c r="CE5" i="184"/>
  <c r="AK21" i="367" s="1"/>
  <c r="CD5" i="184"/>
  <c r="AJ21" i="367" s="1"/>
  <c r="BO5" i="184"/>
  <c r="U21" i="367" s="1"/>
  <c r="BN5" i="184"/>
  <c r="T21" i="367" s="1"/>
  <c r="BI5" i="184"/>
  <c r="O21" i="367" s="1"/>
  <c r="BC5" i="184"/>
  <c r="I21" i="367" s="1"/>
  <c r="BB5" i="184"/>
  <c r="H21" i="367" s="1"/>
  <c r="BA5" i="184"/>
  <c r="G21" i="367" s="1"/>
  <c r="AZ5" i="184"/>
  <c r="F21" i="367" s="1"/>
  <c r="AW5" i="184"/>
  <c r="C21" i="367" s="1"/>
  <c r="AV5" i="184"/>
  <c r="B21" i="367" s="1"/>
  <c r="AH35" i="183"/>
  <c r="BQ5" i="183" s="1"/>
  <c r="W20" i="367" s="1"/>
  <c r="AG35" i="183"/>
  <c r="BP5" i="183" s="1"/>
  <c r="V20" i="367" s="1"/>
  <c r="AC35" i="183"/>
  <c r="AQ34" i="183"/>
  <c r="AG33" i="183"/>
  <c r="Y33" i="183"/>
  <c r="AJ32" i="183"/>
  <c r="BI5" i="183" s="1"/>
  <c r="O20" i="367" s="1"/>
  <c r="AI32" i="183"/>
  <c r="AH32" i="183"/>
  <c r="AG32" i="183"/>
  <c r="AF32" i="183"/>
  <c r="BE5" i="183" s="1"/>
  <c r="K20" i="367" s="1"/>
  <c r="AE32" i="183"/>
  <c r="AE35" i="183" s="1"/>
  <c r="BO5" i="183" s="1"/>
  <c r="U20" i="367" s="1"/>
  <c r="AD32" i="183"/>
  <c r="AC33" i="183" s="1"/>
  <c r="AC32" i="183"/>
  <c r="BB5" i="183" s="1"/>
  <c r="H20" i="367" s="1"/>
  <c r="AB32" i="183"/>
  <c r="AA35" i="183" s="1"/>
  <c r="AA32" i="183"/>
  <c r="Z32" i="183"/>
  <c r="Z35" i="183" s="1"/>
  <c r="Y32" i="183"/>
  <c r="AQ35" i="183" s="1"/>
  <c r="AJ31" i="183"/>
  <c r="CH5" i="183" s="1"/>
  <c r="AN20" i="367" s="1"/>
  <c r="AI31" i="183"/>
  <c r="CG5" i="183" s="1"/>
  <c r="AM20" i="367" s="1"/>
  <c r="AH31" i="183"/>
  <c r="CF5" i="183" s="1"/>
  <c r="AL20" i="367" s="1"/>
  <c r="AG31" i="183"/>
  <c r="CE5" i="183" s="1"/>
  <c r="AK20" i="367" s="1"/>
  <c r="AF31" i="183"/>
  <c r="AE31" i="183"/>
  <c r="AD31" i="183"/>
  <c r="AC31" i="183"/>
  <c r="AQ30" i="183"/>
  <c r="AQ29" i="183"/>
  <c r="AQ28" i="183"/>
  <c r="AQ27" i="183"/>
  <c r="AQ26" i="183"/>
  <c r="AQ25" i="183"/>
  <c r="AQ24" i="183"/>
  <c r="AQ23" i="183"/>
  <c r="AQ22" i="183"/>
  <c r="AQ21" i="183"/>
  <c r="AQ20" i="183"/>
  <c r="AQ19" i="183"/>
  <c r="AQ18" i="183"/>
  <c r="AQ17" i="183"/>
  <c r="AQ16" i="183"/>
  <c r="AQ15" i="183"/>
  <c r="AQ14" i="183"/>
  <c r="AQ13" i="183"/>
  <c r="AQ12" i="183"/>
  <c r="AQ11" i="183"/>
  <c r="CD5" i="183"/>
  <c r="AJ20" i="367" s="1"/>
  <c r="CC5" i="183"/>
  <c r="AI20" i="367" s="1"/>
  <c r="CB5" i="183"/>
  <c r="AH20" i="367" s="1"/>
  <c r="CA5" i="183"/>
  <c r="AG20" i="367" s="1"/>
  <c r="BZ5" i="183"/>
  <c r="AF20" i="367" s="1"/>
  <c r="BX5" i="183"/>
  <c r="AD20" i="367" s="1"/>
  <c r="BW5" i="183"/>
  <c r="AC20" i="367" s="1"/>
  <c r="BM5" i="183"/>
  <c r="S20" i="367" s="1"/>
  <c r="BL5" i="183"/>
  <c r="R20" i="367" s="1"/>
  <c r="BK5" i="183"/>
  <c r="Q20" i="367" s="1"/>
  <c r="BH5" i="183"/>
  <c r="N20" i="367" s="1"/>
  <c r="BG5" i="183"/>
  <c r="M20" i="367" s="1"/>
  <c r="BF5" i="183"/>
  <c r="L20" i="367" s="1"/>
  <c r="AZ5" i="183"/>
  <c r="F20" i="367" s="1"/>
  <c r="AY5" i="183"/>
  <c r="E20" i="367" s="1"/>
  <c r="AX5" i="183"/>
  <c r="D20" i="367" s="1"/>
  <c r="AW5" i="183"/>
  <c r="C20" i="367" s="1"/>
  <c r="AV5" i="183"/>
  <c r="B20" i="367" s="1"/>
  <c r="AD35" i="182"/>
  <c r="BN5" i="182" s="1"/>
  <c r="T19" i="367" s="1"/>
  <c r="Y35" i="182"/>
  <c r="BJ5" i="182" s="1"/>
  <c r="P19" i="367" s="1"/>
  <c r="AJ32" i="182"/>
  <c r="BI5" i="182" s="1"/>
  <c r="O19" i="367" s="1"/>
  <c r="AI32" i="182"/>
  <c r="AI35" i="182" s="1"/>
  <c r="BR5" i="182" s="1"/>
  <c r="X19" i="367" s="1"/>
  <c r="AH32" i="182"/>
  <c r="AG32" i="182"/>
  <c r="AG35" i="182" s="1"/>
  <c r="AF32" i="182"/>
  <c r="AE32" i="182"/>
  <c r="AE35" i="182" s="1"/>
  <c r="BO5" i="182" s="1"/>
  <c r="U19" i="367" s="1"/>
  <c r="AD32" i="182"/>
  <c r="AC32" i="182"/>
  <c r="AC33" i="182" s="1"/>
  <c r="AB32" i="182"/>
  <c r="BA5" i="182" s="1"/>
  <c r="G19" i="367" s="1"/>
  <c r="AA32" i="182"/>
  <c r="Y33" i="182" s="1"/>
  <c r="Z32" i="182"/>
  <c r="AY5" i="182" s="1"/>
  <c r="E19" i="367" s="1"/>
  <c r="Y32" i="182"/>
  <c r="AJ31" i="182"/>
  <c r="AI31" i="182"/>
  <c r="AH31" i="182"/>
  <c r="AG31" i="182"/>
  <c r="CE5" i="182" s="1"/>
  <c r="AK19" i="367" s="1"/>
  <c r="AF31" i="182"/>
  <c r="CD5" i="182" s="1"/>
  <c r="AJ19" i="367" s="1"/>
  <c r="AE31" i="182"/>
  <c r="CC5" i="182" s="1"/>
  <c r="AI19" i="367" s="1"/>
  <c r="AD31" i="182"/>
  <c r="CB5" i="182" s="1"/>
  <c r="AH19" i="367" s="1"/>
  <c r="AC31" i="182"/>
  <c r="AQ30" i="182"/>
  <c r="AQ29" i="182"/>
  <c r="AQ28" i="182"/>
  <c r="AQ27" i="182"/>
  <c r="AQ26" i="182"/>
  <c r="AQ25" i="182"/>
  <c r="AQ24" i="182"/>
  <c r="AQ23" i="182"/>
  <c r="AQ22" i="182"/>
  <c r="AQ21" i="182"/>
  <c r="AQ20" i="182"/>
  <c r="AQ19" i="182"/>
  <c r="AQ18" i="182"/>
  <c r="AQ17" i="182"/>
  <c r="AQ16" i="182"/>
  <c r="AQ15" i="182"/>
  <c r="AQ14" i="182"/>
  <c r="AQ13" i="182"/>
  <c r="AQ12" i="182"/>
  <c r="AQ11" i="182"/>
  <c r="CH5" i="182"/>
  <c r="AN19" i="367" s="1"/>
  <c r="CG5" i="182"/>
  <c r="AM19" i="367" s="1"/>
  <c r="CF5" i="182"/>
  <c r="AL19" i="367" s="1"/>
  <c r="CA5" i="182"/>
  <c r="AG19" i="367" s="1"/>
  <c r="BW5" i="182"/>
  <c r="AC19" i="367" s="1"/>
  <c r="BP5" i="182"/>
  <c r="V19" i="367" s="1"/>
  <c r="BE5" i="182"/>
  <c r="K19" i="367" s="1"/>
  <c r="BD5" i="182"/>
  <c r="J19" i="367" s="1"/>
  <c r="BC5" i="182"/>
  <c r="I19" i="367" s="1"/>
  <c r="AW5" i="182"/>
  <c r="C19" i="367" s="1"/>
  <c r="AV5" i="182"/>
  <c r="B19" i="367" s="1"/>
  <c r="AI35" i="181"/>
  <c r="BR5" i="181" s="1"/>
  <c r="X18" i="367" s="1"/>
  <c r="Y35" i="181"/>
  <c r="AS34" i="181"/>
  <c r="AJ32" i="181"/>
  <c r="AI32" i="181"/>
  <c r="AH32" i="181"/>
  <c r="BG5" i="181" s="1"/>
  <c r="M18" i="367" s="1"/>
  <c r="AG32" i="181"/>
  <c r="AG33" i="181" s="1"/>
  <c r="AF32" i="181"/>
  <c r="BE5" i="181" s="1"/>
  <c r="K18" i="367" s="1"/>
  <c r="AE32" i="181"/>
  <c r="BD5" i="181" s="1"/>
  <c r="J18" i="367" s="1"/>
  <c r="AD32" i="181"/>
  <c r="AD35" i="181" s="1"/>
  <c r="AC32" i="181"/>
  <c r="AC35" i="181" s="1"/>
  <c r="AB32" i="181"/>
  <c r="AA32" i="181"/>
  <c r="AA35" i="181" s="1"/>
  <c r="BL5" i="181" s="1"/>
  <c r="R18" i="367" s="1"/>
  <c r="Z32" i="181"/>
  <c r="Y32" i="181"/>
  <c r="AJ31" i="181"/>
  <c r="CH5" i="181" s="1"/>
  <c r="AN18" i="367" s="1"/>
  <c r="AI31" i="181"/>
  <c r="CG5" i="181" s="1"/>
  <c r="AM18" i="367" s="1"/>
  <c r="AH31" i="181"/>
  <c r="AG31" i="181"/>
  <c r="AF31" i="181"/>
  <c r="AE31" i="181"/>
  <c r="AD31" i="181"/>
  <c r="CB5" i="181" s="1"/>
  <c r="AH18" i="367" s="1"/>
  <c r="AC31" i="181"/>
  <c r="CA5" i="181" s="1"/>
  <c r="AG18" i="367" s="1"/>
  <c r="AQ30" i="181"/>
  <c r="AQ29" i="181"/>
  <c r="AQ28" i="181"/>
  <c r="AQ27" i="181"/>
  <c r="AQ26" i="181"/>
  <c r="AQ25" i="181"/>
  <c r="AQ24" i="181"/>
  <c r="AQ23" i="181"/>
  <c r="AQ22" i="181"/>
  <c r="AQ21" i="181"/>
  <c r="AQ20" i="181"/>
  <c r="AQ19" i="181"/>
  <c r="AQ18" i="181"/>
  <c r="AQ17" i="181"/>
  <c r="AQ16" i="181"/>
  <c r="AQ15" i="181"/>
  <c r="AQ14" i="181"/>
  <c r="AQ13" i="181"/>
  <c r="AQ12" i="181"/>
  <c r="AQ11" i="181"/>
  <c r="CF5" i="181"/>
  <c r="AL18" i="367" s="1"/>
  <c r="CE5" i="181"/>
  <c r="AK18" i="367" s="1"/>
  <c r="CD5" i="181"/>
  <c r="AJ18" i="367" s="1"/>
  <c r="CC5" i="181"/>
  <c r="AI18" i="367" s="1"/>
  <c r="BX5" i="181"/>
  <c r="AD18" i="367" s="1"/>
  <c r="BW5" i="181"/>
  <c r="AC18" i="367" s="1"/>
  <c r="BN5" i="181"/>
  <c r="T18" i="367" s="1"/>
  <c r="BM5" i="181"/>
  <c r="S18" i="367" s="1"/>
  <c r="BI5" i="181"/>
  <c r="O18" i="367" s="1"/>
  <c r="BH5" i="181"/>
  <c r="N18" i="367" s="1"/>
  <c r="BB5" i="181"/>
  <c r="H18" i="367" s="1"/>
  <c r="BA5" i="181"/>
  <c r="G18" i="367" s="1"/>
  <c r="AZ5" i="181"/>
  <c r="F18" i="367" s="1"/>
  <c r="AY5" i="181"/>
  <c r="E18" i="367" s="1"/>
  <c r="AX5" i="181"/>
  <c r="D18" i="367" s="1"/>
  <c r="AW5" i="181"/>
  <c r="C18" i="367" s="1"/>
  <c r="AV5" i="181"/>
  <c r="B18" i="367" s="1"/>
  <c r="AH35" i="180"/>
  <c r="AG35" i="180"/>
  <c r="BP5" i="180" s="1"/>
  <c r="V17" i="367" s="1"/>
  <c r="Z35" i="180"/>
  <c r="AQ34" i="180"/>
  <c r="AG33" i="180"/>
  <c r="Y33" i="180"/>
  <c r="AJ32" i="180"/>
  <c r="BI5" i="180" s="1"/>
  <c r="O17" i="367" s="1"/>
  <c r="AI32" i="180"/>
  <c r="AH32" i="180"/>
  <c r="AG32" i="180"/>
  <c r="AF32" i="180"/>
  <c r="AE32" i="180"/>
  <c r="AE35" i="180" s="1"/>
  <c r="BO5" i="180" s="1"/>
  <c r="U17" i="367" s="1"/>
  <c r="AD32" i="180"/>
  <c r="AC33" i="180" s="1"/>
  <c r="AC32" i="180"/>
  <c r="AC35" i="180" s="1"/>
  <c r="AB32" i="180"/>
  <c r="BA5" i="180" s="1"/>
  <c r="G17" i="367" s="1"/>
  <c r="AA32" i="180"/>
  <c r="BX5" i="180" s="1"/>
  <c r="AD17" i="367" s="1"/>
  <c r="Z32" i="180"/>
  <c r="Y32" i="180"/>
  <c r="Y35" i="180" s="1"/>
  <c r="BJ5" i="180" s="1"/>
  <c r="P17" i="367" s="1"/>
  <c r="AJ31" i="180"/>
  <c r="AI31" i="180"/>
  <c r="CG5" i="180" s="1"/>
  <c r="AM17" i="367" s="1"/>
  <c r="AH31" i="180"/>
  <c r="CF5" i="180" s="1"/>
  <c r="AL17" i="367" s="1"/>
  <c r="AG31" i="180"/>
  <c r="CE5" i="180" s="1"/>
  <c r="AK17" i="367" s="1"/>
  <c r="AF31" i="180"/>
  <c r="CD5" i="180" s="1"/>
  <c r="AJ17" i="367" s="1"/>
  <c r="AE31" i="180"/>
  <c r="AD31" i="180"/>
  <c r="AC31" i="180"/>
  <c r="AQ30" i="180"/>
  <c r="AQ29" i="180"/>
  <c r="AQ28" i="180"/>
  <c r="AQ27" i="180"/>
  <c r="AQ26" i="180"/>
  <c r="AQ25" i="180"/>
  <c r="AQ24" i="180"/>
  <c r="AQ23" i="180"/>
  <c r="AQ22" i="180"/>
  <c r="AQ21" i="180"/>
  <c r="AQ20" i="180"/>
  <c r="AQ19" i="180"/>
  <c r="AQ18" i="180"/>
  <c r="AQ17" i="180"/>
  <c r="AQ16" i="180"/>
  <c r="AQ15" i="180"/>
  <c r="AQ14" i="180"/>
  <c r="AQ13" i="180"/>
  <c r="AQ12" i="180"/>
  <c r="AQ11" i="180"/>
  <c r="CH5" i="180"/>
  <c r="AN17" i="367" s="1"/>
  <c r="CC5" i="180"/>
  <c r="AI17" i="367" s="1"/>
  <c r="CB5" i="180"/>
  <c r="AH17" i="367" s="1"/>
  <c r="CA5" i="180"/>
  <c r="AG17" i="367" s="1"/>
  <c r="BZ5" i="180"/>
  <c r="AF17" i="367" s="1"/>
  <c r="BY5" i="180"/>
  <c r="AE17" i="367" s="1"/>
  <c r="BW5" i="180"/>
  <c r="AC17" i="367" s="1"/>
  <c r="BQ5" i="180"/>
  <c r="W17" i="367" s="1"/>
  <c r="BK5" i="180"/>
  <c r="Q17" i="367" s="1"/>
  <c r="BG5" i="180"/>
  <c r="M17" i="367" s="1"/>
  <c r="BF5" i="180"/>
  <c r="L17" i="367" s="1"/>
  <c r="BE5" i="180"/>
  <c r="K17" i="367" s="1"/>
  <c r="BB5" i="180"/>
  <c r="H17" i="367" s="1"/>
  <c r="AY5" i="180"/>
  <c r="E17" i="367" s="1"/>
  <c r="AX5" i="180"/>
  <c r="D17" i="367" s="1"/>
  <c r="AW5" i="180"/>
  <c r="C17" i="367" s="1"/>
  <c r="AV5" i="180"/>
  <c r="B17" i="367" s="1"/>
  <c r="AJ32" i="179"/>
  <c r="BI5" i="179" s="1"/>
  <c r="O16" i="367" s="1"/>
  <c r="AI32" i="179"/>
  <c r="AI35" i="179" s="1"/>
  <c r="BR5" i="179" s="1"/>
  <c r="X16" i="367" s="1"/>
  <c r="AH32" i="179"/>
  <c r="AH35" i="179" s="1"/>
  <c r="BQ5" i="179" s="1"/>
  <c r="W16" i="367" s="1"/>
  <c r="AG32" i="179"/>
  <c r="AF32" i="179"/>
  <c r="BE5" i="179" s="1"/>
  <c r="K16" i="367" s="1"/>
  <c r="AE32" i="179"/>
  <c r="AE35" i="179" s="1"/>
  <c r="AD32" i="179"/>
  <c r="AD35" i="179" s="1"/>
  <c r="BN5" i="179" s="1"/>
  <c r="T16" i="367" s="1"/>
  <c r="AC32" i="179"/>
  <c r="AC33" i="179" s="1"/>
  <c r="AB32" i="179"/>
  <c r="BA5" i="179" s="1"/>
  <c r="G16" i="367" s="1"/>
  <c r="AA32" i="179"/>
  <c r="AS34" i="179" s="1"/>
  <c r="AS35" i="179" s="1"/>
  <c r="Z32" i="179"/>
  <c r="AR35" i="179" s="1"/>
  <c r="Y32" i="179"/>
  <c r="BY5" i="179" s="1"/>
  <c r="AE16" i="367" s="1"/>
  <c r="AJ31" i="179"/>
  <c r="AI31" i="179"/>
  <c r="AH31" i="179"/>
  <c r="AG31" i="179"/>
  <c r="AF31" i="179"/>
  <c r="CD5" i="179" s="1"/>
  <c r="AJ16" i="367" s="1"/>
  <c r="AE31" i="179"/>
  <c r="CC5" i="179" s="1"/>
  <c r="AI16" i="367" s="1"/>
  <c r="AD31" i="179"/>
  <c r="CB5" i="179" s="1"/>
  <c r="AH16" i="367" s="1"/>
  <c r="AC31" i="179"/>
  <c r="CA5" i="179" s="1"/>
  <c r="AG16" i="367" s="1"/>
  <c r="AQ30" i="179"/>
  <c r="AQ29" i="179"/>
  <c r="AQ28" i="179"/>
  <c r="AQ27" i="179"/>
  <c r="AQ26" i="179"/>
  <c r="AQ25" i="179"/>
  <c r="AQ24" i="179"/>
  <c r="AQ23" i="179"/>
  <c r="AQ22" i="179"/>
  <c r="AQ21" i="179"/>
  <c r="AQ20" i="179"/>
  <c r="AQ19" i="179"/>
  <c r="AQ18" i="179"/>
  <c r="AQ17" i="179"/>
  <c r="AQ16" i="179"/>
  <c r="AQ15" i="179"/>
  <c r="AQ14" i="179"/>
  <c r="AQ13" i="179"/>
  <c r="AQ12" i="179"/>
  <c r="AQ11" i="179"/>
  <c r="CH5" i="179"/>
  <c r="AN16" i="367" s="1"/>
  <c r="CG5" i="179"/>
  <c r="AM16" i="367" s="1"/>
  <c r="CF5" i="179"/>
  <c r="AL16" i="367" s="1"/>
  <c r="CE5" i="179"/>
  <c r="AK16" i="367" s="1"/>
  <c r="BW5" i="179"/>
  <c r="AC16" i="367" s="1"/>
  <c r="BO5" i="179"/>
  <c r="U16" i="367" s="1"/>
  <c r="BD5" i="179"/>
  <c r="J16" i="367" s="1"/>
  <c r="BC5" i="179"/>
  <c r="I16" i="367" s="1"/>
  <c r="BB5" i="179"/>
  <c r="H16" i="367" s="1"/>
  <c r="AW5" i="179"/>
  <c r="C16" i="367" s="1"/>
  <c r="AV5" i="179"/>
  <c r="B16" i="367" s="1"/>
  <c r="AI35" i="178"/>
  <c r="BR5" i="178" s="1"/>
  <c r="X15" i="367" s="1"/>
  <c r="AH35" i="178"/>
  <c r="BQ5" i="178" s="1"/>
  <c r="W15" i="367" s="1"/>
  <c r="AD35" i="178"/>
  <c r="BN5" i="178" s="1"/>
  <c r="T15" i="367" s="1"/>
  <c r="AS34" i="178"/>
  <c r="AQ34" i="178"/>
  <c r="AJ32" i="178"/>
  <c r="AI32" i="178"/>
  <c r="AH32" i="178"/>
  <c r="AG32" i="178"/>
  <c r="AG33" i="178" s="1"/>
  <c r="AF32" i="178"/>
  <c r="BE5" i="178" s="1"/>
  <c r="K15" i="367" s="1"/>
  <c r="AE32" i="178"/>
  <c r="AE35" i="178" s="1"/>
  <c r="AD32" i="178"/>
  <c r="BC5" i="178" s="1"/>
  <c r="I15" i="367" s="1"/>
  <c r="AC32" i="178"/>
  <c r="AC35" i="178" s="1"/>
  <c r="AB32" i="178"/>
  <c r="AA32" i="178"/>
  <c r="AA35" i="178" s="1"/>
  <c r="Z32" i="178"/>
  <c r="Y32" i="178"/>
  <c r="AJ31" i="178"/>
  <c r="CH5" i="178" s="1"/>
  <c r="AN15" i="367" s="1"/>
  <c r="AI31" i="178"/>
  <c r="CG5" i="178" s="1"/>
  <c r="AM15" i="367" s="1"/>
  <c r="AH31" i="178"/>
  <c r="CF5" i="178" s="1"/>
  <c r="AL15" i="367" s="1"/>
  <c r="AG31" i="178"/>
  <c r="AF31" i="178"/>
  <c r="AE31" i="178"/>
  <c r="AD31" i="178"/>
  <c r="AC31" i="178"/>
  <c r="CA5" i="178" s="1"/>
  <c r="AG15" i="367" s="1"/>
  <c r="AQ30" i="178"/>
  <c r="AQ29" i="178"/>
  <c r="AQ28" i="178"/>
  <c r="AQ27" i="178"/>
  <c r="AQ26" i="178"/>
  <c r="AQ25" i="178"/>
  <c r="AQ24" i="178"/>
  <c r="AQ23" i="178"/>
  <c r="AQ22" i="178"/>
  <c r="AQ21" i="178"/>
  <c r="AQ20" i="178"/>
  <c r="AQ19" i="178"/>
  <c r="AQ18" i="178"/>
  <c r="AQ17" i="178"/>
  <c r="AQ16" i="178"/>
  <c r="AQ15" i="178"/>
  <c r="AQ14" i="178"/>
  <c r="AQ13" i="178"/>
  <c r="AQ12" i="178"/>
  <c r="AQ11" i="178"/>
  <c r="CE5" i="178"/>
  <c r="AK15" i="367" s="1"/>
  <c r="CD5" i="178"/>
  <c r="AJ15" i="367" s="1"/>
  <c r="CC5" i="178"/>
  <c r="AI15" i="367" s="1"/>
  <c r="CB5" i="178"/>
  <c r="AH15" i="367" s="1"/>
  <c r="BW5" i="178"/>
  <c r="AC15" i="367" s="1"/>
  <c r="BM5" i="178"/>
  <c r="S15" i="367" s="1"/>
  <c r="BL5" i="178"/>
  <c r="R15" i="367" s="1"/>
  <c r="BI5" i="178"/>
  <c r="O15" i="367" s="1"/>
  <c r="BH5" i="178"/>
  <c r="N15" i="367" s="1"/>
  <c r="BG5" i="178"/>
  <c r="M15" i="367" s="1"/>
  <c r="BA5" i="178"/>
  <c r="G15" i="367" s="1"/>
  <c r="AZ5" i="178"/>
  <c r="F15" i="367" s="1"/>
  <c r="AY5" i="178"/>
  <c r="E15" i="367" s="1"/>
  <c r="AX5" i="178"/>
  <c r="D15" i="367" s="1"/>
  <c r="AW5" i="178"/>
  <c r="C15" i="367" s="1"/>
  <c r="AV5" i="178"/>
  <c r="B15" i="367" s="1"/>
  <c r="AG35" i="177"/>
  <c r="AD35" i="177"/>
  <c r="BN5" i="177" s="1"/>
  <c r="T14" i="367" s="1"/>
  <c r="Z35" i="177"/>
  <c r="Y35" i="177"/>
  <c r="AJ32" i="177"/>
  <c r="BI5" i="177" s="1"/>
  <c r="O14" i="367" s="1"/>
  <c r="AI32" i="177"/>
  <c r="AH32" i="177"/>
  <c r="AH35" i="177" s="1"/>
  <c r="AG32" i="177"/>
  <c r="AF32" i="177"/>
  <c r="AE32" i="177"/>
  <c r="AE35" i="177" s="1"/>
  <c r="BO5" i="177" s="1"/>
  <c r="U14" i="367" s="1"/>
  <c r="AD32" i="177"/>
  <c r="BC5" i="177" s="1"/>
  <c r="I14" i="367" s="1"/>
  <c r="AC32" i="177"/>
  <c r="AC35" i="177" s="1"/>
  <c r="AB32" i="177"/>
  <c r="BA5" i="177" s="1"/>
  <c r="G14" i="367" s="1"/>
  <c r="AA32" i="177"/>
  <c r="AA35" i="177" s="1"/>
  <c r="BL5" i="177" s="1"/>
  <c r="R14" i="367" s="1"/>
  <c r="Z32" i="177"/>
  <c r="AY5" i="177" s="1"/>
  <c r="E14" i="367" s="1"/>
  <c r="Y32" i="177"/>
  <c r="AJ31" i="177"/>
  <c r="AI31" i="177"/>
  <c r="AH31" i="177"/>
  <c r="CF5" i="177" s="1"/>
  <c r="AL14" i="367" s="1"/>
  <c r="AG31" i="177"/>
  <c r="CE5" i="177" s="1"/>
  <c r="AK14" i="367" s="1"/>
  <c r="AF31" i="177"/>
  <c r="CD5" i="177" s="1"/>
  <c r="AJ14" i="367" s="1"/>
  <c r="AE31" i="177"/>
  <c r="CC5" i="177" s="1"/>
  <c r="AI14" i="367" s="1"/>
  <c r="AD31" i="177"/>
  <c r="AC31" i="177"/>
  <c r="AQ30" i="177"/>
  <c r="AQ29" i="177"/>
  <c r="AQ28" i="177"/>
  <c r="AQ27" i="177"/>
  <c r="AQ26" i="177"/>
  <c r="AQ25" i="177"/>
  <c r="AQ24" i="177"/>
  <c r="AQ23" i="177"/>
  <c r="AQ22" i="177"/>
  <c r="AQ21" i="177"/>
  <c r="AQ20" i="177"/>
  <c r="AQ19" i="177"/>
  <c r="AQ18" i="177"/>
  <c r="AQ17" i="177"/>
  <c r="AQ16" i="177"/>
  <c r="AQ15" i="177"/>
  <c r="AQ14" i="177"/>
  <c r="AQ13" i="177"/>
  <c r="AQ12" i="177"/>
  <c r="AQ11" i="177"/>
  <c r="CH5" i="177"/>
  <c r="AN14" i="367" s="1"/>
  <c r="CG5" i="177"/>
  <c r="AM14" i="367" s="1"/>
  <c r="CB5" i="177"/>
  <c r="AH14" i="367" s="1"/>
  <c r="CA5" i="177"/>
  <c r="AG14" i="367" s="1"/>
  <c r="BW5" i="177"/>
  <c r="AC14" i="367" s="1"/>
  <c r="BQ5" i="177"/>
  <c r="W14" i="367" s="1"/>
  <c r="BP5" i="177"/>
  <c r="V14" i="367" s="1"/>
  <c r="BK5" i="177"/>
  <c r="Q14" i="367" s="1"/>
  <c r="BJ5" i="177"/>
  <c r="P14" i="367" s="1"/>
  <c r="BF5" i="177"/>
  <c r="L14" i="367" s="1"/>
  <c r="BE5" i="177"/>
  <c r="K14" i="367" s="1"/>
  <c r="BD5" i="177"/>
  <c r="J14" i="367" s="1"/>
  <c r="AX5" i="177"/>
  <c r="D14" i="367" s="1"/>
  <c r="AW5" i="177"/>
  <c r="C14" i="367" s="1"/>
  <c r="AV5" i="177"/>
  <c r="B14" i="367" s="1"/>
  <c r="AE35" i="176"/>
  <c r="BO5" i="176" s="1"/>
  <c r="U13" i="367" s="1"/>
  <c r="AJ32" i="176"/>
  <c r="AI32" i="176"/>
  <c r="BH5" i="176" s="1"/>
  <c r="N13" i="367" s="1"/>
  <c r="AH32" i="176"/>
  <c r="BG5" i="176" s="1"/>
  <c r="M13" i="367" s="1"/>
  <c r="AG32" i="176"/>
  <c r="AG35" i="176" s="1"/>
  <c r="AF32" i="176"/>
  <c r="AE32" i="176"/>
  <c r="BD5" i="176" s="1"/>
  <c r="J13" i="367" s="1"/>
  <c r="AD32" i="176"/>
  <c r="AD35" i="176" s="1"/>
  <c r="AC32" i="176"/>
  <c r="AB32" i="176"/>
  <c r="AA32" i="176"/>
  <c r="AA35" i="176" s="1"/>
  <c r="BL5" i="176" s="1"/>
  <c r="R13" i="367" s="1"/>
  <c r="Z32" i="176"/>
  <c r="BX5" i="176" s="1"/>
  <c r="AD13" i="367" s="1"/>
  <c r="Y32" i="176"/>
  <c r="Y35" i="176" s="1"/>
  <c r="AJ31" i="176"/>
  <c r="CH5" i="176" s="1"/>
  <c r="AN13" i="367" s="1"/>
  <c r="AI31" i="176"/>
  <c r="AH31" i="176"/>
  <c r="AG31" i="176"/>
  <c r="AF31" i="176"/>
  <c r="AE31" i="176"/>
  <c r="CC5" i="176" s="1"/>
  <c r="AI13" i="367" s="1"/>
  <c r="AD31" i="176"/>
  <c r="CB5" i="176" s="1"/>
  <c r="AH13" i="367" s="1"/>
  <c r="AC31" i="176"/>
  <c r="CA5" i="176" s="1"/>
  <c r="AG13" i="367" s="1"/>
  <c r="AQ30" i="176"/>
  <c r="AQ29" i="176"/>
  <c r="AQ28" i="176"/>
  <c r="AQ27" i="176"/>
  <c r="AQ26" i="176"/>
  <c r="AQ25" i="176"/>
  <c r="AQ24" i="176"/>
  <c r="AQ23" i="176"/>
  <c r="AQ22" i="176"/>
  <c r="AQ21" i="176"/>
  <c r="AQ20" i="176"/>
  <c r="AQ19" i="176"/>
  <c r="AQ18" i="176"/>
  <c r="AQ17" i="176"/>
  <c r="AQ16" i="176"/>
  <c r="AQ15" i="176"/>
  <c r="AQ14" i="176"/>
  <c r="AQ13" i="176"/>
  <c r="AQ12" i="176"/>
  <c r="AQ11" i="176"/>
  <c r="CG5" i="176"/>
  <c r="AM13" i="367" s="1"/>
  <c r="CF5" i="176"/>
  <c r="AL13" i="367" s="1"/>
  <c r="CE5" i="176"/>
  <c r="AK13" i="367" s="1"/>
  <c r="CD5" i="176"/>
  <c r="AJ13" i="367" s="1"/>
  <c r="BN5" i="176"/>
  <c r="T13" i="367" s="1"/>
  <c r="BI5" i="176"/>
  <c r="O13" i="367" s="1"/>
  <c r="BF5" i="176"/>
  <c r="L13" i="367" s="1"/>
  <c r="BE5" i="176"/>
  <c r="K13" i="367" s="1"/>
  <c r="BC5" i="176"/>
  <c r="I13" i="367" s="1"/>
  <c r="BB5" i="176"/>
  <c r="H13" i="367" s="1"/>
  <c r="BA5" i="176"/>
  <c r="G13" i="367" s="1"/>
  <c r="AW5" i="176"/>
  <c r="C13" i="367" s="1"/>
  <c r="AV5" i="176"/>
  <c r="B13" i="367" s="1"/>
  <c r="AH35" i="175"/>
  <c r="BQ5" i="175" s="1"/>
  <c r="W12" i="367" s="1"/>
  <c r="AG35" i="175"/>
  <c r="BP5" i="175" s="1"/>
  <c r="V12" i="367" s="1"/>
  <c r="AE35" i="175"/>
  <c r="BO5" i="175" s="1"/>
  <c r="U12" i="367" s="1"/>
  <c r="AQ34" i="175"/>
  <c r="Y33" i="175"/>
  <c r="AJ32" i="175"/>
  <c r="AG33" i="175" s="1"/>
  <c r="AI32" i="175"/>
  <c r="AH32" i="175"/>
  <c r="AG32" i="175"/>
  <c r="AF32" i="175"/>
  <c r="AE32" i="175"/>
  <c r="AD32" i="175"/>
  <c r="AD35" i="175" s="1"/>
  <c r="AC32" i="175"/>
  <c r="AC35" i="175" s="1"/>
  <c r="AB32" i="175"/>
  <c r="BZ5" i="175" s="1"/>
  <c r="AF12" i="367" s="1"/>
  <c r="AA32" i="175"/>
  <c r="Z32" i="175"/>
  <c r="Z35" i="175" s="1"/>
  <c r="Y32" i="175"/>
  <c r="AJ31" i="175"/>
  <c r="AI31" i="175"/>
  <c r="CG5" i="175" s="1"/>
  <c r="AM12" i="367" s="1"/>
  <c r="AH31" i="175"/>
  <c r="CF5" i="175" s="1"/>
  <c r="AL12" i="367" s="1"/>
  <c r="AG31" i="175"/>
  <c r="CE5" i="175" s="1"/>
  <c r="AK12" i="367" s="1"/>
  <c r="AF31" i="175"/>
  <c r="CD5" i="175" s="1"/>
  <c r="AJ12" i="367" s="1"/>
  <c r="AE31" i="175"/>
  <c r="AD31" i="175"/>
  <c r="AC31" i="175"/>
  <c r="AQ30" i="175"/>
  <c r="AQ29" i="175"/>
  <c r="AQ28" i="175"/>
  <c r="AQ27" i="175"/>
  <c r="AQ26" i="175"/>
  <c r="AQ25" i="175"/>
  <c r="AQ24" i="175"/>
  <c r="AQ23" i="175"/>
  <c r="AQ22" i="175"/>
  <c r="AQ21" i="175"/>
  <c r="AQ20" i="175"/>
  <c r="AQ19" i="175"/>
  <c r="AQ18" i="175"/>
  <c r="AQ17" i="175"/>
  <c r="AQ16" i="175"/>
  <c r="AQ15" i="175"/>
  <c r="AQ14" i="175"/>
  <c r="AQ13" i="175"/>
  <c r="AQ12" i="175"/>
  <c r="AQ11" i="175"/>
  <c r="CH5" i="175"/>
  <c r="AN12" i="367" s="1"/>
  <c r="CC5" i="175"/>
  <c r="AI12" i="367" s="1"/>
  <c r="CB5" i="175"/>
  <c r="AH12" i="367" s="1"/>
  <c r="CA5" i="175"/>
  <c r="AG12" i="367" s="1"/>
  <c r="BX5" i="175"/>
  <c r="AD12" i="367" s="1"/>
  <c r="BK5" i="175"/>
  <c r="Q12" i="367" s="1"/>
  <c r="BH5" i="175"/>
  <c r="N12" i="367" s="1"/>
  <c r="BG5" i="175"/>
  <c r="M12" i="367" s="1"/>
  <c r="BF5" i="175"/>
  <c r="L12" i="367" s="1"/>
  <c r="BE5" i="175"/>
  <c r="K12" i="367" s="1"/>
  <c r="BD5" i="175"/>
  <c r="J12" i="367" s="1"/>
  <c r="BC5" i="175"/>
  <c r="I12" i="367" s="1"/>
  <c r="BB5" i="175"/>
  <c r="H12" i="367" s="1"/>
  <c r="AZ5" i="175"/>
  <c r="F12" i="367" s="1"/>
  <c r="AY5" i="175"/>
  <c r="E12" i="367" s="1"/>
  <c r="AX5" i="175"/>
  <c r="D12" i="367" s="1"/>
  <c r="AW5" i="175"/>
  <c r="C12" i="367" s="1"/>
  <c r="AV5" i="175"/>
  <c r="B12" i="367" s="1"/>
  <c r="AS35" i="174"/>
  <c r="AI35" i="174"/>
  <c r="AD35" i="174"/>
  <c r="BN5" i="174" s="1"/>
  <c r="T11" i="367" s="1"/>
  <c r="AC35" i="174"/>
  <c r="AA35" i="174"/>
  <c r="BL5" i="174" s="1"/>
  <c r="R11" i="367" s="1"/>
  <c r="Z35" i="174"/>
  <c r="BK5" i="174" s="1"/>
  <c r="Q11" i="367" s="1"/>
  <c r="Y35" i="174"/>
  <c r="BJ5" i="174" s="1"/>
  <c r="P11" i="367" s="1"/>
  <c r="AS34" i="174"/>
  <c r="AJ32" i="174"/>
  <c r="AI32" i="174"/>
  <c r="AH32" i="174"/>
  <c r="AH35" i="174" s="1"/>
  <c r="AG32" i="174"/>
  <c r="AF32" i="174"/>
  <c r="AE32" i="174"/>
  <c r="AE35" i="174" s="1"/>
  <c r="AD32" i="174"/>
  <c r="AC32" i="174"/>
  <c r="AC33" i="174" s="1"/>
  <c r="AB32" i="174"/>
  <c r="AA32" i="174"/>
  <c r="Z32" i="174"/>
  <c r="BX5" i="174" s="1"/>
  <c r="AD11" i="367" s="1"/>
  <c r="Y32" i="174"/>
  <c r="BW5" i="174" s="1"/>
  <c r="AC11" i="367" s="1"/>
  <c r="AJ31" i="174"/>
  <c r="AI31" i="174"/>
  <c r="AH31" i="174"/>
  <c r="AG31" i="174"/>
  <c r="AF31" i="174"/>
  <c r="CD5" i="174" s="1"/>
  <c r="AJ11" i="367" s="1"/>
  <c r="AE31" i="174"/>
  <c r="CC5" i="174" s="1"/>
  <c r="AI11" i="367" s="1"/>
  <c r="AD31" i="174"/>
  <c r="CB5" i="174" s="1"/>
  <c r="AH11" i="367" s="1"/>
  <c r="AC31" i="174"/>
  <c r="AQ30" i="174"/>
  <c r="AQ29" i="174"/>
  <c r="AQ28" i="174"/>
  <c r="AQ27" i="174"/>
  <c r="AQ26" i="174"/>
  <c r="AQ25" i="174"/>
  <c r="AQ24" i="174"/>
  <c r="AQ23" i="174"/>
  <c r="AQ22" i="174"/>
  <c r="AQ21" i="174"/>
  <c r="AQ20" i="174"/>
  <c r="AQ19" i="174"/>
  <c r="AQ18" i="174"/>
  <c r="AQ17" i="174"/>
  <c r="AQ16" i="174"/>
  <c r="AQ15" i="174"/>
  <c r="AQ14" i="174"/>
  <c r="AQ13" i="174"/>
  <c r="AQ12" i="174"/>
  <c r="AQ11" i="174"/>
  <c r="CH5" i="174"/>
  <c r="AN11" i="367" s="1"/>
  <c r="CG5" i="174"/>
  <c r="AM11" i="367" s="1"/>
  <c r="CF5" i="174"/>
  <c r="AL11" i="367" s="1"/>
  <c r="CE5" i="174"/>
  <c r="AK11" i="367" s="1"/>
  <c r="CA5" i="174"/>
  <c r="AG11" i="367" s="1"/>
  <c r="BZ5" i="174"/>
  <c r="AF11" i="367" s="1"/>
  <c r="BR5" i="174"/>
  <c r="X11" i="367" s="1"/>
  <c r="BO5" i="174"/>
  <c r="U11" i="367" s="1"/>
  <c r="BI5" i="174"/>
  <c r="O11" i="367" s="1"/>
  <c r="BH5" i="174"/>
  <c r="N11" i="367" s="1"/>
  <c r="BG5" i="174"/>
  <c r="M11" i="367" s="1"/>
  <c r="BE5" i="174"/>
  <c r="K11" i="367" s="1"/>
  <c r="BD5" i="174"/>
  <c r="J11" i="367" s="1"/>
  <c r="BC5" i="174"/>
  <c r="I11" i="367" s="1"/>
  <c r="BA5" i="174"/>
  <c r="G11" i="367" s="1"/>
  <c r="AZ5" i="174"/>
  <c r="F11" i="367" s="1"/>
  <c r="AW5" i="174"/>
  <c r="C11" i="367" s="1"/>
  <c r="AV5" i="174"/>
  <c r="B11" i="367" s="1"/>
  <c r="AI35" i="173"/>
  <c r="BR5" i="173" s="1"/>
  <c r="X10" i="367" s="1"/>
  <c r="AG35" i="173"/>
  <c r="AE35" i="173"/>
  <c r="BO5" i="173" s="1"/>
  <c r="U10" i="367" s="1"/>
  <c r="AD35" i="173"/>
  <c r="BN5" i="173" s="1"/>
  <c r="T10" i="367" s="1"/>
  <c r="AS34" i="173"/>
  <c r="AC33" i="173"/>
  <c r="AJ32" i="173"/>
  <c r="AI32" i="173"/>
  <c r="AH32" i="173"/>
  <c r="AH35" i="173" s="1"/>
  <c r="BQ5" i="173" s="1"/>
  <c r="W10" i="367" s="1"/>
  <c r="AG32" i="173"/>
  <c r="AG33" i="173" s="1"/>
  <c r="AF32" i="173"/>
  <c r="BE5" i="173" s="1"/>
  <c r="K10" i="367" s="1"/>
  <c r="AE32" i="173"/>
  <c r="AD32" i="173"/>
  <c r="BC5" i="173" s="1"/>
  <c r="I10" i="367" s="1"/>
  <c r="AC32" i="173"/>
  <c r="AC35" i="173" s="1"/>
  <c r="AC36" i="173" s="1"/>
  <c r="BT5" i="173" s="1"/>
  <c r="Z10" i="367" s="1"/>
  <c r="AB32" i="173"/>
  <c r="AA32" i="173"/>
  <c r="AA35" i="173" s="1"/>
  <c r="BL5" i="173" s="1"/>
  <c r="R10" i="367" s="1"/>
  <c r="Z32" i="173"/>
  <c r="BX5" i="173" s="1"/>
  <c r="AD10" i="367" s="1"/>
  <c r="Y32" i="173"/>
  <c r="AQ34" i="173" s="1"/>
  <c r="AJ31" i="173"/>
  <c r="CH5" i="173" s="1"/>
  <c r="AN10" i="367" s="1"/>
  <c r="AI31" i="173"/>
  <c r="CG5" i="173" s="1"/>
  <c r="AM10" i="367" s="1"/>
  <c r="AH31" i="173"/>
  <c r="AG31" i="173"/>
  <c r="AF31" i="173"/>
  <c r="AE31" i="173"/>
  <c r="AD31" i="173"/>
  <c r="CB5" i="173" s="1"/>
  <c r="AH10" i="367" s="1"/>
  <c r="AH203" i="367" s="1"/>
  <c r="AC31" i="173"/>
  <c r="CA5" i="173" s="1"/>
  <c r="AG10" i="367" s="1"/>
  <c r="AQ30" i="173"/>
  <c r="AQ29" i="173"/>
  <c r="AQ28" i="173"/>
  <c r="AQ27" i="173"/>
  <c r="AQ26" i="173"/>
  <c r="AQ25" i="173"/>
  <c r="AQ24" i="173"/>
  <c r="AQ23" i="173"/>
  <c r="AQ22" i="173"/>
  <c r="AQ21" i="173"/>
  <c r="AQ20" i="173"/>
  <c r="AQ19" i="173"/>
  <c r="AQ18" i="173"/>
  <c r="AQ17" i="173"/>
  <c r="AQ16" i="173"/>
  <c r="AQ15" i="173"/>
  <c r="AQ14" i="173"/>
  <c r="AQ13" i="173"/>
  <c r="AQ12" i="173"/>
  <c r="AQ11" i="173"/>
  <c r="CF5" i="173"/>
  <c r="AL10" i="367" s="1"/>
  <c r="CE5" i="173"/>
  <c r="AK10" i="367" s="1"/>
  <c r="AK203" i="367" s="1"/>
  <c r="CD5" i="173"/>
  <c r="AJ10" i="367" s="1"/>
  <c r="CC5" i="173"/>
  <c r="AI10" i="367" s="1"/>
  <c r="BP5" i="173"/>
  <c r="V10" i="367" s="1"/>
  <c r="BI5" i="173"/>
  <c r="O10" i="367" s="1"/>
  <c r="BH5" i="173"/>
  <c r="N10" i="367" s="1"/>
  <c r="BG5" i="173"/>
  <c r="M10" i="367" s="1"/>
  <c r="BF5" i="173"/>
  <c r="L10" i="367" s="1"/>
  <c r="BD5" i="173"/>
  <c r="J10" i="367" s="1"/>
  <c r="BB5" i="173"/>
  <c r="H10" i="367" s="1"/>
  <c r="BA5" i="173"/>
  <c r="G10" i="367" s="1"/>
  <c r="AZ5" i="173"/>
  <c r="F10" i="367" s="1"/>
  <c r="AX5" i="173"/>
  <c r="D10" i="367" s="1"/>
  <c r="AW5" i="173"/>
  <c r="C10" i="367" s="1"/>
  <c r="AV5" i="173"/>
  <c r="B10" i="367" s="1"/>
  <c r="AQ35" i="180" l="1"/>
  <c r="BM5" i="180"/>
  <c r="S17" i="367" s="1"/>
  <c r="BN5" i="185"/>
  <c r="T22" i="367" s="1"/>
  <c r="AR35" i="185"/>
  <c r="AQ35" i="208"/>
  <c r="AQ36" i="208" s="1"/>
  <c r="BL5" i="209"/>
  <c r="R46" i="367" s="1"/>
  <c r="Y36" i="209"/>
  <c r="BP5" i="229"/>
  <c r="V66" i="367" s="1"/>
  <c r="AG36" i="229"/>
  <c r="BU5" i="229" s="1"/>
  <c r="AA66" i="367" s="1"/>
  <c r="BJ5" i="232"/>
  <c r="P69" i="367" s="1"/>
  <c r="AG36" i="232"/>
  <c r="BU5" i="232" s="1"/>
  <c r="AA69" i="367" s="1"/>
  <c r="BP5" i="232"/>
  <c r="V69" i="367" s="1"/>
  <c r="BN5" i="236"/>
  <c r="T73" i="367" s="1"/>
  <c r="AR35" i="236"/>
  <c r="BS5" i="212"/>
  <c r="Y49" i="367" s="1"/>
  <c r="AC36" i="175"/>
  <c r="BT5" i="175" s="1"/>
  <c r="Z12" i="367" s="1"/>
  <c r="BM5" i="175"/>
  <c r="S12" i="367" s="1"/>
  <c r="AC36" i="178"/>
  <c r="BT5" i="178" s="1"/>
  <c r="Z15" i="367" s="1"/>
  <c r="BO5" i="178"/>
  <c r="U15" i="367" s="1"/>
  <c r="BQ5" i="187"/>
  <c r="W24" i="367" s="1"/>
  <c r="AR35" i="187"/>
  <c r="AQ35" i="188"/>
  <c r="BM5" i="188"/>
  <c r="S25" i="367" s="1"/>
  <c r="BP5" i="189"/>
  <c r="V26" i="367" s="1"/>
  <c r="BP5" i="202"/>
  <c r="V39" i="367" s="1"/>
  <c r="AG36" i="202"/>
  <c r="BU5" i="202" s="1"/>
  <c r="AA39" i="367" s="1"/>
  <c r="AQ35" i="212"/>
  <c r="AC36" i="212"/>
  <c r="BT5" i="212" s="1"/>
  <c r="Z49" i="367" s="1"/>
  <c r="BM5" i="212"/>
  <c r="S49" i="367" s="1"/>
  <c r="BM5" i="217"/>
  <c r="S54" i="367" s="1"/>
  <c r="AQ35" i="217"/>
  <c r="BP5" i="221"/>
  <c r="V58" i="367" s="1"/>
  <c r="AG36" i="221"/>
  <c r="BU5" i="221" s="1"/>
  <c r="AA58" i="367" s="1"/>
  <c r="AQ35" i="204"/>
  <c r="AC36" i="204"/>
  <c r="BT5" i="204" s="1"/>
  <c r="Z41" i="367" s="1"/>
  <c r="BM5" i="204"/>
  <c r="S41" i="367" s="1"/>
  <c r="AR35" i="175"/>
  <c r="BN5" i="175"/>
  <c r="T12" i="367" s="1"/>
  <c r="AC36" i="191"/>
  <c r="BT5" i="191" s="1"/>
  <c r="Z28" i="367" s="1"/>
  <c r="BN5" i="212"/>
  <c r="T49" i="367" s="1"/>
  <c r="AR35" i="212"/>
  <c r="AQ35" i="220"/>
  <c r="BM5" i="220"/>
  <c r="S57" i="367" s="1"/>
  <c r="BJ5" i="176"/>
  <c r="P13" i="367" s="1"/>
  <c r="AG36" i="173"/>
  <c r="BU5" i="173" s="1"/>
  <c r="AA10" i="367" s="1"/>
  <c r="AC36" i="177"/>
  <c r="BT5" i="177" s="1"/>
  <c r="Z14" i="367" s="1"/>
  <c r="BM5" i="177"/>
  <c r="S14" i="367" s="1"/>
  <c r="AQ35" i="177"/>
  <c r="BN5" i="209"/>
  <c r="T46" i="367" s="1"/>
  <c r="AR35" i="209"/>
  <c r="BS5" i="236"/>
  <c r="Y73" i="367" s="1"/>
  <c r="AR35" i="174"/>
  <c r="BQ5" i="174"/>
  <c r="W11" i="367" s="1"/>
  <c r="Y36" i="177"/>
  <c r="BN5" i="193"/>
  <c r="T30" i="367" s="1"/>
  <c r="AR35" i="193"/>
  <c r="BP5" i="176"/>
  <c r="V13" i="367" s="1"/>
  <c r="Y36" i="217"/>
  <c r="BL5" i="217"/>
  <c r="R54" i="367" s="1"/>
  <c r="BL5" i="185"/>
  <c r="R22" i="367" s="1"/>
  <c r="Y36" i="185"/>
  <c r="AC36" i="186"/>
  <c r="BT5" i="186" s="1"/>
  <c r="Z23" i="367" s="1"/>
  <c r="BS5" i="196"/>
  <c r="Y33" i="367" s="1"/>
  <c r="AS35" i="211"/>
  <c r="AQ34" i="222"/>
  <c r="AR35" i="224"/>
  <c r="Z35" i="224"/>
  <c r="BK5" i="224" s="1"/>
  <c r="Q61" i="367" s="1"/>
  <c r="Y33" i="225"/>
  <c r="BX5" i="227"/>
  <c r="AD64" i="367" s="1"/>
  <c r="AA35" i="228"/>
  <c r="Y33" i="229"/>
  <c r="Y35" i="229"/>
  <c r="BZ5" i="229"/>
  <c r="AF66" i="367" s="1"/>
  <c r="AQ35" i="229"/>
  <c r="BY5" i="229"/>
  <c r="AE66" i="367" s="1"/>
  <c r="AZ5" i="230"/>
  <c r="F67" i="367" s="1"/>
  <c r="AY5" i="230"/>
  <c r="E67" i="367" s="1"/>
  <c r="Y33" i="230"/>
  <c r="AH35" i="230"/>
  <c r="BQ5" i="230" s="1"/>
  <c r="W67" i="367" s="1"/>
  <c r="BG5" i="230"/>
  <c r="M67" i="367" s="1"/>
  <c r="AC33" i="231"/>
  <c r="BY5" i="233"/>
  <c r="AE70" i="367" s="1"/>
  <c r="Y36" i="233"/>
  <c r="AD35" i="234"/>
  <c r="AR35" i="234" s="1"/>
  <c r="BH5" i="235"/>
  <c r="N72" i="367" s="1"/>
  <c r="AQ34" i="235"/>
  <c r="AX5" i="235"/>
  <c r="D72" i="367" s="1"/>
  <c r="Y33" i="235"/>
  <c r="BZ5" i="235"/>
  <c r="AF72" i="367" s="1"/>
  <c r="AG35" i="235"/>
  <c r="BF5" i="235"/>
  <c r="L72" i="367" s="1"/>
  <c r="AG33" i="235"/>
  <c r="BC5" i="236"/>
  <c r="I73" i="367" s="1"/>
  <c r="BI5" i="236"/>
  <c r="O73" i="367" s="1"/>
  <c r="AG33" i="236"/>
  <c r="AR35" i="237"/>
  <c r="AC33" i="239"/>
  <c r="AE35" i="240"/>
  <c r="BO5" i="240" s="1"/>
  <c r="U77" i="367" s="1"/>
  <c r="AG35" i="240"/>
  <c r="Y36" i="241"/>
  <c r="BK5" i="241"/>
  <c r="Q78" i="367" s="1"/>
  <c r="AC33" i="242"/>
  <c r="BJ5" i="247"/>
  <c r="P84" i="367" s="1"/>
  <c r="BS5" i="251"/>
  <c r="Y88" i="367" s="1"/>
  <c r="BY5" i="255"/>
  <c r="AE92" i="367" s="1"/>
  <c r="AC36" i="261"/>
  <c r="BT5" i="261" s="1"/>
  <c r="Z98" i="367" s="1"/>
  <c r="BM5" i="261"/>
  <c r="S98" i="367" s="1"/>
  <c r="BP5" i="262"/>
  <c r="V99" i="367" s="1"/>
  <c r="AG36" i="262"/>
  <c r="BU5" i="262" s="1"/>
  <c r="AA99" i="367" s="1"/>
  <c r="BS5" i="269"/>
  <c r="Y106" i="367" s="1"/>
  <c r="AE35" i="275"/>
  <c r="BO5" i="275" s="1"/>
  <c r="U112" i="367" s="1"/>
  <c r="BD5" i="275"/>
  <c r="J112" i="367" s="1"/>
  <c r="AC36" i="283"/>
  <c r="BT5" i="283" s="1"/>
  <c r="Z120" i="367" s="1"/>
  <c r="Y36" i="286"/>
  <c r="BL5" i="286"/>
  <c r="R123" i="367" s="1"/>
  <c r="BC5" i="289"/>
  <c r="I126" i="367" s="1"/>
  <c r="AD35" i="289"/>
  <c r="AC33" i="289"/>
  <c r="BC5" i="315"/>
  <c r="I152" i="367" s="1"/>
  <c r="AD35" i="315"/>
  <c r="BN5" i="315" s="1"/>
  <c r="T152" i="367" s="1"/>
  <c r="AC33" i="315"/>
  <c r="BM5" i="361"/>
  <c r="S198" i="367" s="1"/>
  <c r="AS35" i="200"/>
  <c r="Y36" i="216"/>
  <c r="BJ5" i="216"/>
  <c r="P53" i="367" s="1"/>
  <c r="Y36" i="288"/>
  <c r="BJ5" i="288"/>
  <c r="P125" i="367" s="1"/>
  <c r="BD5" i="303"/>
  <c r="J140" i="367" s="1"/>
  <c r="AE35" i="303"/>
  <c r="BO5" i="303" s="1"/>
  <c r="U140" i="367" s="1"/>
  <c r="BC5" i="180"/>
  <c r="I17" i="367" s="1"/>
  <c r="I203" i="367" s="1"/>
  <c r="BH5" i="182"/>
  <c r="N19" i="367" s="1"/>
  <c r="AI35" i="184"/>
  <c r="BR5" i="184" s="1"/>
  <c r="X21" i="367" s="1"/>
  <c r="BN5" i="186"/>
  <c r="T23" i="367" s="1"/>
  <c r="AR35" i="186"/>
  <c r="Y36" i="200"/>
  <c r="BJ5" i="200"/>
  <c r="P37" i="367" s="1"/>
  <c r="AG35" i="219"/>
  <c r="BF5" i="219"/>
  <c r="L56" i="367" s="1"/>
  <c r="AG33" i="219"/>
  <c r="AE35" i="229"/>
  <c r="BO5" i="229" s="1"/>
  <c r="U66" i="367" s="1"/>
  <c r="AQ35" i="236"/>
  <c r="AC36" i="236"/>
  <c r="BT5" i="236" s="1"/>
  <c r="Z73" i="367" s="1"/>
  <c r="BM5" i="236"/>
  <c r="S73" i="367" s="1"/>
  <c r="AC33" i="177"/>
  <c r="AR35" i="178"/>
  <c r="AG35" i="181"/>
  <c r="BX5" i="182"/>
  <c r="AD19" i="367" s="1"/>
  <c r="BD5" i="183"/>
  <c r="J20" i="367" s="1"/>
  <c r="BE5" i="186"/>
  <c r="K23" i="367" s="1"/>
  <c r="K203" i="367" s="1"/>
  <c r="Y36" i="188"/>
  <c r="BX5" i="206"/>
  <c r="AD43" i="367" s="1"/>
  <c r="AR35" i="213"/>
  <c r="Z35" i="213"/>
  <c r="BK5" i="213" s="1"/>
  <c r="Q50" i="367" s="1"/>
  <c r="AG35" i="213"/>
  <c r="AY5" i="174"/>
  <c r="E11" i="367" s="1"/>
  <c r="AZ5" i="176"/>
  <c r="F13" i="367" s="1"/>
  <c r="BW5" i="176"/>
  <c r="AC13" i="367" s="1"/>
  <c r="AC33" i="176"/>
  <c r="AG33" i="176"/>
  <c r="AI35" i="176"/>
  <c r="BR5" i="176" s="1"/>
  <c r="X13" i="367" s="1"/>
  <c r="BY5" i="177"/>
  <c r="AE14" i="367" s="1"/>
  <c r="BD5" i="178"/>
  <c r="J15" i="367" s="1"/>
  <c r="J203" i="367" s="1"/>
  <c r="AG35" i="178"/>
  <c r="BH5" i="179"/>
  <c r="N16" i="367" s="1"/>
  <c r="BX5" i="179"/>
  <c r="AD16" i="367" s="1"/>
  <c r="Y35" i="179"/>
  <c r="AA35" i="180"/>
  <c r="BL5" i="180" s="1"/>
  <c r="R17" i="367" s="1"/>
  <c r="Y36" i="180"/>
  <c r="AH35" i="181"/>
  <c r="BQ5" i="181" s="1"/>
  <c r="W18" i="367" s="1"/>
  <c r="AZ5" i="182"/>
  <c r="F19" i="367" s="1"/>
  <c r="BY5" i="182"/>
  <c r="AE19" i="367" s="1"/>
  <c r="Z35" i="182"/>
  <c r="BK5" i="182" s="1"/>
  <c r="Q19" i="367" s="1"/>
  <c r="AD35" i="183"/>
  <c r="AC33" i="184"/>
  <c r="AQ34" i="184"/>
  <c r="BC5" i="185"/>
  <c r="I22" i="367" s="1"/>
  <c r="BF5" i="186"/>
  <c r="L23" i="367" s="1"/>
  <c r="AY5" i="187"/>
  <c r="E24" i="367" s="1"/>
  <c r="BY5" i="187"/>
  <c r="AE24" i="367" s="1"/>
  <c r="AI35" i="188"/>
  <c r="BR5" i="188" s="1"/>
  <c r="X25" i="367" s="1"/>
  <c r="BZ5" i="190"/>
  <c r="AF27" i="367" s="1"/>
  <c r="AX5" i="192"/>
  <c r="D29" i="367" s="1"/>
  <c r="BH5" i="192"/>
  <c r="N29" i="367" s="1"/>
  <c r="BX5" i="192"/>
  <c r="AD29" i="367" s="1"/>
  <c r="Y35" i="192"/>
  <c r="BX5" i="193"/>
  <c r="AD30" i="367" s="1"/>
  <c r="AZ5" i="193"/>
  <c r="F30" i="367" s="1"/>
  <c r="AS34" i="193"/>
  <c r="AI35" i="193"/>
  <c r="BR5" i="193" s="1"/>
  <c r="X30" i="367" s="1"/>
  <c r="BH5" i="193"/>
  <c r="N30" i="367" s="1"/>
  <c r="AQ34" i="195"/>
  <c r="AX5" i="195"/>
  <c r="D32" i="367" s="1"/>
  <c r="Y33" i="195"/>
  <c r="AG35" i="195"/>
  <c r="BF5" i="195"/>
  <c r="L32" i="367" s="1"/>
  <c r="AG33" i="195"/>
  <c r="Y33" i="196"/>
  <c r="BG5" i="197"/>
  <c r="M34" i="367" s="1"/>
  <c r="AH35" i="198"/>
  <c r="BQ5" i="198" s="1"/>
  <c r="W35" i="367" s="1"/>
  <c r="BG5" i="198"/>
  <c r="M35" i="367" s="1"/>
  <c r="AC33" i="199"/>
  <c r="AZ5" i="200"/>
  <c r="F37" i="367" s="1"/>
  <c r="Y33" i="200"/>
  <c r="BZ5" i="200"/>
  <c r="AF37" i="367" s="1"/>
  <c r="AG33" i="200"/>
  <c r="AG35" i="200"/>
  <c r="AS35" i="202"/>
  <c r="BB5" i="204"/>
  <c r="H41" i="367" s="1"/>
  <c r="BZ5" i="204"/>
  <c r="AF41" i="367" s="1"/>
  <c r="AR35" i="204"/>
  <c r="AR35" i="205"/>
  <c r="Z35" i="205"/>
  <c r="BK5" i="205" s="1"/>
  <c r="Q42" i="367" s="1"/>
  <c r="AG35" i="205"/>
  <c r="BY5" i="206"/>
  <c r="AE43" i="367" s="1"/>
  <c r="Z35" i="206"/>
  <c r="BK5" i="206" s="1"/>
  <c r="Q43" i="367" s="1"/>
  <c r="AC33" i="207"/>
  <c r="Y33" i="208"/>
  <c r="BZ5" i="208"/>
  <c r="AF45" i="367" s="1"/>
  <c r="AG33" i="208"/>
  <c r="AG35" i="208"/>
  <c r="BZ5" i="209"/>
  <c r="AF46" i="367" s="1"/>
  <c r="BA5" i="211"/>
  <c r="G48" i="367" s="1"/>
  <c r="BB5" i="212"/>
  <c r="H49" i="367" s="1"/>
  <c r="AH35" i="213"/>
  <c r="BQ5" i="213" s="1"/>
  <c r="W50" i="367" s="1"/>
  <c r="BZ5" i="214"/>
  <c r="AF51" i="367" s="1"/>
  <c r="AA35" i="214"/>
  <c r="BL5" i="214" s="1"/>
  <c r="R51" i="367" s="1"/>
  <c r="AR35" i="216"/>
  <c r="BP5" i="217"/>
  <c r="V54" i="367" s="1"/>
  <c r="BW5" i="218"/>
  <c r="AC55" i="367" s="1"/>
  <c r="AQ34" i="218"/>
  <c r="BC5" i="220"/>
  <c r="I57" i="367" s="1"/>
  <c r="AA35" i="220"/>
  <c r="Y33" i="221"/>
  <c r="BZ5" i="221"/>
  <c r="AF58" i="367" s="1"/>
  <c r="AQ35" i="221"/>
  <c r="BY5" i="221"/>
  <c r="AE58" i="367" s="1"/>
  <c r="Y35" i="221"/>
  <c r="AY5" i="222"/>
  <c r="E59" i="367" s="1"/>
  <c r="Y33" i="222"/>
  <c r="AH35" i="222"/>
  <c r="BQ5" i="222" s="1"/>
  <c r="W59" i="367" s="1"/>
  <c r="BG5" i="222"/>
  <c r="M59" i="367" s="1"/>
  <c r="AG36" i="224"/>
  <c r="BU5" i="224" s="1"/>
  <c r="AA61" i="367" s="1"/>
  <c r="AS35" i="226"/>
  <c r="AG36" i="226"/>
  <c r="BU5" i="226" s="1"/>
  <c r="AA63" i="367" s="1"/>
  <c r="BY5" i="227"/>
  <c r="AE64" i="367" s="1"/>
  <c r="AQ35" i="228"/>
  <c r="BM5" i="228"/>
  <c r="S65" i="367" s="1"/>
  <c r="AR35" i="229"/>
  <c r="AS35" i="230"/>
  <c r="AC36" i="232"/>
  <c r="BT5" i="232" s="1"/>
  <c r="Z69" i="367" s="1"/>
  <c r="BM5" i="232"/>
  <c r="S69" i="367" s="1"/>
  <c r="AQ34" i="232"/>
  <c r="BZ5" i="233"/>
  <c r="AF70" i="367" s="1"/>
  <c r="AE35" i="234"/>
  <c r="BO5" i="234" s="1"/>
  <c r="U71" i="367" s="1"/>
  <c r="AR35" i="235"/>
  <c r="BN5" i="237"/>
  <c r="T74" i="367" s="1"/>
  <c r="BX5" i="238"/>
  <c r="AD75" i="367" s="1"/>
  <c r="AI35" i="238"/>
  <c r="BR5" i="238" s="1"/>
  <c r="X75" i="367" s="1"/>
  <c r="AA35" i="241"/>
  <c r="BL5" i="241" s="1"/>
  <c r="R78" i="367" s="1"/>
  <c r="AQ34" i="243"/>
  <c r="AX5" i="243"/>
  <c r="D80" i="367" s="1"/>
  <c r="Y33" i="243"/>
  <c r="BZ5" i="243"/>
  <c r="AF80" i="367" s="1"/>
  <c r="BY5" i="243"/>
  <c r="AE80" i="367" s="1"/>
  <c r="AG35" i="243"/>
  <c r="BF5" i="243"/>
  <c r="L80" i="367" s="1"/>
  <c r="AG33" i="243"/>
  <c r="BP5" i="246"/>
  <c r="V83" i="367" s="1"/>
  <c r="Z35" i="247"/>
  <c r="BK5" i="247" s="1"/>
  <c r="Q84" i="367" s="1"/>
  <c r="AR35" i="247"/>
  <c r="AQ34" i="247"/>
  <c r="BX5" i="247"/>
  <c r="AD84" i="367" s="1"/>
  <c r="AY5" i="247"/>
  <c r="E84" i="367" s="1"/>
  <c r="AC36" i="253"/>
  <c r="BT5" i="253" s="1"/>
  <c r="Z90" i="367" s="1"/>
  <c r="BM5" i="253"/>
  <c r="S90" i="367" s="1"/>
  <c r="AQ35" i="253"/>
  <c r="AY5" i="255"/>
  <c r="E92" i="367" s="1"/>
  <c r="Z35" i="255"/>
  <c r="BK5" i="255" s="1"/>
  <c r="Q92" i="367" s="1"/>
  <c r="BX5" i="255"/>
  <c r="AD92" i="367" s="1"/>
  <c r="AQ34" i="255"/>
  <c r="AC36" i="256"/>
  <c r="BT5" i="256" s="1"/>
  <c r="Z93" i="367" s="1"/>
  <c r="BM5" i="256"/>
  <c r="S93" i="367" s="1"/>
  <c r="AQ35" i="256"/>
  <c r="Y36" i="268"/>
  <c r="BJ5" i="268"/>
  <c r="P105" i="367" s="1"/>
  <c r="BN5" i="269"/>
  <c r="T106" i="367" s="1"/>
  <c r="AR35" i="269"/>
  <c r="BJ5" i="271"/>
  <c r="P108" i="367" s="1"/>
  <c r="Y33" i="273"/>
  <c r="BZ5" i="273"/>
  <c r="AF110" i="367" s="1"/>
  <c r="AQ35" i="273"/>
  <c r="BY5" i="273"/>
  <c r="AE110" i="367" s="1"/>
  <c r="Y35" i="273"/>
  <c r="BW5" i="273"/>
  <c r="AC110" i="367" s="1"/>
  <c r="AQ34" i="273"/>
  <c r="AX5" i="273"/>
  <c r="D110" i="367" s="1"/>
  <c r="BF5" i="273"/>
  <c r="L110" i="367" s="1"/>
  <c r="AG33" i="273"/>
  <c r="BA5" i="282"/>
  <c r="G119" i="367" s="1"/>
  <c r="AA35" i="282"/>
  <c r="BL5" i="282" s="1"/>
  <c r="R119" i="367" s="1"/>
  <c r="BM5" i="293"/>
  <c r="S130" i="367" s="1"/>
  <c r="BN5" i="344"/>
  <c r="T181" i="367" s="1"/>
  <c r="AR35" i="344"/>
  <c r="BA5" i="352"/>
  <c r="G189" i="367" s="1"/>
  <c r="AS34" i="352"/>
  <c r="AS35" i="352" s="1"/>
  <c r="BZ5" i="352"/>
  <c r="AF189" i="367" s="1"/>
  <c r="AA35" i="352"/>
  <c r="BL5" i="352" s="1"/>
  <c r="R189" i="367" s="1"/>
  <c r="BB5" i="245"/>
  <c r="H82" i="367" s="1"/>
  <c r="AC35" i="245"/>
  <c r="AC33" i="175"/>
  <c r="AX5" i="176"/>
  <c r="D13" i="367" s="1"/>
  <c r="Y33" i="177"/>
  <c r="Z35" i="189"/>
  <c r="BK5" i="189" s="1"/>
  <c r="Q26" i="367" s="1"/>
  <c r="Y36" i="190"/>
  <c r="AC36" i="196"/>
  <c r="BT5" i="196" s="1"/>
  <c r="Z33" i="367" s="1"/>
  <c r="BX5" i="201"/>
  <c r="AD38" i="367" s="1"/>
  <c r="AZ5" i="201"/>
  <c r="F38" i="367" s="1"/>
  <c r="AS34" i="201"/>
  <c r="AS35" i="201" s="1"/>
  <c r="AG35" i="203"/>
  <c r="BF5" i="203"/>
  <c r="L40" i="367" s="1"/>
  <c r="AG33" i="203"/>
  <c r="Y36" i="205"/>
  <c r="BJ5" i="205"/>
  <c r="P42" i="367" s="1"/>
  <c r="AE35" i="213"/>
  <c r="BO5" i="213" s="1"/>
  <c r="U50" i="367" s="1"/>
  <c r="Y36" i="214"/>
  <c r="AS35" i="221"/>
  <c r="AC36" i="222"/>
  <c r="BT5" i="222" s="1"/>
  <c r="Z59" i="367" s="1"/>
  <c r="Y33" i="224"/>
  <c r="BZ5" i="224"/>
  <c r="AF61" i="367" s="1"/>
  <c r="AQ35" i="224"/>
  <c r="BY5" i="224"/>
  <c r="AE61" i="367" s="1"/>
  <c r="AG36" i="230"/>
  <c r="BU5" i="230" s="1"/>
  <c r="AA67" i="367" s="1"/>
  <c r="AG35" i="237"/>
  <c r="Y36" i="238"/>
  <c r="BJ5" i="238"/>
  <c r="P75" i="367" s="1"/>
  <c r="AY5" i="176"/>
  <c r="E13" i="367" s="1"/>
  <c r="AR35" i="181"/>
  <c r="Z35" i="181"/>
  <c r="BK5" i="181" s="1"/>
  <c r="Q18" i="367" s="1"/>
  <c r="BX5" i="187"/>
  <c r="AD24" i="367" s="1"/>
  <c r="Y33" i="205"/>
  <c r="BZ5" i="205"/>
  <c r="AF42" i="367" s="1"/>
  <c r="AQ35" i="205"/>
  <c r="BY5" i="205"/>
  <c r="AE42" i="367" s="1"/>
  <c r="AE35" i="205"/>
  <c r="BO5" i="205" s="1"/>
  <c r="U42" i="367" s="1"/>
  <c r="AC33" i="215"/>
  <c r="Y33" i="216"/>
  <c r="BZ5" i="216"/>
  <c r="AF53" i="367" s="1"/>
  <c r="AG35" i="216"/>
  <c r="BW5" i="173"/>
  <c r="AC10" i="367" s="1"/>
  <c r="BM5" i="173"/>
  <c r="S10" i="367" s="1"/>
  <c r="AM203" i="367"/>
  <c r="AQ35" i="175"/>
  <c r="AA35" i="175"/>
  <c r="BL5" i="175" s="1"/>
  <c r="R12" i="367" s="1"/>
  <c r="AQ34" i="176"/>
  <c r="BB5" i="177"/>
  <c r="H14" i="367" s="1"/>
  <c r="H203" i="367" s="1"/>
  <c r="BZ5" i="177"/>
  <c r="AF14" i="367" s="1"/>
  <c r="AY5" i="179"/>
  <c r="E16" i="367" s="1"/>
  <c r="Z35" i="179"/>
  <c r="BK5" i="179" s="1"/>
  <c r="Q16" i="367" s="1"/>
  <c r="AI35" i="180"/>
  <c r="BR5" i="180" s="1"/>
  <c r="X17" i="367" s="1"/>
  <c r="BZ5" i="182"/>
  <c r="AF19" i="367" s="1"/>
  <c r="AA35" i="182"/>
  <c r="BL5" i="182" s="1"/>
  <c r="R19" i="367" s="1"/>
  <c r="BG5" i="184"/>
  <c r="M21" i="367" s="1"/>
  <c r="BW5" i="184"/>
  <c r="AC21" i="367" s="1"/>
  <c r="AS34" i="184"/>
  <c r="AS35" i="184" s="1"/>
  <c r="AC35" i="185"/>
  <c r="AC33" i="186"/>
  <c r="AZ5" i="187"/>
  <c r="F24" i="367" s="1"/>
  <c r="AD35" i="188"/>
  <c r="AC36" i="188" s="1"/>
  <c r="BT5" i="188" s="1"/>
  <c r="Z25" i="367" s="1"/>
  <c r="BF5" i="189"/>
  <c r="L26" i="367" s="1"/>
  <c r="AG33" i="189"/>
  <c r="BB5" i="190"/>
  <c r="H27" i="367" s="1"/>
  <c r="AQ34" i="190"/>
  <c r="AC35" i="190"/>
  <c r="AG36" i="193"/>
  <c r="BU5" i="193" s="1"/>
  <c r="AA30" i="367" s="1"/>
  <c r="AC33" i="196"/>
  <c r="AS34" i="198"/>
  <c r="AS35" i="198" s="1"/>
  <c r="AR35" i="200"/>
  <c r="AR35" i="201"/>
  <c r="AQ36" i="201" s="1"/>
  <c r="BM5" i="202"/>
  <c r="S39" i="367" s="1"/>
  <c r="Y33" i="202"/>
  <c r="BZ5" i="202"/>
  <c r="AF39" i="367" s="1"/>
  <c r="AQ35" i="202"/>
  <c r="BY5" i="202"/>
  <c r="AE39" i="367" s="1"/>
  <c r="Y35" i="202"/>
  <c r="AD35" i="202"/>
  <c r="BN5" i="202" s="1"/>
  <c r="T39" i="367" s="1"/>
  <c r="AR35" i="203"/>
  <c r="AZ5" i="206"/>
  <c r="F43" i="367" s="1"/>
  <c r="BZ5" i="206"/>
  <c r="AF43" i="367" s="1"/>
  <c r="AZ5" i="208"/>
  <c r="F45" i="367" s="1"/>
  <c r="AR35" i="208"/>
  <c r="BP5" i="209"/>
  <c r="V46" i="367" s="1"/>
  <c r="AG36" i="209"/>
  <c r="BU5" i="209" s="1"/>
  <c r="AA46" i="367" s="1"/>
  <c r="BW5" i="210"/>
  <c r="AC47" i="367" s="1"/>
  <c r="AC36" i="210"/>
  <c r="BT5" i="210" s="1"/>
  <c r="Z47" i="367" s="1"/>
  <c r="BC5" i="212"/>
  <c r="I49" i="367" s="1"/>
  <c r="AQ34" i="214"/>
  <c r="AC35" i="214"/>
  <c r="BB5" i="217"/>
  <c r="H54" i="367" s="1"/>
  <c r="AS35" i="218"/>
  <c r="AG36" i="218"/>
  <c r="BU5" i="218" s="1"/>
  <c r="AA55" i="367" s="1"/>
  <c r="AR35" i="219"/>
  <c r="BD5" i="220"/>
  <c r="J57" i="367" s="1"/>
  <c r="AI35" i="220"/>
  <c r="BR5" i="220" s="1"/>
  <c r="X57" i="367" s="1"/>
  <c r="AX5" i="221"/>
  <c r="D58" i="367" s="1"/>
  <c r="AR35" i="221"/>
  <c r="AS35" i="222"/>
  <c r="AR35" i="222"/>
  <c r="AQ36" i="222" s="1"/>
  <c r="AC33" i="223"/>
  <c r="AD35" i="226"/>
  <c r="BN5" i="226" s="1"/>
  <c r="T63" i="367" s="1"/>
  <c r="BH5" i="227"/>
  <c r="N64" i="367" s="1"/>
  <c r="AQ34" i="227"/>
  <c r="AX5" i="227"/>
  <c r="D64" i="367" s="1"/>
  <c r="BZ5" i="227"/>
  <c r="AF64" i="367" s="1"/>
  <c r="Y33" i="227"/>
  <c r="AG35" i="227"/>
  <c r="BF5" i="227"/>
  <c r="L64" i="367" s="1"/>
  <c r="AG33" i="227"/>
  <c r="BC5" i="228"/>
  <c r="I65" i="367" s="1"/>
  <c r="BI5" i="228"/>
  <c r="O65" i="367" s="1"/>
  <c r="AG33" i="228"/>
  <c r="AD35" i="228"/>
  <c r="BM5" i="229"/>
  <c r="S66" i="367" s="1"/>
  <c r="AS35" i="232"/>
  <c r="BP5" i="233"/>
  <c r="V70" i="367" s="1"/>
  <c r="AG36" i="233"/>
  <c r="BU5" i="233" s="1"/>
  <c r="AA70" i="367" s="1"/>
  <c r="AC35" i="233"/>
  <c r="AY5" i="235"/>
  <c r="E72" i="367" s="1"/>
  <c r="Y33" i="240"/>
  <c r="BZ5" i="240"/>
  <c r="AF77" i="367" s="1"/>
  <c r="AQ35" i="240"/>
  <c r="AQ36" i="240" s="1"/>
  <c r="BY5" i="240"/>
  <c r="AE77" i="367" s="1"/>
  <c r="Y35" i="240"/>
  <c r="BZ5" i="241"/>
  <c r="AF78" i="367" s="1"/>
  <c r="AR35" i="243"/>
  <c r="Z35" i="243"/>
  <c r="BK5" i="243" s="1"/>
  <c r="Q80" i="367" s="1"/>
  <c r="AA35" i="247"/>
  <c r="BL5" i="247" s="1"/>
  <c r="R84" i="367" s="1"/>
  <c r="AS34" i="247"/>
  <c r="AZ5" i="247"/>
  <c r="F84" i="367" s="1"/>
  <c r="Y36" i="248"/>
  <c r="BO5" i="251"/>
  <c r="U88" i="367" s="1"/>
  <c r="AC36" i="251"/>
  <c r="BT5" i="251" s="1"/>
  <c r="Z88" i="367" s="1"/>
  <c r="AA35" i="255"/>
  <c r="BL5" i="255" s="1"/>
  <c r="R92" i="367" s="1"/>
  <c r="AS34" i="255"/>
  <c r="BP5" i="256"/>
  <c r="V93" i="367" s="1"/>
  <c r="BZ5" i="258"/>
  <c r="AF95" i="367" s="1"/>
  <c r="BS5" i="259"/>
  <c r="Y96" i="367" s="1"/>
  <c r="AG36" i="261"/>
  <c r="BU5" i="261" s="1"/>
  <c r="AA98" i="367" s="1"/>
  <c r="BM5" i="262"/>
  <c r="S99" i="367" s="1"/>
  <c r="Z35" i="268"/>
  <c r="BK5" i="268" s="1"/>
  <c r="Q105" i="367" s="1"/>
  <c r="BX5" i="268"/>
  <c r="AD105" i="367" s="1"/>
  <c r="AY5" i="268"/>
  <c r="E105" i="367" s="1"/>
  <c r="AH35" i="268"/>
  <c r="BG5" i="268"/>
  <c r="M105" i="367" s="1"/>
  <c r="BY5" i="271"/>
  <c r="AE108" i="367" s="1"/>
  <c r="Z35" i="271"/>
  <c r="BK5" i="271" s="1"/>
  <c r="Q108" i="367" s="1"/>
  <c r="BX5" i="271"/>
  <c r="AD108" i="367" s="1"/>
  <c r="AY5" i="271"/>
  <c r="E108" i="367" s="1"/>
  <c r="AH35" i="271"/>
  <c r="BQ5" i="271" s="1"/>
  <c r="W108" i="367" s="1"/>
  <c r="BG5" i="271"/>
  <c r="M108" i="367" s="1"/>
  <c r="BM5" i="279"/>
  <c r="S116" i="367" s="1"/>
  <c r="AC36" i="279"/>
  <c r="BT5" i="279" s="1"/>
  <c r="Z116" i="367" s="1"/>
  <c r="AD35" i="302"/>
  <c r="BC5" i="302"/>
  <c r="I139" i="367" s="1"/>
  <c r="AC33" i="302"/>
  <c r="BX5" i="317"/>
  <c r="AD154" i="367" s="1"/>
  <c r="AZ5" i="317"/>
  <c r="F154" i="367" s="1"/>
  <c r="AS34" i="317"/>
  <c r="AS35" i="317" s="1"/>
  <c r="Y33" i="317"/>
  <c r="AA35" i="317"/>
  <c r="BL5" i="317" s="1"/>
  <c r="R154" i="367" s="1"/>
  <c r="BZ5" i="317"/>
  <c r="AF154" i="367" s="1"/>
  <c r="BY5" i="317"/>
  <c r="AE154" i="367" s="1"/>
  <c r="AI35" i="317"/>
  <c r="BR5" i="317" s="1"/>
  <c r="X154" i="367" s="1"/>
  <c r="BH5" i="317"/>
  <c r="N154" i="367" s="1"/>
  <c r="BM5" i="326"/>
  <c r="S163" i="367" s="1"/>
  <c r="AQ35" i="326"/>
  <c r="Y36" i="181"/>
  <c r="BJ5" i="181"/>
  <c r="P18" i="367" s="1"/>
  <c r="Y33" i="189"/>
  <c r="BZ5" i="189"/>
  <c r="AF26" i="367" s="1"/>
  <c r="AQ35" i="189"/>
  <c r="BY5" i="189"/>
  <c r="AE26" i="367" s="1"/>
  <c r="Y36" i="193"/>
  <c r="AS35" i="208"/>
  <c r="BX5" i="225"/>
  <c r="AD62" i="367" s="1"/>
  <c r="AZ5" i="225"/>
  <c r="F62" i="367" s="1"/>
  <c r="AS34" i="225"/>
  <c r="AC36" i="240"/>
  <c r="BT5" i="240" s="1"/>
  <c r="Z77" i="367" s="1"/>
  <c r="BM5" i="240"/>
  <c r="S77" i="367" s="1"/>
  <c r="AE35" i="244"/>
  <c r="BO5" i="244" s="1"/>
  <c r="U81" i="367" s="1"/>
  <c r="BD5" i="244"/>
  <c r="J81" i="367" s="1"/>
  <c r="BO5" i="246"/>
  <c r="U83" i="367" s="1"/>
  <c r="BP5" i="273"/>
  <c r="V110" i="367" s="1"/>
  <c r="AG36" i="273"/>
  <c r="BU5" i="273" s="1"/>
  <c r="AA110" i="367" s="1"/>
  <c r="BP5" i="286"/>
  <c r="V123" i="367" s="1"/>
  <c r="AG36" i="286"/>
  <c r="BU5" i="286" s="1"/>
  <c r="AA123" i="367" s="1"/>
  <c r="AQ34" i="174"/>
  <c r="AX5" i="174"/>
  <c r="D11" i="367" s="1"/>
  <c r="D203" i="367" s="1"/>
  <c r="BC5" i="183"/>
  <c r="I20" i="367" s="1"/>
  <c r="AS34" i="187"/>
  <c r="AS35" i="187" s="1"/>
  <c r="AI35" i="201"/>
  <c r="BR5" i="201" s="1"/>
  <c r="X38" i="367" s="1"/>
  <c r="BH5" i="201"/>
  <c r="N38" i="367" s="1"/>
  <c r="Y36" i="208"/>
  <c r="BJ5" i="208"/>
  <c r="P45" i="367" s="1"/>
  <c r="AR35" i="223"/>
  <c r="BN5" i="223"/>
  <c r="T60" i="367" s="1"/>
  <c r="Y36" i="227"/>
  <c r="BJ5" i="227"/>
  <c r="P64" i="367" s="1"/>
  <c r="Y33" i="237"/>
  <c r="BZ5" i="237"/>
  <c r="AF74" i="367" s="1"/>
  <c r="AQ35" i="237"/>
  <c r="BY5" i="237"/>
  <c r="AE74" i="367" s="1"/>
  <c r="Y35" i="237"/>
  <c r="AC36" i="174"/>
  <c r="BT5" i="174" s="1"/>
  <c r="Z11" i="367" s="1"/>
  <c r="BM5" i="174"/>
  <c r="S11" i="367" s="1"/>
  <c r="AH35" i="176"/>
  <c r="BQ5" i="176" s="1"/>
  <c r="W13" i="367" s="1"/>
  <c r="AR35" i="177"/>
  <c r="BG5" i="179"/>
  <c r="M16" i="367" s="1"/>
  <c r="Y36" i="182"/>
  <c r="AG35" i="186"/>
  <c r="Y36" i="187"/>
  <c r="AH35" i="189"/>
  <c r="BQ5" i="189" s="1"/>
  <c r="W26" i="367" s="1"/>
  <c r="BJ5" i="190"/>
  <c r="P27" i="367" s="1"/>
  <c r="AS34" i="192"/>
  <c r="AS35" i="192" s="1"/>
  <c r="AC36" i="198"/>
  <c r="BT5" i="198" s="1"/>
  <c r="Z35" i="367" s="1"/>
  <c r="BM5" i="198"/>
  <c r="S35" i="367" s="1"/>
  <c r="AG36" i="201"/>
  <c r="BU5" i="201" s="1"/>
  <c r="AA38" i="367" s="1"/>
  <c r="AG35" i="211"/>
  <c r="BF5" i="211"/>
  <c r="L48" i="367" s="1"/>
  <c r="AG33" i="211"/>
  <c r="BY5" i="176"/>
  <c r="AE13" i="367" s="1"/>
  <c r="AS34" i="176"/>
  <c r="BF5" i="178"/>
  <c r="L15" i="367" s="1"/>
  <c r="L203" i="367" s="1"/>
  <c r="AC33" i="178"/>
  <c r="AZ5" i="179"/>
  <c r="F16" i="367" s="1"/>
  <c r="BZ5" i="179"/>
  <c r="AF16" i="367" s="1"/>
  <c r="AA35" i="179"/>
  <c r="BL5" i="179" s="1"/>
  <c r="R16" i="367" s="1"/>
  <c r="AD35" i="180"/>
  <c r="BF5" i="181"/>
  <c r="L18" i="367" s="1"/>
  <c r="BB5" i="182"/>
  <c r="H19" i="367" s="1"/>
  <c r="AQ34" i="182"/>
  <c r="AG36" i="182"/>
  <c r="BU5" i="182" s="1"/>
  <c r="AA19" i="367" s="1"/>
  <c r="AC35" i="182"/>
  <c r="AX5" i="184"/>
  <c r="D21" i="367" s="1"/>
  <c r="BX5" i="184"/>
  <c r="AD21" i="367" s="1"/>
  <c r="Y35" i="184"/>
  <c r="BX5" i="185"/>
  <c r="AD22" i="367" s="1"/>
  <c r="AZ5" i="185"/>
  <c r="F22" i="367" s="1"/>
  <c r="AS34" i="185"/>
  <c r="AI35" i="185"/>
  <c r="BR5" i="185" s="1"/>
  <c r="X22" i="367" s="1"/>
  <c r="BH5" i="185"/>
  <c r="N22" i="367" s="1"/>
  <c r="AX5" i="186"/>
  <c r="D23" i="367" s="1"/>
  <c r="AQ34" i="187"/>
  <c r="AX5" i="187"/>
  <c r="D24" i="367" s="1"/>
  <c r="Y33" i="187"/>
  <c r="AG35" i="187"/>
  <c r="BF5" i="187"/>
  <c r="L24" i="367" s="1"/>
  <c r="AG33" i="187"/>
  <c r="AQ34" i="189"/>
  <c r="AH35" i="190"/>
  <c r="BQ5" i="190" s="1"/>
  <c r="W27" i="367" s="1"/>
  <c r="BG5" i="190"/>
  <c r="M27" i="367" s="1"/>
  <c r="AZ5" i="192"/>
  <c r="F29" i="367" s="1"/>
  <c r="Y33" i="192"/>
  <c r="BZ5" i="192"/>
  <c r="AF29" i="367" s="1"/>
  <c r="AG33" i="192"/>
  <c r="AG35" i="192"/>
  <c r="AS35" i="194"/>
  <c r="AG36" i="194"/>
  <c r="BU5" i="194" s="1"/>
  <c r="AA31" i="367" s="1"/>
  <c r="BL5" i="196"/>
  <c r="R33" i="367" s="1"/>
  <c r="AG33" i="196"/>
  <c r="AY5" i="197"/>
  <c r="E34" i="367" s="1"/>
  <c r="BJ5" i="197"/>
  <c r="P34" i="367" s="1"/>
  <c r="AR35" i="198"/>
  <c r="AQ36" i="198" s="1"/>
  <c r="BY5" i="201"/>
  <c r="AE38" i="367" s="1"/>
  <c r="BD5" i="202"/>
  <c r="J39" i="367" s="1"/>
  <c r="AS35" i="203"/>
  <c r="BA5" i="206"/>
  <c r="G43" i="367" s="1"/>
  <c r="AC35" i="206"/>
  <c r="BB5" i="209"/>
  <c r="H46" i="367" s="1"/>
  <c r="AC35" i="209"/>
  <c r="AS35" i="210"/>
  <c r="AG36" i="210"/>
  <c r="BU5" i="210" s="1"/>
  <c r="AA47" i="367" s="1"/>
  <c r="AR35" i="211"/>
  <c r="BF5" i="213"/>
  <c r="L50" i="367" s="1"/>
  <c r="BB5" i="214"/>
  <c r="H51" i="367" s="1"/>
  <c r="AH35" i="214"/>
  <c r="BQ5" i="214" s="1"/>
  <c r="W51" i="367" s="1"/>
  <c r="BG5" i="214"/>
  <c r="M51" i="367" s="1"/>
  <c r="BC5" i="217"/>
  <c r="I54" i="367" s="1"/>
  <c r="BX5" i="217"/>
  <c r="AD54" i="367" s="1"/>
  <c r="AZ5" i="217"/>
  <c r="F54" i="367" s="1"/>
  <c r="AS34" i="217"/>
  <c r="AI35" i="217"/>
  <c r="BR5" i="217" s="1"/>
  <c r="X54" i="367" s="1"/>
  <c r="BH5" i="217"/>
  <c r="N54" i="367" s="1"/>
  <c r="AD35" i="217"/>
  <c r="Y33" i="218"/>
  <c r="BZ5" i="218"/>
  <c r="AF55" i="367" s="1"/>
  <c r="AQ35" i="218"/>
  <c r="BY5" i="218"/>
  <c r="AE55" i="367" s="1"/>
  <c r="Y35" i="218"/>
  <c r="AD35" i="218"/>
  <c r="BN5" i="218" s="1"/>
  <c r="T55" i="367" s="1"/>
  <c r="AS35" i="219"/>
  <c r="BI5" i="220"/>
  <c r="O57" i="367" s="1"/>
  <c r="AG33" i="220"/>
  <c r="AD35" i="220"/>
  <c r="BM5" i="221"/>
  <c r="S58" i="367" s="1"/>
  <c r="BM5" i="224"/>
  <c r="S61" i="367" s="1"/>
  <c r="AQ34" i="224"/>
  <c r="BZ5" i="225"/>
  <c r="AF62" i="367" s="1"/>
  <c r="AA35" i="225"/>
  <c r="BL5" i="225" s="1"/>
  <c r="R62" i="367" s="1"/>
  <c r="AR35" i="226"/>
  <c r="AR35" i="227"/>
  <c r="Y33" i="228"/>
  <c r="AC36" i="230"/>
  <c r="BT5" i="230" s="1"/>
  <c r="Z67" i="367" s="1"/>
  <c r="BM5" i="230"/>
  <c r="S67" i="367" s="1"/>
  <c r="Y36" i="230"/>
  <c r="BF5" i="232"/>
  <c r="L69" i="367" s="1"/>
  <c r="BW5" i="232"/>
  <c r="AC69" i="367" s="1"/>
  <c r="AE35" i="232"/>
  <c r="BO5" i="232" s="1"/>
  <c r="U69" i="367" s="1"/>
  <c r="AZ5" i="235"/>
  <c r="F72" i="367" s="1"/>
  <c r="AG33" i="237"/>
  <c r="AG36" i="238"/>
  <c r="BU5" i="238" s="1"/>
  <c r="AA75" i="367" s="1"/>
  <c r="AQ35" i="239"/>
  <c r="AQ36" i="239" s="1"/>
  <c r="AR35" i="240"/>
  <c r="BP5" i="241"/>
  <c r="V78" i="367" s="1"/>
  <c r="AS35" i="242"/>
  <c r="AZ5" i="258"/>
  <c r="F95" i="367" s="1"/>
  <c r="AA35" i="258"/>
  <c r="BL5" i="258" s="1"/>
  <c r="R95" i="367" s="1"/>
  <c r="BX5" i="258"/>
  <c r="AD95" i="367" s="1"/>
  <c r="AS34" i="258"/>
  <c r="AS35" i="258" s="1"/>
  <c r="AI35" i="258"/>
  <c r="BR5" i="258" s="1"/>
  <c r="X95" i="367" s="1"/>
  <c r="BH5" i="258"/>
  <c r="N95" i="367" s="1"/>
  <c r="BC5" i="262"/>
  <c r="I99" i="367" s="1"/>
  <c r="AD35" i="262"/>
  <c r="AC33" i="262"/>
  <c r="AC36" i="263"/>
  <c r="BT5" i="263" s="1"/>
  <c r="Z100" i="367" s="1"/>
  <c r="BM5" i="263"/>
  <c r="S100" i="367" s="1"/>
  <c r="BN5" i="264"/>
  <c r="T101" i="367" s="1"/>
  <c r="AR35" i="264"/>
  <c r="AS34" i="274"/>
  <c r="AA35" i="274"/>
  <c r="BL5" i="274" s="1"/>
  <c r="R111" i="367" s="1"/>
  <c r="AI35" i="274"/>
  <c r="BR5" i="274" s="1"/>
  <c r="X111" i="367" s="1"/>
  <c r="BH5" i="274"/>
  <c r="N111" i="367" s="1"/>
  <c r="BP5" i="290"/>
  <c r="V127" i="367" s="1"/>
  <c r="BM5" i="337"/>
  <c r="S174" i="367" s="1"/>
  <c r="AC36" i="337"/>
  <c r="BT5" i="337" s="1"/>
  <c r="Z174" i="367" s="1"/>
  <c r="AQ34" i="343"/>
  <c r="AX5" i="343"/>
  <c r="D180" i="367" s="1"/>
  <c r="Y33" i="343"/>
  <c r="BZ5" i="343"/>
  <c r="AF180" i="367" s="1"/>
  <c r="AQ35" i="343"/>
  <c r="AQ36" i="343" s="1"/>
  <c r="BY5" i="343"/>
  <c r="AE180" i="367" s="1"/>
  <c r="Y35" i="343"/>
  <c r="BW5" i="343"/>
  <c r="AC180" i="367" s="1"/>
  <c r="AG35" i="343"/>
  <c r="BF5" i="343"/>
  <c r="L180" i="367" s="1"/>
  <c r="AG33" i="343"/>
  <c r="AG36" i="177"/>
  <c r="BU5" i="177" s="1"/>
  <c r="AA14" i="367" s="1"/>
  <c r="AS35" i="178"/>
  <c r="AC33" i="250"/>
  <c r="AC35" i="250"/>
  <c r="BB5" i="250"/>
  <c r="H87" i="367" s="1"/>
  <c r="AL203" i="367"/>
  <c r="AG35" i="174"/>
  <c r="BF5" i="174"/>
  <c r="L11" i="367" s="1"/>
  <c r="AG33" i="174"/>
  <c r="Y33" i="181"/>
  <c r="BZ5" i="181"/>
  <c r="AF18" i="367" s="1"/>
  <c r="BY5" i="181"/>
  <c r="AE18" i="367" s="1"/>
  <c r="AE35" i="181"/>
  <c r="BO5" i="181" s="1"/>
  <c r="U18" i="367" s="1"/>
  <c r="AQ34" i="203"/>
  <c r="AX5" i="203"/>
  <c r="D40" i="367" s="1"/>
  <c r="Y33" i="203"/>
  <c r="AC33" i="204"/>
  <c r="AQ34" i="219"/>
  <c r="AX5" i="219"/>
  <c r="D56" i="367" s="1"/>
  <c r="Y33" i="219"/>
  <c r="BM5" i="223"/>
  <c r="S60" i="367" s="1"/>
  <c r="AY5" i="232"/>
  <c r="E69" i="367" s="1"/>
  <c r="AS35" i="240"/>
  <c r="BD5" i="180"/>
  <c r="J17" i="367" s="1"/>
  <c r="BH5" i="187"/>
  <c r="N24" i="367" s="1"/>
  <c r="AC36" i="193"/>
  <c r="BT5" i="193" s="1"/>
  <c r="Z30" i="367" s="1"/>
  <c r="BM5" i="193"/>
  <c r="S30" i="367" s="1"/>
  <c r="BJ5" i="195"/>
  <c r="P32" i="367" s="1"/>
  <c r="AG33" i="204"/>
  <c r="AQ34" i="211"/>
  <c r="AX5" i="211"/>
  <c r="D48" i="367" s="1"/>
  <c r="Y33" i="211"/>
  <c r="AN203" i="367"/>
  <c r="AS35" i="173"/>
  <c r="Y33" i="174"/>
  <c r="AI203" i="367"/>
  <c r="AG203" i="367"/>
  <c r="Y33" i="173"/>
  <c r="BZ5" i="173"/>
  <c r="AF10" i="367" s="1"/>
  <c r="AQ35" i="173"/>
  <c r="AQ36" i="173" s="1"/>
  <c r="BY5" i="173"/>
  <c r="AE10" i="367" s="1"/>
  <c r="Y35" i="173"/>
  <c r="BB5" i="174"/>
  <c r="H11" i="367" s="1"/>
  <c r="BY5" i="174"/>
  <c r="AE11" i="367" s="1"/>
  <c r="AQ35" i="174"/>
  <c r="AQ36" i="174" s="1"/>
  <c r="AQ34" i="179"/>
  <c r="AX5" i="179"/>
  <c r="D16" i="367" s="1"/>
  <c r="Y33" i="179"/>
  <c r="AG35" i="179"/>
  <c r="BF5" i="179"/>
  <c r="L16" i="367" s="1"/>
  <c r="AG33" i="179"/>
  <c r="AQ34" i="181"/>
  <c r="AH35" i="182"/>
  <c r="BG5" i="182"/>
  <c r="M19" i="367" s="1"/>
  <c r="AY5" i="184"/>
  <c r="E21" i="367" s="1"/>
  <c r="BW5" i="186"/>
  <c r="AC23" i="367" s="1"/>
  <c r="AX5" i="189"/>
  <c r="D26" i="367" s="1"/>
  <c r="BW5" i="189"/>
  <c r="AC26" i="367" s="1"/>
  <c r="AS35" i="189"/>
  <c r="AS34" i="190"/>
  <c r="AS35" i="190" s="1"/>
  <c r="AR35" i="192"/>
  <c r="Y33" i="194"/>
  <c r="BZ5" i="194"/>
  <c r="AF31" i="367" s="1"/>
  <c r="AQ35" i="194"/>
  <c r="BY5" i="194"/>
  <c r="AE31" i="367" s="1"/>
  <c r="Y35" i="194"/>
  <c r="AD35" i="194"/>
  <c r="BN5" i="194" s="1"/>
  <c r="T31" i="367" s="1"/>
  <c r="BM5" i="196"/>
  <c r="S33" i="367" s="1"/>
  <c r="BZ5" i="196"/>
  <c r="AF33" i="367" s="1"/>
  <c r="AR35" i="196"/>
  <c r="AQ36" i="196" s="1"/>
  <c r="Y33" i="197"/>
  <c r="BZ5" i="197"/>
  <c r="AF34" i="367" s="1"/>
  <c r="AQ35" i="197"/>
  <c r="BY5" i="197"/>
  <c r="AE34" i="367" s="1"/>
  <c r="AE35" i="197"/>
  <c r="BO5" i="197" s="1"/>
  <c r="U34" i="367" s="1"/>
  <c r="Y33" i="198"/>
  <c r="BN5" i="199"/>
  <c r="T36" i="367" s="1"/>
  <c r="AQ35" i="199"/>
  <c r="AC35" i="199"/>
  <c r="AQ35" i="200"/>
  <c r="BZ5" i="201"/>
  <c r="AF38" i="367" s="1"/>
  <c r="Y35" i="203"/>
  <c r="AI35" i="204"/>
  <c r="BR5" i="204" s="1"/>
  <c r="X41" i="367" s="1"/>
  <c r="AA35" i="204"/>
  <c r="BF5" i="205"/>
  <c r="L42" i="367" s="1"/>
  <c r="BB5" i="206"/>
  <c r="H43" i="367" s="1"/>
  <c r="AH35" i="206"/>
  <c r="AG36" i="206" s="1"/>
  <c r="BU5" i="206" s="1"/>
  <c r="AA43" i="367" s="1"/>
  <c r="BG5" i="206"/>
  <c r="M43" i="367" s="1"/>
  <c r="BM5" i="207"/>
  <c r="S44" i="367" s="1"/>
  <c r="AQ35" i="207"/>
  <c r="BC5" i="209"/>
  <c r="I46" i="367" s="1"/>
  <c r="BX5" i="209"/>
  <c r="AD46" i="367" s="1"/>
  <c r="AZ5" i="209"/>
  <c r="F46" i="367" s="1"/>
  <c r="AS34" i="209"/>
  <c r="AI35" i="209"/>
  <c r="BR5" i="209" s="1"/>
  <c r="X46" i="367" s="1"/>
  <c r="BH5" i="209"/>
  <c r="N46" i="367" s="1"/>
  <c r="Y33" i="210"/>
  <c r="BZ5" i="210"/>
  <c r="AF47" i="367" s="1"/>
  <c r="AQ35" i="210"/>
  <c r="BY5" i="210"/>
  <c r="AE47" i="367" s="1"/>
  <c r="Y35" i="210"/>
  <c r="BW5" i="211"/>
  <c r="AC48" i="367" s="1"/>
  <c r="AQ34" i="213"/>
  <c r="AS34" i="214"/>
  <c r="AS35" i="214" s="1"/>
  <c r="BN5" i="215"/>
  <c r="T52" i="367" s="1"/>
  <c r="AC35" i="215"/>
  <c r="AG36" i="215"/>
  <c r="BU5" i="215" s="1"/>
  <c r="AA52" i="367" s="1"/>
  <c r="BF5" i="216"/>
  <c r="L53" i="367" s="1"/>
  <c r="AC36" i="216"/>
  <c r="BT5" i="216" s="1"/>
  <c r="Z53" i="367" s="1"/>
  <c r="BM5" i="216"/>
  <c r="S53" i="367" s="1"/>
  <c r="AQ34" i="216"/>
  <c r="Y35" i="219"/>
  <c r="Y33" i="220"/>
  <c r="Y36" i="222"/>
  <c r="AS35" i="224"/>
  <c r="BP5" i="225"/>
  <c r="V62" i="367" s="1"/>
  <c r="AC36" i="225"/>
  <c r="BT5" i="225" s="1"/>
  <c r="Z62" i="367" s="1"/>
  <c r="BM5" i="225"/>
  <c r="S62" i="367" s="1"/>
  <c r="AC35" i="231"/>
  <c r="BG5" i="232"/>
  <c r="M69" i="367" s="1"/>
  <c r="BX5" i="233"/>
  <c r="AD70" i="367" s="1"/>
  <c r="AZ5" i="233"/>
  <c r="F70" i="367" s="1"/>
  <c r="AS34" i="233"/>
  <c r="AS35" i="233" s="1"/>
  <c r="AI35" i="233"/>
  <c r="BR5" i="233" s="1"/>
  <c r="X70" i="367" s="1"/>
  <c r="BH5" i="233"/>
  <c r="N70" i="367" s="1"/>
  <c r="AR35" i="233"/>
  <c r="AC33" i="234"/>
  <c r="AS35" i="235"/>
  <c r="AQ34" i="237"/>
  <c r="AY5" i="238"/>
  <c r="E75" i="367" s="1"/>
  <c r="Y33" i="238"/>
  <c r="BZ5" i="238"/>
  <c r="AF75" i="367" s="1"/>
  <c r="AH35" i="238"/>
  <c r="BQ5" i="238" s="1"/>
  <c r="W75" i="367" s="1"/>
  <c r="BG5" i="238"/>
  <c r="M75" i="367" s="1"/>
  <c r="AC35" i="239"/>
  <c r="AX5" i="240"/>
  <c r="D77" i="367" s="1"/>
  <c r="AD35" i="242"/>
  <c r="AR35" i="242" s="1"/>
  <c r="AC36" i="244"/>
  <c r="BT5" i="244" s="1"/>
  <c r="Z81" i="367" s="1"/>
  <c r="BB5" i="246"/>
  <c r="H83" i="367" s="1"/>
  <c r="AC35" i="246"/>
  <c r="BP5" i="247"/>
  <c r="V84" i="367" s="1"/>
  <c r="AG36" i="247"/>
  <c r="BU5" i="247" s="1"/>
  <c r="AA84" i="367" s="1"/>
  <c r="AR35" i="250"/>
  <c r="AC33" i="254"/>
  <c r="AH35" i="255"/>
  <c r="BQ5" i="255" s="1"/>
  <c r="W92" i="367" s="1"/>
  <c r="BD5" i="257"/>
  <c r="J94" i="367" s="1"/>
  <c r="AE35" i="257"/>
  <c r="AS35" i="257" s="1"/>
  <c r="BR5" i="260"/>
  <c r="X97" i="367" s="1"/>
  <c r="AG36" i="260"/>
  <c r="BU5" i="260" s="1"/>
  <c r="AA97" i="367" s="1"/>
  <c r="AS35" i="262"/>
  <c r="BO5" i="262"/>
  <c r="U99" i="367" s="1"/>
  <c r="Y36" i="263"/>
  <c r="BJ5" i="263"/>
  <c r="P100" i="367" s="1"/>
  <c r="AC36" i="265"/>
  <c r="BT5" i="265" s="1"/>
  <c r="Z102" i="367" s="1"/>
  <c r="BM5" i="265"/>
  <c r="S102" i="367" s="1"/>
  <c r="BP5" i="306"/>
  <c r="V143" i="367" s="1"/>
  <c r="AG36" i="306"/>
  <c r="BU5" i="306" s="1"/>
  <c r="AA143" i="367" s="1"/>
  <c r="AE35" i="308"/>
  <c r="BO5" i="308" s="1"/>
  <c r="U145" i="367" s="1"/>
  <c r="BD5" i="308"/>
  <c r="J145" i="367" s="1"/>
  <c r="BJ5" i="335"/>
  <c r="P172" i="367" s="1"/>
  <c r="Y36" i="335"/>
  <c r="AR35" i="176"/>
  <c r="AC36" i="201"/>
  <c r="BT5" i="201" s="1"/>
  <c r="Z38" i="367" s="1"/>
  <c r="BM5" i="201"/>
  <c r="S38" i="367" s="1"/>
  <c r="AI35" i="225"/>
  <c r="BR5" i="225" s="1"/>
  <c r="X62" i="367" s="1"/>
  <c r="BH5" i="225"/>
  <c r="N62" i="367" s="1"/>
  <c r="AS35" i="227"/>
  <c r="AS35" i="303"/>
  <c r="AJ203" i="367"/>
  <c r="AR35" i="173"/>
  <c r="Z35" i="173"/>
  <c r="BK5" i="173" s="1"/>
  <c r="Q10" i="367" s="1"/>
  <c r="Y36" i="174"/>
  <c r="BA5" i="175"/>
  <c r="G12" i="367" s="1"/>
  <c r="G203" i="367" s="1"/>
  <c r="AS34" i="175"/>
  <c r="AS35" i="175" s="1"/>
  <c r="BI5" i="175"/>
  <c r="O12" i="367" s="1"/>
  <c r="AI35" i="175"/>
  <c r="BR5" i="175" s="1"/>
  <c r="X12" i="367" s="1"/>
  <c r="Y33" i="176"/>
  <c r="BZ5" i="176"/>
  <c r="AF13" i="367" s="1"/>
  <c r="Z35" i="176"/>
  <c r="BK5" i="176" s="1"/>
  <c r="Q13" i="367" s="1"/>
  <c r="BX5" i="177"/>
  <c r="AD14" i="367" s="1"/>
  <c r="AD203" i="367" s="1"/>
  <c r="AZ5" i="177"/>
  <c r="F14" i="367" s="1"/>
  <c r="F203" i="367" s="1"/>
  <c r="AS34" i="177"/>
  <c r="AS35" i="177" s="1"/>
  <c r="AI35" i="177"/>
  <c r="BR5" i="177" s="1"/>
  <c r="X14" i="367" s="1"/>
  <c r="BH5" i="177"/>
  <c r="N14" i="367" s="1"/>
  <c r="N203" i="367" s="1"/>
  <c r="AS35" i="181"/>
  <c r="AS34" i="182"/>
  <c r="AS35" i="182" s="1"/>
  <c r="Y33" i="184"/>
  <c r="BZ5" i="184"/>
  <c r="AF21" i="367" s="1"/>
  <c r="AG33" i="184"/>
  <c r="AG35" i="184"/>
  <c r="AS35" i="186"/>
  <c r="AY5" i="189"/>
  <c r="E26" i="367" s="1"/>
  <c r="BX5" i="189"/>
  <c r="AD26" i="367" s="1"/>
  <c r="Y35" i="189"/>
  <c r="AR35" i="190"/>
  <c r="BM5" i="191"/>
  <c r="S28" i="367" s="1"/>
  <c r="AR35" i="194"/>
  <c r="AS35" i="195"/>
  <c r="AR35" i="197"/>
  <c r="Z35" i="197"/>
  <c r="BK5" i="197" s="1"/>
  <c r="Q34" i="367" s="1"/>
  <c r="Y36" i="198"/>
  <c r="AC36" i="200"/>
  <c r="BT5" i="200" s="1"/>
  <c r="Z37" i="367" s="1"/>
  <c r="BM5" i="200"/>
  <c r="S37" i="367" s="1"/>
  <c r="AA35" i="201"/>
  <c r="BL5" i="201" s="1"/>
  <c r="R38" i="367" s="1"/>
  <c r="BY5" i="203"/>
  <c r="AE40" i="367" s="1"/>
  <c r="AS34" i="206"/>
  <c r="AS35" i="206" s="1"/>
  <c r="BN5" i="207"/>
  <c r="T44" i="367" s="1"/>
  <c r="AG36" i="207"/>
  <c r="BU5" i="207" s="1"/>
  <c r="AA44" i="367" s="1"/>
  <c r="AC36" i="208"/>
  <c r="BT5" i="208" s="1"/>
  <c r="Z45" i="367" s="1"/>
  <c r="BM5" i="208"/>
  <c r="S45" i="367" s="1"/>
  <c r="AR35" i="210"/>
  <c r="Y36" i="211"/>
  <c r="AS35" i="213"/>
  <c r="AR35" i="214"/>
  <c r="AS35" i="216"/>
  <c r="BY5" i="219"/>
  <c r="AE56" i="367" s="1"/>
  <c r="AQ35" i="223"/>
  <c r="BF5" i="224"/>
  <c r="L61" i="367" s="1"/>
  <c r="BW5" i="224"/>
  <c r="AC61" i="367" s="1"/>
  <c r="AE35" i="224"/>
  <c r="BO5" i="224" s="1"/>
  <c r="U61" i="367" s="1"/>
  <c r="Y35" i="224"/>
  <c r="AR35" i="231"/>
  <c r="BN5" i="231"/>
  <c r="T68" i="367" s="1"/>
  <c r="Y33" i="232"/>
  <c r="BY5" i="232"/>
  <c r="AE69" i="367" s="1"/>
  <c r="BZ5" i="232"/>
  <c r="AF69" i="367" s="1"/>
  <c r="AQ35" i="232"/>
  <c r="AG33" i="232"/>
  <c r="BB5" i="233"/>
  <c r="H70" i="367" s="1"/>
  <c r="Y36" i="235"/>
  <c r="BJ5" i="235"/>
  <c r="P72" i="367" s="1"/>
  <c r="BW5" i="237"/>
  <c r="AC74" i="367" s="1"/>
  <c r="AS35" i="237"/>
  <c r="AS34" i="238"/>
  <c r="AS35" i="238" s="1"/>
  <c r="AA35" i="238"/>
  <c r="BL5" i="238" s="1"/>
  <c r="R75" i="367" s="1"/>
  <c r="AR35" i="239"/>
  <c r="BN5" i="239"/>
  <c r="T76" i="367" s="1"/>
  <c r="BX5" i="241"/>
  <c r="AD78" i="367" s="1"/>
  <c r="AZ5" i="241"/>
  <c r="F78" i="367" s="1"/>
  <c r="AS34" i="241"/>
  <c r="AS35" i="241" s="1"/>
  <c r="Y33" i="241"/>
  <c r="AI35" i="241"/>
  <c r="BR5" i="241" s="1"/>
  <c r="X78" i="367" s="1"/>
  <c r="BH5" i="241"/>
  <c r="N78" i="367" s="1"/>
  <c r="AY5" i="243"/>
  <c r="E80" i="367" s="1"/>
  <c r="AS35" i="243"/>
  <c r="AC33" i="244"/>
  <c r="AD35" i="244"/>
  <c r="BN5" i="244" s="1"/>
  <c r="T81" i="367" s="1"/>
  <c r="AD35" i="246"/>
  <c r="BC5" i="246"/>
  <c r="I83" i="367" s="1"/>
  <c r="AC33" i="246"/>
  <c r="BQ5" i="251"/>
  <c r="W88" i="367" s="1"/>
  <c r="AR35" i="251"/>
  <c r="AQ36" i="251" s="1"/>
  <c r="BJ5" i="252"/>
  <c r="P89" i="367" s="1"/>
  <c r="BQ5" i="252"/>
  <c r="W89" i="367" s="1"/>
  <c r="AG36" i="252"/>
  <c r="BU5" i="252" s="1"/>
  <c r="AA89" i="367" s="1"/>
  <c r="AE35" i="254"/>
  <c r="AI35" i="255"/>
  <c r="BR5" i="255" s="1"/>
  <c r="X92" i="367" s="1"/>
  <c r="AQ35" i="267"/>
  <c r="AQ36" i="267" s="1"/>
  <c r="BM5" i="267"/>
  <c r="S104" i="367" s="1"/>
  <c r="AC36" i="267"/>
  <c r="BT5" i="267" s="1"/>
  <c r="Z104" i="367" s="1"/>
  <c r="BN5" i="272"/>
  <c r="T109" i="367" s="1"/>
  <c r="AR35" i="272"/>
  <c r="Y36" i="299"/>
  <c r="BJ5" i="299"/>
  <c r="P136" i="367" s="1"/>
  <c r="AD35" i="304"/>
  <c r="BC5" i="304"/>
  <c r="I141" i="367" s="1"/>
  <c r="AC33" i="304"/>
  <c r="AR35" i="184"/>
  <c r="Y33" i="186"/>
  <c r="BZ5" i="186"/>
  <c r="AF23" i="367" s="1"/>
  <c r="AQ35" i="186"/>
  <c r="AQ36" i="186" s="1"/>
  <c r="BY5" i="186"/>
  <c r="AE23" i="367" s="1"/>
  <c r="Y35" i="186"/>
  <c r="Y36" i="213"/>
  <c r="BJ5" i="213"/>
  <c r="P50" i="367" s="1"/>
  <c r="AR35" i="232"/>
  <c r="Z35" i="232"/>
  <c r="BK5" i="232" s="1"/>
  <c r="Q69" i="367" s="1"/>
  <c r="Y36" i="243"/>
  <c r="BJ5" i="243"/>
  <c r="P80" i="367" s="1"/>
  <c r="AY5" i="173"/>
  <c r="E10" i="367" s="1"/>
  <c r="Y33" i="178"/>
  <c r="BZ5" i="178"/>
  <c r="AF15" i="367" s="1"/>
  <c r="AQ35" i="178"/>
  <c r="BY5" i="178"/>
  <c r="AE15" i="367" s="1"/>
  <c r="Y35" i="178"/>
  <c r="Y33" i="213"/>
  <c r="BZ5" i="213"/>
  <c r="AF50" i="367" s="1"/>
  <c r="BY5" i="213"/>
  <c r="AE50" i="367" s="1"/>
  <c r="AS35" i="234"/>
  <c r="AG36" i="244"/>
  <c r="BU5" i="244" s="1"/>
  <c r="AA81" i="367" s="1"/>
  <c r="BP5" i="244"/>
  <c r="V81" i="367" s="1"/>
  <c r="BC5" i="245"/>
  <c r="I82" i="367" s="1"/>
  <c r="AD35" i="245"/>
  <c r="AC33" i="245"/>
  <c r="BS5" i="256"/>
  <c r="Y93" i="367" s="1"/>
  <c r="BS5" i="272"/>
  <c r="Y109" i="367" s="1"/>
  <c r="AR35" i="275"/>
  <c r="BN5" i="275"/>
  <c r="T112" i="367" s="1"/>
  <c r="AD35" i="277"/>
  <c r="BN5" i="277" s="1"/>
  <c r="T114" i="367" s="1"/>
  <c r="BC5" i="277"/>
  <c r="I114" i="367" s="1"/>
  <c r="AC33" i="277"/>
  <c r="AQ35" i="291"/>
  <c r="AC36" i="291"/>
  <c r="BT5" i="291" s="1"/>
  <c r="Z128" i="367" s="1"/>
  <c r="BM5" i="291"/>
  <c r="S128" i="367" s="1"/>
  <c r="BA5" i="329"/>
  <c r="G166" i="367" s="1"/>
  <c r="AS34" i="329"/>
  <c r="AA35" i="329"/>
  <c r="BL5" i="329" s="1"/>
  <c r="R166" i="367" s="1"/>
  <c r="BZ5" i="329"/>
  <c r="AF166" i="367" s="1"/>
  <c r="BI5" i="329"/>
  <c r="O166" i="367" s="1"/>
  <c r="AI35" i="329"/>
  <c r="AG33" i="329"/>
  <c r="BP5" i="332"/>
  <c r="V169" i="367" s="1"/>
  <c r="AG36" i="332"/>
  <c r="BU5" i="332" s="1"/>
  <c r="AA169" i="367" s="1"/>
  <c r="Y36" i="333"/>
  <c r="BJ5" i="333"/>
  <c r="P170" i="367" s="1"/>
  <c r="AE35" i="353"/>
  <c r="BO5" i="353" s="1"/>
  <c r="U190" i="367" s="1"/>
  <c r="AC35" i="241"/>
  <c r="AG36" i="242"/>
  <c r="BU5" i="242" s="1"/>
  <c r="AA79" i="367" s="1"/>
  <c r="BX5" i="248"/>
  <c r="AD85" i="367" s="1"/>
  <c r="AZ5" i="248"/>
  <c r="F85" i="367" s="1"/>
  <c r="AS34" i="248"/>
  <c r="AI35" i="248"/>
  <c r="BR5" i="248" s="1"/>
  <c r="X85" i="367" s="1"/>
  <c r="BH5" i="248"/>
  <c r="N85" i="367" s="1"/>
  <c r="AC36" i="248"/>
  <c r="BT5" i="248" s="1"/>
  <c r="Z85" i="367" s="1"/>
  <c r="Y33" i="249"/>
  <c r="BZ5" i="249"/>
  <c r="AF86" i="367" s="1"/>
  <c r="BY5" i="249"/>
  <c r="AE86" i="367" s="1"/>
  <c r="Y35" i="249"/>
  <c r="Y36" i="250"/>
  <c r="AH35" i="253"/>
  <c r="BQ5" i="253" s="1"/>
  <c r="W90" i="367" s="1"/>
  <c r="BG5" i="253"/>
  <c r="M90" i="367" s="1"/>
  <c r="BX5" i="256"/>
  <c r="AD93" i="367" s="1"/>
  <c r="AZ5" i="256"/>
  <c r="F93" i="367" s="1"/>
  <c r="AS34" i="256"/>
  <c r="AS35" i="256" s="1"/>
  <c r="AI35" i="256"/>
  <c r="BR5" i="256" s="1"/>
  <c r="X93" i="367" s="1"/>
  <c r="BH5" i="256"/>
  <c r="N93" i="367" s="1"/>
  <c r="AG33" i="256"/>
  <c r="Y33" i="257"/>
  <c r="BZ5" i="257"/>
  <c r="AF94" i="367" s="1"/>
  <c r="BY5" i="257"/>
  <c r="AE94" i="367" s="1"/>
  <c r="Y35" i="257"/>
  <c r="AR35" i="267"/>
  <c r="BN5" i="267"/>
  <c r="T104" i="367" s="1"/>
  <c r="Y36" i="276"/>
  <c r="BJ5" i="276"/>
  <c r="P113" i="367" s="1"/>
  <c r="BX5" i="278"/>
  <c r="AD115" i="367" s="1"/>
  <c r="AZ5" i="278"/>
  <c r="F115" i="367" s="1"/>
  <c r="AI35" i="278"/>
  <c r="BR5" i="278" s="1"/>
  <c r="X115" i="367" s="1"/>
  <c r="BH5" i="278"/>
  <c r="N115" i="367" s="1"/>
  <c r="BJ5" i="281"/>
  <c r="P118" i="367" s="1"/>
  <c r="Y36" i="281"/>
  <c r="AE35" i="284"/>
  <c r="BO5" i="284" s="1"/>
  <c r="U121" i="367" s="1"/>
  <c r="BD5" i="284"/>
  <c r="J121" i="367" s="1"/>
  <c r="BM5" i="285"/>
  <c r="S122" i="367" s="1"/>
  <c r="BP5" i="287"/>
  <c r="V124" i="367" s="1"/>
  <c r="BX5" i="294"/>
  <c r="AD131" i="367" s="1"/>
  <c r="AZ5" i="294"/>
  <c r="F131" i="367" s="1"/>
  <c r="AS34" i="294"/>
  <c r="AS35" i="294" s="1"/>
  <c r="BZ5" i="294"/>
  <c r="AF131" i="367" s="1"/>
  <c r="Y33" i="294"/>
  <c r="BY5" i="294"/>
  <c r="AE131" i="367" s="1"/>
  <c r="AI35" i="294"/>
  <c r="BR5" i="294" s="1"/>
  <c r="X131" i="367" s="1"/>
  <c r="BH5" i="294"/>
  <c r="N131" i="367" s="1"/>
  <c r="AG33" i="294"/>
  <c r="Y33" i="295"/>
  <c r="BZ5" i="295"/>
  <c r="AF132" i="367" s="1"/>
  <c r="AX5" i="295"/>
  <c r="D132" i="367" s="1"/>
  <c r="AQ34" i="295"/>
  <c r="BY5" i="295"/>
  <c r="AE132" i="367" s="1"/>
  <c r="BW5" i="295"/>
  <c r="AC132" i="367" s="1"/>
  <c r="BF5" i="295"/>
  <c r="L132" i="367" s="1"/>
  <c r="AG33" i="295"/>
  <c r="AG35" i="295"/>
  <c r="AQ35" i="295" s="1"/>
  <c r="AQ36" i="295" s="1"/>
  <c r="AQ34" i="296"/>
  <c r="AX5" i="296"/>
  <c r="D133" i="367" s="1"/>
  <c r="Y35" i="296"/>
  <c r="BZ5" i="296"/>
  <c r="AF133" i="367" s="1"/>
  <c r="Y33" i="296"/>
  <c r="BY5" i="296"/>
  <c r="AE133" i="367" s="1"/>
  <c r="AG35" i="296"/>
  <c r="AQ35" i="296" s="1"/>
  <c r="BF5" i="296"/>
  <c r="L133" i="367" s="1"/>
  <c r="AG33" i="296"/>
  <c r="AE35" i="302"/>
  <c r="BO5" i="302" s="1"/>
  <c r="U139" i="367" s="1"/>
  <c r="BD5" i="302"/>
  <c r="J139" i="367" s="1"/>
  <c r="AS35" i="304"/>
  <c r="AS35" i="308"/>
  <c r="AR35" i="309"/>
  <c r="BN5" i="309"/>
  <c r="T146" i="367" s="1"/>
  <c r="BX5" i="310"/>
  <c r="AD147" i="367" s="1"/>
  <c r="AZ5" i="310"/>
  <c r="F147" i="367" s="1"/>
  <c r="AS34" i="310"/>
  <c r="AS35" i="310" s="1"/>
  <c r="BZ5" i="310"/>
  <c r="AF147" i="367" s="1"/>
  <c r="BY5" i="310"/>
  <c r="AE147" i="367" s="1"/>
  <c r="AI35" i="310"/>
  <c r="BR5" i="310" s="1"/>
  <c r="X147" i="367" s="1"/>
  <c r="BH5" i="310"/>
  <c r="N147" i="367" s="1"/>
  <c r="AG33" i="310"/>
  <c r="BJ5" i="314"/>
  <c r="P151" i="367" s="1"/>
  <c r="AC33" i="316"/>
  <c r="BB5" i="316"/>
  <c r="H153" i="367" s="1"/>
  <c r="AC35" i="316"/>
  <c r="AA35" i="318"/>
  <c r="BL5" i="318" s="1"/>
  <c r="R155" i="367" s="1"/>
  <c r="BX5" i="318"/>
  <c r="AD155" i="367" s="1"/>
  <c r="AZ5" i="318"/>
  <c r="F155" i="367" s="1"/>
  <c r="AS34" i="318"/>
  <c r="BY5" i="318"/>
  <c r="AE155" i="367" s="1"/>
  <c r="AI35" i="318"/>
  <c r="BR5" i="318" s="1"/>
  <c r="X155" i="367" s="1"/>
  <c r="BH5" i="318"/>
  <c r="N155" i="367" s="1"/>
  <c r="AG33" i="318"/>
  <c r="BC5" i="326"/>
  <c r="I163" i="367" s="1"/>
  <c r="AD35" i="326"/>
  <c r="BA5" i="328"/>
  <c r="G165" i="367" s="1"/>
  <c r="AA35" i="328"/>
  <c r="BL5" i="328" s="1"/>
  <c r="R165" i="367" s="1"/>
  <c r="BZ5" i="328"/>
  <c r="AF165" i="367" s="1"/>
  <c r="BI5" i="328"/>
  <c r="O165" i="367" s="1"/>
  <c r="AI35" i="328"/>
  <c r="BR5" i="328" s="1"/>
  <c r="X165" i="367" s="1"/>
  <c r="BN5" i="337"/>
  <c r="T174" i="367" s="1"/>
  <c r="AR35" i="337"/>
  <c r="BO5" i="340"/>
  <c r="U177" i="367" s="1"/>
  <c r="AS35" i="340"/>
  <c r="BX5" i="357"/>
  <c r="AD194" i="367" s="1"/>
  <c r="AZ5" i="357"/>
  <c r="F194" i="367" s="1"/>
  <c r="AS34" i="357"/>
  <c r="AS35" i="357" s="1"/>
  <c r="Y33" i="357"/>
  <c r="AA35" i="357"/>
  <c r="BL5" i="357" s="1"/>
  <c r="R194" i="367" s="1"/>
  <c r="BZ5" i="357"/>
  <c r="AF194" i="367" s="1"/>
  <c r="BY5" i="357"/>
  <c r="AE194" i="367" s="1"/>
  <c r="AI35" i="357"/>
  <c r="BR5" i="357" s="1"/>
  <c r="X194" i="367" s="1"/>
  <c r="BH5" i="357"/>
  <c r="N194" i="367" s="1"/>
  <c r="BJ5" i="362"/>
  <c r="P199" i="367" s="1"/>
  <c r="AC35" i="238"/>
  <c r="AG36" i="239"/>
  <c r="BU5" i="239" s="1"/>
  <c r="AA76" i="367" s="1"/>
  <c r="Z35" i="240"/>
  <c r="BK5" i="240" s="1"/>
  <c r="Q77" i="367" s="1"/>
  <c r="Y35" i="244"/>
  <c r="AQ35" i="244"/>
  <c r="BD5" i="246"/>
  <c r="J83" i="367" s="1"/>
  <c r="BF5" i="249"/>
  <c r="L86" i="367" s="1"/>
  <c r="AR35" i="249"/>
  <c r="Z35" i="249"/>
  <c r="BK5" i="249" s="1"/>
  <c r="Q86" i="367" s="1"/>
  <c r="AG36" i="254"/>
  <c r="BU5" i="254" s="1"/>
  <c r="AA91" i="367" s="1"/>
  <c r="BM5" i="255"/>
  <c r="S92" i="367" s="1"/>
  <c r="AR35" i="257"/>
  <c r="Y33" i="259"/>
  <c r="AS35" i="260"/>
  <c r="Y33" i="264"/>
  <c r="BN5" i="270"/>
  <c r="T107" i="367" s="1"/>
  <c r="AS35" i="270"/>
  <c r="BO5" i="270"/>
  <c r="U107" i="367" s="1"/>
  <c r="BP5" i="272"/>
  <c r="V109" i="367" s="1"/>
  <c r="AG36" i="272"/>
  <c r="BU5" i="272" s="1"/>
  <c r="AA109" i="367" s="1"/>
  <c r="AS35" i="277"/>
  <c r="AG36" i="284"/>
  <c r="BU5" i="284" s="1"/>
  <c r="AA121" i="367" s="1"/>
  <c r="BP5" i="284"/>
  <c r="V121" i="367" s="1"/>
  <c r="BJ5" i="285"/>
  <c r="P122" i="367" s="1"/>
  <c r="Y36" i="285"/>
  <c r="AC35" i="286"/>
  <c r="BB5" i="286"/>
  <c r="H123" i="367" s="1"/>
  <c r="Y33" i="286"/>
  <c r="AQ35" i="287"/>
  <c r="BJ5" i="290"/>
  <c r="P127" i="367" s="1"/>
  <c r="BB5" i="292"/>
  <c r="H129" i="367" s="1"/>
  <c r="AC33" i="292"/>
  <c r="Y35" i="293"/>
  <c r="AX5" i="293"/>
  <c r="D130" i="367" s="1"/>
  <c r="AQ34" i="293"/>
  <c r="BZ5" i="293"/>
  <c r="AF130" i="367" s="1"/>
  <c r="Y33" i="293"/>
  <c r="BY5" i="293"/>
  <c r="AE130" i="367" s="1"/>
  <c r="AG33" i="293"/>
  <c r="BF5" i="293"/>
  <c r="L130" i="367" s="1"/>
  <c r="AG35" i="293"/>
  <c r="AR35" i="295"/>
  <c r="BX5" i="295"/>
  <c r="AD132" i="367" s="1"/>
  <c r="BG5" i="295"/>
  <c r="M132" i="367" s="1"/>
  <c r="AH35" i="295"/>
  <c r="BQ5" i="295" s="1"/>
  <c r="W132" i="367" s="1"/>
  <c r="AY5" i="296"/>
  <c r="E133" i="367" s="1"/>
  <c r="BX5" i="296"/>
  <c r="AD133" i="367" s="1"/>
  <c r="BG5" i="296"/>
  <c r="M133" i="367" s="1"/>
  <c r="AH35" i="296"/>
  <c r="BQ5" i="296" s="1"/>
  <c r="W133" i="367" s="1"/>
  <c r="Y36" i="304"/>
  <c r="BJ5" i="304"/>
  <c r="P141" i="367" s="1"/>
  <c r="BM5" i="305"/>
  <c r="S142" i="367" s="1"/>
  <c r="Y36" i="306"/>
  <c r="BJ5" i="306"/>
  <c r="P143" i="367" s="1"/>
  <c r="BP5" i="308"/>
  <c r="V145" i="367" s="1"/>
  <c r="AG36" i="308"/>
  <c r="BU5" i="308" s="1"/>
  <c r="AA145" i="367" s="1"/>
  <c r="BN5" i="312"/>
  <c r="T149" i="367" s="1"/>
  <c r="AR35" i="312"/>
  <c r="AR35" i="313"/>
  <c r="BN5" i="313"/>
  <c r="T150" i="367" s="1"/>
  <c r="BD5" i="314"/>
  <c r="J151" i="367" s="1"/>
  <c r="AE35" i="314"/>
  <c r="BO5" i="314" s="1"/>
  <c r="U151" i="367" s="1"/>
  <c r="AQ35" i="323"/>
  <c r="AC36" i="323"/>
  <c r="BT5" i="323" s="1"/>
  <c r="Z160" i="367" s="1"/>
  <c r="BM5" i="323"/>
  <c r="S160" i="367" s="1"/>
  <c r="AS35" i="324"/>
  <c r="AR35" i="325"/>
  <c r="BN5" i="325"/>
  <c r="T162" i="367" s="1"/>
  <c r="BD5" i="326"/>
  <c r="J163" i="367" s="1"/>
  <c r="AE35" i="326"/>
  <c r="BO5" i="326" s="1"/>
  <c r="U163" i="367" s="1"/>
  <c r="AC33" i="328"/>
  <c r="BB5" i="328"/>
  <c r="H165" i="367" s="1"/>
  <c r="AC35" i="328"/>
  <c r="Y33" i="328"/>
  <c r="BB5" i="331"/>
  <c r="H168" i="367" s="1"/>
  <c r="AC35" i="331"/>
  <c r="AC33" i="331"/>
  <c r="AY5" i="338"/>
  <c r="E175" i="367" s="1"/>
  <c r="BZ5" i="338"/>
  <c r="AF175" i="367" s="1"/>
  <c r="Z35" i="338"/>
  <c r="BK5" i="338" s="1"/>
  <c r="Q175" i="367" s="1"/>
  <c r="BY5" i="338"/>
  <c r="AE175" i="367" s="1"/>
  <c r="BX5" i="338"/>
  <c r="AD175" i="367" s="1"/>
  <c r="AH35" i="338"/>
  <c r="BQ5" i="338" s="1"/>
  <c r="W175" i="367" s="1"/>
  <c r="BG5" i="338"/>
  <c r="M175" i="367" s="1"/>
  <c r="AG33" i="338"/>
  <c r="AC36" i="340"/>
  <c r="BT5" i="340" s="1"/>
  <c r="Z177" i="367" s="1"/>
  <c r="BM5" i="340"/>
  <c r="S177" i="367" s="1"/>
  <c r="AQ34" i="351"/>
  <c r="AX5" i="351"/>
  <c r="D188" i="367" s="1"/>
  <c r="Y33" i="351"/>
  <c r="BZ5" i="351"/>
  <c r="AF188" i="367" s="1"/>
  <c r="BY5" i="351"/>
  <c r="AE188" i="367" s="1"/>
  <c r="Y35" i="351"/>
  <c r="BW5" i="351"/>
  <c r="AC188" i="367" s="1"/>
  <c r="AG35" i="351"/>
  <c r="BF5" i="351"/>
  <c r="L188" i="367" s="1"/>
  <c r="AG33" i="351"/>
  <c r="BN5" i="352"/>
  <c r="T189" i="367" s="1"/>
  <c r="AR35" i="352"/>
  <c r="BA5" i="360"/>
  <c r="G197" i="367" s="1"/>
  <c r="AS34" i="360"/>
  <c r="BZ5" i="360"/>
  <c r="AF197" i="367" s="1"/>
  <c r="AE35" i="361"/>
  <c r="BO5" i="361" s="1"/>
  <c r="U198" i="367" s="1"/>
  <c r="BX5" i="221"/>
  <c r="AD58" i="367" s="1"/>
  <c r="AG36" i="223"/>
  <c r="BU5" i="223" s="1"/>
  <c r="AA60" i="367" s="1"/>
  <c r="BX5" i="229"/>
  <c r="AD66" i="367" s="1"/>
  <c r="BX5" i="178"/>
  <c r="AD15" i="367" s="1"/>
  <c r="AS34" i="183"/>
  <c r="AG33" i="185"/>
  <c r="AC35" i="187"/>
  <c r="AG36" i="188"/>
  <c r="BU5" i="188" s="1"/>
  <c r="AA25" i="367" s="1"/>
  <c r="AS34" i="191"/>
  <c r="AS35" i="191" s="1"/>
  <c r="AQ36" i="191" s="1"/>
  <c r="AG33" i="193"/>
  <c r="AC35" i="195"/>
  <c r="AG36" i="196"/>
  <c r="BU5" i="196" s="1"/>
  <c r="AA33" i="367" s="1"/>
  <c r="AS34" i="199"/>
  <c r="AG33" i="201"/>
  <c r="AC35" i="203"/>
  <c r="AG36" i="204"/>
  <c r="BU5" i="204" s="1"/>
  <c r="AA41" i="367" s="1"/>
  <c r="AS34" i="207"/>
  <c r="AS35" i="207" s="1"/>
  <c r="AG33" i="209"/>
  <c r="AC35" i="211"/>
  <c r="AQ35" i="211" s="1"/>
  <c r="AQ36" i="211" s="1"/>
  <c r="AG36" i="212"/>
  <c r="BU5" i="212" s="1"/>
  <c r="AA49" i="367" s="1"/>
  <c r="AS34" i="215"/>
  <c r="AS35" i="215" s="1"/>
  <c r="AG33" i="217"/>
  <c r="AC35" i="219"/>
  <c r="AG36" i="220"/>
  <c r="BU5" i="220" s="1"/>
  <c r="AA57" i="367" s="1"/>
  <c r="Z35" i="221"/>
  <c r="BK5" i="221" s="1"/>
  <c r="Q58" i="367" s="1"/>
  <c r="AS34" i="223"/>
  <c r="AS35" i="223" s="1"/>
  <c r="AG33" i="225"/>
  <c r="Y35" i="226"/>
  <c r="AC35" i="227"/>
  <c r="AQ35" i="227" s="1"/>
  <c r="AQ36" i="227" s="1"/>
  <c r="AG36" i="228"/>
  <c r="BU5" i="228" s="1"/>
  <c r="AA65" i="367" s="1"/>
  <c r="Z35" i="229"/>
  <c r="BK5" i="229" s="1"/>
  <c r="Q66" i="367" s="1"/>
  <c r="AC33" i="230"/>
  <c r="AS34" i="231"/>
  <c r="AS35" i="231" s="1"/>
  <c r="AG33" i="233"/>
  <c r="Y35" i="234"/>
  <c r="AC35" i="235"/>
  <c r="AG36" i="236"/>
  <c r="BU5" i="236" s="1"/>
  <c r="AA73" i="367" s="1"/>
  <c r="Z35" i="237"/>
  <c r="BK5" i="237" s="1"/>
  <c r="Q74" i="367" s="1"/>
  <c r="AS34" i="239"/>
  <c r="AS35" i="239" s="1"/>
  <c r="AG33" i="241"/>
  <c r="Y35" i="242"/>
  <c r="AC35" i="243"/>
  <c r="AX5" i="244"/>
  <c r="D81" i="367" s="1"/>
  <c r="BW5" i="244"/>
  <c r="AC81" i="367" s="1"/>
  <c r="AR35" i="244"/>
  <c r="Z35" i="244"/>
  <c r="BK5" i="244" s="1"/>
  <c r="Q81" i="367" s="1"/>
  <c r="BI5" i="245"/>
  <c r="O82" i="367" s="1"/>
  <c r="O203" i="367" s="1"/>
  <c r="AG36" i="245"/>
  <c r="BU5" i="245" s="1"/>
  <c r="AA82" i="367" s="1"/>
  <c r="AA35" i="245"/>
  <c r="BL5" i="245" s="1"/>
  <c r="R82" i="367" s="1"/>
  <c r="BZ5" i="246"/>
  <c r="AF83" i="367" s="1"/>
  <c r="AQ35" i="246"/>
  <c r="BY5" i="246"/>
  <c r="AE83" i="367" s="1"/>
  <c r="Y35" i="246"/>
  <c r="BY5" i="247"/>
  <c r="AE84" i="367" s="1"/>
  <c r="Y33" i="248"/>
  <c r="BG5" i="249"/>
  <c r="M86" i="367" s="1"/>
  <c r="AQ34" i="250"/>
  <c r="AX5" i="250"/>
  <c r="D87" i="367" s="1"/>
  <c r="AG35" i="250"/>
  <c r="BF5" i="250"/>
  <c r="L87" i="367" s="1"/>
  <c r="AG33" i="250"/>
  <c r="Y33" i="251"/>
  <c r="BD5" i="254"/>
  <c r="J91" i="367" s="1"/>
  <c r="BW5" i="255"/>
  <c r="AC92" i="367" s="1"/>
  <c r="Y33" i="256"/>
  <c r="AR35" i="256"/>
  <c r="AG35" i="257"/>
  <c r="BY5" i="258"/>
  <c r="AE95" i="367" s="1"/>
  <c r="Z35" i="258"/>
  <c r="BK5" i="258" s="1"/>
  <c r="Q95" i="367" s="1"/>
  <c r="AC33" i="259"/>
  <c r="Y36" i="260"/>
  <c r="BJ5" i="260"/>
  <c r="P97" i="367" s="1"/>
  <c r="BH5" i="261"/>
  <c r="N98" i="367" s="1"/>
  <c r="Y33" i="261"/>
  <c r="AQ34" i="263"/>
  <c r="AX5" i="263"/>
  <c r="D100" i="367" s="1"/>
  <c r="Y33" i="263"/>
  <c r="BZ5" i="263"/>
  <c r="AF100" i="367" s="1"/>
  <c r="AG35" i="263"/>
  <c r="BF5" i="263"/>
  <c r="L100" i="367" s="1"/>
  <c r="AG33" i="263"/>
  <c r="AE35" i="265"/>
  <c r="BO5" i="265" s="1"/>
  <c r="U102" i="367" s="1"/>
  <c r="BP5" i="266"/>
  <c r="V103" i="367" s="1"/>
  <c r="AH35" i="266"/>
  <c r="BQ5" i="266" s="1"/>
  <c r="W103" i="367" s="1"/>
  <c r="BG5" i="266"/>
  <c r="M103" i="367" s="1"/>
  <c r="AC33" i="267"/>
  <c r="AC36" i="268"/>
  <c r="BT5" i="268" s="1"/>
  <c r="Z105" i="367" s="1"/>
  <c r="BM5" i="268"/>
  <c r="S105" i="367" s="1"/>
  <c r="AQ34" i="268"/>
  <c r="BP5" i="269"/>
  <c r="V106" i="367" s="1"/>
  <c r="AC35" i="269"/>
  <c r="AZ5" i="271"/>
  <c r="F108" i="367" s="1"/>
  <c r="AC36" i="271"/>
  <c r="BT5" i="271" s="1"/>
  <c r="Z108" i="367" s="1"/>
  <c r="BM5" i="271"/>
  <c r="S108" i="367" s="1"/>
  <c r="AS34" i="271"/>
  <c r="AS35" i="271" s="1"/>
  <c r="BL5" i="272"/>
  <c r="R109" i="367" s="1"/>
  <c r="AC35" i="272"/>
  <c r="BX5" i="274"/>
  <c r="AD111" i="367" s="1"/>
  <c r="Z35" i="274"/>
  <c r="BK5" i="274" s="1"/>
  <c r="Q111" i="367" s="1"/>
  <c r="Y33" i="276"/>
  <c r="BZ5" i="276"/>
  <c r="AF113" i="367" s="1"/>
  <c r="AQ35" i="276"/>
  <c r="AQ36" i="276" s="1"/>
  <c r="BY5" i="276"/>
  <c r="AE113" i="367" s="1"/>
  <c r="AG36" i="277"/>
  <c r="BU5" i="277" s="1"/>
  <c r="AA114" i="367" s="1"/>
  <c r="BP5" i="277"/>
  <c r="V114" i="367" s="1"/>
  <c r="AS34" i="278"/>
  <c r="AS35" i="278" s="1"/>
  <c r="BX5" i="282"/>
  <c r="AD119" i="367" s="1"/>
  <c r="BZ5" i="284"/>
  <c r="AF121" i="367" s="1"/>
  <c r="Y33" i="284"/>
  <c r="BY5" i="284"/>
  <c r="AE121" i="367" s="1"/>
  <c r="AX5" i="284"/>
  <c r="D121" i="367" s="1"/>
  <c r="BW5" i="284"/>
  <c r="AC121" i="367" s="1"/>
  <c r="Y35" i="284"/>
  <c r="AC33" i="286"/>
  <c r="AS35" i="292"/>
  <c r="AY5" i="293"/>
  <c r="E130" i="367" s="1"/>
  <c r="BX5" i="293"/>
  <c r="AD130" i="367" s="1"/>
  <c r="BG5" i="293"/>
  <c r="M130" i="367" s="1"/>
  <c r="AH35" i="293"/>
  <c r="BQ5" i="293" s="1"/>
  <c r="W130" i="367" s="1"/>
  <c r="AA35" i="295"/>
  <c r="BL5" i="295" s="1"/>
  <c r="R132" i="367" s="1"/>
  <c r="AS34" i="295"/>
  <c r="AS35" i="295" s="1"/>
  <c r="BH5" i="296"/>
  <c r="N133" i="367" s="1"/>
  <c r="AI35" i="296"/>
  <c r="AQ35" i="297"/>
  <c r="BY5" i="297"/>
  <c r="AE134" i="367" s="1"/>
  <c r="Y35" i="297"/>
  <c r="AQ34" i="297"/>
  <c r="AX5" i="297"/>
  <c r="D134" i="367" s="1"/>
  <c r="BZ5" i="297"/>
  <c r="AF134" i="367" s="1"/>
  <c r="Y33" i="297"/>
  <c r="BW5" i="297"/>
  <c r="AC134" i="367" s="1"/>
  <c r="AG33" i="297"/>
  <c r="AG35" i="297"/>
  <c r="BF5" i="297"/>
  <c r="L134" i="367" s="1"/>
  <c r="Z35" i="298"/>
  <c r="BK5" i="298" s="1"/>
  <c r="Q135" i="367" s="1"/>
  <c r="AE35" i="300"/>
  <c r="BO5" i="300" s="1"/>
  <c r="U137" i="367" s="1"/>
  <c r="Y36" i="302"/>
  <c r="AD35" i="305"/>
  <c r="BC5" i="305"/>
  <c r="I142" i="367" s="1"/>
  <c r="AC33" i="305"/>
  <c r="BD5" i="313"/>
  <c r="J150" i="367" s="1"/>
  <c r="AE35" i="313"/>
  <c r="BO5" i="313" s="1"/>
  <c r="U150" i="367" s="1"/>
  <c r="AC36" i="318"/>
  <c r="BT5" i="318" s="1"/>
  <c r="Z155" i="367" s="1"/>
  <c r="AG36" i="322"/>
  <c r="BU5" i="322" s="1"/>
  <c r="AA159" i="367" s="1"/>
  <c r="AC36" i="324"/>
  <c r="BT5" i="324" s="1"/>
  <c r="Z161" i="367" s="1"/>
  <c r="BM5" i="324"/>
  <c r="S161" i="367" s="1"/>
  <c r="BN5" i="328"/>
  <c r="T165" i="367" s="1"/>
  <c r="AR35" i="328"/>
  <c r="AS34" i="328"/>
  <c r="AG36" i="341"/>
  <c r="BU5" i="341" s="1"/>
  <c r="AA178" i="367" s="1"/>
  <c r="AG36" i="231"/>
  <c r="BU5" i="231" s="1"/>
  <c r="AA68" i="367" s="1"/>
  <c r="BW5" i="175"/>
  <c r="AC12" i="367" s="1"/>
  <c r="AG33" i="177"/>
  <c r="AC35" i="179"/>
  <c r="AG36" i="180"/>
  <c r="BU5" i="180" s="1"/>
  <c r="AA17" i="367" s="1"/>
  <c r="AQ34" i="177"/>
  <c r="Z35" i="178"/>
  <c r="BK5" i="178" s="1"/>
  <c r="Q15" i="367" s="1"/>
  <c r="AS34" i="180"/>
  <c r="AS35" i="180" s="1"/>
  <c r="AG33" i="182"/>
  <c r="Y35" i="183"/>
  <c r="AI35" i="183"/>
  <c r="AC35" i="184"/>
  <c r="AQ34" i="185"/>
  <c r="Z35" i="186"/>
  <c r="BK5" i="186" s="1"/>
  <c r="Q23" i="367" s="1"/>
  <c r="AS34" i="188"/>
  <c r="AS35" i="188" s="1"/>
  <c r="AG33" i="190"/>
  <c r="Y35" i="191"/>
  <c r="AI35" i="191"/>
  <c r="AC35" i="192"/>
  <c r="AQ34" i="193"/>
  <c r="Z35" i="194"/>
  <c r="BK5" i="194" s="1"/>
  <c r="Q31" i="367" s="1"/>
  <c r="AS34" i="196"/>
  <c r="AS35" i="196" s="1"/>
  <c r="AG33" i="198"/>
  <c r="Y35" i="199"/>
  <c r="AI35" i="199"/>
  <c r="BR5" i="199" s="1"/>
  <c r="X36" i="367" s="1"/>
  <c r="Z35" i="202"/>
  <c r="BK5" i="202" s="1"/>
  <c r="Q39" i="367" s="1"/>
  <c r="AS34" i="204"/>
  <c r="AS35" i="204" s="1"/>
  <c r="BB5" i="205"/>
  <c r="H42" i="367" s="1"/>
  <c r="AG33" i="206"/>
  <c r="AZ5" i="207"/>
  <c r="F44" i="367" s="1"/>
  <c r="BH5" i="207"/>
  <c r="N44" i="367" s="1"/>
  <c r="Y35" i="207"/>
  <c r="BC5" i="208"/>
  <c r="I45" i="367" s="1"/>
  <c r="AX5" i="209"/>
  <c r="D46" i="367" s="1"/>
  <c r="BF5" i="209"/>
  <c r="L46" i="367" s="1"/>
  <c r="BA5" i="210"/>
  <c r="G47" i="367" s="1"/>
  <c r="Z35" i="210"/>
  <c r="BK5" i="210" s="1"/>
  <c r="Q47" i="367" s="1"/>
  <c r="BD5" i="211"/>
  <c r="J48" i="367" s="1"/>
  <c r="BG5" i="212"/>
  <c r="M49" i="367" s="1"/>
  <c r="AS34" i="212"/>
  <c r="AS35" i="212" s="1"/>
  <c r="BB5" i="213"/>
  <c r="H50" i="367" s="1"/>
  <c r="AG33" i="214"/>
  <c r="AZ5" i="215"/>
  <c r="F52" i="367" s="1"/>
  <c r="BH5" i="215"/>
  <c r="N52" i="367" s="1"/>
  <c r="Y35" i="215"/>
  <c r="BC5" i="216"/>
  <c r="I53" i="367" s="1"/>
  <c r="AX5" i="217"/>
  <c r="D54" i="367" s="1"/>
  <c r="BF5" i="217"/>
  <c r="L54" i="367" s="1"/>
  <c r="BA5" i="218"/>
  <c r="G55" i="367" s="1"/>
  <c r="Z35" i="218"/>
  <c r="BK5" i="218" s="1"/>
  <c r="Q55" i="367" s="1"/>
  <c r="BD5" i="219"/>
  <c r="J56" i="367" s="1"/>
  <c r="BG5" i="220"/>
  <c r="M57" i="367" s="1"/>
  <c r="AS34" i="220"/>
  <c r="AS35" i="220" s="1"/>
  <c r="BB5" i="221"/>
  <c r="H58" i="367" s="1"/>
  <c r="BM5" i="222"/>
  <c r="S59" i="367" s="1"/>
  <c r="AG33" i="222"/>
  <c r="AZ5" i="223"/>
  <c r="F60" i="367" s="1"/>
  <c r="BH5" i="223"/>
  <c r="N60" i="367" s="1"/>
  <c r="Y35" i="223"/>
  <c r="BC5" i="224"/>
  <c r="I61" i="367" s="1"/>
  <c r="AX5" i="225"/>
  <c r="D62" i="367" s="1"/>
  <c r="BF5" i="225"/>
  <c r="L62" i="367" s="1"/>
  <c r="BA5" i="226"/>
  <c r="G63" i="367" s="1"/>
  <c r="BY5" i="226"/>
  <c r="AE63" i="367" s="1"/>
  <c r="Z35" i="226"/>
  <c r="BK5" i="226" s="1"/>
  <c r="Q63" i="367" s="1"/>
  <c r="AQ35" i="226"/>
  <c r="BD5" i="227"/>
  <c r="J64" i="367" s="1"/>
  <c r="BG5" i="228"/>
  <c r="M65" i="367" s="1"/>
  <c r="AS34" i="228"/>
  <c r="AS35" i="228" s="1"/>
  <c r="BB5" i="229"/>
  <c r="H66" i="367" s="1"/>
  <c r="AG33" i="230"/>
  <c r="AZ5" i="231"/>
  <c r="F68" i="367" s="1"/>
  <c r="BH5" i="231"/>
  <c r="N68" i="367" s="1"/>
  <c r="Y35" i="231"/>
  <c r="BC5" i="232"/>
  <c r="I69" i="367" s="1"/>
  <c r="AX5" i="233"/>
  <c r="D70" i="367" s="1"/>
  <c r="BF5" i="233"/>
  <c r="L70" i="367" s="1"/>
  <c r="BA5" i="234"/>
  <c r="G71" i="367" s="1"/>
  <c r="BY5" i="234"/>
  <c r="AE71" i="367" s="1"/>
  <c r="Z35" i="234"/>
  <c r="BK5" i="234" s="1"/>
  <c r="Q71" i="367" s="1"/>
  <c r="AQ35" i="234"/>
  <c r="BD5" i="235"/>
  <c r="J72" i="367" s="1"/>
  <c r="BG5" i="236"/>
  <c r="M73" i="367" s="1"/>
  <c r="AS34" i="236"/>
  <c r="AS35" i="236" s="1"/>
  <c r="BB5" i="237"/>
  <c r="H74" i="367" s="1"/>
  <c r="AG33" i="238"/>
  <c r="AZ5" i="239"/>
  <c r="F76" i="367" s="1"/>
  <c r="BH5" i="239"/>
  <c r="N76" i="367" s="1"/>
  <c r="Y35" i="239"/>
  <c r="BC5" i="240"/>
  <c r="I77" i="367" s="1"/>
  <c r="AX5" i="241"/>
  <c r="D78" i="367" s="1"/>
  <c r="BF5" i="241"/>
  <c r="L78" i="367" s="1"/>
  <c r="BA5" i="242"/>
  <c r="G79" i="367" s="1"/>
  <c r="BY5" i="242"/>
  <c r="AE79" i="367" s="1"/>
  <c r="Z35" i="242"/>
  <c r="BK5" i="242" s="1"/>
  <c r="Q79" i="367" s="1"/>
  <c r="AQ35" i="242"/>
  <c r="BD5" i="243"/>
  <c r="J80" i="367" s="1"/>
  <c r="AY5" i="244"/>
  <c r="E81" i="367" s="1"/>
  <c r="BX5" i="244"/>
  <c r="AD81" i="367" s="1"/>
  <c r="BZ5" i="247"/>
  <c r="AF84" i="367" s="1"/>
  <c r="AE35" i="247"/>
  <c r="BO5" i="247" s="1"/>
  <c r="U84" i="367" s="1"/>
  <c r="BM5" i="248"/>
  <c r="S85" i="367" s="1"/>
  <c r="BY5" i="248"/>
  <c r="AE85" i="367" s="1"/>
  <c r="AG36" i="248"/>
  <c r="BU5" i="248" s="1"/>
  <c r="AA85" i="367" s="1"/>
  <c r="AX5" i="249"/>
  <c r="D86" i="367" s="1"/>
  <c r="AG35" i="249"/>
  <c r="AX5" i="252"/>
  <c r="D89" i="367" s="1"/>
  <c r="BX5" i="252"/>
  <c r="AD89" i="367" s="1"/>
  <c r="Y33" i="253"/>
  <c r="AE35" i="255"/>
  <c r="BO5" i="255" s="1"/>
  <c r="U92" i="367" s="1"/>
  <c r="Y35" i="255"/>
  <c r="AY5" i="258"/>
  <c r="E95" i="367" s="1"/>
  <c r="BJ5" i="258"/>
  <c r="P95" i="367" s="1"/>
  <c r="AG33" i="259"/>
  <c r="Y33" i="260"/>
  <c r="BZ5" i="260"/>
  <c r="AF97" i="367" s="1"/>
  <c r="AQ35" i="260"/>
  <c r="BY5" i="260"/>
  <c r="AE97" i="367" s="1"/>
  <c r="AE35" i="260"/>
  <c r="BO5" i="260" s="1"/>
  <c r="U97" i="367" s="1"/>
  <c r="BX5" i="261"/>
  <c r="AD98" i="367" s="1"/>
  <c r="AR35" i="263"/>
  <c r="Y33" i="265"/>
  <c r="BZ5" i="265"/>
  <c r="AF102" i="367" s="1"/>
  <c r="AQ35" i="265"/>
  <c r="BY5" i="265"/>
  <c r="AE102" i="367" s="1"/>
  <c r="Y35" i="265"/>
  <c r="AS34" i="266"/>
  <c r="AS35" i="266" s="1"/>
  <c r="AS35" i="268"/>
  <c r="AC33" i="270"/>
  <c r="BW5" i="271"/>
  <c r="AC108" i="367" s="1"/>
  <c r="AI35" i="272"/>
  <c r="BR5" i="272" s="1"/>
  <c r="X109" i="367" s="1"/>
  <c r="BY5" i="274"/>
  <c r="AE111" i="367" s="1"/>
  <c r="BC5" i="275"/>
  <c r="I112" i="367" s="1"/>
  <c r="BS5" i="275"/>
  <c r="Y112" i="367" s="1"/>
  <c r="AC35" i="275"/>
  <c r="AR35" i="276"/>
  <c r="Z35" i="276"/>
  <c r="BK5" i="276" s="1"/>
  <c r="Q113" i="367" s="1"/>
  <c r="AR35" i="277"/>
  <c r="BH5" i="279"/>
  <c r="N116" i="367" s="1"/>
  <c r="BY5" i="281"/>
  <c r="AE118" i="367" s="1"/>
  <c r="AQ34" i="281"/>
  <c r="Y33" i="281"/>
  <c r="BZ5" i="281"/>
  <c r="AF118" i="367" s="1"/>
  <c r="AX5" i="281"/>
  <c r="D118" i="367" s="1"/>
  <c r="AG35" i="281"/>
  <c r="AQ35" i="281" s="1"/>
  <c r="AG33" i="281"/>
  <c r="BF5" i="281"/>
  <c r="L118" i="367" s="1"/>
  <c r="BY5" i="282"/>
  <c r="AE119" i="367" s="1"/>
  <c r="AR35" i="282"/>
  <c r="AC35" i="288"/>
  <c r="BB5" i="288"/>
  <c r="H125" i="367" s="1"/>
  <c r="Y33" i="288"/>
  <c r="AA35" i="290"/>
  <c r="BL5" i="290" s="1"/>
  <c r="R127" i="367" s="1"/>
  <c r="AZ5" i="290"/>
  <c r="F127" i="367" s="1"/>
  <c r="AS34" i="290"/>
  <c r="BH5" i="290"/>
  <c r="N127" i="367" s="1"/>
  <c r="AI35" i="290"/>
  <c r="BR5" i="290" s="1"/>
  <c r="X127" i="367" s="1"/>
  <c r="AS34" i="291"/>
  <c r="AA35" i="291"/>
  <c r="BL5" i="291" s="1"/>
  <c r="R128" i="367" s="1"/>
  <c r="AZ5" i="291"/>
  <c r="F128" i="367" s="1"/>
  <c r="AI35" i="291"/>
  <c r="BR5" i="291" s="1"/>
  <c r="X128" i="367" s="1"/>
  <c r="BH5" i="291"/>
  <c r="N128" i="367" s="1"/>
  <c r="BH5" i="293"/>
  <c r="N130" i="367" s="1"/>
  <c r="AI35" i="293"/>
  <c r="BR5" i="293" s="1"/>
  <c r="X130" i="367" s="1"/>
  <c r="Y36" i="294"/>
  <c r="BM5" i="301"/>
  <c r="S138" i="367" s="1"/>
  <c r="AQ35" i="301"/>
  <c r="BP5" i="302"/>
  <c r="V139" i="367" s="1"/>
  <c r="AE35" i="305"/>
  <c r="BO5" i="305" s="1"/>
  <c r="U142" i="367" s="1"/>
  <c r="BD5" i="305"/>
  <c r="J142" i="367" s="1"/>
  <c r="AA35" i="306"/>
  <c r="BL5" i="306" s="1"/>
  <c r="R143" i="367" s="1"/>
  <c r="AS34" i="306"/>
  <c r="AS35" i="306" s="1"/>
  <c r="BM5" i="307"/>
  <c r="S144" i="367" s="1"/>
  <c r="AQ35" i="307"/>
  <c r="AS35" i="311"/>
  <c r="AC36" i="312"/>
  <c r="BT5" i="312" s="1"/>
  <c r="Z149" i="367" s="1"/>
  <c r="BM5" i="312"/>
  <c r="S149" i="367" s="1"/>
  <c r="AH35" i="319"/>
  <c r="BQ5" i="319" s="1"/>
  <c r="W156" i="367" s="1"/>
  <c r="AR35" i="320"/>
  <c r="BM5" i="327"/>
  <c r="S164" i="367" s="1"/>
  <c r="BM5" i="345"/>
  <c r="S182" i="367" s="1"/>
  <c r="BP5" i="346"/>
  <c r="V183" i="367" s="1"/>
  <c r="AQ34" i="359"/>
  <c r="AX5" i="359"/>
  <c r="D196" i="367" s="1"/>
  <c r="Y33" i="359"/>
  <c r="BZ5" i="359"/>
  <c r="AF196" i="367" s="1"/>
  <c r="AQ35" i="359"/>
  <c r="AQ36" i="359" s="1"/>
  <c r="BY5" i="359"/>
  <c r="AE196" i="367" s="1"/>
  <c r="Y35" i="359"/>
  <c r="BW5" i="359"/>
  <c r="AC196" i="367" s="1"/>
  <c r="AG35" i="359"/>
  <c r="BF5" i="359"/>
  <c r="L196" i="367" s="1"/>
  <c r="AG33" i="359"/>
  <c r="BN5" i="360"/>
  <c r="T197" i="367" s="1"/>
  <c r="AR35" i="360"/>
  <c r="AA35" i="360"/>
  <c r="BL5" i="360" s="1"/>
  <c r="R197" i="367" s="1"/>
  <c r="BW5" i="226"/>
  <c r="AC63" i="367" s="1"/>
  <c r="Y35" i="175"/>
  <c r="AC35" i="176"/>
  <c r="AQ35" i="176" s="1"/>
  <c r="BY5" i="175"/>
  <c r="AE12" i="367" s="1"/>
  <c r="BG5" i="177"/>
  <c r="M14" i="367" s="1"/>
  <c r="M203" i="367" s="1"/>
  <c r="BB5" i="178"/>
  <c r="H15" i="367" s="1"/>
  <c r="AZ5" i="180"/>
  <c r="F17" i="367" s="1"/>
  <c r="BH5" i="180"/>
  <c r="N17" i="367" s="1"/>
  <c r="BC5" i="181"/>
  <c r="I18" i="367" s="1"/>
  <c r="AX5" i="182"/>
  <c r="D19" i="367" s="1"/>
  <c r="BF5" i="182"/>
  <c r="L19" i="367" s="1"/>
  <c r="BA5" i="183"/>
  <c r="G20" i="367" s="1"/>
  <c r="BY5" i="183"/>
  <c r="AE20" i="367" s="1"/>
  <c r="BD5" i="184"/>
  <c r="J21" i="367" s="1"/>
  <c r="BG5" i="185"/>
  <c r="M22" i="367" s="1"/>
  <c r="BB5" i="186"/>
  <c r="H23" i="367" s="1"/>
  <c r="AZ5" i="188"/>
  <c r="F25" i="367" s="1"/>
  <c r="BH5" i="188"/>
  <c r="N25" i="367" s="1"/>
  <c r="BC5" i="189"/>
  <c r="I26" i="367" s="1"/>
  <c r="AX5" i="190"/>
  <c r="D27" i="367" s="1"/>
  <c r="BF5" i="190"/>
  <c r="L27" i="367" s="1"/>
  <c r="BA5" i="191"/>
  <c r="G28" i="367" s="1"/>
  <c r="BY5" i="191"/>
  <c r="AE28" i="367" s="1"/>
  <c r="BD5" i="192"/>
  <c r="J29" i="367" s="1"/>
  <c r="BG5" i="193"/>
  <c r="M30" i="367" s="1"/>
  <c r="BB5" i="194"/>
  <c r="H31" i="367" s="1"/>
  <c r="AZ5" i="196"/>
  <c r="F33" i="367" s="1"/>
  <c r="BH5" i="196"/>
  <c r="N33" i="367" s="1"/>
  <c r="BC5" i="197"/>
  <c r="I34" i="367" s="1"/>
  <c r="AX5" i="198"/>
  <c r="D35" i="367" s="1"/>
  <c r="BF5" i="198"/>
  <c r="L35" i="367" s="1"/>
  <c r="BA5" i="199"/>
  <c r="G36" i="367" s="1"/>
  <c r="BY5" i="199"/>
  <c r="AE36" i="367" s="1"/>
  <c r="BD5" i="200"/>
  <c r="J37" i="367" s="1"/>
  <c r="AC33" i="200"/>
  <c r="BG5" i="201"/>
  <c r="M38" i="367" s="1"/>
  <c r="BB5" i="202"/>
  <c r="H39" i="367" s="1"/>
  <c r="AZ5" i="204"/>
  <c r="F41" i="367" s="1"/>
  <c r="BH5" i="204"/>
  <c r="N41" i="367" s="1"/>
  <c r="BC5" i="205"/>
  <c r="I42" i="367" s="1"/>
  <c r="AX5" i="206"/>
  <c r="D43" i="367" s="1"/>
  <c r="BF5" i="206"/>
  <c r="L43" i="367" s="1"/>
  <c r="BA5" i="207"/>
  <c r="G44" i="367" s="1"/>
  <c r="BY5" i="207"/>
  <c r="AE44" i="367" s="1"/>
  <c r="BD5" i="208"/>
  <c r="J45" i="367" s="1"/>
  <c r="AC33" i="208"/>
  <c r="BG5" i="209"/>
  <c r="M46" i="367" s="1"/>
  <c r="BB5" i="210"/>
  <c r="H47" i="367" s="1"/>
  <c r="AZ5" i="212"/>
  <c r="F49" i="367" s="1"/>
  <c r="BH5" i="212"/>
  <c r="N49" i="367" s="1"/>
  <c r="BC5" i="213"/>
  <c r="I50" i="367" s="1"/>
  <c r="AX5" i="214"/>
  <c r="D51" i="367" s="1"/>
  <c r="BF5" i="214"/>
  <c r="L51" i="367" s="1"/>
  <c r="BA5" i="215"/>
  <c r="G52" i="367" s="1"/>
  <c r="BY5" i="215"/>
  <c r="AE52" i="367" s="1"/>
  <c r="BD5" i="216"/>
  <c r="J53" i="367" s="1"/>
  <c r="AC33" i="216"/>
  <c r="BG5" i="217"/>
  <c r="M54" i="367" s="1"/>
  <c r="BB5" i="218"/>
  <c r="H55" i="367" s="1"/>
  <c r="AZ5" i="220"/>
  <c r="F57" i="367" s="1"/>
  <c r="BH5" i="220"/>
  <c r="N57" i="367" s="1"/>
  <c r="BC5" i="221"/>
  <c r="I58" i="367" s="1"/>
  <c r="AX5" i="222"/>
  <c r="D59" i="367" s="1"/>
  <c r="BF5" i="222"/>
  <c r="L59" i="367" s="1"/>
  <c r="BA5" i="223"/>
  <c r="G60" i="367" s="1"/>
  <c r="BY5" i="223"/>
  <c r="AE60" i="367" s="1"/>
  <c r="BD5" i="224"/>
  <c r="J61" i="367" s="1"/>
  <c r="AC33" i="224"/>
  <c r="BG5" i="225"/>
  <c r="M62" i="367" s="1"/>
  <c r="BB5" i="226"/>
  <c r="H63" i="367" s="1"/>
  <c r="BZ5" i="226"/>
  <c r="AF63" i="367" s="1"/>
  <c r="AZ5" i="228"/>
  <c r="F65" i="367" s="1"/>
  <c r="BH5" i="228"/>
  <c r="N65" i="367" s="1"/>
  <c r="BC5" i="229"/>
  <c r="I66" i="367" s="1"/>
  <c r="AX5" i="230"/>
  <c r="D67" i="367" s="1"/>
  <c r="BF5" i="230"/>
  <c r="L67" i="367" s="1"/>
  <c r="BA5" i="231"/>
  <c r="G68" i="367" s="1"/>
  <c r="BY5" i="231"/>
  <c r="AE68" i="367" s="1"/>
  <c r="BD5" i="232"/>
  <c r="J69" i="367" s="1"/>
  <c r="AC33" i="232"/>
  <c r="BG5" i="233"/>
  <c r="M70" i="367" s="1"/>
  <c r="BB5" i="234"/>
  <c r="H71" i="367" s="1"/>
  <c r="BZ5" i="234"/>
  <c r="AF71" i="367" s="1"/>
  <c r="AZ5" i="236"/>
  <c r="F73" i="367" s="1"/>
  <c r="BH5" i="236"/>
  <c r="N73" i="367" s="1"/>
  <c r="BC5" i="237"/>
  <c r="I74" i="367" s="1"/>
  <c r="AX5" i="238"/>
  <c r="D75" i="367" s="1"/>
  <c r="BF5" i="238"/>
  <c r="L75" i="367" s="1"/>
  <c r="BA5" i="239"/>
  <c r="G76" i="367" s="1"/>
  <c r="BY5" i="239"/>
  <c r="AE76" i="367" s="1"/>
  <c r="BD5" i="240"/>
  <c r="J77" i="367" s="1"/>
  <c r="AC33" i="240"/>
  <c r="BG5" i="241"/>
  <c r="M78" i="367" s="1"/>
  <c r="BB5" i="242"/>
  <c r="H79" i="367" s="1"/>
  <c r="BZ5" i="242"/>
  <c r="AF79" i="367" s="1"/>
  <c r="BY5" i="244"/>
  <c r="AE81" i="367" s="1"/>
  <c r="AS34" i="245"/>
  <c r="AS35" i="245" s="1"/>
  <c r="BZ5" i="248"/>
  <c r="AF85" i="367" s="1"/>
  <c r="AG33" i="248"/>
  <c r="AY5" i="249"/>
  <c r="E86" i="367" s="1"/>
  <c r="AC33" i="249"/>
  <c r="AG33" i="251"/>
  <c r="Y33" i="252"/>
  <c r="BZ5" i="252"/>
  <c r="AF89" i="367" s="1"/>
  <c r="AQ35" i="252"/>
  <c r="BY5" i="252"/>
  <c r="AE89" i="367" s="1"/>
  <c r="AE35" i="252"/>
  <c r="BO5" i="252" s="1"/>
  <c r="U89" i="367" s="1"/>
  <c r="BX5" i="253"/>
  <c r="AD90" i="367" s="1"/>
  <c r="Y36" i="253"/>
  <c r="AX5" i="255"/>
  <c r="D92" i="367" s="1"/>
  <c r="BY5" i="256"/>
  <c r="AE93" i="367" s="1"/>
  <c r="BF5" i="257"/>
  <c r="L94" i="367" s="1"/>
  <c r="AC33" i="257"/>
  <c r="AQ34" i="258"/>
  <c r="AX5" i="258"/>
  <c r="D95" i="367" s="1"/>
  <c r="Y33" i="258"/>
  <c r="AG35" i="258"/>
  <c r="BF5" i="258"/>
  <c r="L95" i="367" s="1"/>
  <c r="AG33" i="258"/>
  <c r="BZ5" i="259"/>
  <c r="AF96" i="367" s="1"/>
  <c r="AR35" i="259"/>
  <c r="AQ36" i="259" s="1"/>
  <c r="AR35" i="260"/>
  <c r="Z35" i="260"/>
  <c r="BK5" i="260" s="1"/>
  <c r="Q97" i="367" s="1"/>
  <c r="BY5" i="261"/>
  <c r="AE98" i="367" s="1"/>
  <c r="BZ5" i="264"/>
  <c r="AF101" i="367" s="1"/>
  <c r="AR35" i="265"/>
  <c r="Y36" i="267"/>
  <c r="BW5" i="268"/>
  <c r="AC105" i="367" s="1"/>
  <c r="AE35" i="268"/>
  <c r="BO5" i="268" s="1"/>
  <c r="U105" i="367" s="1"/>
  <c r="BX5" i="269"/>
  <c r="AD106" i="367" s="1"/>
  <c r="AZ5" i="269"/>
  <c r="F106" i="367" s="1"/>
  <c r="AS34" i="269"/>
  <c r="AI35" i="269"/>
  <c r="BR5" i="269" s="1"/>
  <c r="X106" i="367" s="1"/>
  <c r="BH5" i="269"/>
  <c r="N106" i="367" s="1"/>
  <c r="BB5" i="272"/>
  <c r="H109" i="367" s="1"/>
  <c r="BZ5" i="274"/>
  <c r="AF111" i="367" s="1"/>
  <c r="AX5" i="276"/>
  <c r="D113" i="367" s="1"/>
  <c r="AG36" i="276"/>
  <c r="BU5" i="276" s="1"/>
  <c r="AA113" i="367" s="1"/>
  <c r="AA35" i="278"/>
  <c r="BL5" i="278" s="1"/>
  <c r="R115" i="367" s="1"/>
  <c r="AR35" i="279"/>
  <c r="BM5" i="280"/>
  <c r="S117" i="367" s="1"/>
  <c r="Z35" i="281"/>
  <c r="BK5" i="281" s="1"/>
  <c r="Q118" i="367" s="1"/>
  <c r="AY5" i="281"/>
  <c r="E118" i="367" s="1"/>
  <c r="BX5" i="281"/>
  <c r="AD118" i="367" s="1"/>
  <c r="AH35" i="281"/>
  <c r="BQ5" i="281" s="1"/>
  <c r="W118" i="367" s="1"/>
  <c r="BG5" i="281"/>
  <c r="M118" i="367" s="1"/>
  <c r="AQ35" i="282"/>
  <c r="AG36" i="282"/>
  <c r="BU5" i="282" s="1"/>
  <c r="AA119" i="367" s="1"/>
  <c r="AC33" i="283"/>
  <c r="AQ34" i="285"/>
  <c r="Y33" i="285"/>
  <c r="BZ5" i="285"/>
  <c r="AF122" i="367" s="1"/>
  <c r="BY5" i="285"/>
  <c r="AE122" i="367" s="1"/>
  <c r="AX5" i="285"/>
  <c r="D122" i="367" s="1"/>
  <c r="AG33" i="285"/>
  <c r="AG35" i="285"/>
  <c r="AQ35" i="285" s="1"/>
  <c r="BF5" i="285"/>
  <c r="L122" i="367" s="1"/>
  <c r="BZ5" i="286"/>
  <c r="AF123" i="367" s="1"/>
  <c r="AC33" i="288"/>
  <c r="AC35" i="292"/>
  <c r="AA35" i="294"/>
  <c r="BL5" i="294" s="1"/>
  <c r="R131" i="367" s="1"/>
  <c r="Y35" i="295"/>
  <c r="AZ5" i="296"/>
  <c r="F133" i="367" s="1"/>
  <c r="Z35" i="296"/>
  <c r="BK5" i="296" s="1"/>
  <c r="Q133" i="367" s="1"/>
  <c r="Y33" i="298"/>
  <c r="AX5" i="298"/>
  <c r="D135" i="367" s="1"/>
  <c r="AQ34" i="298"/>
  <c r="BZ5" i="298"/>
  <c r="AF135" i="367" s="1"/>
  <c r="BY5" i="298"/>
  <c r="AE135" i="367" s="1"/>
  <c r="BW5" i="298"/>
  <c r="AC135" i="367" s="1"/>
  <c r="BF5" i="298"/>
  <c r="L135" i="367" s="1"/>
  <c r="AG33" i="298"/>
  <c r="AG35" i="298"/>
  <c r="AY5" i="299"/>
  <c r="E136" i="367" s="1"/>
  <c r="AQ34" i="299"/>
  <c r="BZ5" i="299"/>
  <c r="AF136" i="367" s="1"/>
  <c r="Y33" i="299"/>
  <c r="BY5" i="299"/>
  <c r="AE136" i="367" s="1"/>
  <c r="BX5" i="299"/>
  <c r="AD136" i="367" s="1"/>
  <c r="AH35" i="299"/>
  <c r="BQ5" i="299" s="1"/>
  <c r="W136" i="367" s="1"/>
  <c r="BG5" i="299"/>
  <c r="M136" i="367" s="1"/>
  <c r="AG33" i="299"/>
  <c r="BZ5" i="300"/>
  <c r="AF137" i="367" s="1"/>
  <c r="AQ35" i="300"/>
  <c r="BY5" i="300"/>
  <c r="AE137" i="367" s="1"/>
  <c r="Y33" i="300"/>
  <c r="BW5" i="300"/>
  <c r="AC137" i="367" s="1"/>
  <c r="AG33" i="300"/>
  <c r="BF5" i="300"/>
  <c r="L137" i="367" s="1"/>
  <c r="AG35" i="300"/>
  <c r="AR35" i="301"/>
  <c r="AA35" i="310"/>
  <c r="BL5" i="310" s="1"/>
  <c r="R147" i="367" s="1"/>
  <c r="BC5" i="311"/>
  <c r="I148" i="367" s="1"/>
  <c r="AC33" i="311"/>
  <c r="BJ5" i="311"/>
  <c r="P148" i="367" s="1"/>
  <c r="AQ34" i="319"/>
  <c r="AX5" i="319"/>
  <c r="D156" i="367" s="1"/>
  <c r="Y33" i="319"/>
  <c r="BZ5" i="319"/>
  <c r="AF156" i="367" s="1"/>
  <c r="AQ35" i="319"/>
  <c r="BY5" i="319"/>
  <c r="AE156" i="367" s="1"/>
  <c r="Y35" i="319"/>
  <c r="BW5" i="319"/>
  <c r="AC156" i="367" s="1"/>
  <c r="AG35" i="319"/>
  <c r="BF5" i="319"/>
  <c r="L156" i="367" s="1"/>
  <c r="AG33" i="319"/>
  <c r="BY5" i="320"/>
  <c r="AE157" i="367" s="1"/>
  <c r="Y35" i="320"/>
  <c r="AQ34" i="320"/>
  <c r="AX5" i="320"/>
  <c r="D157" i="367" s="1"/>
  <c r="BZ5" i="320"/>
  <c r="AF157" i="367" s="1"/>
  <c r="Y33" i="320"/>
  <c r="BW5" i="320"/>
  <c r="AC157" i="367" s="1"/>
  <c r="AG35" i="320"/>
  <c r="AQ35" i="320" s="1"/>
  <c r="AQ36" i="320" s="1"/>
  <c r="BF5" i="320"/>
  <c r="L157" i="367" s="1"/>
  <c r="AG33" i="320"/>
  <c r="BP5" i="321"/>
  <c r="V158" i="367" s="1"/>
  <c r="BZ5" i="323"/>
  <c r="AF160" i="367" s="1"/>
  <c r="BC5" i="327"/>
  <c r="I164" i="367" s="1"/>
  <c r="AD35" i="327"/>
  <c r="BN5" i="327" s="1"/>
  <c r="T164" i="367" s="1"/>
  <c r="BY5" i="336"/>
  <c r="AE173" i="367" s="1"/>
  <c r="Y35" i="336"/>
  <c r="AQ34" i="336"/>
  <c r="AX5" i="336"/>
  <c r="D173" i="367" s="1"/>
  <c r="Y33" i="336"/>
  <c r="BZ5" i="336"/>
  <c r="AF173" i="367" s="1"/>
  <c r="BW5" i="336"/>
  <c r="AC173" i="367" s="1"/>
  <c r="AG35" i="336"/>
  <c r="AQ35" i="336" s="1"/>
  <c r="AQ36" i="336" s="1"/>
  <c r="BF5" i="336"/>
  <c r="L173" i="367" s="1"/>
  <c r="AG33" i="336"/>
  <c r="AR35" i="339"/>
  <c r="BZ5" i="339"/>
  <c r="AF176" i="367" s="1"/>
  <c r="Z35" i="339"/>
  <c r="BK5" i="339" s="1"/>
  <c r="Q176" i="367" s="1"/>
  <c r="BY5" i="339"/>
  <c r="AE176" i="367" s="1"/>
  <c r="AY5" i="339"/>
  <c r="E176" i="367" s="1"/>
  <c r="BX5" i="339"/>
  <c r="AD176" i="367" s="1"/>
  <c r="Y33" i="339"/>
  <c r="AH35" i="339"/>
  <c r="BQ5" i="339" s="1"/>
  <c r="W176" i="367" s="1"/>
  <c r="BG5" i="339"/>
  <c r="M176" i="367" s="1"/>
  <c r="AG33" i="339"/>
  <c r="BX5" i="341"/>
  <c r="AD178" i="367" s="1"/>
  <c r="AZ5" i="341"/>
  <c r="F178" i="367" s="1"/>
  <c r="AS34" i="341"/>
  <c r="AS35" i="341" s="1"/>
  <c r="Y33" i="341"/>
  <c r="AA35" i="341"/>
  <c r="BL5" i="341" s="1"/>
  <c r="R178" i="367" s="1"/>
  <c r="BZ5" i="341"/>
  <c r="AF178" i="367" s="1"/>
  <c r="BY5" i="341"/>
  <c r="AE178" i="367" s="1"/>
  <c r="AI35" i="341"/>
  <c r="BR5" i="341" s="1"/>
  <c r="X178" i="367" s="1"/>
  <c r="BH5" i="341"/>
  <c r="N178" i="367" s="1"/>
  <c r="AR35" i="345"/>
  <c r="BN5" i="345"/>
  <c r="T182" i="367" s="1"/>
  <c r="AG33" i="349"/>
  <c r="AC33" i="181"/>
  <c r="AC33" i="189"/>
  <c r="AC33" i="197"/>
  <c r="AC33" i="205"/>
  <c r="AC33" i="213"/>
  <c r="AC33" i="221"/>
  <c r="AC33" i="229"/>
  <c r="AC33" i="237"/>
  <c r="BZ5" i="244"/>
  <c r="AF81" i="367" s="1"/>
  <c r="Y33" i="247"/>
  <c r="AG33" i="247"/>
  <c r="AR35" i="248"/>
  <c r="BW5" i="249"/>
  <c r="AC86" i="367" s="1"/>
  <c r="BZ5" i="251"/>
  <c r="AF88" i="367" s="1"/>
  <c r="AR35" i="252"/>
  <c r="Z35" i="252"/>
  <c r="BK5" i="252" s="1"/>
  <c r="Q89" i="367" s="1"/>
  <c r="BY5" i="253"/>
  <c r="AE90" i="367" s="1"/>
  <c r="Z35" i="253"/>
  <c r="BK5" i="253" s="1"/>
  <c r="Q90" i="367" s="1"/>
  <c r="Y33" i="255"/>
  <c r="BZ5" i="255"/>
  <c r="AF92" i="367" s="1"/>
  <c r="AG33" i="255"/>
  <c r="AG35" i="255"/>
  <c r="BZ5" i="256"/>
  <c r="AF93" i="367" s="1"/>
  <c r="BM5" i="259"/>
  <c r="S96" i="367" s="1"/>
  <c r="AZ5" i="261"/>
  <c r="F98" i="367" s="1"/>
  <c r="BZ5" i="261"/>
  <c r="AF98" i="367" s="1"/>
  <c r="AA35" i="261"/>
  <c r="BL5" i="261" s="1"/>
  <c r="R98" i="367" s="1"/>
  <c r="BP5" i="264"/>
  <c r="V101" i="367" s="1"/>
  <c r="AG36" i="264"/>
  <c r="BU5" i="264" s="1"/>
  <c r="AA101" i="367" s="1"/>
  <c r="AA35" i="264"/>
  <c r="Y36" i="266"/>
  <c r="AC36" i="270"/>
  <c r="BT5" i="270" s="1"/>
  <c r="Z107" i="367" s="1"/>
  <c r="AS35" i="273"/>
  <c r="BJ5" i="274"/>
  <c r="P111" i="367" s="1"/>
  <c r="AS34" i="279"/>
  <c r="AS35" i="279" s="1"/>
  <c r="AZ5" i="279"/>
  <c r="F116" i="367" s="1"/>
  <c r="AG36" i="279"/>
  <c r="BU5" i="279" s="1"/>
  <c r="AA116" i="367" s="1"/>
  <c r="AD35" i="280"/>
  <c r="BN5" i="280" s="1"/>
  <c r="T117" i="367" s="1"/>
  <c r="BC5" i="280"/>
  <c r="I117" i="367" s="1"/>
  <c r="AC33" i="280"/>
  <c r="AY5" i="285"/>
  <c r="E122" i="367" s="1"/>
  <c r="BX5" i="285"/>
  <c r="AD122" i="367" s="1"/>
  <c r="AH35" i="285"/>
  <c r="BQ5" i="285" s="1"/>
  <c r="W122" i="367" s="1"/>
  <c r="BG5" i="285"/>
  <c r="M122" i="367" s="1"/>
  <c r="BA5" i="289"/>
  <c r="G126" i="367" s="1"/>
  <c r="AA35" i="289"/>
  <c r="BL5" i="289" s="1"/>
  <c r="R126" i="367" s="1"/>
  <c r="AS34" i="289"/>
  <c r="AS35" i="289" s="1"/>
  <c r="BI5" i="289"/>
  <c r="O126" i="367" s="1"/>
  <c r="AI35" i="289"/>
  <c r="BR5" i="289" s="1"/>
  <c r="X126" i="367" s="1"/>
  <c r="AG33" i="289"/>
  <c r="BB5" i="291"/>
  <c r="H128" i="367" s="1"/>
  <c r="AC33" i="291"/>
  <c r="AQ35" i="294"/>
  <c r="AQ36" i="294" s="1"/>
  <c r="AC36" i="294"/>
  <c r="BT5" i="294" s="1"/>
  <c r="Z131" i="367" s="1"/>
  <c r="BM5" i="294"/>
  <c r="S131" i="367" s="1"/>
  <c r="Z35" i="295"/>
  <c r="BK5" i="295" s="1"/>
  <c r="Q132" i="367" s="1"/>
  <c r="BG5" i="298"/>
  <c r="M135" i="367" s="1"/>
  <c r="AH35" i="298"/>
  <c r="BQ5" i="298" s="1"/>
  <c r="W135" i="367" s="1"/>
  <c r="AR35" i="298"/>
  <c r="AR35" i="300"/>
  <c r="Z35" i="300"/>
  <c r="BX5" i="300"/>
  <c r="AD137" i="367" s="1"/>
  <c r="AE35" i="301"/>
  <c r="BO5" i="301" s="1"/>
  <c r="U138" i="367" s="1"/>
  <c r="AS35" i="301"/>
  <c r="AY5" i="307"/>
  <c r="E144" i="367" s="1"/>
  <c r="AQ34" i="307"/>
  <c r="AR35" i="307"/>
  <c r="BZ5" i="307"/>
  <c r="AF144" i="367" s="1"/>
  <c r="BY5" i="307"/>
  <c r="AE144" i="367" s="1"/>
  <c r="Y33" i="307"/>
  <c r="BX5" i="307"/>
  <c r="AD144" i="367" s="1"/>
  <c r="AH35" i="307"/>
  <c r="BQ5" i="307" s="1"/>
  <c r="W144" i="367" s="1"/>
  <c r="BG5" i="307"/>
  <c r="M144" i="367" s="1"/>
  <c r="AG33" i="307"/>
  <c r="BC5" i="308"/>
  <c r="I145" i="367" s="1"/>
  <c r="BB5" i="308"/>
  <c r="H145" i="367" s="1"/>
  <c r="AC35" i="308"/>
  <c r="BN5" i="310"/>
  <c r="T147" i="367" s="1"/>
  <c r="AR35" i="310"/>
  <c r="AQ36" i="310" s="1"/>
  <c r="Y36" i="317"/>
  <c r="BJ5" i="317"/>
  <c r="P154" i="367" s="1"/>
  <c r="AG33" i="317"/>
  <c r="AR35" i="319"/>
  <c r="Z35" i="319"/>
  <c r="BK5" i="319" s="1"/>
  <c r="Q156" i="367" s="1"/>
  <c r="BX5" i="319"/>
  <c r="AD156" i="367" s="1"/>
  <c r="AY5" i="322"/>
  <c r="E159" i="367" s="1"/>
  <c r="AQ34" i="322"/>
  <c r="Y33" i="322"/>
  <c r="BZ5" i="322"/>
  <c r="AF159" i="367" s="1"/>
  <c r="Z35" i="322"/>
  <c r="BK5" i="322" s="1"/>
  <c r="Q159" i="367" s="1"/>
  <c r="BY5" i="322"/>
  <c r="AE159" i="367" s="1"/>
  <c r="BX5" i="322"/>
  <c r="AD159" i="367" s="1"/>
  <c r="AH35" i="322"/>
  <c r="BQ5" i="322" s="1"/>
  <c r="W159" i="367" s="1"/>
  <c r="BG5" i="322"/>
  <c r="M159" i="367" s="1"/>
  <c r="AG33" i="322"/>
  <c r="Z35" i="323"/>
  <c r="BK5" i="323" s="1"/>
  <c r="Q160" i="367" s="1"/>
  <c r="BY5" i="323"/>
  <c r="AE160" i="367" s="1"/>
  <c r="AY5" i="323"/>
  <c r="E160" i="367" s="1"/>
  <c r="AQ34" i="323"/>
  <c r="BX5" i="323"/>
  <c r="AD160" i="367" s="1"/>
  <c r="Y33" i="323"/>
  <c r="AH35" i="323"/>
  <c r="BQ5" i="323" s="1"/>
  <c r="W160" i="367" s="1"/>
  <c r="BG5" i="323"/>
  <c r="M160" i="367" s="1"/>
  <c r="AG33" i="323"/>
  <c r="BZ5" i="332"/>
  <c r="AF169" i="367" s="1"/>
  <c r="AQ35" i="332"/>
  <c r="BY5" i="332"/>
  <c r="AE169" i="367" s="1"/>
  <c r="Y35" i="332"/>
  <c r="AX5" i="332"/>
  <c r="D169" i="367" s="1"/>
  <c r="AQ34" i="332"/>
  <c r="BW5" i="332"/>
  <c r="AC169" i="367" s="1"/>
  <c r="Y33" i="332"/>
  <c r="AG33" i="332"/>
  <c r="BF5" i="332"/>
  <c r="L169" i="367" s="1"/>
  <c r="BN5" i="334"/>
  <c r="T171" i="367" s="1"/>
  <c r="AC36" i="334"/>
  <c r="BT5" i="334" s="1"/>
  <c r="Z171" i="367" s="1"/>
  <c r="AQ34" i="335"/>
  <c r="AX5" i="335"/>
  <c r="D172" i="367" s="1"/>
  <c r="Y33" i="335"/>
  <c r="BZ5" i="335"/>
  <c r="AF172" i="367" s="1"/>
  <c r="AQ35" i="335"/>
  <c r="AQ36" i="335" s="1"/>
  <c r="BY5" i="335"/>
  <c r="AE172" i="367" s="1"/>
  <c r="BW5" i="335"/>
  <c r="AC172" i="367" s="1"/>
  <c r="AG35" i="335"/>
  <c r="BF5" i="335"/>
  <c r="L172" i="367" s="1"/>
  <c r="AG33" i="335"/>
  <c r="BA5" i="344"/>
  <c r="G181" i="367" s="1"/>
  <c r="AS34" i="344"/>
  <c r="BZ5" i="344"/>
  <c r="AF181" i="367" s="1"/>
  <c r="AE35" i="345"/>
  <c r="BO5" i="345" s="1"/>
  <c r="U182" i="367" s="1"/>
  <c r="BM5" i="353"/>
  <c r="S190" i="367" s="1"/>
  <c r="AC36" i="353"/>
  <c r="BT5" i="353" s="1"/>
  <c r="Z190" i="367" s="1"/>
  <c r="BP5" i="354"/>
  <c r="V191" i="367" s="1"/>
  <c r="AQ35" i="264"/>
  <c r="AC36" i="264"/>
  <c r="BT5" i="264" s="1"/>
  <c r="Z101" i="367" s="1"/>
  <c r="BM5" i="264"/>
  <c r="S101" i="367" s="1"/>
  <c r="Y33" i="268"/>
  <c r="BZ5" i="268"/>
  <c r="AF105" i="367" s="1"/>
  <c r="AQ35" i="268"/>
  <c r="BY5" i="268"/>
  <c r="AE105" i="367" s="1"/>
  <c r="AG33" i="268"/>
  <c r="AG36" i="270"/>
  <c r="BU5" i="270" s="1"/>
  <c r="AA107" i="367" s="1"/>
  <c r="BH5" i="271"/>
  <c r="N108" i="367" s="1"/>
  <c r="AQ34" i="271"/>
  <c r="AX5" i="271"/>
  <c r="D108" i="367" s="1"/>
  <c r="Y33" i="271"/>
  <c r="BZ5" i="271"/>
  <c r="AF108" i="367" s="1"/>
  <c r="AG35" i="271"/>
  <c r="BF5" i="271"/>
  <c r="L108" i="367" s="1"/>
  <c r="AG33" i="271"/>
  <c r="AE35" i="273"/>
  <c r="BP5" i="274"/>
  <c r="V111" i="367" s="1"/>
  <c r="AH35" i="274"/>
  <c r="BQ5" i="274" s="1"/>
  <c r="W111" i="367" s="1"/>
  <c r="BG5" i="274"/>
  <c r="M111" i="367" s="1"/>
  <c r="AC33" i="275"/>
  <c r="AC36" i="276"/>
  <c r="BT5" i="276" s="1"/>
  <c r="Z113" i="367" s="1"/>
  <c r="BM5" i="276"/>
  <c r="S113" i="367" s="1"/>
  <c r="AC36" i="277"/>
  <c r="BT5" i="277" s="1"/>
  <c r="Z114" i="367" s="1"/>
  <c r="BM5" i="277"/>
  <c r="S114" i="367" s="1"/>
  <c r="Y35" i="278"/>
  <c r="AQ34" i="278"/>
  <c r="Y33" i="278"/>
  <c r="BZ5" i="278"/>
  <c r="AF115" i="367" s="1"/>
  <c r="AX5" i="278"/>
  <c r="D115" i="367" s="1"/>
  <c r="BY5" i="278"/>
  <c r="AE115" i="367" s="1"/>
  <c r="AG35" i="278"/>
  <c r="AG33" i="278"/>
  <c r="BF5" i="278"/>
  <c r="L115" i="367" s="1"/>
  <c r="AS34" i="282"/>
  <c r="AZ5" i="282"/>
  <c r="F119" i="367" s="1"/>
  <c r="AI35" i="282"/>
  <c r="BR5" i="282" s="1"/>
  <c r="X119" i="367" s="1"/>
  <c r="BH5" i="282"/>
  <c r="N119" i="367" s="1"/>
  <c r="AQ35" i="283"/>
  <c r="BM5" i="283"/>
  <c r="S120" i="367" s="1"/>
  <c r="BC5" i="287"/>
  <c r="I124" i="367" s="1"/>
  <c r="AD35" i="287"/>
  <c r="BN5" i="287" s="1"/>
  <c r="T124" i="367" s="1"/>
  <c r="AC35" i="289"/>
  <c r="BB5" i="289"/>
  <c r="H126" i="367" s="1"/>
  <c r="AY5" i="295"/>
  <c r="E132" i="367" s="1"/>
  <c r="AC36" i="296"/>
  <c r="BT5" i="296" s="1"/>
  <c r="Z133" i="367" s="1"/>
  <c r="BM5" i="296"/>
  <c r="S133" i="367" s="1"/>
  <c r="AC36" i="297"/>
  <c r="BT5" i="297" s="1"/>
  <c r="Z134" i="367" s="1"/>
  <c r="Y36" i="301"/>
  <c r="BJ5" i="301"/>
  <c r="P138" i="367" s="1"/>
  <c r="AC36" i="302"/>
  <c r="BT5" i="302" s="1"/>
  <c r="Z139" i="367" s="1"/>
  <c r="BM5" i="302"/>
  <c r="S139" i="367" s="1"/>
  <c r="BC5" i="303"/>
  <c r="I140" i="367" s="1"/>
  <c r="AC33" i="303"/>
  <c r="AD35" i="303"/>
  <c r="BN5" i="303" s="1"/>
  <c r="T140" i="367" s="1"/>
  <c r="BM5" i="304"/>
  <c r="S141" i="367" s="1"/>
  <c r="Y36" i="307"/>
  <c r="AC33" i="308"/>
  <c r="Y33" i="310"/>
  <c r="BB5" i="315"/>
  <c r="H152" i="367" s="1"/>
  <c r="AC35" i="315"/>
  <c r="AA35" i="325"/>
  <c r="BL5" i="325" s="1"/>
  <c r="R162" i="367" s="1"/>
  <c r="AS34" i="330"/>
  <c r="AA35" i="330"/>
  <c r="BL5" i="330" s="1"/>
  <c r="R167" i="367" s="1"/>
  <c r="AZ5" i="330"/>
  <c r="F167" i="367" s="1"/>
  <c r="AI35" i="330"/>
  <c r="BR5" i="330" s="1"/>
  <c r="X167" i="367" s="1"/>
  <c r="BH5" i="330"/>
  <c r="N167" i="367" s="1"/>
  <c r="BP5" i="333"/>
  <c r="V170" i="367" s="1"/>
  <c r="AG36" i="333"/>
  <c r="BU5" i="333" s="1"/>
  <c r="AA170" i="367" s="1"/>
  <c r="BA5" i="337"/>
  <c r="G174" i="367" s="1"/>
  <c r="AS34" i="337"/>
  <c r="AS35" i="337" s="1"/>
  <c r="AA35" i="337"/>
  <c r="BL5" i="337" s="1"/>
  <c r="R174" i="367" s="1"/>
  <c r="BZ5" i="337"/>
  <c r="AF174" i="367" s="1"/>
  <c r="BI5" i="337"/>
  <c r="O174" i="367" s="1"/>
  <c r="AI35" i="337"/>
  <c r="BR5" i="337" s="1"/>
  <c r="X174" i="367" s="1"/>
  <c r="BX5" i="349"/>
  <c r="AD186" i="367" s="1"/>
  <c r="AZ5" i="349"/>
  <c r="F186" i="367" s="1"/>
  <c r="AS34" i="349"/>
  <c r="Y33" i="349"/>
  <c r="AA35" i="349"/>
  <c r="BL5" i="349" s="1"/>
  <c r="R186" i="367" s="1"/>
  <c r="BZ5" i="349"/>
  <c r="AF186" i="367" s="1"/>
  <c r="BY5" i="349"/>
  <c r="AE186" i="367" s="1"/>
  <c r="AI35" i="349"/>
  <c r="BR5" i="349" s="1"/>
  <c r="X186" i="367" s="1"/>
  <c r="BH5" i="349"/>
  <c r="N186" i="367" s="1"/>
  <c r="AR35" i="353"/>
  <c r="BN5" i="353"/>
  <c r="T190" i="367" s="1"/>
  <c r="AG33" i="357"/>
  <c r="AQ35" i="363"/>
  <c r="AQ36" i="363" s="1"/>
  <c r="BM5" i="363"/>
  <c r="S200" i="367" s="1"/>
  <c r="AC36" i="363"/>
  <c r="BT5" i="363" s="1"/>
  <c r="Z200" i="367" s="1"/>
  <c r="AG36" i="251"/>
  <c r="BU5" i="251" s="1"/>
  <c r="AA88" i="367" s="1"/>
  <c r="AC35" i="258"/>
  <c r="AG36" i="259"/>
  <c r="BU5" i="259" s="1"/>
  <c r="AA96" i="367" s="1"/>
  <c r="AG33" i="264"/>
  <c r="Y33" i="266"/>
  <c r="AC35" i="266"/>
  <c r="AG36" i="267"/>
  <c r="BU5" i="267" s="1"/>
  <c r="AA104" i="367" s="1"/>
  <c r="AG33" i="272"/>
  <c r="Y33" i="274"/>
  <c r="AC35" i="274"/>
  <c r="AG36" i="275"/>
  <c r="BU5" i="275" s="1"/>
  <c r="AA112" i="367" s="1"/>
  <c r="AG33" i="277"/>
  <c r="Y35" i="277"/>
  <c r="AQ35" i="277"/>
  <c r="AQ36" i="277" s="1"/>
  <c r="AG33" i="279"/>
  <c r="AQ34" i="280"/>
  <c r="AX5" i="280"/>
  <c r="D117" i="367" s="1"/>
  <c r="AG35" i="280"/>
  <c r="BF5" i="280"/>
  <c r="L117" i="367" s="1"/>
  <c r="Y35" i="280"/>
  <c r="AQ35" i="280"/>
  <c r="BZ5" i="282"/>
  <c r="AF119" i="367" s="1"/>
  <c r="AC33" i="282"/>
  <c r="Y33" i="282"/>
  <c r="AQ34" i="287"/>
  <c r="AI35" i="287"/>
  <c r="BR5" i="287" s="1"/>
  <c r="X124" i="367" s="1"/>
  <c r="AS34" i="288"/>
  <c r="AS35" i="288" s="1"/>
  <c r="BZ5" i="290"/>
  <c r="AF127" i="367" s="1"/>
  <c r="AQ34" i="290"/>
  <c r="BZ5" i="291"/>
  <c r="AF128" i="367" s="1"/>
  <c r="BX5" i="292"/>
  <c r="AD129" i="367" s="1"/>
  <c r="AG35" i="292"/>
  <c r="BD5" i="294"/>
  <c r="J131" i="367" s="1"/>
  <c r="AE35" i="295"/>
  <c r="BD5" i="297"/>
  <c r="J134" i="367" s="1"/>
  <c r="BI5" i="297"/>
  <c r="O134" i="367" s="1"/>
  <c r="AI35" i="297"/>
  <c r="BR5" i="297" s="1"/>
  <c r="X134" i="367" s="1"/>
  <c r="AE35" i="298"/>
  <c r="BO5" i="298" s="1"/>
  <c r="U135" i="367" s="1"/>
  <c r="BC5" i="299"/>
  <c r="I136" i="367" s="1"/>
  <c r="AG33" i="301"/>
  <c r="BA5" i="302"/>
  <c r="G139" i="367" s="1"/>
  <c r="Y33" i="303"/>
  <c r="BZ5" i="303"/>
  <c r="AF140" i="367" s="1"/>
  <c r="Y35" i="303"/>
  <c r="AQ34" i="304"/>
  <c r="AX5" i="304"/>
  <c r="D141" i="367" s="1"/>
  <c r="AG35" i="304"/>
  <c r="BF5" i="304"/>
  <c r="L141" i="367" s="1"/>
  <c r="AG33" i="304"/>
  <c r="AQ35" i="305"/>
  <c r="BX5" i="306"/>
  <c r="AD143" i="367" s="1"/>
  <c r="AQ34" i="306"/>
  <c r="AS34" i="307"/>
  <c r="AS35" i="307" s="1"/>
  <c r="AD35" i="307"/>
  <c r="BN5" i="307" s="1"/>
  <c r="T144" i="367" s="1"/>
  <c r="AQ34" i="311"/>
  <c r="AX5" i="311"/>
  <c r="D148" i="367" s="1"/>
  <c r="Y33" i="311"/>
  <c r="BZ5" i="311"/>
  <c r="AF148" i="367" s="1"/>
  <c r="AQ35" i="311"/>
  <c r="AQ36" i="311" s="1"/>
  <c r="BY5" i="311"/>
  <c r="AE148" i="367" s="1"/>
  <c r="AG35" i="311"/>
  <c r="BF5" i="311"/>
  <c r="L148" i="367" s="1"/>
  <c r="AG33" i="311"/>
  <c r="BY5" i="312"/>
  <c r="AE149" i="367" s="1"/>
  <c r="Y35" i="312"/>
  <c r="AQ34" i="312"/>
  <c r="AX5" i="312"/>
  <c r="D149" i="367" s="1"/>
  <c r="AG35" i="312"/>
  <c r="AQ35" i="312" s="1"/>
  <c r="BF5" i="312"/>
  <c r="L149" i="367" s="1"/>
  <c r="AG33" i="312"/>
  <c r="BW5" i="316"/>
  <c r="AC153" i="367" s="1"/>
  <c r="AQ34" i="316"/>
  <c r="AG36" i="317"/>
  <c r="BU5" i="317" s="1"/>
  <c r="AA154" i="367" s="1"/>
  <c r="AC33" i="318"/>
  <c r="AQ35" i="318"/>
  <c r="BI5" i="320"/>
  <c r="O157" i="367" s="1"/>
  <c r="AI35" i="320"/>
  <c r="BR5" i="320" s="1"/>
  <c r="X157" i="367" s="1"/>
  <c r="AS34" i="322"/>
  <c r="AS35" i="322" s="1"/>
  <c r="AA35" i="322"/>
  <c r="BL5" i="322" s="1"/>
  <c r="R159" i="367" s="1"/>
  <c r="BZ5" i="324"/>
  <c r="AF161" i="367" s="1"/>
  <c r="AQ35" i="324"/>
  <c r="AQ36" i="324" s="1"/>
  <c r="BY5" i="324"/>
  <c r="AE161" i="367" s="1"/>
  <c r="Y35" i="324"/>
  <c r="AG35" i="324"/>
  <c r="BZ5" i="325"/>
  <c r="AF162" i="367" s="1"/>
  <c r="AE35" i="325"/>
  <c r="BO5" i="325" s="1"/>
  <c r="U162" i="367" s="1"/>
  <c r="BX5" i="330"/>
  <c r="AD167" i="367" s="1"/>
  <c r="BJ5" i="330"/>
  <c r="P167" i="367" s="1"/>
  <c r="AA35" i="334"/>
  <c r="BL5" i="334" s="1"/>
  <c r="R171" i="367" s="1"/>
  <c r="BX5" i="334"/>
  <c r="AD171" i="367" s="1"/>
  <c r="AZ5" i="334"/>
  <c r="F171" i="367" s="1"/>
  <c r="AS34" i="334"/>
  <c r="AI35" i="334"/>
  <c r="BR5" i="334" s="1"/>
  <c r="X171" i="367" s="1"/>
  <c r="BH5" i="334"/>
  <c r="N171" i="367" s="1"/>
  <c r="AR35" i="335"/>
  <c r="Z35" i="335"/>
  <c r="BK5" i="335" s="1"/>
  <c r="Q172" i="367" s="1"/>
  <c r="BB5" i="339"/>
  <c r="H176" i="367" s="1"/>
  <c r="AC33" i="339"/>
  <c r="AY5" i="346"/>
  <c r="E183" i="367" s="1"/>
  <c r="BZ5" i="346"/>
  <c r="AF183" i="367" s="1"/>
  <c r="Z35" i="346"/>
  <c r="BK5" i="346" s="1"/>
  <c r="Q183" i="367" s="1"/>
  <c r="BY5" i="346"/>
  <c r="AE183" i="367" s="1"/>
  <c r="AH35" i="346"/>
  <c r="BQ5" i="346" s="1"/>
  <c r="W183" i="367" s="1"/>
  <c r="BG5" i="346"/>
  <c r="M183" i="367" s="1"/>
  <c r="AG33" i="346"/>
  <c r="BB5" i="347"/>
  <c r="H184" i="367" s="1"/>
  <c r="AC33" i="347"/>
  <c r="AY5" i="354"/>
  <c r="E191" i="367" s="1"/>
  <c r="AR35" i="354"/>
  <c r="BZ5" i="354"/>
  <c r="AF191" i="367" s="1"/>
  <c r="Z35" i="354"/>
  <c r="BK5" i="354" s="1"/>
  <c r="Q191" i="367" s="1"/>
  <c r="BY5" i="354"/>
  <c r="AE191" i="367" s="1"/>
  <c r="AH35" i="354"/>
  <c r="BQ5" i="354" s="1"/>
  <c r="W191" i="367" s="1"/>
  <c r="BG5" i="354"/>
  <c r="M191" i="367" s="1"/>
  <c r="AG33" i="354"/>
  <c r="BB5" i="355"/>
  <c r="H192" i="367" s="1"/>
  <c r="AC33" i="355"/>
  <c r="AG33" i="245"/>
  <c r="AI35" i="246"/>
  <c r="BR5" i="246" s="1"/>
  <c r="X83" i="367" s="1"/>
  <c r="AC35" i="247"/>
  <c r="AS34" i="251"/>
  <c r="AS35" i="251" s="1"/>
  <c r="BB5" i="252"/>
  <c r="H89" i="367" s="1"/>
  <c r="AG33" i="253"/>
  <c r="AZ5" i="254"/>
  <c r="F91" i="367" s="1"/>
  <c r="BH5" i="254"/>
  <c r="N91" i="367" s="1"/>
  <c r="Y35" i="254"/>
  <c r="BC5" i="255"/>
  <c r="I92" i="367" s="1"/>
  <c r="AX5" i="256"/>
  <c r="D93" i="367" s="1"/>
  <c r="BF5" i="256"/>
  <c r="L93" i="367" s="1"/>
  <c r="BA5" i="257"/>
  <c r="G94" i="367" s="1"/>
  <c r="Z35" i="257"/>
  <c r="BK5" i="257" s="1"/>
  <c r="Q94" i="367" s="1"/>
  <c r="BD5" i="258"/>
  <c r="J95" i="367" s="1"/>
  <c r="BG5" i="259"/>
  <c r="M96" i="367" s="1"/>
  <c r="AS34" i="259"/>
  <c r="AS35" i="259" s="1"/>
  <c r="BB5" i="260"/>
  <c r="H97" i="367" s="1"/>
  <c r="AG33" i="261"/>
  <c r="AZ5" i="262"/>
  <c r="F99" i="367" s="1"/>
  <c r="BH5" i="262"/>
  <c r="N99" i="367" s="1"/>
  <c r="Y35" i="262"/>
  <c r="BC5" i="263"/>
  <c r="I100" i="367" s="1"/>
  <c r="AX5" i="264"/>
  <c r="D101" i="367" s="1"/>
  <c r="BF5" i="264"/>
  <c r="L101" i="367" s="1"/>
  <c r="BA5" i="265"/>
  <c r="G102" i="367" s="1"/>
  <c r="Z35" i="265"/>
  <c r="BK5" i="265" s="1"/>
  <c r="Q102" i="367" s="1"/>
  <c r="BD5" i="266"/>
  <c r="J103" i="367" s="1"/>
  <c r="BG5" i="267"/>
  <c r="M104" i="367" s="1"/>
  <c r="AS34" i="267"/>
  <c r="AS35" i="267" s="1"/>
  <c r="BB5" i="268"/>
  <c r="H105" i="367" s="1"/>
  <c r="AG33" i="269"/>
  <c r="AZ5" i="270"/>
  <c r="F107" i="367" s="1"/>
  <c r="BH5" i="270"/>
  <c r="N107" i="367" s="1"/>
  <c r="Y35" i="270"/>
  <c r="BC5" i="271"/>
  <c r="I108" i="367" s="1"/>
  <c r="AX5" i="272"/>
  <c r="D109" i="367" s="1"/>
  <c r="BF5" i="272"/>
  <c r="L109" i="367" s="1"/>
  <c r="BA5" i="273"/>
  <c r="G110" i="367" s="1"/>
  <c r="Z35" i="273"/>
  <c r="BK5" i="273" s="1"/>
  <c r="Q110" i="367" s="1"/>
  <c r="BD5" i="274"/>
  <c r="J111" i="367" s="1"/>
  <c r="BG5" i="275"/>
  <c r="M112" i="367" s="1"/>
  <c r="AS34" i="275"/>
  <c r="AS35" i="275" s="1"/>
  <c r="BB5" i="276"/>
  <c r="H113" i="367" s="1"/>
  <c r="BW5" i="277"/>
  <c r="AC114" i="367" s="1"/>
  <c r="Z35" i="277"/>
  <c r="BK5" i="277" s="1"/>
  <c r="Q114" i="367" s="1"/>
  <c r="AD35" i="278"/>
  <c r="BW5" i="280"/>
  <c r="AC117" i="367" s="1"/>
  <c r="Z35" i="280"/>
  <c r="BK5" i="280" s="1"/>
  <c r="Q117" i="367" s="1"/>
  <c r="AD35" i="281"/>
  <c r="BN5" i="281" s="1"/>
  <c r="T118" i="367" s="1"/>
  <c r="AG33" i="282"/>
  <c r="AQ34" i="283"/>
  <c r="Z35" i="284"/>
  <c r="BK5" i="284" s="1"/>
  <c r="Q121" i="367" s="1"/>
  <c r="AX5" i="287"/>
  <c r="D124" i="367" s="1"/>
  <c r="AS34" i="287"/>
  <c r="AS35" i="287" s="1"/>
  <c r="AY5" i="288"/>
  <c r="E125" i="367" s="1"/>
  <c r="AR35" i="288"/>
  <c r="AX5" i="290"/>
  <c r="D127" i="367" s="1"/>
  <c r="BF5" i="292"/>
  <c r="L129" i="367" s="1"/>
  <c r="AH35" i="292"/>
  <c r="BQ5" i="292" s="1"/>
  <c r="W129" i="367" s="1"/>
  <c r="AC33" i="293"/>
  <c r="AG36" i="294"/>
  <c r="BU5" i="294" s="1"/>
  <c r="AA131" i="367" s="1"/>
  <c r="AC33" i="295"/>
  <c r="BD5" i="299"/>
  <c r="J136" i="367" s="1"/>
  <c r="BM5" i="299"/>
  <c r="S136" i="367" s="1"/>
  <c r="AD35" i="299"/>
  <c r="AC36" i="299" s="1"/>
  <c r="BT5" i="299" s="1"/>
  <c r="Z136" i="367" s="1"/>
  <c r="BC5" i="300"/>
  <c r="I137" i="367" s="1"/>
  <c r="AD35" i="300"/>
  <c r="BN5" i="300" s="1"/>
  <c r="T137" i="367" s="1"/>
  <c r="BA5" i="301"/>
  <c r="G138" i="367" s="1"/>
  <c r="BB5" i="302"/>
  <c r="H139" i="367" s="1"/>
  <c r="AR35" i="303"/>
  <c r="AQ36" i="303" s="1"/>
  <c r="Z35" i="303"/>
  <c r="BK5" i="303" s="1"/>
  <c r="Q140" i="367" s="1"/>
  <c r="AC36" i="303"/>
  <c r="BT5" i="303" s="1"/>
  <c r="Z140" i="367" s="1"/>
  <c r="BA5" i="304"/>
  <c r="G141" i="367" s="1"/>
  <c r="BB5" i="305"/>
  <c r="H142" i="367" s="1"/>
  <c r="BY5" i="306"/>
  <c r="AE143" i="367" s="1"/>
  <c r="AG36" i="307"/>
  <c r="BU5" i="307" s="1"/>
  <c r="AA144" i="367" s="1"/>
  <c r="BZ5" i="308"/>
  <c r="AF145" i="367" s="1"/>
  <c r="AQ35" i="308"/>
  <c r="BY5" i="308"/>
  <c r="AE145" i="367" s="1"/>
  <c r="Y35" i="308"/>
  <c r="Y35" i="309"/>
  <c r="Y33" i="309"/>
  <c r="AG33" i="309"/>
  <c r="AG35" i="309"/>
  <c r="AR35" i="311"/>
  <c r="Z35" i="311"/>
  <c r="BK5" i="311" s="1"/>
  <c r="Q148" i="367" s="1"/>
  <c r="BB5" i="312"/>
  <c r="H149" i="367" s="1"/>
  <c r="Y33" i="313"/>
  <c r="AC33" i="317"/>
  <c r="AC36" i="319"/>
  <c r="BT5" i="319" s="1"/>
  <c r="Z156" i="367" s="1"/>
  <c r="BM5" i="319"/>
  <c r="S156" i="367" s="1"/>
  <c r="BA5" i="321"/>
  <c r="G158" i="367" s="1"/>
  <c r="AS34" i="321"/>
  <c r="AS35" i="321" s="1"/>
  <c r="BI5" i="321"/>
  <c r="O158" i="367" s="1"/>
  <c r="AI35" i="321"/>
  <c r="BR5" i="321" s="1"/>
  <c r="X158" i="367" s="1"/>
  <c r="AR35" i="324"/>
  <c r="BY5" i="330"/>
  <c r="AE167" i="367" s="1"/>
  <c r="AC33" i="332"/>
  <c r="BB5" i="332"/>
  <c r="H169" i="367" s="1"/>
  <c r="BX5" i="333"/>
  <c r="AD170" i="367" s="1"/>
  <c r="AZ5" i="333"/>
  <c r="F170" i="367" s="1"/>
  <c r="AS34" i="333"/>
  <c r="AS35" i="333" s="1"/>
  <c r="Y33" i="333"/>
  <c r="AI35" i="333"/>
  <c r="BR5" i="333" s="1"/>
  <c r="X170" i="367" s="1"/>
  <c r="BH5" i="333"/>
  <c r="N170" i="367" s="1"/>
  <c r="BJ5" i="338"/>
  <c r="P175" i="367" s="1"/>
  <c r="BJ5" i="339"/>
  <c r="P176" i="367" s="1"/>
  <c r="Y36" i="339"/>
  <c r="AR35" i="340"/>
  <c r="AR35" i="341"/>
  <c r="AQ35" i="342"/>
  <c r="AC36" i="342"/>
  <c r="BT5" i="342" s="1"/>
  <c r="Z179" i="367" s="1"/>
  <c r="BM5" i="342"/>
  <c r="S179" i="367" s="1"/>
  <c r="AC36" i="343"/>
  <c r="BT5" i="343" s="1"/>
  <c r="Z180" i="367" s="1"/>
  <c r="BM5" i="343"/>
  <c r="S180" i="367" s="1"/>
  <c r="AS35" i="346"/>
  <c r="AC33" i="348"/>
  <c r="AQ35" i="350"/>
  <c r="AC36" i="350"/>
  <c r="BT5" i="350" s="1"/>
  <c r="Z187" i="367" s="1"/>
  <c r="BM5" i="350"/>
  <c r="S187" i="367" s="1"/>
  <c r="AC36" i="351"/>
  <c r="BT5" i="351" s="1"/>
  <c r="Z188" i="367" s="1"/>
  <c r="BM5" i="351"/>
  <c r="S188" i="367" s="1"/>
  <c r="AS35" i="354"/>
  <c r="AC33" i="356"/>
  <c r="AQ35" i="358"/>
  <c r="AC36" i="358"/>
  <c r="BT5" i="358" s="1"/>
  <c r="Z195" i="367" s="1"/>
  <c r="BM5" i="358"/>
  <c r="S195" i="367" s="1"/>
  <c r="AC36" i="359"/>
  <c r="BT5" i="359" s="1"/>
  <c r="Z196" i="367" s="1"/>
  <c r="BM5" i="359"/>
  <c r="S196" i="367" s="1"/>
  <c r="AX5" i="245"/>
  <c r="D82" i="367" s="1"/>
  <c r="BF5" i="245"/>
  <c r="L82" i="367" s="1"/>
  <c r="BA5" i="246"/>
  <c r="G83" i="367" s="1"/>
  <c r="BD5" i="247"/>
  <c r="J84" i="367" s="1"/>
  <c r="BG5" i="248"/>
  <c r="M85" i="367" s="1"/>
  <c r="BB5" i="249"/>
  <c r="H86" i="367" s="1"/>
  <c r="AZ5" i="251"/>
  <c r="F88" i="367" s="1"/>
  <c r="BH5" i="251"/>
  <c r="N88" i="367" s="1"/>
  <c r="BC5" i="252"/>
  <c r="I89" i="367" s="1"/>
  <c r="AX5" i="253"/>
  <c r="D90" i="367" s="1"/>
  <c r="BF5" i="253"/>
  <c r="L90" i="367" s="1"/>
  <c r="BA5" i="254"/>
  <c r="G91" i="367" s="1"/>
  <c r="BY5" i="254"/>
  <c r="AE91" i="367" s="1"/>
  <c r="AQ35" i="254"/>
  <c r="BD5" i="255"/>
  <c r="J92" i="367" s="1"/>
  <c r="AC33" i="255"/>
  <c r="BG5" i="256"/>
  <c r="M93" i="367" s="1"/>
  <c r="BB5" i="257"/>
  <c r="H94" i="367" s="1"/>
  <c r="AZ5" i="259"/>
  <c r="F96" i="367" s="1"/>
  <c r="BH5" i="259"/>
  <c r="N96" i="367" s="1"/>
  <c r="BC5" i="260"/>
  <c r="I97" i="367" s="1"/>
  <c r="AX5" i="261"/>
  <c r="D98" i="367" s="1"/>
  <c r="BF5" i="261"/>
  <c r="L98" i="367" s="1"/>
  <c r="BA5" i="262"/>
  <c r="G99" i="367" s="1"/>
  <c r="BY5" i="262"/>
  <c r="AE99" i="367" s="1"/>
  <c r="AQ35" i="262"/>
  <c r="BD5" i="263"/>
  <c r="J100" i="367" s="1"/>
  <c r="AC33" i="263"/>
  <c r="BG5" i="264"/>
  <c r="M101" i="367" s="1"/>
  <c r="AS34" i="264"/>
  <c r="AS35" i="264" s="1"/>
  <c r="BB5" i="265"/>
  <c r="H102" i="367" s="1"/>
  <c r="AG33" i="266"/>
  <c r="AZ5" i="267"/>
  <c r="F104" i="367" s="1"/>
  <c r="BH5" i="267"/>
  <c r="N104" i="367" s="1"/>
  <c r="BC5" i="268"/>
  <c r="I105" i="367" s="1"/>
  <c r="AX5" i="269"/>
  <c r="D106" i="367" s="1"/>
  <c r="BF5" i="269"/>
  <c r="L106" i="367" s="1"/>
  <c r="BA5" i="270"/>
  <c r="G107" i="367" s="1"/>
  <c r="BY5" i="270"/>
  <c r="AE107" i="367" s="1"/>
  <c r="AQ35" i="270"/>
  <c r="AQ36" i="270" s="1"/>
  <c r="BD5" i="271"/>
  <c r="J108" i="367" s="1"/>
  <c r="AC33" i="271"/>
  <c r="BG5" i="272"/>
  <c r="M109" i="367" s="1"/>
  <c r="AS34" i="272"/>
  <c r="AS35" i="272" s="1"/>
  <c r="BB5" i="273"/>
  <c r="H110" i="367" s="1"/>
  <c r="AG33" i="274"/>
  <c r="AZ5" i="275"/>
  <c r="F112" i="367" s="1"/>
  <c r="BH5" i="275"/>
  <c r="N112" i="367" s="1"/>
  <c r="BC5" i="276"/>
  <c r="I113" i="367" s="1"/>
  <c r="BF5" i="277"/>
  <c r="L114" i="367" s="1"/>
  <c r="AQ34" i="282"/>
  <c r="BX5" i="284"/>
  <c r="AD121" i="367" s="1"/>
  <c r="AC35" i="284"/>
  <c r="AQ35" i="284" s="1"/>
  <c r="AD35" i="285"/>
  <c r="BN5" i="285" s="1"/>
  <c r="T122" i="367" s="1"/>
  <c r="Y33" i="287"/>
  <c r="BZ5" i="287"/>
  <c r="AF124" i="367" s="1"/>
  <c r="Y35" i="287"/>
  <c r="AZ5" i="288"/>
  <c r="F125" i="367" s="1"/>
  <c r="AQ34" i="288"/>
  <c r="AX5" i="288"/>
  <c r="D125" i="367" s="1"/>
  <c r="AG35" i="288"/>
  <c r="BF5" i="288"/>
  <c r="L125" i="367" s="1"/>
  <c r="AG33" i="288"/>
  <c r="AQ35" i="289"/>
  <c r="BY5" i="289"/>
  <c r="AE126" i="367" s="1"/>
  <c r="Y35" i="289"/>
  <c r="AY5" i="290"/>
  <c r="E127" i="367" s="1"/>
  <c r="AR35" i="290"/>
  <c r="AX5" i="292"/>
  <c r="D129" i="367" s="1"/>
  <c r="AC33" i="298"/>
  <c r="BD5" i="300"/>
  <c r="J137" i="367" s="1"/>
  <c r="BB5" i="301"/>
  <c r="H138" i="367" s="1"/>
  <c r="BX5" i="302"/>
  <c r="AD139" i="367" s="1"/>
  <c r="AZ5" i="302"/>
  <c r="F139" i="367" s="1"/>
  <c r="AS34" i="302"/>
  <c r="AS35" i="302" s="1"/>
  <c r="AI35" i="302"/>
  <c r="BR5" i="302" s="1"/>
  <c r="X139" i="367" s="1"/>
  <c r="BH5" i="302"/>
  <c r="N139" i="367" s="1"/>
  <c r="BB5" i="304"/>
  <c r="H141" i="367" s="1"/>
  <c r="BW5" i="304"/>
  <c r="AC141" i="367" s="1"/>
  <c r="AG36" i="305"/>
  <c r="BU5" i="305" s="1"/>
  <c r="AA142" i="367" s="1"/>
  <c r="AX5" i="308"/>
  <c r="D145" i="367" s="1"/>
  <c r="AR35" i="308"/>
  <c r="AY5" i="314"/>
  <c r="E151" i="367" s="1"/>
  <c r="AQ34" i="314"/>
  <c r="Y33" i="314"/>
  <c r="BZ5" i="314"/>
  <c r="AF151" i="367" s="1"/>
  <c r="AH35" i="314"/>
  <c r="BQ5" i="314" s="1"/>
  <c r="W151" i="367" s="1"/>
  <c r="BG5" i="314"/>
  <c r="M151" i="367" s="1"/>
  <c r="Z35" i="315"/>
  <c r="BK5" i="315" s="1"/>
  <c r="Q152" i="367" s="1"/>
  <c r="BY5" i="315"/>
  <c r="AE152" i="367" s="1"/>
  <c r="AY5" i="315"/>
  <c r="E152" i="367" s="1"/>
  <c r="AQ34" i="315"/>
  <c r="AH35" i="315"/>
  <c r="BQ5" i="315" s="1"/>
  <c r="W152" i="367" s="1"/>
  <c r="BG5" i="315"/>
  <c r="M152" i="367" s="1"/>
  <c r="AG33" i="315"/>
  <c r="AG36" i="315"/>
  <c r="BU5" i="315" s="1"/>
  <c r="AA152" i="367" s="1"/>
  <c r="AS35" i="319"/>
  <c r="AS34" i="320"/>
  <c r="AS35" i="320" s="1"/>
  <c r="AC33" i="321"/>
  <c r="AG33" i="321"/>
  <c r="AC33" i="322"/>
  <c r="Y36" i="323"/>
  <c r="Y36" i="325"/>
  <c r="AG33" i="325"/>
  <c r="AQ34" i="327"/>
  <c r="AX5" i="327"/>
  <c r="D164" i="367" s="1"/>
  <c r="Y33" i="327"/>
  <c r="BZ5" i="327"/>
  <c r="AF164" i="367" s="1"/>
  <c r="BY5" i="327"/>
  <c r="AE164" i="367" s="1"/>
  <c r="AG35" i="327"/>
  <c r="BF5" i="327"/>
  <c r="L164" i="367" s="1"/>
  <c r="AG33" i="327"/>
  <c r="BY5" i="328"/>
  <c r="AE165" i="367" s="1"/>
  <c r="Y35" i="328"/>
  <c r="AQ34" i="328"/>
  <c r="AX5" i="328"/>
  <c r="D165" i="367" s="1"/>
  <c r="AG35" i="328"/>
  <c r="BF5" i="328"/>
  <c r="L165" i="367" s="1"/>
  <c r="AG33" i="328"/>
  <c r="AE35" i="329"/>
  <c r="BO5" i="329" s="1"/>
  <c r="U166" i="367" s="1"/>
  <c r="AE35" i="330"/>
  <c r="BO5" i="330" s="1"/>
  <c r="U167" i="367" s="1"/>
  <c r="AC33" i="334"/>
  <c r="AS34" i="336"/>
  <c r="AS35" i="336" s="1"/>
  <c r="Y33" i="337"/>
  <c r="AE35" i="338"/>
  <c r="BO5" i="338" s="1"/>
  <c r="U175" i="367" s="1"/>
  <c r="AC35" i="339"/>
  <c r="AQ35" i="344"/>
  <c r="BP5" i="344"/>
  <c r="V181" i="367" s="1"/>
  <c r="AG36" i="344"/>
  <c r="BU5" i="344" s="1"/>
  <c r="AA181" i="367" s="1"/>
  <c r="AC35" i="347"/>
  <c r="BN5" i="349"/>
  <c r="T186" i="367" s="1"/>
  <c r="AR35" i="349"/>
  <c r="AQ35" i="352"/>
  <c r="BP5" i="352"/>
  <c r="V189" i="367" s="1"/>
  <c r="AC35" i="355"/>
  <c r="BN5" i="357"/>
  <c r="T194" i="367" s="1"/>
  <c r="AR35" i="357"/>
  <c r="BP5" i="360"/>
  <c r="V197" i="367" s="1"/>
  <c r="AC33" i="252"/>
  <c r="AC33" i="260"/>
  <c r="BG5" i="261"/>
  <c r="M98" i="367" s="1"/>
  <c r="BB5" i="262"/>
  <c r="H99" i="367" s="1"/>
  <c r="AZ5" i="264"/>
  <c r="F101" i="367" s="1"/>
  <c r="BH5" i="264"/>
  <c r="N101" i="367" s="1"/>
  <c r="BC5" i="265"/>
  <c r="I102" i="367" s="1"/>
  <c r="AX5" i="266"/>
  <c r="D103" i="367" s="1"/>
  <c r="BF5" i="266"/>
  <c r="L103" i="367" s="1"/>
  <c r="BA5" i="267"/>
  <c r="G104" i="367" s="1"/>
  <c r="BD5" i="268"/>
  <c r="J105" i="367" s="1"/>
  <c r="AC33" i="268"/>
  <c r="BG5" i="269"/>
  <c r="M106" i="367" s="1"/>
  <c r="BB5" i="270"/>
  <c r="H107" i="367" s="1"/>
  <c r="AZ5" i="272"/>
  <c r="F109" i="367" s="1"/>
  <c r="BH5" i="272"/>
  <c r="N109" i="367" s="1"/>
  <c r="BC5" i="273"/>
  <c r="I110" i="367" s="1"/>
  <c r="AX5" i="274"/>
  <c r="D111" i="367" s="1"/>
  <c r="BF5" i="274"/>
  <c r="L111" i="367" s="1"/>
  <c r="BA5" i="275"/>
  <c r="G112" i="367" s="1"/>
  <c r="BD5" i="276"/>
  <c r="J113" i="367" s="1"/>
  <c r="AC33" i="276"/>
  <c r="Y33" i="279"/>
  <c r="Y35" i="279"/>
  <c r="AQ35" i="279"/>
  <c r="AQ36" i="279" s="1"/>
  <c r="AH35" i="283"/>
  <c r="AR35" i="283" s="1"/>
  <c r="BG5" i="283"/>
  <c r="M120" i="367" s="1"/>
  <c r="Z35" i="283"/>
  <c r="AD35" i="284"/>
  <c r="BN5" i="284" s="1"/>
  <c r="T121" i="367" s="1"/>
  <c r="AZ5" i="287"/>
  <c r="F124" i="367" s="1"/>
  <c r="AR35" i="287"/>
  <c r="Z35" i="287"/>
  <c r="BK5" i="287" s="1"/>
  <c r="Q124" i="367" s="1"/>
  <c r="Y33" i="290"/>
  <c r="Z35" i="291"/>
  <c r="BZ5" i="292"/>
  <c r="AF129" i="367" s="1"/>
  <c r="AQ35" i="292"/>
  <c r="BY5" i="292"/>
  <c r="AE129" i="367" s="1"/>
  <c r="AE35" i="293"/>
  <c r="AG36" i="299"/>
  <c r="BU5" i="299" s="1"/>
  <c r="AA136" i="367" s="1"/>
  <c r="BA5" i="305"/>
  <c r="G142" i="367" s="1"/>
  <c r="AS34" i="305"/>
  <c r="BI5" i="305"/>
  <c r="O142" i="367" s="1"/>
  <c r="AI35" i="305"/>
  <c r="BR5" i="305" s="1"/>
  <c r="X142" i="367" s="1"/>
  <c r="Y33" i="306"/>
  <c r="BZ5" i="306"/>
  <c r="AF143" i="367" s="1"/>
  <c r="BX5" i="309"/>
  <c r="AD146" i="367" s="1"/>
  <c r="AZ5" i="309"/>
  <c r="F146" i="367" s="1"/>
  <c r="AI35" i="309"/>
  <c r="BR5" i="309" s="1"/>
  <c r="X146" i="367" s="1"/>
  <c r="BH5" i="309"/>
  <c r="N146" i="367" s="1"/>
  <c r="BI5" i="312"/>
  <c r="O149" i="367" s="1"/>
  <c r="AI35" i="312"/>
  <c r="BR5" i="312" s="1"/>
  <c r="X149" i="367" s="1"/>
  <c r="AS34" i="314"/>
  <c r="AS35" i="314" s="1"/>
  <c r="AA35" i="314"/>
  <c r="BL5" i="314" s="1"/>
  <c r="R151" i="367" s="1"/>
  <c r="BZ5" i="316"/>
  <c r="AF153" i="367" s="1"/>
  <c r="AQ35" i="316"/>
  <c r="AQ36" i="316" s="1"/>
  <c r="BY5" i="316"/>
  <c r="AE153" i="367" s="1"/>
  <c r="Y35" i="316"/>
  <c r="AG35" i="316"/>
  <c r="AE35" i="317"/>
  <c r="BO5" i="317" s="1"/>
  <c r="U154" i="367" s="1"/>
  <c r="BJ5" i="322"/>
  <c r="P159" i="367" s="1"/>
  <c r="AA35" i="326"/>
  <c r="BL5" i="326" s="1"/>
  <c r="R163" i="367" s="1"/>
  <c r="BX5" i="326"/>
  <c r="AD163" i="367" s="1"/>
  <c r="AZ5" i="326"/>
  <c r="F163" i="367" s="1"/>
  <c r="AS34" i="326"/>
  <c r="AS35" i="326" s="1"/>
  <c r="AI35" i="326"/>
  <c r="BR5" i="326" s="1"/>
  <c r="X163" i="367" s="1"/>
  <c r="BH5" i="326"/>
  <c r="N163" i="367" s="1"/>
  <c r="AR35" i="327"/>
  <c r="Z35" i="327"/>
  <c r="Y33" i="329"/>
  <c r="AG36" i="330"/>
  <c r="BU5" i="330" s="1"/>
  <c r="AA167" i="367" s="1"/>
  <c r="AE35" i="332"/>
  <c r="AC36" i="332" s="1"/>
  <c r="BT5" i="332" s="1"/>
  <c r="Z169" i="367" s="1"/>
  <c r="AC33" i="333"/>
  <c r="AG33" i="334"/>
  <c r="AC36" i="335"/>
  <c r="BT5" i="335" s="1"/>
  <c r="Z172" i="367" s="1"/>
  <c r="BM5" i="335"/>
  <c r="S172" i="367" s="1"/>
  <c r="AC33" i="335"/>
  <c r="AG36" i="339"/>
  <c r="BU5" i="339" s="1"/>
  <c r="AA176" i="367" s="1"/>
  <c r="BJ5" i="346"/>
  <c r="P183" i="367" s="1"/>
  <c r="AG36" i="347"/>
  <c r="BU5" i="347" s="1"/>
  <c r="AA184" i="367" s="1"/>
  <c r="AE35" i="348"/>
  <c r="BJ5" i="354"/>
  <c r="P191" i="367" s="1"/>
  <c r="AG36" i="355"/>
  <c r="BU5" i="355" s="1"/>
  <c r="AA192" i="367" s="1"/>
  <c r="AE35" i="356"/>
  <c r="AC33" i="265"/>
  <c r="AC33" i="273"/>
  <c r="Z35" i="279"/>
  <c r="BK5" i="279" s="1"/>
  <c r="Q116" i="367" s="1"/>
  <c r="Y35" i="282"/>
  <c r="AS34" i="283"/>
  <c r="AS35" i="283" s="1"/>
  <c r="AA35" i="283"/>
  <c r="BL5" i="283" s="1"/>
  <c r="R120" i="367" s="1"/>
  <c r="AE35" i="285"/>
  <c r="BO5" i="285" s="1"/>
  <c r="U122" i="367" s="1"/>
  <c r="BX5" i="286"/>
  <c r="AD123" i="367" s="1"/>
  <c r="AZ5" i="286"/>
  <c r="F123" i="367" s="1"/>
  <c r="AS34" i="286"/>
  <c r="AS35" i="286" s="1"/>
  <c r="AI35" i="286"/>
  <c r="BR5" i="286" s="1"/>
  <c r="X123" i="367" s="1"/>
  <c r="BH5" i="286"/>
  <c r="N123" i="367" s="1"/>
  <c r="AY5" i="291"/>
  <c r="E128" i="367" s="1"/>
  <c r="AQ34" i="291"/>
  <c r="AH35" i="291"/>
  <c r="BQ5" i="291" s="1"/>
  <c r="W128" i="367" s="1"/>
  <c r="BG5" i="291"/>
  <c r="M128" i="367" s="1"/>
  <c r="AR35" i="292"/>
  <c r="Z35" i="292"/>
  <c r="BK5" i="292" s="1"/>
  <c r="Q129" i="367" s="1"/>
  <c r="AS35" i="298"/>
  <c r="AC33" i="301"/>
  <c r="AR35" i="306"/>
  <c r="AC36" i="311"/>
  <c r="BT5" i="311" s="1"/>
  <c r="Z148" i="367" s="1"/>
  <c r="BM5" i="311"/>
  <c r="S148" i="367" s="1"/>
  <c r="BA5" i="313"/>
  <c r="G150" i="367" s="1"/>
  <c r="AS34" i="313"/>
  <c r="AS35" i="313" s="1"/>
  <c r="BI5" i="313"/>
  <c r="O150" i="367" s="1"/>
  <c r="AI35" i="313"/>
  <c r="Y33" i="318"/>
  <c r="AR35" i="318"/>
  <c r="BN5" i="318"/>
  <c r="T155" i="367" s="1"/>
  <c r="AC36" i="320"/>
  <c r="BT5" i="320" s="1"/>
  <c r="Z157" i="367" s="1"/>
  <c r="BM5" i="320"/>
  <c r="S157" i="367" s="1"/>
  <c r="AC33" i="324"/>
  <c r="BB5" i="324"/>
  <c r="H161" i="367" s="1"/>
  <c r="BX5" i="325"/>
  <c r="AD162" i="367" s="1"/>
  <c r="AZ5" i="325"/>
  <c r="F162" i="367" s="1"/>
  <c r="AS34" i="325"/>
  <c r="Y33" i="325"/>
  <c r="AI35" i="325"/>
  <c r="BH5" i="325"/>
  <c r="N162" i="367" s="1"/>
  <c r="AY5" i="330"/>
  <c r="E167" i="367" s="1"/>
  <c r="AQ34" i="330"/>
  <c r="Y33" i="330"/>
  <c r="BZ5" i="330"/>
  <c r="AF167" i="367" s="1"/>
  <c r="AH35" i="330"/>
  <c r="BQ5" i="330" s="1"/>
  <c r="W167" i="367" s="1"/>
  <c r="BG5" i="330"/>
  <c r="M167" i="367" s="1"/>
  <c r="BZ5" i="331"/>
  <c r="AF168" i="367" s="1"/>
  <c r="Z35" i="331"/>
  <c r="BY5" i="331"/>
  <c r="AE168" i="367" s="1"/>
  <c r="AY5" i="331"/>
  <c r="E168" i="367" s="1"/>
  <c r="AQ34" i="331"/>
  <c r="AH35" i="331"/>
  <c r="BQ5" i="331" s="1"/>
  <c r="W168" i="367" s="1"/>
  <c r="BG5" i="331"/>
  <c r="M168" i="367" s="1"/>
  <c r="AG33" i="331"/>
  <c r="BM5" i="332"/>
  <c r="S169" i="367" s="1"/>
  <c r="AS35" i="335"/>
  <c r="AQ34" i="338"/>
  <c r="AQ35" i="339"/>
  <c r="AQ36" i="339" s="1"/>
  <c r="AC33" i="340"/>
  <c r="BB5" i="340"/>
  <c r="H177" i="367" s="1"/>
  <c r="AG33" i="341"/>
  <c r="AI35" i="344"/>
  <c r="BR5" i="344" s="1"/>
  <c r="X181" i="367" s="1"/>
  <c r="AQ35" i="347"/>
  <c r="AQ36" i="347" s="1"/>
  <c r="AI35" i="352"/>
  <c r="BR5" i="352" s="1"/>
  <c r="X189" i="367" s="1"/>
  <c r="AQ35" i="355"/>
  <c r="AQ36" i="355" s="1"/>
  <c r="AI35" i="360"/>
  <c r="BR5" i="360" s="1"/>
  <c r="X197" i="367" s="1"/>
  <c r="AC35" i="336"/>
  <c r="AG36" i="337"/>
  <c r="BU5" i="337" s="1"/>
  <c r="AA174" i="367" s="1"/>
  <c r="AG33" i="342"/>
  <c r="Y33" i="344"/>
  <c r="AC35" i="344"/>
  <c r="AG33" i="350"/>
  <c r="Y33" i="352"/>
  <c r="AC35" i="352"/>
  <c r="AG33" i="358"/>
  <c r="Y33" i="360"/>
  <c r="AC35" i="360"/>
  <c r="AQ35" i="360" s="1"/>
  <c r="AA35" i="362"/>
  <c r="BL5" i="362" s="1"/>
  <c r="R199" i="367" s="1"/>
  <c r="BJ5" i="364"/>
  <c r="P201" i="367" s="1"/>
  <c r="AC35" i="309"/>
  <c r="AG36" i="310"/>
  <c r="BU5" i="310" s="1"/>
  <c r="AA147" i="367" s="1"/>
  <c r="AC35" i="317"/>
  <c r="AG36" i="318"/>
  <c r="BU5" i="318" s="1"/>
  <c r="AA155" i="367" s="1"/>
  <c r="AC35" i="325"/>
  <c r="AG36" i="326"/>
  <c r="BU5" i="326" s="1"/>
  <c r="AA163" i="367" s="1"/>
  <c r="AC35" i="333"/>
  <c r="AG36" i="334"/>
  <c r="BU5" i="334" s="1"/>
  <c r="AA171" i="367" s="1"/>
  <c r="AA35" i="338"/>
  <c r="BL5" i="338" s="1"/>
  <c r="R175" i="367" s="1"/>
  <c r="Y35" i="340"/>
  <c r="AC35" i="341"/>
  <c r="AG36" i="342"/>
  <c r="BU5" i="342" s="1"/>
  <c r="AA179" i="367" s="1"/>
  <c r="Z35" i="343"/>
  <c r="BK5" i="343" s="1"/>
  <c r="Q180" i="367" s="1"/>
  <c r="AS34" i="345"/>
  <c r="AS35" i="345" s="1"/>
  <c r="AA35" i="346"/>
  <c r="BL5" i="346" s="1"/>
  <c r="R183" i="367" s="1"/>
  <c r="AG33" i="347"/>
  <c r="Y35" i="348"/>
  <c r="AC35" i="349"/>
  <c r="AG36" i="350"/>
  <c r="BU5" i="350" s="1"/>
  <c r="AA187" i="367" s="1"/>
  <c r="Z35" i="351"/>
  <c r="BK5" i="351" s="1"/>
  <c r="Q188" i="367" s="1"/>
  <c r="AS34" i="353"/>
  <c r="AA35" i="354"/>
  <c r="BL5" i="354" s="1"/>
  <c r="R191" i="367" s="1"/>
  <c r="AG33" i="355"/>
  <c r="Y35" i="356"/>
  <c r="AC35" i="357"/>
  <c r="AG36" i="358"/>
  <c r="BU5" i="358" s="1"/>
  <c r="AA195" i="367" s="1"/>
  <c r="Z35" i="359"/>
  <c r="BK5" i="359" s="1"/>
  <c r="Q196" i="367" s="1"/>
  <c r="AQ35" i="361"/>
  <c r="AS34" i="361"/>
  <c r="AS35" i="361" s="1"/>
  <c r="AG33" i="362"/>
  <c r="AC36" i="362"/>
  <c r="BT5" i="362" s="1"/>
  <c r="Z199" i="367" s="1"/>
  <c r="BM5" i="362"/>
  <c r="S199" i="367" s="1"/>
  <c r="BX5" i="364"/>
  <c r="AD201" i="367" s="1"/>
  <c r="Z35" i="364"/>
  <c r="BK5" i="364" s="1"/>
  <c r="Q201" i="367" s="1"/>
  <c r="AC35" i="290"/>
  <c r="AC35" i="298"/>
  <c r="Y35" i="305"/>
  <c r="AC35" i="306"/>
  <c r="Z35" i="308"/>
  <c r="BK5" i="308" s="1"/>
  <c r="Q145" i="367" s="1"/>
  <c r="Y35" i="313"/>
  <c r="AC35" i="314"/>
  <c r="Z35" i="316"/>
  <c r="BK5" i="316" s="1"/>
  <c r="Q153" i="367" s="1"/>
  <c r="Y35" i="321"/>
  <c r="AC35" i="322"/>
  <c r="Z35" i="324"/>
  <c r="BK5" i="324" s="1"/>
  <c r="Q161" i="367" s="1"/>
  <c r="Y35" i="329"/>
  <c r="AC35" i="330"/>
  <c r="Z35" i="332"/>
  <c r="BK5" i="332" s="1"/>
  <c r="Q169" i="367" s="1"/>
  <c r="Y35" i="337"/>
  <c r="Y33" i="338"/>
  <c r="AC35" i="338"/>
  <c r="AQ34" i="339"/>
  <c r="BY5" i="340"/>
  <c r="AE177" i="367" s="1"/>
  <c r="Z35" i="340"/>
  <c r="BK5" i="340" s="1"/>
  <c r="Q177" i="367" s="1"/>
  <c r="AQ35" i="340"/>
  <c r="AS34" i="342"/>
  <c r="AS35" i="342" s="1"/>
  <c r="AG33" i="344"/>
  <c r="Y35" i="345"/>
  <c r="AI35" i="345"/>
  <c r="BR5" i="345" s="1"/>
  <c r="X182" i="367" s="1"/>
  <c r="Y33" i="346"/>
  <c r="AC35" i="346"/>
  <c r="AQ34" i="347"/>
  <c r="BY5" i="348"/>
  <c r="AE185" i="367" s="1"/>
  <c r="Z35" i="348"/>
  <c r="BK5" i="348" s="1"/>
  <c r="Q185" i="367" s="1"/>
  <c r="AS34" i="350"/>
  <c r="AS35" i="350" s="1"/>
  <c r="AG33" i="352"/>
  <c r="Y35" i="353"/>
  <c r="AI35" i="353"/>
  <c r="BR5" i="353" s="1"/>
  <c r="X190" i="367" s="1"/>
  <c r="Y33" i="354"/>
  <c r="AC35" i="354"/>
  <c r="AQ34" i="355"/>
  <c r="BY5" i="356"/>
  <c r="AE193" i="367" s="1"/>
  <c r="Z35" i="356"/>
  <c r="BK5" i="356" s="1"/>
  <c r="Q193" i="367" s="1"/>
  <c r="AQ35" i="356"/>
  <c r="AS34" i="358"/>
  <c r="AS35" i="358" s="1"/>
  <c r="AG33" i="360"/>
  <c r="BP5" i="361"/>
  <c r="V198" i="367" s="1"/>
  <c r="AR35" i="361"/>
  <c r="Y35" i="361"/>
  <c r="AI35" i="361"/>
  <c r="BR5" i="361" s="1"/>
  <c r="X198" i="367" s="1"/>
  <c r="Z35" i="362"/>
  <c r="BK5" i="362" s="1"/>
  <c r="Q199" i="367" s="1"/>
  <c r="BY5" i="362"/>
  <c r="AE199" i="367" s="1"/>
  <c r="BY5" i="305"/>
  <c r="AE142" i="367" s="1"/>
  <c r="Y35" i="310"/>
  <c r="BY5" i="313"/>
  <c r="AE150" i="367" s="1"/>
  <c r="AQ35" i="313"/>
  <c r="AS34" i="315"/>
  <c r="AS35" i="315" s="1"/>
  <c r="Y35" i="318"/>
  <c r="BY5" i="321"/>
  <c r="AE158" i="367" s="1"/>
  <c r="AQ35" i="321"/>
  <c r="AS34" i="323"/>
  <c r="AS35" i="323" s="1"/>
  <c r="Y35" i="326"/>
  <c r="BY5" i="329"/>
  <c r="AE166" i="367" s="1"/>
  <c r="AQ35" i="329"/>
  <c r="AS34" i="331"/>
  <c r="AS35" i="331" s="1"/>
  <c r="Y35" i="334"/>
  <c r="BY5" i="337"/>
  <c r="AE174" i="367" s="1"/>
  <c r="AQ35" i="337"/>
  <c r="AQ36" i="337" s="1"/>
  <c r="AZ5" i="342"/>
  <c r="F179" i="367" s="1"/>
  <c r="BH5" i="342"/>
  <c r="N179" i="367" s="1"/>
  <c r="BX5" i="342"/>
  <c r="AD179" i="367" s="1"/>
  <c r="Y35" i="342"/>
  <c r="BC5" i="343"/>
  <c r="I180" i="367" s="1"/>
  <c r="AX5" i="344"/>
  <c r="D181" i="367" s="1"/>
  <c r="BF5" i="344"/>
  <c r="L181" i="367" s="1"/>
  <c r="AQ34" i="344"/>
  <c r="BA5" i="345"/>
  <c r="G182" i="367" s="1"/>
  <c r="BY5" i="345"/>
  <c r="AE182" i="367" s="1"/>
  <c r="AQ35" i="345"/>
  <c r="BD5" i="346"/>
  <c r="J183" i="367" s="1"/>
  <c r="AY5" i="347"/>
  <c r="E184" i="367" s="1"/>
  <c r="BG5" i="347"/>
  <c r="M184" i="367" s="1"/>
  <c r="BB5" i="348"/>
  <c r="H185" i="367" s="1"/>
  <c r="AZ5" i="350"/>
  <c r="F187" i="367" s="1"/>
  <c r="BH5" i="350"/>
  <c r="N187" i="367" s="1"/>
  <c r="BX5" i="350"/>
  <c r="AD187" i="367" s="1"/>
  <c r="Y35" i="350"/>
  <c r="BC5" i="351"/>
  <c r="I188" i="367" s="1"/>
  <c r="AX5" i="352"/>
  <c r="D189" i="367" s="1"/>
  <c r="BF5" i="352"/>
  <c r="L189" i="367" s="1"/>
  <c r="AQ34" i="352"/>
  <c r="BA5" i="353"/>
  <c r="G190" i="367" s="1"/>
  <c r="BY5" i="353"/>
  <c r="AE190" i="367" s="1"/>
  <c r="AQ35" i="353"/>
  <c r="BD5" i="354"/>
  <c r="J191" i="367" s="1"/>
  <c r="AY5" i="355"/>
  <c r="E192" i="367" s="1"/>
  <c r="BG5" i="355"/>
  <c r="M192" i="367" s="1"/>
  <c r="BB5" i="356"/>
  <c r="H193" i="367" s="1"/>
  <c r="AZ5" i="358"/>
  <c r="F195" i="367" s="1"/>
  <c r="BH5" i="358"/>
  <c r="N195" i="367" s="1"/>
  <c r="BX5" i="358"/>
  <c r="AD195" i="367" s="1"/>
  <c r="Y35" i="358"/>
  <c r="BC5" i="359"/>
  <c r="I196" i="367" s="1"/>
  <c r="AX5" i="360"/>
  <c r="D197" i="367" s="1"/>
  <c r="BF5" i="360"/>
  <c r="L197" i="367" s="1"/>
  <c r="AQ34" i="360"/>
  <c r="BA5" i="361"/>
  <c r="G198" i="367" s="1"/>
  <c r="BY5" i="361"/>
  <c r="AE198" i="367" s="1"/>
  <c r="Z35" i="361"/>
  <c r="BK5" i="361" s="1"/>
  <c r="Q198" i="367" s="1"/>
  <c r="BG5" i="362"/>
  <c r="M199" i="367" s="1"/>
  <c r="AS34" i="362"/>
  <c r="AI35" i="362"/>
  <c r="Y36" i="363"/>
  <c r="BJ5" i="363"/>
  <c r="P200" i="367" s="1"/>
  <c r="Y33" i="364"/>
  <c r="AR35" i="365"/>
  <c r="AC33" i="343"/>
  <c r="AC35" i="348"/>
  <c r="AG36" i="349"/>
  <c r="BU5" i="349" s="1"/>
  <c r="AA186" i="367" s="1"/>
  <c r="AC33" i="351"/>
  <c r="AC35" i="356"/>
  <c r="AG36" i="357"/>
  <c r="BU5" i="357" s="1"/>
  <c r="AA194" i="367" s="1"/>
  <c r="AC33" i="359"/>
  <c r="AY5" i="364"/>
  <c r="E201" i="367" s="1"/>
  <c r="AH35" i="364"/>
  <c r="BQ5" i="364" s="1"/>
  <c r="W201" i="367" s="1"/>
  <c r="BG5" i="364"/>
  <c r="M201" i="367" s="1"/>
  <c r="AG33" i="364"/>
  <c r="BZ5" i="365"/>
  <c r="AF202" i="367" s="1"/>
  <c r="BX5" i="365"/>
  <c r="AD202" i="367" s="1"/>
  <c r="AZ5" i="365"/>
  <c r="F202" i="367" s="1"/>
  <c r="AA35" i="365"/>
  <c r="BL5" i="365" s="1"/>
  <c r="R202" i="367" s="1"/>
  <c r="AI35" i="365"/>
  <c r="BR5" i="365" s="1"/>
  <c r="X202" i="367" s="1"/>
  <c r="BH5" i="365"/>
  <c r="N202" i="367" s="1"/>
  <c r="AC35" i="313"/>
  <c r="BZ5" i="318"/>
  <c r="AF155" i="367" s="1"/>
  <c r="AC35" i="321"/>
  <c r="BZ5" i="326"/>
  <c r="AF163" i="367" s="1"/>
  <c r="AC35" i="329"/>
  <c r="BZ5" i="334"/>
  <c r="AF171" i="367" s="1"/>
  <c r="BC5" i="337"/>
  <c r="I174" i="367" s="1"/>
  <c r="AX5" i="338"/>
  <c r="D175" i="367" s="1"/>
  <c r="BF5" i="338"/>
  <c r="L175" i="367" s="1"/>
  <c r="BA5" i="339"/>
  <c r="G176" i="367" s="1"/>
  <c r="BD5" i="340"/>
  <c r="J177" i="367" s="1"/>
  <c r="BG5" i="341"/>
  <c r="M178" i="367" s="1"/>
  <c r="BB5" i="342"/>
  <c r="H179" i="367" s="1"/>
  <c r="AA35" i="342"/>
  <c r="BL5" i="342" s="1"/>
  <c r="R179" i="367" s="1"/>
  <c r="AZ5" i="344"/>
  <c r="F181" i="367" s="1"/>
  <c r="BH5" i="344"/>
  <c r="N181" i="367" s="1"/>
  <c r="Y35" i="344"/>
  <c r="BC5" i="345"/>
  <c r="I182" i="367" s="1"/>
  <c r="AX5" i="346"/>
  <c r="D183" i="367" s="1"/>
  <c r="BF5" i="346"/>
  <c r="L183" i="367" s="1"/>
  <c r="BA5" i="347"/>
  <c r="G184" i="367" s="1"/>
  <c r="BY5" i="347"/>
  <c r="AE184" i="367" s="1"/>
  <c r="Z35" i="347"/>
  <c r="BK5" i="347" s="1"/>
  <c r="Q184" i="367" s="1"/>
  <c r="BD5" i="348"/>
  <c r="J185" i="367" s="1"/>
  <c r="BG5" i="349"/>
  <c r="M186" i="367" s="1"/>
  <c r="BB5" i="350"/>
  <c r="H187" i="367" s="1"/>
  <c r="AA35" i="350"/>
  <c r="BL5" i="350" s="1"/>
  <c r="R187" i="367" s="1"/>
  <c r="AZ5" i="352"/>
  <c r="F189" i="367" s="1"/>
  <c r="BH5" i="352"/>
  <c r="N189" i="367" s="1"/>
  <c r="Y35" i="352"/>
  <c r="BC5" i="353"/>
  <c r="I190" i="367" s="1"/>
  <c r="AX5" i="354"/>
  <c r="D191" i="367" s="1"/>
  <c r="BF5" i="354"/>
  <c r="L191" i="367" s="1"/>
  <c r="BA5" i="355"/>
  <c r="G192" i="367" s="1"/>
  <c r="BY5" i="355"/>
  <c r="AE192" i="367" s="1"/>
  <c r="Z35" i="355"/>
  <c r="BK5" i="355" s="1"/>
  <c r="Q192" i="367" s="1"/>
  <c r="BD5" i="356"/>
  <c r="J193" i="367" s="1"/>
  <c r="BG5" i="357"/>
  <c r="M194" i="367" s="1"/>
  <c r="BB5" i="358"/>
  <c r="H195" i="367" s="1"/>
  <c r="AA35" i="358"/>
  <c r="BL5" i="358" s="1"/>
  <c r="R195" i="367" s="1"/>
  <c r="AZ5" i="360"/>
  <c r="F197" i="367" s="1"/>
  <c r="BH5" i="360"/>
  <c r="N197" i="367" s="1"/>
  <c r="Y35" i="360"/>
  <c r="BC5" i="361"/>
  <c r="I198" i="367" s="1"/>
  <c r="Y33" i="361"/>
  <c r="AC33" i="362"/>
  <c r="Y33" i="362"/>
  <c r="AS34" i="364"/>
  <c r="AS35" i="364" s="1"/>
  <c r="AA35" i="364"/>
  <c r="BL5" i="364" s="1"/>
  <c r="R201" i="367" s="1"/>
  <c r="AC33" i="337"/>
  <c r="BY5" i="344"/>
  <c r="AE181" i="367" s="1"/>
  <c r="AC33" i="345"/>
  <c r="BZ5" i="347"/>
  <c r="AF184" i="367" s="1"/>
  <c r="BY5" i="352"/>
  <c r="AE189" i="367" s="1"/>
  <c r="AC33" i="353"/>
  <c r="BZ5" i="355"/>
  <c r="AF192" i="367" s="1"/>
  <c r="BY5" i="360"/>
  <c r="AE197" i="367" s="1"/>
  <c r="AC33" i="361"/>
  <c r="AC33" i="363"/>
  <c r="BB5" i="363"/>
  <c r="H200" i="367" s="1"/>
  <c r="AC36" i="364"/>
  <c r="BT5" i="364" s="1"/>
  <c r="Z201" i="367" s="1"/>
  <c r="BM5" i="364"/>
  <c r="S201" i="367" s="1"/>
  <c r="AQ34" i="364"/>
  <c r="BJ5" i="365"/>
  <c r="P202" i="367" s="1"/>
  <c r="AS34" i="363"/>
  <c r="AS35" i="363" s="1"/>
  <c r="BZ5" i="364"/>
  <c r="AF201" i="367" s="1"/>
  <c r="Z35" i="365"/>
  <c r="BK5" i="365" s="1"/>
  <c r="Q202" i="367" s="1"/>
  <c r="AZ5" i="363"/>
  <c r="F200" i="367" s="1"/>
  <c r="BH5" i="363"/>
  <c r="N200" i="367" s="1"/>
  <c r="BX5" i="363"/>
  <c r="AD200" i="367" s="1"/>
  <c r="BC5" i="364"/>
  <c r="I201" i="367" s="1"/>
  <c r="AC33" i="364"/>
  <c r="AQ34" i="365"/>
  <c r="Y33" i="365"/>
  <c r="AG35" i="365"/>
  <c r="AG33" i="365"/>
  <c r="BZ5" i="363"/>
  <c r="AF200" i="367" s="1"/>
  <c r="AC35" i="365"/>
  <c r="AE8" i="57"/>
  <c r="AF8" i="57" s="1"/>
  <c r="AE7" i="57"/>
  <c r="T203" i="367" l="1"/>
  <c r="W203" i="367"/>
  <c r="U203" i="367"/>
  <c r="Y36" i="310"/>
  <c r="BJ5" i="310"/>
  <c r="P147" i="367" s="1"/>
  <c r="Y36" i="305"/>
  <c r="BJ5" i="305"/>
  <c r="P142" i="367" s="1"/>
  <c r="BR5" i="325"/>
  <c r="X162" i="367" s="1"/>
  <c r="AG36" i="325"/>
  <c r="BU5" i="325" s="1"/>
  <c r="AA162" i="367" s="1"/>
  <c r="BJ5" i="279"/>
  <c r="P116" i="367" s="1"/>
  <c r="Y36" i="279"/>
  <c r="BS5" i="307"/>
  <c r="Y144" i="367" s="1"/>
  <c r="AC36" i="243"/>
  <c r="BT5" i="243" s="1"/>
  <c r="Z80" i="367" s="1"/>
  <c r="BM5" i="243"/>
  <c r="S80" i="367" s="1"/>
  <c r="AC36" i="331"/>
  <c r="BT5" i="331" s="1"/>
  <c r="Z168" i="367" s="1"/>
  <c r="BM5" i="331"/>
  <c r="S168" i="367" s="1"/>
  <c r="AG36" i="213"/>
  <c r="BU5" i="213" s="1"/>
  <c r="AA50" i="367" s="1"/>
  <c r="BP5" i="213"/>
  <c r="V50" i="367" s="1"/>
  <c r="BS5" i="241"/>
  <c r="Y78" i="367" s="1"/>
  <c r="BS5" i="217"/>
  <c r="Y54" i="367" s="1"/>
  <c r="AC36" i="266"/>
  <c r="BT5" i="266" s="1"/>
  <c r="Z103" i="367" s="1"/>
  <c r="BM5" i="266"/>
  <c r="S103" i="367" s="1"/>
  <c r="AQ35" i="266"/>
  <c r="AC36" i="280"/>
  <c r="BT5" i="280" s="1"/>
  <c r="Z117" i="367" s="1"/>
  <c r="AG36" i="263"/>
  <c r="BU5" i="263" s="1"/>
  <c r="AA100" i="367" s="1"/>
  <c r="BP5" i="263"/>
  <c r="V100" i="367" s="1"/>
  <c r="BS5" i="260"/>
  <c r="Y97" i="367" s="1"/>
  <c r="BN5" i="304"/>
  <c r="T141" i="367" s="1"/>
  <c r="AR35" i="304"/>
  <c r="Y36" i="224"/>
  <c r="BJ5" i="224"/>
  <c r="P61" i="367" s="1"/>
  <c r="AQ36" i="221"/>
  <c r="AG36" i="181"/>
  <c r="BU5" i="181" s="1"/>
  <c r="AA18" i="367" s="1"/>
  <c r="BP5" i="181"/>
  <c r="V18" i="367" s="1"/>
  <c r="AS35" i="325"/>
  <c r="BK5" i="327"/>
  <c r="Q164" i="367" s="1"/>
  <c r="Y36" i="327"/>
  <c r="Y36" i="349"/>
  <c r="BP5" i="328"/>
  <c r="V165" i="367" s="1"/>
  <c r="AG36" i="328"/>
  <c r="BU5" i="328" s="1"/>
  <c r="AA165" i="367" s="1"/>
  <c r="AG36" i="327"/>
  <c r="BU5" i="327" s="1"/>
  <c r="AA164" i="367" s="1"/>
  <c r="BP5" i="327"/>
  <c r="V164" i="367" s="1"/>
  <c r="BS5" i="325"/>
  <c r="Y162" i="367" s="1"/>
  <c r="BJ5" i="287"/>
  <c r="P124" i="367" s="1"/>
  <c r="Y36" i="287"/>
  <c r="BN5" i="278"/>
  <c r="T115" i="367" s="1"/>
  <c r="AR35" i="278"/>
  <c r="AG36" i="361"/>
  <c r="BU5" i="361" s="1"/>
  <c r="AA198" i="367" s="1"/>
  <c r="Y36" i="330"/>
  <c r="Y36" i="277"/>
  <c r="BJ5" i="277"/>
  <c r="P114" i="367" s="1"/>
  <c r="AS35" i="330"/>
  <c r="AC36" i="304"/>
  <c r="BT5" i="304" s="1"/>
  <c r="Z141" i="367" s="1"/>
  <c r="BP5" i="278"/>
  <c r="V115" i="367" s="1"/>
  <c r="AG36" i="278"/>
  <c r="BU5" i="278" s="1"/>
  <c r="AA115" i="367" s="1"/>
  <c r="AQ35" i="278"/>
  <c r="AQ36" i="278" s="1"/>
  <c r="AC36" i="273"/>
  <c r="BT5" i="273" s="1"/>
  <c r="Z110" i="367" s="1"/>
  <c r="BO5" i="273"/>
  <c r="U110" i="367" s="1"/>
  <c r="AS35" i="344"/>
  <c r="AQ36" i="344" s="1"/>
  <c r="AR35" i="285"/>
  <c r="AQ36" i="285" s="1"/>
  <c r="BS5" i="266"/>
  <c r="Y103" i="367" s="1"/>
  <c r="BM5" i="292"/>
  <c r="S129" i="367" s="1"/>
  <c r="AC36" i="292"/>
  <c r="BT5" i="292" s="1"/>
  <c r="Z129" i="367" s="1"/>
  <c r="AR35" i="281"/>
  <c r="AQ36" i="281" s="1"/>
  <c r="AS35" i="269"/>
  <c r="AS35" i="290"/>
  <c r="AQ36" i="265"/>
  <c r="AS35" i="338"/>
  <c r="AR35" i="266"/>
  <c r="AR35" i="253"/>
  <c r="AS35" i="312"/>
  <c r="AQ36" i="312" s="1"/>
  <c r="AR35" i="296"/>
  <c r="AQ36" i="296" s="1"/>
  <c r="Y36" i="258"/>
  <c r="AG36" i="287"/>
  <c r="BU5" i="287" s="1"/>
  <c r="AA124" i="367" s="1"/>
  <c r="AC36" i="252"/>
  <c r="BT5" i="252" s="1"/>
  <c r="Z89" i="367" s="1"/>
  <c r="BS5" i="211"/>
  <c r="Y48" i="367" s="1"/>
  <c r="BS5" i="174"/>
  <c r="Y11" i="367" s="1"/>
  <c r="BS5" i="263"/>
  <c r="Y100" i="367" s="1"/>
  <c r="BS5" i="222"/>
  <c r="Y59" i="367" s="1"/>
  <c r="AQ36" i="210"/>
  <c r="BQ5" i="182"/>
  <c r="W19" i="367" s="1"/>
  <c r="AR35" i="182"/>
  <c r="AG36" i="175"/>
  <c r="BU5" i="175" s="1"/>
  <c r="AA12" i="367" s="1"/>
  <c r="AR35" i="262"/>
  <c r="AQ36" i="262" s="1"/>
  <c r="BN5" i="262"/>
  <c r="T99" i="367" s="1"/>
  <c r="BJ5" i="218"/>
  <c r="P55" i="367" s="1"/>
  <c r="Y36" i="218"/>
  <c r="AS35" i="217"/>
  <c r="Y36" i="197"/>
  <c r="AG36" i="187"/>
  <c r="BU5" i="187" s="1"/>
  <c r="AA24" i="367" s="1"/>
  <c r="BP5" i="187"/>
  <c r="V24" i="367" s="1"/>
  <c r="AS35" i="176"/>
  <c r="AQ36" i="176" s="1"/>
  <c r="BS5" i="182"/>
  <c r="Y19" i="367" s="1"/>
  <c r="AQ36" i="237"/>
  <c r="BS5" i="208"/>
  <c r="Y45" i="367" s="1"/>
  <c r="AG36" i="256"/>
  <c r="AS35" i="247"/>
  <c r="BN5" i="228"/>
  <c r="T65" i="367" s="1"/>
  <c r="AR35" i="228"/>
  <c r="AQ36" i="228" s="1"/>
  <c r="AS35" i="197"/>
  <c r="AQ36" i="197" s="1"/>
  <c r="BP5" i="237"/>
  <c r="V74" i="367" s="1"/>
  <c r="AG36" i="237"/>
  <c r="BU5" i="237" s="1"/>
  <c r="AA74" i="367" s="1"/>
  <c r="BS5" i="214"/>
  <c r="Y51" i="367" s="1"/>
  <c r="Y37" i="259"/>
  <c r="BV5" i="259" s="1"/>
  <c r="AB96" i="367" s="1"/>
  <c r="AT96" i="367" s="1"/>
  <c r="AR35" i="255"/>
  <c r="AG36" i="217"/>
  <c r="BU5" i="217" s="1"/>
  <c r="AA54" i="367" s="1"/>
  <c r="AG36" i="205"/>
  <c r="BU5" i="205" s="1"/>
  <c r="AA42" i="367" s="1"/>
  <c r="BP5" i="205"/>
  <c r="V42" i="367" s="1"/>
  <c r="AG36" i="200"/>
  <c r="BU5" i="200" s="1"/>
  <c r="AA37" i="367" s="1"/>
  <c r="BP5" i="200"/>
  <c r="V37" i="367" s="1"/>
  <c r="Y36" i="179"/>
  <c r="BJ5" i="179"/>
  <c r="P16" i="367" s="1"/>
  <c r="BS5" i="216"/>
  <c r="Y53" i="367" s="1"/>
  <c r="Y37" i="216"/>
  <c r="BV5" i="216" s="1"/>
  <c r="AB53" i="367" s="1"/>
  <c r="AT53" i="367" s="1"/>
  <c r="AS35" i="297"/>
  <c r="AQ36" i="297" s="1"/>
  <c r="AG36" i="235"/>
  <c r="BU5" i="235" s="1"/>
  <c r="AA72" i="367" s="1"/>
  <c r="BP5" i="235"/>
  <c r="V72" i="367" s="1"/>
  <c r="Y37" i="196"/>
  <c r="BV5" i="196" s="1"/>
  <c r="AB33" i="367" s="1"/>
  <c r="AT33" i="367" s="1"/>
  <c r="AC36" i="213"/>
  <c r="BT5" i="213" s="1"/>
  <c r="Z50" i="367" s="1"/>
  <c r="BJ5" i="326"/>
  <c r="P163" i="367" s="1"/>
  <c r="Y36" i="326"/>
  <c r="BJ5" i="207"/>
  <c r="P44" i="367" s="1"/>
  <c r="Y36" i="207"/>
  <c r="Y36" i="293"/>
  <c r="BJ5" i="293"/>
  <c r="P130" i="367" s="1"/>
  <c r="AG36" i="290"/>
  <c r="BU5" i="290" s="1"/>
  <c r="AA127" i="367" s="1"/>
  <c r="BQ5" i="268"/>
  <c r="W105" i="367" s="1"/>
  <c r="AG36" i="268"/>
  <c r="BU5" i="268" s="1"/>
  <c r="AA105" i="367" s="1"/>
  <c r="Y37" i="180"/>
  <c r="BV5" i="180" s="1"/>
  <c r="AB17" i="367" s="1"/>
  <c r="AT17" i="367" s="1"/>
  <c r="BS5" i="180"/>
  <c r="Y17" i="367" s="1"/>
  <c r="Y37" i="177"/>
  <c r="BV5" i="177" s="1"/>
  <c r="AB14" i="367" s="1"/>
  <c r="AT14" i="367" s="1"/>
  <c r="BS5" i="177"/>
  <c r="Y14" i="367" s="1"/>
  <c r="Y36" i="352"/>
  <c r="BJ5" i="352"/>
  <c r="P189" i="367" s="1"/>
  <c r="AS35" i="353"/>
  <c r="AR35" i="315"/>
  <c r="BJ5" i="242"/>
  <c r="P79" i="367" s="1"/>
  <c r="Y36" i="242"/>
  <c r="AC36" i="206"/>
  <c r="BT5" i="206" s="1"/>
  <c r="Z43" i="367" s="1"/>
  <c r="BM5" i="206"/>
  <c r="S43" i="367" s="1"/>
  <c r="AQ35" i="206"/>
  <c r="BS5" i="268"/>
  <c r="Y105" i="367" s="1"/>
  <c r="AQ35" i="243"/>
  <c r="AQ36" i="243" s="1"/>
  <c r="AG36" i="345"/>
  <c r="BU5" i="345" s="1"/>
  <c r="AA182" i="367" s="1"/>
  <c r="Y36" i="345"/>
  <c r="BJ5" i="345"/>
  <c r="P182" i="367" s="1"/>
  <c r="AC36" i="341"/>
  <c r="BT5" i="341" s="1"/>
  <c r="Z178" i="367" s="1"/>
  <c r="BM5" i="341"/>
  <c r="S178" i="367" s="1"/>
  <c r="AQ35" i="341"/>
  <c r="AQ36" i="341" s="1"/>
  <c r="AC36" i="317"/>
  <c r="BT5" i="317" s="1"/>
  <c r="Z154" i="367" s="1"/>
  <c r="BM5" i="317"/>
  <c r="S154" i="367" s="1"/>
  <c r="AQ35" i="317"/>
  <c r="AQ36" i="317" s="1"/>
  <c r="AC36" i="344"/>
  <c r="BT5" i="344" s="1"/>
  <c r="Z181" i="367" s="1"/>
  <c r="BM5" i="344"/>
  <c r="S181" i="367" s="1"/>
  <c r="AR35" i="330"/>
  <c r="Y36" i="354"/>
  <c r="Y36" i="322"/>
  <c r="AQ36" i="292"/>
  <c r="Y36" i="357"/>
  <c r="BS5" i="323"/>
  <c r="Y160" i="367" s="1"/>
  <c r="BP5" i="309"/>
  <c r="V146" i="367" s="1"/>
  <c r="AG36" i="309"/>
  <c r="BU5" i="309" s="1"/>
  <c r="AA146" i="367" s="1"/>
  <c r="BJ5" i="262"/>
  <c r="P99" i="367" s="1"/>
  <c r="Y36" i="262"/>
  <c r="BO5" i="295"/>
  <c r="U132" i="367" s="1"/>
  <c r="AC36" i="295"/>
  <c r="BT5" i="295" s="1"/>
  <c r="Z132" i="367" s="1"/>
  <c r="Y36" i="280"/>
  <c r="BJ5" i="280"/>
  <c r="P117" i="367" s="1"/>
  <c r="AS35" i="349"/>
  <c r="AQ36" i="283"/>
  <c r="AQ36" i="264"/>
  <c r="AR35" i="323"/>
  <c r="AR35" i="322"/>
  <c r="Y36" i="264"/>
  <c r="BL5" i="264"/>
  <c r="R101" i="367" s="1"/>
  <c r="AG36" i="255"/>
  <c r="BU5" i="255" s="1"/>
  <c r="AA92" i="367" s="1"/>
  <c r="AQ35" i="255"/>
  <c r="BP5" i="255"/>
  <c r="V92" i="367" s="1"/>
  <c r="AG36" i="300"/>
  <c r="BU5" i="300" s="1"/>
  <c r="AA137" i="367" s="1"/>
  <c r="BP5" i="300"/>
  <c r="V137" i="367" s="1"/>
  <c r="AG36" i="289"/>
  <c r="BU5" i="289" s="1"/>
  <c r="AA126" i="367" s="1"/>
  <c r="AC36" i="176"/>
  <c r="BT5" i="176" s="1"/>
  <c r="Z13" i="367" s="1"/>
  <c r="BM5" i="176"/>
  <c r="S13" i="367" s="1"/>
  <c r="S203" i="367" s="1"/>
  <c r="AC36" i="327"/>
  <c r="BT5" i="327" s="1"/>
  <c r="Z164" i="367" s="1"/>
  <c r="AQ36" i="307"/>
  <c r="AG36" i="302"/>
  <c r="BU5" i="302" s="1"/>
  <c r="AA139" i="367" s="1"/>
  <c r="AQ36" i="260"/>
  <c r="BJ5" i="215"/>
  <c r="P52" i="367" s="1"/>
  <c r="Y36" i="215"/>
  <c r="AS35" i="328"/>
  <c r="BJ5" i="284"/>
  <c r="P121" i="367" s="1"/>
  <c r="Y36" i="284"/>
  <c r="AC36" i="281"/>
  <c r="BT5" i="281" s="1"/>
  <c r="Z118" i="367" s="1"/>
  <c r="AC36" i="269"/>
  <c r="BM5" i="269"/>
  <c r="S106" i="367" s="1"/>
  <c r="AQ35" i="269"/>
  <c r="AQ36" i="269" s="1"/>
  <c r="AS35" i="252"/>
  <c r="AC36" i="219"/>
  <c r="BT5" i="219" s="1"/>
  <c r="Z56" i="367" s="1"/>
  <c r="BM5" i="219"/>
  <c r="S56" i="367" s="1"/>
  <c r="AC36" i="203"/>
  <c r="BT5" i="203" s="1"/>
  <c r="Z40" i="367" s="1"/>
  <c r="BM5" i="203"/>
  <c r="S40" i="367" s="1"/>
  <c r="AC36" i="187"/>
  <c r="BT5" i="187" s="1"/>
  <c r="Z24" i="367" s="1"/>
  <c r="BM5" i="187"/>
  <c r="S24" i="367" s="1"/>
  <c r="AQ35" i="187"/>
  <c r="AQ36" i="187" s="1"/>
  <c r="AG36" i="351"/>
  <c r="BU5" i="351" s="1"/>
  <c r="AA188" i="367" s="1"/>
  <c r="BP5" i="351"/>
  <c r="V188" i="367" s="1"/>
  <c r="AC36" i="328"/>
  <c r="BT5" i="328" s="1"/>
  <c r="Z165" i="367" s="1"/>
  <c r="BM5" i="328"/>
  <c r="S165" i="367" s="1"/>
  <c r="Y36" i="362"/>
  <c r="BJ5" i="296"/>
  <c r="P133" i="367" s="1"/>
  <c r="Y36" i="296"/>
  <c r="AS35" i="285"/>
  <c r="BS5" i="250"/>
  <c r="Y87" i="367" s="1"/>
  <c r="Y37" i="250"/>
  <c r="BV5" i="250" s="1"/>
  <c r="AB87" i="367" s="1"/>
  <c r="AT87" i="367" s="1"/>
  <c r="BN5" i="245"/>
  <c r="T82" i="367" s="1"/>
  <c r="AR35" i="245"/>
  <c r="BS5" i="243"/>
  <c r="Y80" i="367" s="1"/>
  <c r="Y37" i="299"/>
  <c r="BV5" i="299" s="1"/>
  <c r="AB136" i="367" s="1"/>
  <c r="AT136" i="367" s="1"/>
  <c r="BS5" i="299"/>
  <c r="Y136" i="367" s="1"/>
  <c r="BO5" i="254"/>
  <c r="U91" i="367" s="1"/>
  <c r="AC36" i="254"/>
  <c r="BT5" i="254" s="1"/>
  <c r="Z91" i="367" s="1"/>
  <c r="AS35" i="254"/>
  <c r="AQ36" i="232"/>
  <c r="AC36" i="239"/>
  <c r="BT5" i="239" s="1"/>
  <c r="Z76" i="367" s="1"/>
  <c r="BM5" i="239"/>
  <c r="S76" i="367" s="1"/>
  <c r="AC36" i="215"/>
  <c r="BT5" i="215" s="1"/>
  <c r="Z52" i="367" s="1"/>
  <c r="BM5" i="215"/>
  <c r="S52" i="367" s="1"/>
  <c r="AQ36" i="207"/>
  <c r="Y36" i="203"/>
  <c r="BJ5" i="203"/>
  <c r="P40" i="367" s="1"/>
  <c r="AG36" i="174"/>
  <c r="BU5" i="174" s="1"/>
  <c r="AA11" i="367" s="1"/>
  <c r="BP5" i="174"/>
  <c r="V11" i="367" s="1"/>
  <c r="AG36" i="253"/>
  <c r="BU5" i="253" s="1"/>
  <c r="AA90" i="367" s="1"/>
  <c r="AC36" i="224"/>
  <c r="BT5" i="224" s="1"/>
  <c r="Z61" i="367" s="1"/>
  <c r="AS35" i="225"/>
  <c r="AQ36" i="225" s="1"/>
  <c r="AC36" i="214"/>
  <c r="BT5" i="214" s="1"/>
  <c r="Z51" i="367" s="1"/>
  <c r="BM5" i="214"/>
  <c r="S51" i="367" s="1"/>
  <c r="AQ35" i="214"/>
  <c r="AQ36" i="214" s="1"/>
  <c r="AC36" i="197"/>
  <c r="BT5" i="197" s="1"/>
  <c r="Z34" i="367" s="1"/>
  <c r="AQ36" i="256"/>
  <c r="AQ36" i="253"/>
  <c r="AG36" i="246"/>
  <c r="BU5" i="246" s="1"/>
  <c r="AA83" i="367" s="1"/>
  <c r="AC36" i="228"/>
  <c r="BT5" i="228" s="1"/>
  <c r="Z65" i="367" s="1"/>
  <c r="AG36" i="208"/>
  <c r="BU5" i="208" s="1"/>
  <c r="AA45" i="367" s="1"/>
  <c r="BP5" i="208"/>
  <c r="V45" i="367" s="1"/>
  <c r="AR35" i="183"/>
  <c r="BN5" i="183"/>
  <c r="T20" i="367" s="1"/>
  <c r="AC36" i="183"/>
  <c r="BT5" i="183" s="1"/>
  <c r="Z20" i="367" s="1"/>
  <c r="AG36" i="219"/>
  <c r="BU5" i="219" s="1"/>
  <c r="AA56" i="367" s="1"/>
  <c r="BP5" i="219"/>
  <c r="V56" i="367" s="1"/>
  <c r="Y37" i="251"/>
  <c r="BV5" i="251" s="1"/>
  <c r="AB88" i="367" s="1"/>
  <c r="AT88" i="367" s="1"/>
  <c r="AQ36" i="229"/>
  <c r="AG36" i="176"/>
  <c r="BU5" i="176" s="1"/>
  <c r="AA13" i="367" s="1"/>
  <c r="Y36" i="232"/>
  <c r="AC36" i="348"/>
  <c r="BT5" i="348" s="1"/>
  <c r="Z185" i="367" s="1"/>
  <c r="BM5" i="348"/>
  <c r="S185" i="367" s="1"/>
  <c r="AS35" i="356"/>
  <c r="AQ36" i="356" s="1"/>
  <c r="BO5" i="356"/>
  <c r="U193" i="367" s="1"/>
  <c r="AQ36" i="332"/>
  <c r="AQ36" i="319"/>
  <c r="BJ5" i="295"/>
  <c r="P132" i="367" s="1"/>
  <c r="Y36" i="295"/>
  <c r="Y37" i="294"/>
  <c r="BV5" i="294" s="1"/>
  <c r="AB131" i="367" s="1"/>
  <c r="AT131" i="367" s="1"/>
  <c r="BS5" i="294"/>
  <c r="Y131" i="367" s="1"/>
  <c r="Y36" i="265"/>
  <c r="BJ5" i="265"/>
  <c r="P102" i="367" s="1"/>
  <c r="AQ36" i="242"/>
  <c r="BM5" i="286"/>
  <c r="S123" i="367" s="1"/>
  <c r="AQ35" i="286"/>
  <c r="AQ36" i="286" s="1"/>
  <c r="AC36" i="286"/>
  <c r="BT5" i="286" s="1"/>
  <c r="Z123" i="367" s="1"/>
  <c r="BS5" i="276"/>
  <c r="Y113" i="367" s="1"/>
  <c r="Y37" i="276"/>
  <c r="BV5" i="276" s="1"/>
  <c r="AB113" i="367" s="1"/>
  <c r="AT113" i="367" s="1"/>
  <c r="BS5" i="213"/>
  <c r="Y50" i="367" s="1"/>
  <c r="Y37" i="213"/>
  <c r="BV5" i="213" s="1"/>
  <c r="AB50" i="367" s="1"/>
  <c r="AT50" i="367" s="1"/>
  <c r="BS5" i="335"/>
  <c r="Y172" i="367" s="1"/>
  <c r="BJ5" i="210"/>
  <c r="P47" i="367" s="1"/>
  <c r="Y36" i="210"/>
  <c r="BP5" i="192"/>
  <c r="V29" i="367" s="1"/>
  <c r="AG36" i="192"/>
  <c r="BU5" i="192" s="1"/>
  <c r="AA29" i="367" s="1"/>
  <c r="BM5" i="298"/>
  <c r="S135" i="367" s="1"/>
  <c r="AC36" i="298"/>
  <c r="BT5" i="298" s="1"/>
  <c r="Z135" i="367" s="1"/>
  <c r="AC36" i="325"/>
  <c r="BT5" i="325" s="1"/>
  <c r="Z162" i="367" s="1"/>
  <c r="BM5" i="325"/>
  <c r="S162" i="367" s="1"/>
  <c r="AQ35" i="325"/>
  <c r="AQ36" i="325" s="1"/>
  <c r="BO5" i="293"/>
  <c r="U130" i="367" s="1"/>
  <c r="AS35" i="293"/>
  <c r="Y36" i="289"/>
  <c r="BJ5" i="289"/>
  <c r="P126" i="367" s="1"/>
  <c r="BS5" i="339"/>
  <c r="Y176" i="367" s="1"/>
  <c r="AG36" i="365"/>
  <c r="BU5" i="365" s="1"/>
  <c r="AA202" i="367" s="1"/>
  <c r="BP5" i="365"/>
  <c r="V202" i="367" s="1"/>
  <c r="BM5" i="329"/>
  <c r="S166" i="367" s="1"/>
  <c r="AC36" i="329"/>
  <c r="BT5" i="329" s="1"/>
  <c r="Z166" i="367" s="1"/>
  <c r="AQ35" i="338"/>
  <c r="AC36" i="338"/>
  <c r="BT5" i="338" s="1"/>
  <c r="Z175" i="367" s="1"/>
  <c r="BM5" i="338"/>
  <c r="S175" i="367" s="1"/>
  <c r="AC36" i="290"/>
  <c r="BT5" i="290" s="1"/>
  <c r="Z127" i="367" s="1"/>
  <c r="BM5" i="290"/>
  <c r="S127" i="367" s="1"/>
  <c r="AS35" i="365"/>
  <c r="Y36" i="360"/>
  <c r="BJ5" i="360"/>
  <c r="P197" i="367" s="1"/>
  <c r="AC36" i="321"/>
  <c r="BT5" i="321" s="1"/>
  <c r="Z158" i="367" s="1"/>
  <c r="BM5" i="321"/>
  <c r="S158" i="367" s="1"/>
  <c r="BJ5" i="334"/>
  <c r="P171" i="367" s="1"/>
  <c r="Y36" i="334"/>
  <c r="BJ5" i="318"/>
  <c r="P155" i="367" s="1"/>
  <c r="Y36" i="318"/>
  <c r="AQ35" i="348"/>
  <c r="Y36" i="337"/>
  <c r="BJ5" i="337"/>
  <c r="P174" i="367" s="1"/>
  <c r="AC36" i="314"/>
  <c r="BT5" i="314" s="1"/>
  <c r="Z151" i="367" s="1"/>
  <c r="AQ35" i="314"/>
  <c r="BM5" i="314"/>
  <c r="S151" i="367" s="1"/>
  <c r="AC36" i="349"/>
  <c r="BT5" i="349" s="1"/>
  <c r="Z186" i="367" s="1"/>
  <c r="BM5" i="349"/>
  <c r="S186" i="367" s="1"/>
  <c r="AQ35" i="349"/>
  <c r="AQ36" i="349" s="1"/>
  <c r="Y36" i="340"/>
  <c r="BJ5" i="340"/>
  <c r="P177" i="367" s="1"/>
  <c r="Y36" i="355"/>
  <c r="BR5" i="313"/>
  <c r="X150" i="367" s="1"/>
  <c r="AG36" i="313"/>
  <c r="BU5" i="313" s="1"/>
  <c r="AA150" i="367" s="1"/>
  <c r="Y36" i="282"/>
  <c r="BJ5" i="282"/>
  <c r="P119" i="367" s="1"/>
  <c r="AS35" i="348"/>
  <c r="BO5" i="348"/>
  <c r="U185" i="367" s="1"/>
  <c r="BK5" i="283"/>
  <c r="Q120" i="367" s="1"/>
  <c r="Q203" i="367" s="1"/>
  <c r="Y36" i="283"/>
  <c r="AQ35" i="327"/>
  <c r="AQ36" i="327" s="1"/>
  <c r="Y36" i="338"/>
  <c r="AQ35" i="315"/>
  <c r="AQ36" i="315" s="1"/>
  <c r="AC36" i="315"/>
  <c r="BT5" i="315" s="1"/>
  <c r="Z152" i="367" s="1"/>
  <c r="BM5" i="315"/>
  <c r="S152" i="367" s="1"/>
  <c r="Y37" i="317"/>
  <c r="BV5" i="317" s="1"/>
  <c r="AB154" i="367" s="1"/>
  <c r="AT154" i="367" s="1"/>
  <c r="BS5" i="317"/>
  <c r="Y154" i="367" s="1"/>
  <c r="AG36" i="319"/>
  <c r="BU5" i="319" s="1"/>
  <c r="AA156" i="367" s="1"/>
  <c r="BP5" i="319"/>
  <c r="V156" i="367" s="1"/>
  <c r="BP5" i="298"/>
  <c r="V135" i="367" s="1"/>
  <c r="AG36" i="298"/>
  <c r="BU5" i="298" s="1"/>
  <c r="AA135" i="367" s="1"/>
  <c r="AQ35" i="298"/>
  <c r="AQ36" i="298" s="1"/>
  <c r="BJ5" i="175"/>
  <c r="P12" i="367" s="1"/>
  <c r="Y36" i="175"/>
  <c r="AG36" i="359"/>
  <c r="BU5" i="359" s="1"/>
  <c r="AA196" i="367" s="1"/>
  <c r="BP5" i="359"/>
  <c r="V196" i="367" s="1"/>
  <c r="AG36" i="323"/>
  <c r="BU5" i="323" s="1"/>
  <c r="AA160" i="367" s="1"/>
  <c r="AG36" i="281"/>
  <c r="BU5" i="281" s="1"/>
  <c r="AA118" i="367" s="1"/>
  <c r="BP5" i="281"/>
  <c r="V118" i="367" s="1"/>
  <c r="AC36" i="184"/>
  <c r="BT5" i="184" s="1"/>
  <c r="Z21" i="367" s="1"/>
  <c r="BM5" i="184"/>
  <c r="S21" i="367" s="1"/>
  <c r="Y36" i="297"/>
  <c r="BJ5" i="297"/>
  <c r="P134" i="367" s="1"/>
  <c r="AG36" i="269"/>
  <c r="BU5" i="269" s="1"/>
  <c r="AA106" i="367" s="1"/>
  <c r="Y37" i="304"/>
  <c r="BV5" i="304" s="1"/>
  <c r="AB141" i="367" s="1"/>
  <c r="AT141" i="367" s="1"/>
  <c r="BS5" i="304"/>
  <c r="Y141" i="367" s="1"/>
  <c r="Y36" i="290"/>
  <c r="Y36" i="245"/>
  <c r="AS35" i="318"/>
  <c r="Y36" i="314"/>
  <c r="BJ5" i="249"/>
  <c r="P86" i="367" s="1"/>
  <c r="Y36" i="249"/>
  <c r="AS35" i="248"/>
  <c r="AQ36" i="248" s="1"/>
  <c r="BS5" i="333"/>
  <c r="Y170" i="367" s="1"/>
  <c r="AS35" i="329"/>
  <c r="BJ5" i="178"/>
  <c r="P15" i="367" s="1"/>
  <c r="Y36" i="178"/>
  <c r="Y36" i="189"/>
  <c r="BJ5" i="189"/>
  <c r="P26" i="367" s="1"/>
  <c r="BM5" i="231"/>
  <c r="S68" i="367" s="1"/>
  <c r="AC36" i="231"/>
  <c r="BT5" i="231" s="1"/>
  <c r="Z68" i="367" s="1"/>
  <c r="Y36" i="219"/>
  <c r="BJ5" i="219"/>
  <c r="P56" i="367" s="1"/>
  <c r="BJ5" i="194"/>
  <c r="P31" i="367" s="1"/>
  <c r="Y36" i="194"/>
  <c r="AG36" i="343"/>
  <c r="BU5" i="343" s="1"/>
  <c r="AA180" i="367" s="1"/>
  <c r="BP5" i="343"/>
  <c r="V180" i="367" s="1"/>
  <c r="AS35" i="274"/>
  <c r="AQ36" i="218"/>
  <c r="Y36" i="184"/>
  <c r="BJ5" i="184"/>
  <c r="P21" i="367" s="1"/>
  <c r="BN5" i="180"/>
  <c r="T17" i="367" s="1"/>
  <c r="AR35" i="180"/>
  <c r="AR35" i="268"/>
  <c r="AS35" i="255"/>
  <c r="AG36" i="214"/>
  <c r="BU5" i="214" s="1"/>
  <c r="AA51" i="367" s="1"/>
  <c r="AC36" i="194"/>
  <c r="BT5" i="194" s="1"/>
  <c r="Z31" i="367" s="1"/>
  <c r="BN5" i="188"/>
  <c r="T25" i="367" s="1"/>
  <c r="AR35" i="188"/>
  <c r="AC36" i="245"/>
  <c r="BT5" i="245" s="1"/>
  <c r="Z82" i="367" s="1"/>
  <c r="BM5" i="245"/>
  <c r="S82" i="367" s="1"/>
  <c r="AQ35" i="245"/>
  <c r="AQ36" i="245" s="1"/>
  <c r="Y36" i="220"/>
  <c r="BL5" i="220"/>
  <c r="R57" i="367" s="1"/>
  <c r="AS35" i="193"/>
  <c r="AQ36" i="193" s="1"/>
  <c r="AG36" i="198"/>
  <c r="BU5" i="198" s="1"/>
  <c r="AA35" i="367" s="1"/>
  <c r="AR35" i="289"/>
  <c r="AQ36" i="289" s="1"/>
  <c r="BN5" i="289"/>
  <c r="T126" i="367" s="1"/>
  <c r="AR35" i="230"/>
  <c r="AQ36" i="230" s="1"/>
  <c r="BS5" i="185"/>
  <c r="Y22" i="367" s="1"/>
  <c r="AQ36" i="204"/>
  <c r="AQ36" i="188"/>
  <c r="AC36" i="180"/>
  <c r="BT5" i="180" s="1"/>
  <c r="Z17" i="367" s="1"/>
  <c r="BJ5" i="254"/>
  <c r="P91" i="367" s="1"/>
  <c r="Y36" i="254"/>
  <c r="BJ5" i="303"/>
  <c r="P140" i="367" s="1"/>
  <c r="Y36" i="303"/>
  <c r="BP5" i="184"/>
  <c r="V21" i="367" s="1"/>
  <c r="AG36" i="184"/>
  <c r="BU5" i="184" s="1"/>
  <c r="AA21" i="367" s="1"/>
  <c r="Y36" i="237"/>
  <c r="BJ5" i="237"/>
  <c r="P74" i="367" s="1"/>
  <c r="Y37" i="248"/>
  <c r="BV5" i="248" s="1"/>
  <c r="AB85" i="367" s="1"/>
  <c r="AT85" i="367" s="1"/>
  <c r="BS5" i="248"/>
  <c r="Y85" i="367" s="1"/>
  <c r="AC203" i="367"/>
  <c r="AG36" i="203"/>
  <c r="BU5" i="203" s="1"/>
  <c r="AA40" i="367" s="1"/>
  <c r="BP5" i="203"/>
  <c r="V40" i="367" s="1"/>
  <c r="AQ35" i="203"/>
  <c r="AQ36" i="203" s="1"/>
  <c r="AC36" i="202"/>
  <c r="BT5" i="202" s="1"/>
  <c r="Z39" i="367" s="1"/>
  <c r="Y36" i="347"/>
  <c r="AG36" i="338"/>
  <c r="BU5" i="338" s="1"/>
  <c r="AA175" i="367" s="1"/>
  <c r="AQ36" i="352"/>
  <c r="AQ36" i="308"/>
  <c r="AG36" i="364"/>
  <c r="BU5" i="364" s="1"/>
  <c r="AA201" i="367" s="1"/>
  <c r="Y36" i="312"/>
  <c r="BJ5" i="312"/>
  <c r="P149" i="367" s="1"/>
  <c r="AQ35" i="213"/>
  <c r="AQ36" i="213" s="1"/>
  <c r="AF203" i="367"/>
  <c r="AG36" i="216"/>
  <c r="BU5" i="216" s="1"/>
  <c r="AA53" i="367" s="1"/>
  <c r="BP5" i="216"/>
  <c r="V53" i="367" s="1"/>
  <c r="AQ36" i="273"/>
  <c r="BP5" i="240"/>
  <c r="V77" i="367" s="1"/>
  <c r="AG36" i="240"/>
  <c r="BU5" i="240" s="1"/>
  <c r="AA77" i="367" s="1"/>
  <c r="AQ36" i="321"/>
  <c r="Y36" i="321"/>
  <c r="BJ5" i="321"/>
  <c r="P158" i="367" s="1"/>
  <c r="AQ36" i="361"/>
  <c r="AC36" i="356"/>
  <c r="BT5" i="356" s="1"/>
  <c r="Z193" i="367" s="1"/>
  <c r="BM5" i="356"/>
  <c r="S193" i="367" s="1"/>
  <c r="Y37" i="363"/>
  <c r="BV5" i="363" s="1"/>
  <c r="AB200" i="367" s="1"/>
  <c r="AT200" i="367" s="1"/>
  <c r="BS5" i="363"/>
  <c r="Y200" i="367" s="1"/>
  <c r="Y36" i="361"/>
  <c r="BJ5" i="361"/>
  <c r="P198" i="367" s="1"/>
  <c r="Y36" i="313"/>
  <c r="BJ5" i="313"/>
  <c r="P150" i="367" s="1"/>
  <c r="AC36" i="357"/>
  <c r="BT5" i="357" s="1"/>
  <c r="Z194" i="367" s="1"/>
  <c r="BM5" i="357"/>
  <c r="S194" i="367" s="1"/>
  <c r="AQ35" i="357"/>
  <c r="AQ36" i="357" s="1"/>
  <c r="Y36" i="348"/>
  <c r="BJ5" i="348"/>
  <c r="P185" i="367" s="1"/>
  <c r="AC36" i="309"/>
  <c r="BT5" i="309" s="1"/>
  <c r="Z146" i="367" s="1"/>
  <c r="BM5" i="309"/>
  <c r="S146" i="367" s="1"/>
  <c r="AQ35" i="309"/>
  <c r="AG36" i="353"/>
  <c r="BU5" i="353" s="1"/>
  <c r="AA190" i="367" s="1"/>
  <c r="BK5" i="331"/>
  <c r="Q168" i="367" s="1"/>
  <c r="Y36" i="331"/>
  <c r="Y36" i="292"/>
  <c r="BP5" i="316"/>
  <c r="V153" i="367" s="1"/>
  <c r="AG36" i="316"/>
  <c r="BU5" i="316" s="1"/>
  <c r="AA153" i="367" s="1"/>
  <c r="BK5" i="291"/>
  <c r="Q128" i="367" s="1"/>
  <c r="Y36" i="291"/>
  <c r="AC36" i="347"/>
  <c r="BT5" i="347" s="1"/>
  <c r="Z184" i="367" s="1"/>
  <c r="BM5" i="347"/>
  <c r="S184" i="367" s="1"/>
  <c r="Y36" i="328"/>
  <c r="BJ5" i="328"/>
  <c r="P165" i="367" s="1"/>
  <c r="AR35" i="314"/>
  <c r="AQ36" i="254"/>
  <c r="AQ36" i="342"/>
  <c r="AR35" i="346"/>
  <c r="AS35" i="334"/>
  <c r="AQ36" i="334" s="1"/>
  <c r="AG36" i="304"/>
  <c r="BU5" i="304" s="1"/>
  <c r="AA141" i="367" s="1"/>
  <c r="BP5" i="304"/>
  <c r="V141" i="367" s="1"/>
  <c r="AC36" i="300"/>
  <c r="BT5" i="300" s="1"/>
  <c r="Z137" i="367" s="1"/>
  <c r="BP5" i="292"/>
  <c r="V129" i="367" s="1"/>
  <c r="AG36" i="292"/>
  <c r="BU5" i="292" s="1"/>
  <c r="AA129" i="367" s="1"/>
  <c r="AG36" i="280"/>
  <c r="BU5" i="280" s="1"/>
  <c r="AA117" i="367" s="1"/>
  <c r="BP5" i="280"/>
  <c r="V117" i="367" s="1"/>
  <c r="AC36" i="274"/>
  <c r="BT5" i="274" s="1"/>
  <c r="Z111" i="367" s="1"/>
  <c r="BM5" i="274"/>
  <c r="S111" i="367" s="1"/>
  <c r="AQ35" i="274"/>
  <c r="AC36" i="258"/>
  <c r="BT5" i="258" s="1"/>
  <c r="Z95" i="367" s="1"/>
  <c r="BM5" i="258"/>
  <c r="S95" i="367" s="1"/>
  <c r="AQ35" i="258"/>
  <c r="AQ36" i="258" s="1"/>
  <c r="AG36" i="271"/>
  <c r="BU5" i="271" s="1"/>
  <c r="AA108" i="367" s="1"/>
  <c r="BP5" i="271"/>
  <c r="V108" i="367" s="1"/>
  <c r="AQ35" i="271"/>
  <c r="AG36" i="354"/>
  <c r="BU5" i="354" s="1"/>
  <c r="AA191" i="367" s="1"/>
  <c r="AC36" i="278"/>
  <c r="BT5" i="278" s="1"/>
  <c r="Z115" i="367" s="1"/>
  <c r="AG36" i="321"/>
  <c r="BU5" i="321" s="1"/>
  <c r="AA158" i="367" s="1"/>
  <c r="Y36" i="311"/>
  <c r="AQ36" i="252"/>
  <c r="AC36" i="307"/>
  <c r="BT5" i="307" s="1"/>
  <c r="Z144" i="367" s="1"/>
  <c r="AQ36" i="301"/>
  <c r="AQ35" i="263"/>
  <c r="AQ36" i="263" s="1"/>
  <c r="BJ5" i="223"/>
  <c r="P60" i="367" s="1"/>
  <c r="Y36" i="223"/>
  <c r="AC36" i="192"/>
  <c r="BT5" i="192" s="1"/>
  <c r="Z29" i="367" s="1"/>
  <c r="BM5" i="192"/>
  <c r="S29" i="367" s="1"/>
  <c r="AQ35" i="192"/>
  <c r="AQ36" i="192" s="1"/>
  <c r="BR5" i="183"/>
  <c r="X20" i="367" s="1"/>
  <c r="X203" i="367" s="1"/>
  <c r="AG36" i="183"/>
  <c r="BU5" i="183" s="1"/>
  <c r="AA20" i="367" s="1"/>
  <c r="AC36" i="179"/>
  <c r="BT5" i="179" s="1"/>
  <c r="Z16" i="367" s="1"/>
  <c r="BM5" i="179"/>
  <c r="S16" i="367" s="1"/>
  <c r="AQ35" i="179"/>
  <c r="AQ36" i="179" s="1"/>
  <c r="BP5" i="297"/>
  <c r="V134" i="367" s="1"/>
  <c r="AG36" i="297"/>
  <c r="BU5" i="297" s="1"/>
  <c r="AA134" i="367" s="1"/>
  <c r="AQ35" i="272"/>
  <c r="AQ36" i="272" s="1"/>
  <c r="AC36" i="272"/>
  <c r="BM5" i="272"/>
  <c r="S109" i="367" s="1"/>
  <c r="BP5" i="257"/>
  <c r="V94" i="367" s="1"/>
  <c r="AG36" i="257"/>
  <c r="BU5" i="257" s="1"/>
  <c r="AA94" i="367" s="1"/>
  <c r="BJ5" i="246"/>
  <c r="P83" i="367" s="1"/>
  <c r="Y36" i="246"/>
  <c r="AC36" i="227"/>
  <c r="BT5" i="227" s="1"/>
  <c r="Z64" i="367" s="1"/>
  <c r="BM5" i="227"/>
  <c r="S64" i="367" s="1"/>
  <c r="AS35" i="199"/>
  <c r="AS35" i="183"/>
  <c r="AS35" i="360"/>
  <c r="AQ36" i="360" s="1"/>
  <c r="Y36" i="351"/>
  <c r="BJ5" i="351"/>
  <c r="P188" i="367" s="1"/>
  <c r="AR35" i="338"/>
  <c r="AQ36" i="323"/>
  <c r="Y36" i="298"/>
  <c r="AQ36" i="287"/>
  <c r="AR35" i="280"/>
  <c r="AQ36" i="280" s="1"/>
  <c r="AG36" i="266"/>
  <c r="BU5" i="266" s="1"/>
  <c r="AA103" i="367" s="1"/>
  <c r="AC36" i="255"/>
  <c r="BT5" i="255" s="1"/>
  <c r="Z92" i="367" s="1"/>
  <c r="AS35" i="309"/>
  <c r="AC36" i="285"/>
  <c r="BT5" i="285" s="1"/>
  <c r="Z122" i="367" s="1"/>
  <c r="BJ5" i="257"/>
  <c r="P94" i="367" s="1"/>
  <c r="Y36" i="257"/>
  <c r="AR35" i="246"/>
  <c r="BN5" i="246"/>
  <c r="T83" i="367" s="1"/>
  <c r="AQ36" i="223"/>
  <c r="Y37" i="198"/>
  <c r="BV5" i="198" s="1"/>
  <c r="AB35" i="367" s="1"/>
  <c r="AT35" i="367" s="1"/>
  <c r="BS5" i="198"/>
  <c r="Y35" i="367" s="1"/>
  <c r="AR35" i="218"/>
  <c r="AQ36" i="200"/>
  <c r="AG36" i="241"/>
  <c r="BU5" i="241" s="1"/>
  <c r="AA78" i="367" s="1"/>
  <c r="BN5" i="220"/>
  <c r="T57" i="367" s="1"/>
  <c r="AR35" i="220"/>
  <c r="AQ36" i="220" s="1"/>
  <c r="AR35" i="202"/>
  <c r="AQ36" i="202" s="1"/>
  <c r="AS35" i="246"/>
  <c r="BN5" i="302"/>
  <c r="T139" i="367" s="1"/>
  <c r="AR35" i="302"/>
  <c r="AQ36" i="302" s="1"/>
  <c r="AC36" i="262"/>
  <c r="BT5" i="262" s="1"/>
  <c r="Z99" i="367" s="1"/>
  <c r="AC36" i="233"/>
  <c r="BT5" i="233" s="1"/>
  <c r="Z70" i="367" s="1"/>
  <c r="BM5" i="233"/>
  <c r="S70" i="367" s="1"/>
  <c r="AQ35" i="233"/>
  <c r="AQ36" i="233" s="1"/>
  <c r="AQ36" i="175"/>
  <c r="Y36" i="206"/>
  <c r="AQ36" i="224"/>
  <c r="BS5" i="205"/>
  <c r="Y42" i="367" s="1"/>
  <c r="BS5" i="190"/>
  <c r="Y27" i="367" s="1"/>
  <c r="AS35" i="300"/>
  <c r="AQ36" i="300" s="1"/>
  <c r="Y36" i="271"/>
  <c r="BP5" i="178"/>
  <c r="V15" i="367" s="1"/>
  <c r="AG36" i="178"/>
  <c r="BU5" i="178" s="1"/>
  <c r="AA15" i="367" s="1"/>
  <c r="Y37" i="188"/>
  <c r="BV5" i="188" s="1"/>
  <c r="AB25" i="367" s="1"/>
  <c r="AT25" i="367" s="1"/>
  <c r="BS5" i="188"/>
  <c r="Y25" i="367" s="1"/>
  <c r="BS5" i="200"/>
  <c r="Y37" i="367" s="1"/>
  <c r="Y37" i="200"/>
  <c r="BV5" i="200" s="1"/>
  <c r="AB37" i="367" s="1"/>
  <c r="AT37" i="367" s="1"/>
  <c r="Y36" i="247"/>
  <c r="Y36" i="229"/>
  <c r="BJ5" i="229"/>
  <c r="P66" i="367" s="1"/>
  <c r="AG36" i="222"/>
  <c r="BU5" i="222" s="1"/>
  <c r="AA59" i="367" s="1"/>
  <c r="AC36" i="229"/>
  <c r="BT5" i="229" s="1"/>
  <c r="Z66" i="367" s="1"/>
  <c r="AQ36" i="212"/>
  <c r="Y37" i="212"/>
  <c r="BV5" i="212" s="1"/>
  <c r="AB49" i="367" s="1"/>
  <c r="AT49" i="367" s="1"/>
  <c r="Y37" i="193"/>
  <c r="BV5" i="193" s="1"/>
  <c r="AB30" i="367" s="1"/>
  <c r="AT30" i="367" s="1"/>
  <c r="BS5" i="193"/>
  <c r="Y30" i="367" s="1"/>
  <c r="AC36" i="360"/>
  <c r="BT5" i="360" s="1"/>
  <c r="Z197" i="367" s="1"/>
  <c r="BM5" i="360"/>
  <c r="S197" i="367" s="1"/>
  <c r="AC36" i="339"/>
  <c r="BT5" i="339" s="1"/>
  <c r="Z176" i="367" s="1"/>
  <c r="BM5" i="339"/>
  <c r="S176" i="367" s="1"/>
  <c r="AC36" i="287"/>
  <c r="BT5" i="287" s="1"/>
  <c r="Z124" i="367" s="1"/>
  <c r="BP5" i="320"/>
  <c r="V157" i="367" s="1"/>
  <c r="AG36" i="320"/>
  <c r="BU5" i="320" s="1"/>
  <c r="AA157" i="367" s="1"/>
  <c r="Y37" i="253"/>
  <c r="BV5" i="253" s="1"/>
  <c r="AB90" i="367" s="1"/>
  <c r="AT90" i="367" s="1"/>
  <c r="BS5" i="253"/>
  <c r="Y90" i="367" s="1"/>
  <c r="Y37" i="285"/>
  <c r="BV5" i="285" s="1"/>
  <c r="AB122" i="367" s="1"/>
  <c r="AT122" i="367" s="1"/>
  <c r="BS5" i="285"/>
  <c r="Y122" i="367" s="1"/>
  <c r="BS5" i="281"/>
  <c r="Y118" i="367" s="1"/>
  <c r="AC36" i="241"/>
  <c r="BT5" i="241" s="1"/>
  <c r="Z78" i="367" s="1"/>
  <c r="BM5" i="241"/>
  <c r="S78" i="367" s="1"/>
  <c r="AQ35" i="241"/>
  <c r="AQ36" i="241" s="1"/>
  <c r="E203" i="367"/>
  <c r="AC36" i="260"/>
  <c r="BT5" i="260" s="1"/>
  <c r="Z97" i="367" s="1"/>
  <c r="Y36" i="204"/>
  <c r="BL5" i="204"/>
  <c r="R41" i="367" s="1"/>
  <c r="R203" i="367" s="1"/>
  <c r="AC36" i="313"/>
  <c r="BT5" i="313" s="1"/>
  <c r="Z150" i="367" s="1"/>
  <c r="BM5" i="313"/>
  <c r="S150" i="367" s="1"/>
  <c r="AG36" i="362"/>
  <c r="BU5" i="362" s="1"/>
  <c r="AA199" i="367" s="1"/>
  <c r="BR5" i="362"/>
  <c r="X199" i="367" s="1"/>
  <c r="BJ5" i="342"/>
  <c r="P179" i="367" s="1"/>
  <c r="Y36" i="342"/>
  <c r="AQ36" i="329"/>
  <c r="AC36" i="354"/>
  <c r="BT5" i="354" s="1"/>
  <c r="Z191" i="367" s="1"/>
  <c r="BM5" i="354"/>
  <c r="S191" i="367" s="1"/>
  <c r="AQ35" i="354"/>
  <c r="AQ36" i="354" s="1"/>
  <c r="AQ36" i="340"/>
  <c r="BM5" i="330"/>
  <c r="S167" i="367" s="1"/>
  <c r="AC36" i="330"/>
  <c r="BT5" i="330" s="1"/>
  <c r="Z167" i="367" s="1"/>
  <c r="AQ35" i="330"/>
  <c r="Y36" i="356"/>
  <c r="BJ5" i="356"/>
  <c r="P193" i="367" s="1"/>
  <c r="AC36" i="352"/>
  <c r="BT5" i="352" s="1"/>
  <c r="Z189" i="367" s="1"/>
  <c r="BM5" i="352"/>
  <c r="S189" i="367" s="1"/>
  <c r="AG36" i="331"/>
  <c r="BU5" i="331" s="1"/>
  <c r="AA168" i="367" s="1"/>
  <c r="AS35" i="332"/>
  <c r="BO5" i="332"/>
  <c r="U169" i="367" s="1"/>
  <c r="Y36" i="316"/>
  <c r="BJ5" i="316"/>
  <c r="P153" i="367" s="1"/>
  <c r="AS35" i="305"/>
  <c r="AG36" i="283"/>
  <c r="BU5" i="283" s="1"/>
  <c r="AA120" i="367" s="1"/>
  <c r="BQ5" i="283"/>
  <c r="W120" i="367" s="1"/>
  <c r="AC36" i="355"/>
  <c r="BT5" i="355" s="1"/>
  <c r="Z192" i="367" s="1"/>
  <c r="BM5" i="355"/>
  <c r="S192" i="367" s="1"/>
  <c r="AG36" i="288"/>
  <c r="BU5" i="288" s="1"/>
  <c r="AA125" i="367" s="1"/>
  <c r="BP5" i="288"/>
  <c r="V125" i="367" s="1"/>
  <c r="AC36" i="284"/>
  <c r="BT5" i="284" s="1"/>
  <c r="Z121" i="367" s="1"/>
  <c r="BM5" i="284"/>
  <c r="S121" i="367" s="1"/>
  <c r="AQ36" i="350"/>
  <c r="Y36" i="341"/>
  <c r="AG36" i="314"/>
  <c r="BU5" i="314" s="1"/>
  <c r="AA151" i="367" s="1"/>
  <c r="Y36" i="309"/>
  <c r="BJ5" i="309"/>
  <c r="P146" i="367" s="1"/>
  <c r="BN5" i="299"/>
  <c r="T136" i="367" s="1"/>
  <c r="AR35" i="299"/>
  <c r="AQ36" i="299" s="1"/>
  <c r="AQ35" i="290"/>
  <c r="BJ5" i="270"/>
  <c r="P107" i="367" s="1"/>
  <c r="Y36" i="270"/>
  <c r="AC36" i="247"/>
  <c r="BT5" i="247" s="1"/>
  <c r="Z84" i="367" s="1"/>
  <c r="BM5" i="247"/>
  <c r="S84" i="367" s="1"/>
  <c r="AQ35" i="247"/>
  <c r="AQ36" i="247" s="1"/>
  <c r="BP5" i="324"/>
  <c r="V161" i="367" s="1"/>
  <c r="AG36" i="324"/>
  <c r="BU5" i="324" s="1"/>
  <c r="AA161" i="367" s="1"/>
  <c r="BP5" i="312"/>
  <c r="V149" i="367" s="1"/>
  <c r="AG36" i="312"/>
  <c r="BU5" i="312" s="1"/>
  <c r="AA149" i="367" s="1"/>
  <c r="AG36" i="311"/>
  <c r="BU5" i="311" s="1"/>
  <c r="AA148" i="367" s="1"/>
  <c r="BP5" i="311"/>
  <c r="V148" i="367" s="1"/>
  <c r="AR35" i="284"/>
  <c r="AQ36" i="284" s="1"/>
  <c r="AR35" i="274"/>
  <c r="AQ36" i="268"/>
  <c r="AG36" i="335"/>
  <c r="BU5" i="335" s="1"/>
  <c r="AA172" i="367" s="1"/>
  <c r="BP5" i="335"/>
  <c r="V172" i="367" s="1"/>
  <c r="Y36" i="332"/>
  <c r="BJ5" i="332"/>
  <c r="P169" i="367" s="1"/>
  <c r="AG36" i="274"/>
  <c r="BU5" i="274" s="1"/>
  <c r="AA111" i="367" s="1"/>
  <c r="BJ5" i="319"/>
  <c r="P156" i="367" s="1"/>
  <c r="Y36" i="319"/>
  <c r="Y36" i="359"/>
  <c r="BJ5" i="359"/>
  <c r="P196" i="367" s="1"/>
  <c r="AG36" i="346"/>
  <c r="BU5" i="346" s="1"/>
  <c r="AA183" i="367" s="1"/>
  <c r="BP5" i="249"/>
  <c r="V86" i="367" s="1"/>
  <c r="AG36" i="249"/>
  <c r="BU5" i="249" s="1"/>
  <c r="AA86" i="367" s="1"/>
  <c r="BJ5" i="231"/>
  <c r="P68" i="367" s="1"/>
  <c r="Y36" i="231"/>
  <c r="AQ36" i="226"/>
  <c r="BR5" i="191"/>
  <c r="X28" i="367" s="1"/>
  <c r="AG36" i="191"/>
  <c r="BU5" i="191" s="1"/>
  <c r="AA28" i="367" s="1"/>
  <c r="BJ5" i="183"/>
  <c r="P20" i="367" s="1"/>
  <c r="Y36" i="183"/>
  <c r="AC36" i="235"/>
  <c r="BT5" i="235" s="1"/>
  <c r="Z72" i="367" s="1"/>
  <c r="BM5" i="235"/>
  <c r="S72" i="367" s="1"/>
  <c r="AQ35" i="235"/>
  <c r="AQ36" i="235" s="1"/>
  <c r="BJ5" i="226"/>
  <c r="P63" i="367" s="1"/>
  <c r="Y36" i="226"/>
  <c r="AS35" i="265"/>
  <c r="Y36" i="244"/>
  <c r="BJ5" i="244"/>
  <c r="P81" i="367" s="1"/>
  <c r="AR35" i="326"/>
  <c r="AQ36" i="326" s="1"/>
  <c r="BN5" i="326"/>
  <c r="T163" i="367" s="1"/>
  <c r="AC36" i="326"/>
  <c r="BT5" i="326" s="1"/>
  <c r="Z163" i="367" s="1"/>
  <c r="AG36" i="296"/>
  <c r="BU5" i="296" s="1"/>
  <c r="AA133" i="367" s="1"/>
  <c r="BP5" i="296"/>
  <c r="V133" i="367" s="1"/>
  <c r="BP5" i="295"/>
  <c r="V132" i="367" s="1"/>
  <c r="AG36" i="295"/>
  <c r="BU5" i="295" s="1"/>
  <c r="AA132" i="367" s="1"/>
  <c r="AS35" i="284"/>
  <c r="AQ35" i="249"/>
  <c r="AQ36" i="249" s="1"/>
  <c r="AQ36" i="178"/>
  <c r="AS35" i="229"/>
  <c r="AQ35" i="304"/>
  <c r="AQ36" i="304" s="1"/>
  <c r="AC36" i="246"/>
  <c r="BT5" i="246" s="1"/>
  <c r="Z83" i="367" s="1"/>
  <c r="BM5" i="246"/>
  <c r="S83" i="367" s="1"/>
  <c r="BQ5" i="206"/>
  <c r="W43" i="367" s="1"/>
  <c r="AR35" i="206"/>
  <c r="AG36" i="199"/>
  <c r="BU5" i="199" s="1"/>
  <c r="AA36" i="367" s="1"/>
  <c r="AQ36" i="194"/>
  <c r="AG36" i="179"/>
  <c r="BU5" i="179" s="1"/>
  <c r="AA16" i="367" s="1"/>
  <c r="BP5" i="179"/>
  <c r="V16" i="367" s="1"/>
  <c r="BJ5" i="173"/>
  <c r="P10" i="367" s="1"/>
  <c r="Y36" i="173"/>
  <c r="AQ35" i="181"/>
  <c r="AQ36" i="181" s="1"/>
  <c r="AC36" i="250"/>
  <c r="BT5" i="250" s="1"/>
  <c r="Z87" i="367" s="1"/>
  <c r="BM5" i="250"/>
  <c r="S87" i="367" s="1"/>
  <c r="AQ35" i="250"/>
  <c r="AQ36" i="250" s="1"/>
  <c r="Y36" i="343"/>
  <c r="BJ5" i="343"/>
  <c r="P180" i="367" s="1"/>
  <c r="AQ35" i="216"/>
  <c r="AQ36" i="216" s="1"/>
  <c r="BS5" i="187"/>
  <c r="Y24" i="367" s="1"/>
  <c r="Y37" i="187"/>
  <c r="BV5" i="187" s="1"/>
  <c r="AB24" i="367" s="1"/>
  <c r="AT24" i="367" s="1"/>
  <c r="BS5" i="227"/>
  <c r="Y64" i="367" s="1"/>
  <c r="BS5" i="181"/>
  <c r="Y18" i="367" s="1"/>
  <c r="AR35" i="271"/>
  <c r="AC36" i="190"/>
  <c r="BT5" i="190" s="1"/>
  <c r="Z27" i="367" s="1"/>
  <c r="BM5" i="190"/>
  <c r="S27" i="367" s="1"/>
  <c r="AQ35" i="190"/>
  <c r="AQ36" i="190" s="1"/>
  <c r="AQ35" i="219"/>
  <c r="AQ36" i="219" s="1"/>
  <c r="AG36" i="195"/>
  <c r="BU5" i="195" s="1"/>
  <c r="AA32" i="367" s="1"/>
  <c r="BP5" i="195"/>
  <c r="V32" i="367" s="1"/>
  <c r="AQ36" i="236"/>
  <c r="AC36" i="361"/>
  <c r="BT5" i="361" s="1"/>
  <c r="Z198" i="367" s="1"/>
  <c r="Y37" i="236"/>
  <c r="BV5" i="236" s="1"/>
  <c r="AB73" i="367" s="1"/>
  <c r="AT73" i="367" s="1"/>
  <c r="BS5" i="209"/>
  <c r="Y46" i="367" s="1"/>
  <c r="AQ36" i="180"/>
  <c r="BJ5" i="358"/>
  <c r="P195" i="367" s="1"/>
  <c r="Y36" i="358"/>
  <c r="AQ36" i="353"/>
  <c r="AC36" i="346"/>
  <c r="BT5" i="346" s="1"/>
  <c r="Z183" i="367" s="1"/>
  <c r="BM5" i="346"/>
  <c r="S183" i="367" s="1"/>
  <c r="AQ35" i="346"/>
  <c r="AQ36" i="346" s="1"/>
  <c r="AG36" i="360"/>
  <c r="BU5" i="360" s="1"/>
  <c r="AA197" i="367" s="1"/>
  <c r="BJ5" i="278"/>
  <c r="P115" i="367" s="1"/>
  <c r="Y36" i="278"/>
  <c r="AG36" i="285"/>
  <c r="BU5" i="285" s="1"/>
  <c r="AA122" i="367" s="1"/>
  <c r="BP5" i="285"/>
  <c r="V122" i="367" s="1"/>
  <c r="BJ5" i="199"/>
  <c r="P36" i="367" s="1"/>
  <c r="Y36" i="199"/>
  <c r="Y37" i="302"/>
  <c r="BV5" i="302" s="1"/>
  <c r="AB139" i="367" s="1"/>
  <c r="AT139" i="367" s="1"/>
  <c r="BS5" i="302"/>
  <c r="Y139" i="367" s="1"/>
  <c r="BS5" i="306"/>
  <c r="Y143" i="367" s="1"/>
  <c r="Y37" i="306"/>
  <c r="BV5" i="306" s="1"/>
  <c r="AB143" i="367" s="1"/>
  <c r="AT143" i="367" s="1"/>
  <c r="AC36" i="316"/>
  <c r="BT5" i="316" s="1"/>
  <c r="Z153" i="367" s="1"/>
  <c r="BM5" i="316"/>
  <c r="S153" i="367" s="1"/>
  <c r="BR5" i="329"/>
  <c r="X166" i="367" s="1"/>
  <c r="AG36" i="329"/>
  <c r="BU5" i="329" s="1"/>
  <c r="AA166" i="367" s="1"/>
  <c r="BS5" i="235"/>
  <c r="Y72" i="367" s="1"/>
  <c r="Y37" i="235"/>
  <c r="BV5" i="235" s="1"/>
  <c r="AB72" i="367" s="1"/>
  <c r="AT72" i="367" s="1"/>
  <c r="AQ36" i="199"/>
  <c r="BS5" i="230"/>
  <c r="Y67" i="367" s="1"/>
  <c r="Y37" i="230"/>
  <c r="BV5" i="230" s="1"/>
  <c r="AB67" i="367" s="1"/>
  <c r="AT67" i="367" s="1"/>
  <c r="AQ35" i="184"/>
  <c r="AQ36" i="184" s="1"/>
  <c r="AG36" i="227"/>
  <c r="BU5" i="227" s="1"/>
  <c r="AA64" i="367" s="1"/>
  <c r="BP5" i="227"/>
  <c r="V64" i="367" s="1"/>
  <c r="AC36" i="234"/>
  <c r="BT5" i="234" s="1"/>
  <c r="Z71" i="367" s="1"/>
  <c r="BN5" i="234"/>
  <c r="T71" i="367" s="1"/>
  <c r="AR35" i="364"/>
  <c r="AQ36" i="364" s="1"/>
  <c r="Y36" i="353"/>
  <c r="BJ5" i="353"/>
  <c r="P190" i="367" s="1"/>
  <c r="AC36" i="322"/>
  <c r="BT5" i="322" s="1"/>
  <c r="Z159" i="367" s="1"/>
  <c r="AQ35" i="322"/>
  <c r="AQ36" i="322" s="1"/>
  <c r="BM5" i="322"/>
  <c r="S159" i="367" s="1"/>
  <c r="BS5" i="301"/>
  <c r="Y138" i="367" s="1"/>
  <c r="BP5" i="336"/>
  <c r="V173" i="367" s="1"/>
  <c r="AG36" i="336"/>
  <c r="BU5" i="336" s="1"/>
  <c r="AA173" i="367" s="1"/>
  <c r="AG36" i="258"/>
  <c r="BU5" i="258" s="1"/>
  <c r="AA95" i="367" s="1"/>
  <c r="BP5" i="258"/>
  <c r="V95" i="367" s="1"/>
  <c r="Y36" i="255"/>
  <c r="BJ5" i="255"/>
  <c r="P92" i="367" s="1"/>
  <c r="AR35" i="291"/>
  <c r="AQ36" i="291" s="1"/>
  <c r="AC36" i="305"/>
  <c r="BT5" i="305" s="1"/>
  <c r="Z142" i="367" s="1"/>
  <c r="AC36" i="238"/>
  <c r="BT5" i="238" s="1"/>
  <c r="Z75" i="367" s="1"/>
  <c r="BM5" i="238"/>
  <c r="S75" i="367" s="1"/>
  <c r="AQ35" i="238"/>
  <c r="AQ36" i="238" s="1"/>
  <c r="BJ5" i="186"/>
  <c r="P23" i="367" s="1"/>
  <c r="Y36" i="186"/>
  <c r="BN5" i="242"/>
  <c r="T79" i="367" s="1"/>
  <c r="AC36" i="242"/>
  <c r="BT5" i="242" s="1"/>
  <c r="Z79" i="367" s="1"/>
  <c r="AS35" i="185"/>
  <c r="BJ5" i="202"/>
  <c r="P39" i="367" s="1"/>
  <c r="Y36" i="202"/>
  <c r="BS5" i="238"/>
  <c r="Y75" i="367" s="1"/>
  <c r="Y37" i="238"/>
  <c r="BV5" i="238" s="1"/>
  <c r="AB75" i="367" s="1"/>
  <c r="AT75" i="367" s="1"/>
  <c r="Y36" i="365"/>
  <c r="Y36" i="344"/>
  <c r="BJ5" i="344"/>
  <c r="P181" i="367" s="1"/>
  <c r="AQ36" i="313"/>
  <c r="AC36" i="365"/>
  <c r="BT5" i="365" s="1"/>
  <c r="Z202" i="367" s="1"/>
  <c r="BM5" i="365"/>
  <c r="S202" i="367" s="1"/>
  <c r="AQ35" i="365"/>
  <c r="AQ36" i="365" s="1"/>
  <c r="AS35" i="362"/>
  <c r="AQ36" i="362" s="1"/>
  <c r="BJ5" i="350"/>
  <c r="P187" i="367" s="1"/>
  <c r="Y36" i="350"/>
  <c r="AQ36" i="345"/>
  <c r="Y36" i="329"/>
  <c r="BJ5" i="329"/>
  <c r="P166" i="367" s="1"/>
  <c r="AC36" i="306"/>
  <c r="BT5" i="306" s="1"/>
  <c r="Z143" i="367" s="1"/>
  <c r="BM5" i="306"/>
  <c r="S143" i="367" s="1"/>
  <c r="AC36" i="333"/>
  <c r="BT5" i="333" s="1"/>
  <c r="Z170" i="367" s="1"/>
  <c r="BM5" i="333"/>
  <c r="S170" i="367" s="1"/>
  <c r="AQ35" i="333"/>
  <c r="AQ36" i="333" s="1"/>
  <c r="Y36" i="364"/>
  <c r="AC36" i="336"/>
  <c r="BT5" i="336" s="1"/>
  <c r="Z173" i="367" s="1"/>
  <c r="BM5" i="336"/>
  <c r="S173" i="367" s="1"/>
  <c r="AR35" i="331"/>
  <c r="Y36" i="346"/>
  <c r="AQ35" i="331"/>
  <c r="AQ36" i="331" s="1"/>
  <c r="AG36" i="352"/>
  <c r="BU5" i="352" s="1"/>
  <c r="AA189" i="367" s="1"/>
  <c r="AQ35" i="328"/>
  <c r="AQ36" i="358"/>
  <c r="BJ5" i="308"/>
  <c r="P145" i="367" s="1"/>
  <c r="Y36" i="308"/>
  <c r="Y36" i="324"/>
  <c r="BJ5" i="324"/>
  <c r="P161" i="367" s="1"/>
  <c r="AQ36" i="318"/>
  <c r="AQ35" i="306"/>
  <c r="AQ36" i="306" s="1"/>
  <c r="AG36" i="291"/>
  <c r="BU5" i="291" s="1"/>
  <c r="AA128" i="367" s="1"/>
  <c r="AC36" i="289"/>
  <c r="BT5" i="289" s="1"/>
  <c r="Z126" i="367" s="1"/>
  <c r="BM5" i="289"/>
  <c r="S126" i="367" s="1"/>
  <c r="AS35" i="282"/>
  <c r="AQ36" i="282" s="1"/>
  <c r="AC36" i="308"/>
  <c r="BT5" i="308" s="1"/>
  <c r="Z145" i="367" s="1"/>
  <c r="BM5" i="308"/>
  <c r="S145" i="367" s="1"/>
  <c r="BK5" i="300"/>
  <c r="Q137" i="367" s="1"/>
  <c r="Y36" i="300"/>
  <c r="Y36" i="336"/>
  <c r="BJ5" i="336"/>
  <c r="P173" i="367" s="1"/>
  <c r="Y36" i="320"/>
  <c r="BJ5" i="320"/>
  <c r="P157" i="367" s="1"/>
  <c r="Y37" i="267"/>
  <c r="BV5" i="267" s="1"/>
  <c r="AB104" i="367" s="1"/>
  <c r="AT104" i="367" s="1"/>
  <c r="BS5" i="267"/>
  <c r="Y104" i="367" s="1"/>
  <c r="AC36" i="345"/>
  <c r="BT5" i="345" s="1"/>
  <c r="Z182" i="367" s="1"/>
  <c r="Y36" i="315"/>
  <c r="AC36" i="301"/>
  <c r="BT5" i="301" s="1"/>
  <c r="Z138" i="367" s="1"/>
  <c r="AS35" i="291"/>
  <c r="AC36" i="288"/>
  <c r="BT5" i="288" s="1"/>
  <c r="Z125" i="367" s="1"/>
  <c r="BM5" i="288"/>
  <c r="S125" i="367" s="1"/>
  <c r="AQ35" i="288"/>
  <c r="AQ36" i="288" s="1"/>
  <c r="AQ35" i="275"/>
  <c r="AQ36" i="275" s="1"/>
  <c r="BM5" i="275"/>
  <c r="S112" i="367" s="1"/>
  <c r="AC36" i="275"/>
  <c r="Y36" i="261"/>
  <c r="BJ5" i="239"/>
  <c r="P76" i="367" s="1"/>
  <c r="Y36" i="239"/>
  <c r="AQ36" i="234"/>
  <c r="BJ5" i="191"/>
  <c r="P28" i="367" s="1"/>
  <c r="Y36" i="191"/>
  <c r="BN5" i="305"/>
  <c r="T142" i="367" s="1"/>
  <c r="AR35" i="305"/>
  <c r="AQ36" i="305" s="1"/>
  <c r="BR5" i="296"/>
  <c r="X133" i="367" s="1"/>
  <c r="AS35" i="296"/>
  <c r="AR35" i="293"/>
  <c r="AG36" i="250"/>
  <c r="BU5" i="250" s="1"/>
  <c r="AA87" i="367" s="1"/>
  <c r="BP5" i="250"/>
  <c r="V87" i="367" s="1"/>
  <c r="AQ36" i="246"/>
  <c r="BJ5" i="234"/>
  <c r="P71" i="367" s="1"/>
  <c r="Y36" i="234"/>
  <c r="AC36" i="211"/>
  <c r="BT5" i="211" s="1"/>
  <c r="Z48" i="367" s="1"/>
  <c r="BM5" i="211"/>
  <c r="S48" i="367" s="1"/>
  <c r="AC36" i="195"/>
  <c r="BM5" i="195"/>
  <c r="S32" i="367" s="1"/>
  <c r="AQ35" i="195"/>
  <c r="AQ36" i="195" s="1"/>
  <c r="AQ35" i="351"/>
  <c r="AQ36" i="351" s="1"/>
  <c r="BP5" i="293"/>
  <c r="V130" i="367" s="1"/>
  <c r="AG36" i="293"/>
  <c r="BU5" i="293" s="1"/>
  <c r="AA130" i="367" s="1"/>
  <c r="AQ35" i="293"/>
  <c r="Y36" i="274"/>
  <c r="AQ35" i="257"/>
  <c r="AQ36" i="257" s="1"/>
  <c r="AS35" i="244"/>
  <c r="AQ36" i="244" s="1"/>
  <c r="Y36" i="252"/>
  <c r="BO5" i="257"/>
  <c r="U94" i="367" s="1"/>
  <c r="AC36" i="257"/>
  <c r="BT5" i="257" s="1"/>
  <c r="Z94" i="367" s="1"/>
  <c r="AR35" i="238"/>
  <c r="AG36" i="225"/>
  <c r="BU5" i="225" s="1"/>
  <c r="AA62" i="367" s="1"/>
  <c r="AS35" i="209"/>
  <c r="AC36" i="199"/>
  <c r="BT5" i="199" s="1"/>
  <c r="Z36" i="367" s="1"/>
  <c r="BM5" i="199"/>
  <c r="S36" i="367" s="1"/>
  <c r="AG36" i="185"/>
  <c r="BU5" i="185" s="1"/>
  <c r="AA22" i="367" s="1"/>
  <c r="AE203" i="367"/>
  <c r="AQ35" i="231"/>
  <c r="AQ36" i="231" s="1"/>
  <c r="BN5" i="217"/>
  <c r="T54" i="367" s="1"/>
  <c r="AR35" i="217"/>
  <c r="AQ35" i="215"/>
  <c r="AQ36" i="215" s="1"/>
  <c r="AC36" i="209"/>
  <c r="BT5" i="209" s="1"/>
  <c r="Z46" i="367" s="1"/>
  <c r="BM5" i="209"/>
  <c r="S46" i="367" s="1"/>
  <c r="AQ35" i="209"/>
  <c r="AQ36" i="209" s="1"/>
  <c r="AC36" i="182"/>
  <c r="BT5" i="182" s="1"/>
  <c r="Z19" i="367" s="1"/>
  <c r="BM5" i="182"/>
  <c r="S19" i="367" s="1"/>
  <c r="AQ35" i="182"/>
  <c r="AQ36" i="182" s="1"/>
  <c r="AG36" i="211"/>
  <c r="BU5" i="211" s="1"/>
  <c r="AA48" i="367" s="1"/>
  <c r="BP5" i="211"/>
  <c r="V48" i="367" s="1"/>
  <c r="BP5" i="186"/>
  <c r="V23" i="367" s="1"/>
  <c r="AG36" i="186"/>
  <c r="BU5" i="186" s="1"/>
  <c r="AA23" i="367" s="1"/>
  <c r="AS35" i="205"/>
  <c r="AQ36" i="205" s="1"/>
  <c r="Y36" i="240"/>
  <c r="BJ5" i="240"/>
  <c r="P77" i="367" s="1"/>
  <c r="Y36" i="225"/>
  <c r="AG36" i="190"/>
  <c r="BU5" i="190" s="1"/>
  <c r="AA27" i="367" s="1"/>
  <c r="AC36" i="185"/>
  <c r="BT5" i="185" s="1"/>
  <c r="Z22" i="367" s="1"/>
  <c r="BM5" i="185"/>
  <c r="S22" i="367" s="1"/>
  <c r="AQ35" i="185"/>
  <c r="AQ36" i="185" s="1"/>
  <c r="AR35" i="189"/>
  <c r="AQ36" i="189" s="1"/>
  <c r="AC36" i="293"/>
  <c r="BT5" i="293" s="1"/>
  <c r="Z130" i="367" s="1"/>
  <c r="Y36" i="273"/>
  <c r="BJ5" i="273"/>
  <c r="P110" i="367" s="1"/>
  <c r="AG36" i="243"/>
  <c r="BU5" i="243" s="1"/>
  <c r="AA80" i="367" s="1"/>
  <c r="BP5" i="243"/>
  <c r="V80" i="367" s="1"/>
  <c r="Y36" i="221"/>
  <c r="BJ5" i="221"/>
  <c r="P58" i="367" s="1"/>
  <c r="AC36" i="218"/>
  <c r="BT5" i="218" s="1"/>
  <c r="Z55" i="367" s="1"/>
  <c r="Y36" i="192"/>
  <c r="BJ5" i="192"/>
  <c r="P29" i="367" s="1"/>
  <c r="BS5" i="288"/>
  <c r="Y125" i="367" s="1"/>
  <c r="Y37" i="286"/>
  <c r="BV5" i="286" s="1"/>
  <c r="AB123" i="367" s="1"/>
  <c r="AT123" i="367" s="1"/>
  <c r="BS5" i="286"/>
  <c r="Y123" i="367" s="1"/>
  <c r="Y36" i="228"/>
  <c r="BL5" i="228"/>
  <c r="R65" i="367" s="1"/>
  <c r="Y36" i="176"/>
  <c r="AQ36" i="217"/>
  <c r="Y36" i="201"/>
  <c r="AC36" i="181"/>
  <c r="BT5" i="181" s="1"/>
  <c r="Z18" i="367" s="1"/>
  <c r="Y37" i="233"/>
  <c r="BV5" i="233" s="1"/>
  <c r="AB70" i="367" s="1"/>
  <c r="AT70" i="367" s="1"/>
  <c r="BS5" i="233"/>
  <c r="Y70" i="367" s="1"/>
  <c r="AC36" i="226"/>
  <c r="BT5" i="226" s="1"/>
  <c r="Z63" i="367" s="1"/>
  <c r="AQ36" i="177"/>
  <c r="AC36" i="220"/>
  <c r="BT5" i="220" s="1"/>
  <c r="Z57" i="367" s="1"/>
  <c r="AC36" i="217"/>
  <c r="BT5" i="217" s="1"/>
  <c r="Z54" i="367" s="1"/>
  <c r="AG36" i="189"/>
  <c r="BU5" i="189" s="1"/>
  <c r="AA26" i="367" s="1"/>
  <c r="AC36" i="205"/>
  <c r="BT5" i="205" s="1"/>
  <c r="Z42" i="367" s="1"/>
  <c r="AF7" i="57"/>
  <c r="AG8" i="57"/>
  <c r="AH8" i="57" s="1"/>
  <c r="AI8" i="57" s="1"/>
  <c r="V8" i="58"/>
  <c r="O7" i="58"/>
  <c r="S7" i="58"/>
  <c r="U7" i="58"/>
  <c r="Y7" i="58"/>
  <c r="AB8" i="58"/>
  <c r="AA8" i="58"/>
  <c r="Z8" i="58"/>
  <c r="Y8" i="58"/>
  <c r="X8" i="58"/>
  <c r="R7" i="58"/>
  <c r="W8" i="58"/>
  <c r="U8" i="58"/>
  <c r="T8" i="58"/>
  <c r="S8" i="58"/>
  <c r="R8" i="58"/>
  <c r="Q8" i="58"/>
  <c r="P8" i="58"/>
  <c r="O8" i="58"/>
  <c r="Y37" i="225" l="1"/>
  <c r="BV5" i="225" s="1"/>
  <c r="AB62" i="367" s="1"/>
  <c r="AT62" i="367" s="1"/>
  <c r="BS5" i="225"/>
  <c r="Y62" i="367" s="1"/>
  <c r="BS5" i="192"/>
  <c r="Y29" i="367" s="1"/>
  <c r="Y37" i="192"/>
  <c r="BV5" i="192" s="1"/>
  <c r="AB29" i="367" s="1"/>
  <c r="AT29" i="367" s="1"/>
  <c r="BS5" i="226"/>
  <c r="Y63" i="367" s="1"/>
  <c r="Y37" i="226"/>
  <c r="BV5" i="226" s="1"/>
  <c r="AB63" i="367" s="1"/>
  <c r="AT63" i="367" s="1"/>
  <c r="BS5" i="321"/>
  <c r="Y158" i="367" s="1"/>
  <c r="Y37" i="321"/>
  <c r="BV5" i="321" s="1"/>
  <c r="AB158" i="367" s="1"/>
  <c r="AT158" i="367" s="1"/>
  <c r="BS5" i="237"/>
  <c r="Y74" i="367" s="1"/>
  <c r="Y37" i="237"/>
  <c r="BV5" i="237" s="1"/>
  <c r="AB74" i="367" s="1"/>
  <c r="AT74" i="367" s="1"/>
  <c r="Y37" i="333"/>
  <c r="BV5" i="333" s="1"/>
  <c r="AB170" i="367" s="1"/>
  <c r="AT170" i="367" s="1"/>
  <c r="BS5" i="345"/>
  <c r="Y182" i="367" s="1"/>
  <c r="Y37" i="345"/>
  <c r="BV5" i="345" s="1"/>
  <c r="AB182" i="367" s="1"/>
  <c r="AT182" i="367" s="1"/>
  <c r="Y37" i="222"/>
  <c r="BV5" i="222" s="1"/>
  <c r="AB59" i="367" s="1"/>
  <c r="AT59" i="367" s="1"/>
  <c r="BS5" i="311"/>
  <c r="Y148" i="367" s="1"/>
  <c r="Y37" i="311"/>
  <c r="BV5" i="311" s="1"/>
  <c r="AB148" i="367" s="1"/>
  <c r="AT148" i="367" s="1"/>
  <c r="Y37" i="264"/>
  <c r="BV5" i="264" s="1"/>
  <c r="AB101" i="367" s="1"/>
  <c r="AT101" i="367" s="1"/>
  <c r="BS5" i="264"/>
  <c r="Y101" i="367" s="1"/>
  <c r="Y37" i="323"/>
  <c r="BV5" i="323" s="1"/>
  <c r="AB160" i="367" s="1"/>
  <c r="AT160" i="367" s="1"/>
  <c r="BS5" i="326"/>
  <c r="Y163" i="367" s="1"/>
  <c r="Y37" i="326"/>
  <c r="BV5" i="326" s="1"/>
  <c r="AB163" i="367" s="1"/>
  <c r="AT163" i="367" s="1"/>
  <c r="Y37" i="228"/>
  <c r="BV5" i="228" s="1"/>
  <c r="AB65" i="367" s="1"/>
  <c r="AT65" i="367" s="1"/>
  <c r="BS5" i="228"/>
  <c r="Y65" i="367" s="1"/>
  <c r="BS5" i="252"/>
  <c r="Y89" i="367" s="1"/>
  <c r="Y37" i="252"/>
  <c r="BV5" i="252" s="1"/>
  <c r="AB89" i="367" s="1"/>
  <c r="AT89" i="367" s="1"/>
  <c r="Y37" i="324"/>
  <c r="BV5" i="324" s="1"/>
  <c r="AB161" i="367" s="1"/>
  <c r="AT161" i="367" s="1"/>
  <c r="BS5" i="324"/>
  <c r="Y161" i="367" s="1"/>
  <c r="BS5" i="202"/>
  <c r="Y39" i="367" s="1"/>
  <c r="Y37" i="202"/>
  <c r="BV5" i="202" s="1"/>
  <c r="AB39" i="367" s="1"/>
  <c r="AT39" i="367" s="1"/>
  <c r="BS5" i="353"/>
  <c r="Y190" i="367" s="1"/>
  <c r="Y37" i="353"/>
  <c r="BV5" i="353" s="1"/>
  <c r="AB190" i="367" s="1"/>
  <c r="AT190" i="367" s="1"/>
  <c r="Y37" i="181"/>
  <c r="BV5" i="181" s="1"/>
  <c r="AB18" i="367" s="1"/>
  <c r="AT18" i="367" s="1"/>
  <c r="BS5" i="343"/>
  <c r="Y180" i="367" s="1"/>
  <c r="Y37" i="343"/>
  <c r="BV5" i="343" s="1"/>
  <c r="AB180" i="367" s="1"/>
  <c r="AT180" i="367" s="1"/>
  <c r="BS5" i="319"/>
  <c r="Y156" i="367" s="1"/>
  <c r="Y37" i="319"/>
  <c r="BV5" i="319" s="1"/>
  <c r="AB156" i="367" s="1"/>
  <c r="AT156" i="367" s="1"/>
  <c r="BS5" i="229"/>
  <c r="Y66" i="367" s="1"/>
  <c r="Y37" i="229"/>
  <c r="BV5" i="229" s="1"/>
  <c r="AB66" i="367" s="1"/>
  <c r="AT66" i="367" s="1"/>
  <c r="BS5" i="206"/>
  <c r="Y43" i="367" s="1"/>
  <c r="Y37" i="206"/>
  <c r="BV5" i="206" s="1"/>
  <c r="AB43" i="367" s="1"/>
  <c r="AT43" i="367" s="1"/>
  <c r="Y37" i="246"/>
  <c r="BV5" i="246" s="1"/>
  <c r="AB83" i="367" s="1"/>
  <c r="AT83" i="367" s="1"/>
  <c r="BS5" i="246"/>
  <c r="Y83" i="367" s="1"/>
  <c r="BS5" i="292"/>
  <c r="Y129" i="367" s="1"/>
  <c r="Y37" i="292"/>
  <c r="BV5" i="292" s="1"/>
  <c r="AB129" i="367" s="1"/>
  <c r="AT129" i="367" s="1"/>
  <c r="BS5" i="348"/>
  <c r="Y185" i="367" s="1"/>
  <c r="Y37" i="348"/>
  <c r="BV5" i="348" s="1"/>
  <c r="AB185" i="367" s="1"/>
  <c r="AT185" i="367" s="1"/>
  <c r="Y37" i="312"/>
  <c r="BV5" i="312" s="1"/>
  <c r="AB149" i="367" s="1"/>
  <c r="AT149" i="367" s="1"/>
  <c r="BS5" i="312"/>
  <c r="Y149" i="367" s="1"/>
  <c r="Y37" i="220"/>
  <c r="BV5" i="220" s="1"/>
  <c r="AB57" i="367" s="1"/>
  <c r="AT57" i="367" s="1"/>
  <c r="BS5" i="220"/>
  <c r="Y57" i="367" s="1"/>
  <c r="BS5" i="249"/>
  <c r="Y86" i="367" s="1"/>
  <c r="Y37" i="249"/>
  <c r="BV5" i="249" s="1"/>
  <c r="AB86" i="367" s="1"/>
  <c r="AT86" i="367" s="1"/>
  <c r="Y37" i="283"/>
  <c r="BV5" i="283" s="1"/>
  <c r="AB120" i="367" s="1"/>
  <c r="AT120" i="367" s="1"/>
  <c r="BS5" i="283"/>
  <c r="Y120" i="367" s="1"/>
  <c r="Y37" i="355"/>
  <c r="BV5" i="355" s="1"/>
  <c r="AB192" i="367" s="1"/>
  <c r="AT192" i="367" s="1"/>
  <c r="BS5" i="355"/>
  <c r="Y192" i="367" s="1"/>
  <c r="Y37" i="215"/>
  <c r="BV5" i="215" s="1"/>
  <c r="AB52" i="367" s="1"/>
  <c r="AT52" i="367" s="1"/>
  <c r="BS5" i="215"/>
  <c r="Y52" i="367" s="1"/>
  <c r="Y37" i="357"/>
  <c r="BV5" i="357" s="1"/>
  <c r="AB194" i="367" s="1"/>
  <c r="AT194" i="367" s="1"/>
  <c r="BS5" i="357"/>
  <c r="Y194" i="367" s="1"/>
  <c r="Y37" i="263"/>
  <c r="BV5" i="263" s="1"/>
  <c r="AB100" i="367" s="1"/>
  <c r="AT100" i="367" s="1"/>
  <c r="BS5" i="258"/>
  <c r="Y95" i="367" s="1"/>
  <c r="Y37" i="258"/>
  <c r="BV5" i="258" s="1"/>
  <c r="AB95" i="367" s="1"/>
  <c r="AT95" i="367" s="1"/>
  <c r="Y37" i="277"/>
  <c r="BV5" i="277" s="1"/>
  <c r="AB114" i="367" s="1"/>
  <c r="AT114" i="367" s="1"/>
  <c r="BS5" i="277"/>
  <c r="Y114" i="367" s="1"/>
  <c r="BS5" i="327"/>
  <c r="Y164" i="367" s="1"/>
  <c r="Y37" i="327"/>
  <c r="BV5" i="327" s="1"/>
  <c r="AB164" i="367" s="1"/>
  <c r="AT164" i="367" s="1"/>
  <c r="BS5" i="224"/>
  <c r="Y61" i="367" s="1"/>
  <c r="Y37" i="224"/>
  <c r="BV5" i="224" s="1"/>
  <c r="AB61" i="367" s="1"/>
  <c r="AT61" i="367" s="1"/>
  <c r="Y37" i="305"/>
  <c r="BV5" i="305" s="1"/>
  <c r="AB142" i="367" s="1"/>
  <c r="AT142" i="367" s="1"/>
  <c r="BS5" i="305"/>
  <c r="Y142" i="367" s="1"/>
  <c r="BS5" i="247"/>
  <c r="Y84" i="367" s="1"/>
  <c r="Y37" i="247"/>
  <c r="BV5" i="247" s="1"/>
  <c r="AB84" i="367" s="1"/>
  <c r="AT84" i="367" s="1"/>
  <c r="BS5" i="271"/>
  <c r="Y108" i="367" s="1"/>
  <c r="Y37" i="271"/>
  <c r="BV5" i="271" s="1"/>
  <c r="AB108" i="367" s="1"/>
  <c r="AT108" i="367" s="1"/>
  <c r="Y37" i="223"/>
  <c r="BV5" i="223" s="1"/>
  <c r="AB60" i="367" s="1"/>
  <c r="AT60" i="367" s="1"/>
  <c r="BS5" i="223"/>
  <c r="Y60" i="367" s="1"/>
  <c r="AQ36" i="274"/>
  <c r="Y37" i="328"/>
  <c r="BV5" i="328" s="1"/>
  <c r="AB165" i="367" s="1"/>
  <c r="AT165" i="367" s="1"/>
  <c r="BS5" i="328"/>
  <c r="Y165" i="367" s="1"/>
  <c r="Y37" i="331"/>
  <c r="BV5" i="331" s="1"/>
  <c r="AB168" i="367" s="1"/>
  <c r="AT168" i="367" s="1"/>
  <c r="BS5" i="331"/>
  <c r="Y168" i="367" s="1"/>
  <c r="BS5" i="303"/>
  <c r="Y140" i="367" s="1"/>
  <c r="Y37" i="303"/>
  <c r="BV5" i="303" s="1"/>
  <c r="AB140" i="367" s="1"/>
  <c r="AT140" i="367" s="1"/>
  <c r="Y37" i="185"/>
  <c r="BV5" i="185" s="1"/>
  <c r="AB22" i="367" s="1"/>
  <c r="AT22" i="367" s="1"/>
  <c r="BS5" i="189"/>
  <c r="Y26" i="367" s="1"/>
  <c r="Y37" i="189"/>
  <c r="BV5" i="189" s="1"/>
  <c r="AB26" i="367" s="1"/>
  <c r="AT26" i="367" s="1"/>
  <c r="AQ36" i="338"/>
  <c r="Y37" i="289"/>
  <c r="BV5" i="289" s="1"/>
  <c r="AB126" i="367" s="1"/>
  <c r="AT126" i="367" s="1"/>
  <c r="BS5" i="289"/>
  <c r="Y126" i="367" s="1"/>
  <c r="BS5" i="265"/>
  <c r="Y102" i="367" s="1"/>
  <c r="Y37" i="265"/>
  <c r="BV5" i="265" s="1"/>
  <c r="AB102" i="367" s="1"/>
  <c r="AT102" i="367" s="1"/>
  <c r="BS5" i="262"/>
  <c r="Y99" i="367" s="1"/>
  <c r="Y37" i="262"/>
  <c r="BV5" i="262" s="1"/>
  <c r="AB99" i="367" s="1"/>
  <c r="AT99" i="367" s="1"/>
  <c r="Y37" i="268"/>
  <c r="BV5" i="268" s="1"/>
  <c r="AB105" i="367" s="1"/>
  <c r="AT105" i="367" s="1"/>
  <c r="Y37" i="241"/>
  <c r="BV5" i="241" s="1"/>
  <c r="AB78" i="367" s="1"/>
  <c r="AT78" i="367" s="1"/>
  <c r="Y37" i="307"/>
  <c r="BV5" i="307" s="1"/>
  <c r="AB144" i="367" s="1"/>
  <c r="AT144" i="367" s="1"/>
  <c r="BS5" i="240"/>
  <c r="Y77" i="367" s="1"/>
  <c r="Y37" i="240"/>
  <c r="BV5" i="240" s="1"/>
  <c r="AB77" i="367" s="1"/>
  <c r="AT77" i="367" s="1"/>
  <c r="AQ36" i="314"/>
  <c r="BS5" i="358"/>
  <c r="Y195" i="367" s="1"/>
  <c r="Y37" i="358"/>
  <c r="BV5" i="358" s="1"/>
  <c r="AB195" i="367" s="1"/>
  <c r="AT195" i="367" s="1"/>
  <c r="Y37" i="309"/>
  <c r="BV5" i="309" s="1"/>
  <c r="AB146" i="367" s="1"/>
  <c r="AT146" i="367" s="1"/>
  <c r="BS5" i="309"/>
  <c r="Y146" i="367" s="1"/>
  <c r="BT5" i="195"/>
  <c r="Z32" i="367" s="1"/>
  <c r="Y37" i="195"/>
  <c r="BV5" i="195" s="1"/>
  <c r="AB32" i="367" s="1"/>
  <c r="AT32" i="367" s="1"/>
  <c r="Y37" i="239"/>
  <c r="BV5" i="239" s="1"/>
  <c r="AB76" i="367" s="1"/>
  <c r="AT76" i="367" s="1"/>
  <c r="BS5" i="239"/>
  <c r="Y76" i="367" s="1"/>
  <c r="Y37" i="227"/>
  <c r="BV5" i="227" s="1"/>
  <c r="AB64" i="367" s="1"/>
  <c r="AT64" i="367" s="1"/>
  <c r="BS5" i="351"/>
  <c r="Y188" i="367" s="1"/>
  <c r="Y37" i="351"/>
  <c r="BV5" i="351" s="1"/>
  <c r="AB188" i="367" s="1"/>
  <c r="AT188" i="367" s="1"/>
  <c r="BS5" i="194"/>
  <c r="Y31" i="367" s="1"/>
  <c r="Y37" i="194"/>
  <c r="BV5" i="194" s="1"/>
  <c r="AB31" i="367" s="1"/>
  <c r="AT31" i="367" s="1"/>
  <c r="BS5" i="178"/>
  <c r="Y15" i="367" s="1"/>
  <c r="Y37" i="178"/>
  <c r="BV5" i="178" s="1"/>
  <c r="AB15" i="367" s="1"/>
  <c r="AT15" i="367" s="1"/>
  <c r="BS5" i="314"/>
  <c r="Y151" i="367" s="1"/>
  <c r="Y37" i="314"/>
  <c r="BV5" i="314" s="1"/>
  <c r="AB151" i="367" s="1"/>
  <c r="AT151" i="367" s="1"/>
  <c r="Y37" i="297"/>
  <c r="BV5" i="297" s="1"/>
  <c r="AB134" i="367" s="1"/>
  <c r="AT134" i="367" s="1"/>
  <c r="BS5" i="297"/>
  <c r="Y134" i="367" s="1"/>
  <c r="Y37" i="175"/>
  <c r="BV5" i="175" s="1"/>
  <c r="AB12" i="367" s="1"/>
  <c r="AT12" i="367" s="1"/>
  <c r="BS5" i="175"/>
  <c r="Y12" i="367" s="1"/>
  <c r="Y37" i="340"/>
  <c r="BV5" i="340" s="1"/>
  <c r="AB177" i="367" s="1"/>
  <c r="AT177" i="367" s="1"/>
  <c r="BS5" i="340"/>
  <c r="Y177" i="367" s="1"/>
  <c r="BS5" i="337"/>
  <c r="Y174" i="367" s="1"/>
  <c r="Y37" i="337"/>
  <c r="BV5" i="337" s="1"/>
  <c r="AB174" i="367" s="1"/>
  <c r="AT174" i="367" s="1"/>
  <c r="Y37" i="296"/>
  <c r="BV5" i="296" s="1"/>
  <c r="AB133" i="367" s="1"/>
  <c r="AT133" i="367" s="1"/>
  <c r="BS5" i="296"/>
  <c r="Y133" i="367" s="1"/>
  <c r="BS5" i="322"/>
  <c r="Y159" i="367" s="1"/>
  <c r="Y37" i="322"/>
  <c r="BV5" i="322" s="1"/>
  <c r="AB159" i="367" s="1"/>
  <c r="AT159" i="367" s="1"/>
  <c r="BS5" i="179"/>
  <c r="Y16" i="367" s="1"/>
  <c r="Y37" i="179"/>
  <c r="BV5" i="179" s="1"/>
  <c r="AB16" i="367" s="1"/>
  <c r="AT16" i="367" s="1"/>
  <c r="Y37" i="214"/>
  <c r="BV5" i="214" s="1"/>
  <c r="AB51" i="367" s="1"/>
  <c r="AT51" i="367" s="1"/>
  <c r="BU5" i="256"/>
  <c r="AA93" i="367" s="1"/>
  <c r="Y37" i="256"/>
  <c r="BV5" i="256" s="1"/>
  <c r="AB93" i="367" s="1"/>
  <c r="AT93" i="367" s="1"/>
  <c r="Y37" i="174"/>
  <c r="BV5" i="174" s="1"/>
  <c r="AB11" i="367" s="1"/>
  <c r="AT11" i="367" s="1"/>
  <c r="Y37" i="325"/>
  <c r="BV5" i="325" s="1"/>
  <c r="AB162" i="367" s="1"/>
  <c r="AT162" i="367" s="1"/>
  <c r="AQ36" i="266"/>
  <c r="BS5" i="310"/>
  <c r="Y147" i="367" s="1"/>
  <c r="Y37" i="310"/>
  <c r="BV5" i="310" s="1"/>
  <c r="AB147" i="367" s="1"/>
  <c r="AT147" i="367" s="1"/>
  <c r="Y37" i="204"/>
  <c r="BV5" i="204" s="1"/>
  <c r="AB41" i="367" s="1"/>
  <c r="AT41" i="367" s="1"/>
  <c r="BS5" i="204"/>
  <c r="Y41" i="367" s="1"/>
  <c r="Y37" i="280"/>
  <c r="BV5" i="280" s="1"/>
  <c r="AB117" i="367" s="1"/>
  <c r="AT117" i="367" s="1"/>
  <c r="BS5" i="280"/>
  <c r="Y117" i="367" s="1"/>
  <c r="BS5" i="346"/>
  <c r="Y183" i="367" s="1"/>
  <c r="Y37" i="346"/>
  <c r="BV5" i="346" s="1"/>
  <c r="AB183" i="367" s="1"/>
  <c r="AT183" i="367" s="1"/>
  <c r="BS5" i="359"/>
  <c r="Y196" i="367" s="1"/>
  <c r="Y37" i="359"/>
  <c r="BV5" i="359" s="1"/>
  <c r="AB196" i="367" s="1"/>
  <c r="AT196" i="367" s="1"/>
  <c r="Y37" i="316"/>
  <c r="BV5" i="316" s="1"/>
  <c r="AB153" i="367" s="1"/>
  <c r="AT153" i="367" s="1"/>
  <c r="BS5" i="316"/>
  <c r="Y153" i="367" s="1"/>
  <c r="BS5" i="361"/>
  <c r="Y198" i="367" s="1"/>
  <c r="Y37" i="361"/>
  <c r="BV5" i="361" s="1"/>
  <c r="AB198" i="367" s="1"/>
  <c r="AT198" i="367" s="1"/>
  <c r="Y37" i="308"/>
  <c r="BV5" i="308" s="1"/>
  <c r="AB145" i="367" s="1"/>
  <c r="AT145" i="367" s="1"/>
  <c r="BS5" i="308"/>
  <c r="Y145" i="367" s="1"/>
  <c r="Y37" i="278"/>
  <c r="BV5" i="278" s="1"/>
  <c r="AB115" i="367" s="1"/>
  <c r="AT115" i="367" s="1"/>
  <c r="BS5" i="278"/>
  <c r="Y115" i="367" s="1"/>
  <c r="Y37" i="231"/>
  <c r="BV5" i="231" s="1"/>
  <c r="AB68" i="367" s="1"/>
  <c r="AT68" i="367" s="1"/>
  <c r="BS5" i="231"/>
  <c r="Y68" i="367" s="1"/>
  <c r="BS5" i="329"/>
  <c r="Y166" i="367" s="1"/>
  <c r="Y37" i="329"/>
  <c r="BV5" i="329" s="1"/>
  <c r="AB166" i="367" s="1"/>
  <c r="AT166" i="367" s="1"/>
  <c r="Y37" i="288"/>
  <c r="BV5" i="288" s="1"/>
  <c r="AB125" i="367" s="1"/>
  <c r="AT125" i="367" s="1"/>
  <c r="BS5" i="274"/>
  <c r="Y111" i="367" s="1"/>
  <c r="Y37" i="274"/>
  <c r="BV5" i="274" s="1"/>
  <c r="AB111" i="367" s="1"/>
  <c r="AT111" i="367" s="1"/>
  <c r="BS5" i="364"/>
  <c r="Y201" i="367" s="1"/>
  <c r="Y37" i="364"/>
  <c r="BV5" i="364" s="1"/>
  <c r="AB201" i="367" s="1"/>
  <c r="AT201" i="367" s="1"/>
  <c r="Y37" i="301"/>
  <c r="BV5" i="301" s="1"/>
  <c r="AB138" i="367" s="1"/>
  <c r="AT138" i="367" s="1"/>
  <c r="BS5" i="270"/>
  <c r="Y107" i="367" s="1"/>
  <c r="Y37" i="270"/>
  <c r="BV5" i="270" s="1"/>
  <c r="AB107" i="367" s="1"/>
  <c r="AT107" i="367" s="1"/>
  <c r="Y37" i="341"/>
  <c r="BV5" i="341" s="1"/>
  <c r="AB178" i="367" s="1"/>
  <c r="AT178" i="367" s="1"/>
  <c r="BS5" i="341"/>
  <c r="Y178" i="367" s="1"/>
  <c r="AQ36" i="271"/>
  <c r="Y37" i="254"/>
  <c r="BV5" i="254" s="1"/>
  <c r="AB91" i="367" s="1"/>
  <c r="AT91" i="367" s="1"/>
  <c r="BS5" i="254"/>
  <c r="Y91" i="367" s="1"/>
  <c r="AQ36" i="348"/>
  <c r="Y37" i="360"/>
  <c r="BV5" i="360" s="1"/>
  <c r="AB197" i="367" s="1"/>
  <c r="AT197" i="367" s="1"/>
  <c r="BS5" i="360"/>
  <c r="Y197" i="367" s="1"/>
  <c r="BS5" i="210"/>
  <c r="Y47" i="367" s="1"/>
  <c r="Y37" i="210"/>
  <c r="BV5" i="210" s="1"/>
  <c r="AB47" i="367" s="1"/>
  <c r="AT47" i="367" s="1"/>
  <c r="V203" i="367"/>
  <c r="Y37" i="243"/>
  <c r="BV5" i="243" s="1"/>
  <c r="AB80" i="367" s="1"/>
  <c r="AT80" i="367" s="1"/>
  <c r="BT5" i="269"/>
  <c r="Z106" i="367" s="1"/>
  <c r="Y37" i="269"/>
  <c r="BV5" i="269" s="1"/>
  <c r="AB106" i="367" s="1"/>
  <c r="AT106" i="367" s="1"/>
  <c r="BS5" i="354"/>
  <c r="Y191" i="367" s="1"/>
  <c r="Y37" i="354"/>
  <c r="BV5" i="354" s="1"/>
  <c r="AB191" i="367" s="1"/>
  <c r="AT191" i="367" s="1"/>
  <c r="AQ36" i="206"/>
  <c r="Y37" i="352"/>
  <c r="BV5" i="352" s="1"/>
  <c r="AB189" i="367" s="1"/>
  <c r="AT189" i="367" s="1"/>
  <c r="BS5" i="352"/>
  <c r="Y189" i="367" s="1"/>
  <c r="BS5" i="330"/>
  <c r="Y167" i="367" s="1"/>
  <c r="Y37" i="330"/>
  <c r="BV5" i="330" s="1"/>
  <c r="AB167" i="367" s="1"/>
  <c r="AT167" i="367" s="1"/>
  <c r="Y37" i="260"/>
  <c r="BV5" i="260" s="1"/>
  <c r="AB97" i="367" s="1"/>
  <c r="AT97" i="367" s="1"/>
  <c r="BS5" i="279"/>
  <c r="Y116" i="367" s="1"/>
  <c r="Y37" i="279"/>
  <c r="BV5" i="279" s="1"/>
  <c r="AB116" i="367" s="1"/>
  <c r="AT116" i="367" s="1"/>
  <c r="BS5" i="273"/>
  <c r="Y110" i="367" s="1"/>
  <c r="Y37" i="273"/>
  <c r="BV5" i="273" s="1"/>
  <c r="AB110" i="367" s="1"/>
  <c r="AT110" i="367" s="1"/>
  <c r="BS5" i="176"/>
  <c r="Y13" i="367" s="1"/>
  <c r="Y37" i="176"/>
  <c r="BV5" i="176" s="1"/>
  <c r="AB13" i="367" s="1"/>
  <c r="AT13" i="367" s="1"/>
  <c r="BS5" i="298"/>
  <c r="Y135" i="367" s="1"/>
  <c r="Y37" i="298"/>
  <c r="BV5" i="298" s="1"/>
  <c r="AB135" i="367" s="1"/>
  <c r="AT135" i="367" s="1"/>
  <c r="BS5" i="338"/>
  <c r="Y175" i="367" s="1"/>
  <c r="Y37" i="338"/>
  <c r="BV5" i="338" s="1"/>
  <c r="AB175" i="367" s="1"/>
  <c r="AT175" i="367" s="1"/>
  <c r="BS5" i="334"/>
  <c r="Y171" i="367" s="1"/>
  <c r="Y37" i="334"/>
  <c r="BV5" i="334" s="1"/>
  <c r="AB171" i="367" s="1"/>
  <c r="AT171" i="367" s="1"/>
  <c r="BS5" i="203"/>
  <c r="Y40" i="367" s="1"/>
  <c r="Y37" i="203"/>
  <c r="BV5" i="203" s="1"/>
  <c r="AB40" i="367" s="1"/>
  <c r="AT40" i="367" s="1"/>
  <c r="BS5" i="218"/>
  <c r="Y55" i="367" s="1"/>
  <c r="Y37" i="218"/>
  <c r="BV5" i="218" s="1"/>
  <c r="AB55" i="367" s="1"/>
  <c r="AT55" i="367" s="1"/>
  <c r="Y37" i="191"/>
  <c r="BV5" i="191" s="1"/>
  <c r="AB28" i="367" s="1"/>
  <c r="AT28" i="367" s="1"/>
  <c r="BS5" i="191"/>
  <c r="Y28" i="367" s="1"/>
  <c r="AQ36" i="330"/>
  <c r="BS5" i="221"/>
  <c r="Y58" i="367" s="1"/>
  <c r="Y37" i="221"/>
  <c r="BV5" i="221" s="1"/>
  <c r="AB58" i="367" s="1"/>
  <c r="AT58" i="367" s="1"/>
  <c r="Y37" i="320"/>
  <c r="BV5" i="320" s="1"/>
  <c r="AB157" i="367" s="1"/>
  <c r="AT157" i="367" s="1"/>
  <c r="BS5" i="320"/>
  <c r="Y157" i="367" s="1"/>
  <c r="Y37" i="201"/>
  <c r="BV5" i="201" s="1"/>
  <c r="AB38" i="367" s="1"/>
  <c r="AT38" i="367" s="1"/>
  <c r="BS5" i="201"/>
  <c r="Y38" i="367" s="1"/>
  <c r="AQ36" i="293"/>
  <c r="Y37" i="261"/>
  <c r="BV5" i="261" s="1"/>
  <c r="AB98" i="367" s="1"/>
  <c r="AT98" i="367" s="1"/>
  <c r="BS5" i="261"/>
  <c r="Y98" i="367" s="1"/>
  <c r="Y37" i="336"/>
  <c r="BV5" i="336" s="1"/>
  <c r="AB173" i="367" s="1"/>
  <c r="AT173" i="367" s="1"/>
  <c r="BS5" i="336"/>
  <c r="Y173" i="367" s="1"/>
  <c r="AQ36" i="328"/>
  <c r="BS5" i="350"/>
  <c r="Y187" i="367" s="1"/>
  <c r="Y37" i="350"/>
  <c r="BV5" i="350" s="1"/>
  <c r="AB187" i="367" s="1"/>
  <c r="AT187" i="367" s="1"/>
  <c r="Y37" i="344"/>
  <c r="BV5" i="344" s="1"/>
  <c r="AB181" i="367" s="1"/>
  <c r="AT181" i="367" s="1"/>
  <c r="BS5" i="344"/>
  <c r="Y181" i="367" s="1"/>
  <c r="BS5" i="244"/>
  <c r="Y81" i="367" s="1"/>
  <c r="Y37" i="244"/>
  <c r="BV5" i="244" s="1"/>
  <c r="AB81" i="367" s="1"/>
  <c r="AT81" i="367" s="1"/>
  <c r="Y37" i="183"/>
  <c r="BV5" i="183" s="1"/>
  <c r="AB20" i="367" s="1"/>
  <c r="AT20" i="367" s="1"/>
  <c r="BS5" i="183"/>
  <c r="Y20" i="367" s="1"/>
  <c r="Y37" i="332"/>
  <c r="BV5" i="332" s="1"/>
  <c r="AB169" i="367" s="1"/>
  <c r="AT169" i="367" s="1"/>
  <c r="BS5" i="332"/>
  <c r="Y169" i="367" s="1"/>
  <c r="Y37" i="190"/>
  <c r="BV5" i="190" s="1"/>
  <c r="AB27" i="367" s="1"/>
  <c r="AT27" i="367" s="1"/>
  <c r="BS5" i="291"/>
  <c r="Y128" i="367" s="1"/>
  <c r="Y37" i="291"/>
  <c r="BV5" i="291" s="1"/>
  <c r="AB128" i="367" s="1"/>
  <c r="AT128" i="367" s="1"/>
  <c r="AQ36" i="309"/>
  <c r="Y37" i="245"/>
  <c r="BV5" i="245" s="1"/>
  <c r="AB82" i="367" s="1"/>
  <c r="AT82" i="367" s="1"/>
  <c r="BS5" i="245"/>
  <c r="Y82" i="367" s="1"/>
  <c r="BS5" i="318"/>
  <c r="Y155" i="367" s="1"/>
  <c r="Y37" i="318"/>
  <c r="BV5" i="318" s="1"/>
  <c r="AB155" i="367" s="1"/>
  <c r="AT155" i="367" s="1"/>
  <c r="BS5" i="295"/>
  <c r="Y132" i="367" s="1"/>
  <c r="Y37" i="295"/>
  <c r="BV5" i="295" s="1"/>
  <c r="AB132" i="367" s="1"/>
  <c r="AT132" i="367" s="1"/>
  <c r="BS5" i="232"/>
  <c r="Y69" i="367" s="1"/>
  <c r="Y37" i="232"/>
  <c r="BV5" i="232" s="1"/>
  <c r="AB69" i="367" s="1"/>
  <c r="AT69" i="367" s="1"/>
  <c r="AQ36" i="183"/>
  <c r="Y37" i="362"/>
  <c r="BV5" i="362" s="1"/>
  <c r="AB199" i="367" s="1"/>
  <c r="AT199" i="367" s="1"/>
  <c r="BS5" i="362"/>
  <c r="Y199" i="367" s="1"/>
  <c r="AQ36" i="255"/>
  <c r="Y37" i="293"/>
  <c r="BV5" i="293" s="1"/>
  <c r="AB130" i="367" s="1"/>
  <c r="AT130" i="367" s="1"/>
  <c r="BS5" i="293"/>
  <c r="Y130" i="367" s="1"/>
  <c r="Y37" i="208"/>
  <c r="BV5" i="208" s="1"/>
  <c r="AB45" i="367" s="1"/>
  <c r="AT45" i="367" s="1"/>
  <c r="BS5" i="197"/>
  <c r="Y34" i="367" s="1"/>
  <c r="Y37" i="197"/>
  <c r="BV5" i="197" s="1"/>
  <c r="AB34" i="367" s="1"/>
  <c r="AT34" i="367" s="1"/>
  <c r="Y37" i="211"/>
  <c r="BV5" i="211" s="1"/>
  <c r="AB48" i="367" s="1"/>
  <c r="AT48" i="367" s="1"/>
  <c r="Y37" i="266"/>
  <c r="BV5" i="266" s="1"/>
  <c r="AB103" i="367" s="1"/>
  <c r="AT103" i="367" s="1"/>
  <c r="BS5" i="234"/>
  <c r="Y71" i="367" s="1"/>
  <c r="Y37" i="234"/>
  <c r="BV5" i="234" s="1"/>
  <c r="AB71" i="367" s="1"/>
  <c r="AT71" i="367" s="1"/>
  <c r="BT5" i="275"/>
  <c r="Z112" i="367" s="1"/>
  <c r="Y37" i="275"/>
  <c r="BV5" i="275" s="1"/>
  <c r="AB112" i="367" s="1"/>
  <c r="AT112" i="367" s="1"/>
  <c r="BS5" i="315"/>
  <c r="Y152" i="367" s="1"/>
  <c r="Y37" i="315"/>
  <c r="BV5" i="315" s="1"/>
  <c r="AB152" i="367" s="1"/>
  <c r="AT152" i="367" s="1"/>
  <c r="Y37" i="300"/>
  <c r="BV5" i="300" s="1"/>
  <c r="AB137" i="367" s="1"/>
  <c r="AT137" i="367" s="1"/>
  <c r="BS5" i="300"/>
  <c r="Y137" i="367" s="1"/>
  <c r="BS5" i="365"/>
  <c r="Y202" i="367" s="1"/>
  <c r="Y37" i="365"/>
  <c r="BV5" i="365" s="1"/>
  <c r="AB202" i="367" s="1"/>
  <c r="AT202" i="367" s="1"/>
  <c r="BS5" i="186"/>
  <c r="Y23" i="367" s="1"/>
  <c r="Y37" i="186"/>
  <c r="BV5" i="186" s="1"/>
  <c r="AB23" i="367" s="1"/>
  <c r="AT23" i="367" s="1"/>
  <c r="BS5" i="255"/>
  <c r="Y92" i="367" s="1"/>
  <c r="Y37" i="255"/>
  <c r="BV5" i="255" s="1"/>
  <c r="AB92" i="367" s="1"/>
  <c r="AT92" i="367" s="1"/>
  <c r="Y37" i="199"/>
  <c r="BV5" i="199" s="1"/>
  <c r="AB36" i="367" s="1"/>
  <c r="AT36" i="367" s="1"/>
  <c r="BS5" i="199"/>
  <c r="Y36" i="367" s="1"/>
  <c r="Y37" i="209"/>
  <c r="BV5" i="209" s="1"/>
  <c r="AB46" i="367" s="1"/>
  <c r="AT46" i="367" s="1"/>
  <c r="BS5" i="173"/>
  <c r="Y10" i="367" s="1"/>
  <c r="Y37" i="173"/>
  <c r="BV5" i="173" s="1"/>
  <c r="AB10" i="367" s="1"/>
  <c r="AT10" i="367" s="1"/>
  <c r="AQ36" i="290"/>
  <c r="Y37" i="281"/>
  <c r="BV5" i="281" s="1"/>
  <c r="AB118" i="367" s="1"/>
  <c r="AT118" i="367" s="1"/>
  <c r="Y37" i="205"/>
  <c r="BV5" i="205" s="1"/>
  <c r="AB42" i="367" s="1"/>
  <c r="AT42" i="367" s="1"/>
  <c r="BS5" i="257"/>
  <c r="Y94" i="367" s="1"/>
  <c r="Y37" i="257"/>
  <c r="BV5" i="257" s="1"/>
  <c r="AB94" i="367" s="1"/>
  <c r="AT94" i="367" s="1"/>
  <c r="BT5" i="272"/>
  <c r="Z109" i="367" s="1"/>
  <c r="Y37" i="272"/>
  <c r="BV5" i="272" s="1"/>
  <c r="AB109" i="367" s="1"/>
  <c r="AT109" i="367" s="1"/>
  <c r="BS5" i="313"/>
  <c r="Y150" i="367" s="1"/>
  <c r="Y37" i="313"/>
  <c r="BV5" i="313" s="1"/>
  <c r="AB150" i="367" s="1"/>
  <c r="AT150" i="367" s="1"/>
  <c r="Y37" i="347"/>
  <c r="BV5" i="347" s="1"/>
  <c r="AB184" i="367" s="1"/>
  <c r="AT184" i="367" s="1"/>
  <c r="BS5" i="347"/>
  <c r="Y184" i="367" s="1"/>
  <c r="BS5" i="184"/>
  <c r="Y21" i="367" s="1"/>
  <c r="Y37" i="184"/>
  <c r="BV5" i="184" s="1"/>
  <c r="AB21" i="367" s="1"/>
  <c r="AT21" i="367" s="1"/>
  <c r="BS5" i="219"/>
  <c r="Y56" i="367" s="1"/>
  <c r="Y37" i="219"/>
  <c r="BV5" i="219" s="1"/>
  <c r="AB56" i="367" s="1"/>
  <c r="AT56" i="367" s="1"/>
  <c r="BS5" i="290"/>
  <c r="Y127" i="367" s="1"/>
  <c r="Y37" i="290"/>
  <c r="BV5" i="290" s="1"/>
  <c r="AB127" i="367" s="1"/>
  <c r="AT127" i="367" s="1"/>
  <c r="Y37" i="282"/>
  <c r="BV5" i="282" s="1"/>
  <c r="AB119" i="367" s="1"/>
  <c r="AT119" i="367" s="1"/>
  <c r="BS5" i="282"/>
  <c r="Y119" i="367" s="1"/>
  <c r="Y37" i="335"/>
  <c r="BV5" i="335" s="1"/>
  <c r="AB172" i="367" s="1"/>
  <c r="AT172" i="367" s="1"/>
  <c r="Y37" i="284"/>
  <c r="BV5" i="284" s="1"/>
  <c r="AB121" i="367" s="1"/>
  <c r="AT121" i="367" s="1"/>
  <c r="BS5" i="284"/>
  <c r="Y121" i="367" s="1"/>
  <c r="Y37" i="207"/>
  <c r="BV5" i="207" s="1"/>
  <c r="AB44" i="367" s="1"/>
  <c r="AT44" i="367" s="1"/>
  <c r="BS5" i="207"/>
  <c r="Y44" i="367" s="1"/>
  <c r="P203" i="367"/>
  <c r="BS5" i="356"/>
  <c r="Y193" i="367" s="1"/>
  <c r="Y37" i="356"/>
  <c r="BV5" i="356" s="1"/>
  <c r="AB193" i="367" s="1"/>
  <c r="AT193" i="367" s="1"/>
  <c r="Y37" i="339"/>
  <c r="BV5" i="339" s="1"/>
  <c r="AB176" i="367" s="1"/>
  <c r="AT176" i="367" s="1"/>
  <c r="BS5" i="242"/>
  <c r="Y79" i="367" s="1"/>
  <c r="Y37" i="242"/>
  <c r="BV5" i="242" s="1"/>
  <c r="AB79" i="367" s="1"/>
  <c r="AT79" i="367" s="1"/>
  <c r="BS5" i="342"/>
  <c r="Y179" i="367" s="1"/>
  <c r="Y37" i="342"/>
  <c r="BV5" i="342" s="1"/>
  <c r="AB179" i="367" s="1"/>
  <c r="AT179" i="367" s="1"/>
  <c r="Y37" i="182"/>
  <c r="BV5" i="182" s="1"/>
  <c r="AB19" i="367" s="1"/>
  <c r="AT19" i="367" s="1"/>
  <c r="BS5" i="287"/>
  <c r="Y124" i="367" s="1"/>
  <c r="Y37" i="287"/>
  <c r="BV5" i="287" s="1"/>
  <c r="AB124" i="367" s="1"/>
  <c r="AT124" i="367" s="1"/>
  <c r="Y37" i="349"/>
  <c r="BV5" i="349" s="1"/>
  <c r="AB186" i="367" s="1"/>
  <c r="AT186" i="367" s="1"/>
  <c r="BS5" i="349"/>
  <c r="Y186" i="367" s="1"/>
  <c r="Y37" i="217"/>
  <c r="BV5" i="217" s="1"/>
  <c r="AB54" i="367" s="1"/>
  <c r="AT54" i="367" s="1"/>
  <c r="AG7" i="57"/>
  <c r="AH7" i="57" s="1"/>
  <c r="AT203" i="367" l="1"/>
  <c r="AJ4" i="367" s="1"/>
  <c r="AI7" i="57"/>
</calcChain>
</file>

<file path=xl/sharedStrings.xml><?xml version="1.0" encoding="utf-8"?>
<sst xmlns="http://schemas.openxmlformats.org/spreadsheetml/2006/main" count="42798" uniqueCount="857">
  <si>
    <t>名  称</t>
    <rPh sb="0" eb="4">
      <t>メイショウ</t>
    </rPh>
    <phoneticPr fontId="3"/>
  </si>
  <si>
    <t>管理者名</t>
    <rPh sb="0" eb="4">
      <t>カンリシャメイ</t>
    </rPh>
    <phoneticPr fontId="3"/>
  </si>
  <si>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</si>
  <si>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</si>
  <si>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</si>
  <si>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</si>
  <si>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</si>
  <si>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</si>
  <si>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フリガナ</t>
    <phoneticPr fontId="3"/>
  </si>
  <si>
    <t>路線名</t>
    <phoneticPr fontId="7"/>
  </si>
  <si>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</si>
  <si>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</si>
  <si>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</si>
  <si>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</si>
  <si>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</si>
  <si>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</si>
  <si>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</si>
  <si>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</si>
  <si>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</si>
  <si>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</si>
  <si>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</si>
  <si>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</si>
  <si>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</si>
  <si>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</si>
  <si>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</si>
  <si>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</si>
  <si>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</si>
  <si>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</si>
  <si>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</si>
  <si>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</si>
  <si>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</si>
  <si>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</si>
  <si>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</si>
  <si>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</si>
  <si>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</si>
  <si>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</si>
  <si>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</si>
  <si>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</si>
  <si>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</si>
  <si>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</si>
  <si>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</si>
  <si>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</si>
  <si>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</si>
  <si>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</si>
  <si>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</si>
  <si>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</si>
  <si>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</si>
  <si>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</si>
  <si>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</si>
  <si>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</si>
  <si>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</si>
  <si>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</si>
  <si>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</si>
  <si>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</si>
  <si>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</si>
  <si>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</si>
  <si>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</si>
  <si>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</si>
  <si>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</si>
  <si>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</si>
  <si>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</si>
  <si>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</si>
  <si>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</si>
  <si>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</si>
  <si>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</si>
  <si>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</si>
  <si>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</si>
  <si>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</si>
  <si>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</si>
  <si>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</si>
  <si>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</si>
  <si>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</si>
  <si>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</si>
  <si>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</si>
  <si>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</si>
  <si>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</si>
  <si>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</si>
  <si>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</si>
  <si>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</si>
  <si>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</si>
  <si>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</si>
  <si>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</si>
  <si>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</si>
  <si>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</si>
  <si>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</si>
  <si>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</si>
  <si>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</si>
  <si>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</si>
  <si>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</si>
  <si>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</si>
  <si>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</si>
  <si>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</si>
  <si>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</si>
  <si>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</si>
  <si>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</si>
  <si>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</si>
  <si>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</si>
  <si>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</si>
  <si>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</si>
  <si>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</si>
  <si>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</si>
  <si>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</si>
  <si>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</si>
  <si>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</si>
  <si>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</si>
  <si>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</si>
  <si>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</si>
  <si>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</si>
  <si>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</si>
  <si>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</si>
  <si>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</si>
  <si>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</si>
  <si>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</si>
  <si>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</si>
  <si>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</si>
  <si>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</si>
  <si>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</si>
  <si>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</si>
  <si>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</si>
  <si>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</si>
  <si>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</si>
  <si>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</si>
  <si>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</si>
  <si>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</si>
  <si>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</si>
  <si>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</si>
  <si>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</si>
  <si>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</si>
  <si>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</si>
  <si>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</si>
  <si>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</si>
  <si>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</si>
  <si>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</si>
  <si>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</si>
  <si>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</si>
  <si>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</si>
  <si>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</si>
  <si>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</si>
  <si>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</si>
  <si>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</si>
  <si>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</si>
  <si>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</si>
  <si>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</si>
  <si>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</si>
  <si>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</si>
  <si>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</si>
  <si>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</si>
  <si>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</si>
  <si>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</si>
  <si>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</si>
  <si>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</si>
  <si>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</si>
  <si>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</si>
  <si>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</si>
  <si>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</si>
  <si>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</si>
  <si>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</si>
  <si>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</si>
  <si>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</si>
  <si>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</si>
  <si>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</si>
  <si>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</si>
  <si>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</si>
  <si>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</si>
  <si>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</si>
  <si>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</si>
  <si>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</si>
  <si>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</si>
  <si>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</si>
  <si>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</si>
  <si>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</si>
  <si>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</si>
  <si>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</si>
  <si>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</si>
  <si>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</si>
  <si>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</si>
  <si>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</si>
  <si>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</si>
  <si>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</si>
  <si>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</si>
  <si>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</si>
  <si>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</si>
  <si>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</si>
  <si>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</si>
  <si>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</si>
  <si>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</si>
  <si>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</si>
  <si>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</si>
  <si>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</si>
  <si>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</si>
  <si>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</si>
  <si>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</si>
  <si>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</si>
  <si>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</si>
  <si>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</si>
  <si>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</si>
  <si>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</si>
  <si>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</si>
  <si>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</si>
  <si>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</si>
  <si>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</si>
  <si>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</si>
  <si>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</si>
  <si>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</si>
  <si>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</si>
  <si>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</si>
  <si>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</si>
  <si>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</si>
  <si>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</si>
  <si>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</si>
  <si>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</si>
  <si>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</si>
  <si>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</si>
  <si>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</si>
  <si>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</si>
  <si>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</si>
  <si>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</si>
  <si>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</si>
  <si>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</si>
  <si>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</si>
  <si>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</si>
  <si>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</si>
  <si>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</si>
  <si>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</si>
  <si>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</si>
  <si>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</si>
  <si>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</si>
  <si>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部位区分</t>
  </si>
  <si>
    <t>変状区分</t>
  </si>
  <si>
    <t>変状種類</t>
  </si>
  <si>
    <t>対策区分</t>
  </si>
  <si>
    <t>健全性</t>
  </si>
  <si>
    <t>調査の要否</t>
  </si>
  <si>
    <t>措置の要否</t>
  </si>
  <si>
    <t>実施有無</t>
  </si>
  <si>
    <t>氷盤</t>
    <rPh sb="0" eb="2">
      <t>コオリバン</t>
    </rPh>
    <phoneticPr fontId="8"/>
  </si>
  <si>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</si>
  <si>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</si>
  <si>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</si>
  <si>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</si>
  <si>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</si>
  <si>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</si>
  <si>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</si>
  <si>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</si>
  <si>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</si>
  <si>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</si>
  <si>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</si>
  <si>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</si>
  <si>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</si>
  <si>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</si>
  <si>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</si>
  <si>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</si>
  <si>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</si>
  <si>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</si>
  <si>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</si>
  <si>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</si>
  <si>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</si>
  <si>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</si>
  <si>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</si>
  <si>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</si>
  <si>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</si>
  <si>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</si>
  <si>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</si>
  <si>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</si>
  <si>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</si>
  <si>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</si>
  <si>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</si>
  <si>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</si>
  <si>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</si>
  <si>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</si>
  <si>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</si>
  <si>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</si>
  <si>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</si>
  <si>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</si>
  <si>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</si>
  <si>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</si>
  <si>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</si>
  <si>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</si>
  <si>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様式C-1-1(本体工)、C-2、D-1-1、D-3</t>
    <rPh sb="0" eb="2">
      <t>ヨウシキ</t>
    </rPh>
    <rPh sb="8" eb="11">
      <t>ホンタイコウ</t>
    </rPh>
    <phoneticPr fontId="8"/>
  </si>
  <si>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</si>
  <si>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</si>
  <si>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</si>
  <si>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　行が不足する場合は、適時、表の行を増やすこと。</t>
    <rPh sb="2" eb="3">
      <t>ギョウ</t>
    </rPh>
    <rPh sb="4" eb="6">
      <t>フソク</t>
    </rPh>
    <rPh sb="8" eb="10">
      <t>バアイ</t>
    </rPh>
    <phoneticPr fontId="8"/>
  </si>
  <si>
    <t>変形、移動</t>
    <rPh sb="0" eb="2">
      <t>ヘンケイ</t>
    </rPh>
    <rPh sb="3" eb="5">
      <t>イドウ</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</si>
  <si>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</si>
  <si>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</si>
  <si>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対策区分判定Ⅰ</t>
    <rPh sb="0" eb="2">
      <t>タイサク</t>
    </rPh>
    <rPh sb="2" eb="4">
      <t>クブン</t>
    </rPh>
    <rPh sb="4" eb="6">
      <t>ハンテイ</t>
    </rPh>
    <phoneticPr fontId="8"/>
  </si>
  <si>
    <t>対策区分判定Ⅱa</t>
    <phoneticPr fontId="8"/>
  </si>
  <si>
    <t>対策区分判定Ⅱb</t>
    <phoneticPr fontId="8"/>
  </si>
  <si>
    <t>対策区分判定Ⅲ</t>
    <phoneticPr fontId="8"/>
  </si>
  <si>
    <t>対策区分判定Ⅳ</t>
    <phoneticPr fontId="8"/>
  </si>
  <si>
    <t>－</t>
  </si>
  <si>
    <t>小郡トンネル</t>
    <rPh sb="0" eb="2">
      <t>オゴオリ</t>
    </rPh>
    <phoneticPr fontId="8"/>
  </si>
  <si>
    <t>オゴオリ</t>
    <phoneticPr fontId="8"/>
  </si>
  <si>
    <t>主要県道　山口宇部線</t>
    <phoneticPr fontId="8"/>
  </si>
  <si>
    <t>山口県山口市小郡下郷</t>
    <phoneticPr fontId="8"/>
  </si>
  <si>
    <t>応用地質株式会社</t>
    <rPh sb="0" eb="4">
      <t>オウヨウチシツ</t>
    </rPh>
    <rPh sb="4" eb="6">
      <t>カブシキ</t>
    </rPh>
    <rPh sb="6" eb="8">
      <t>カイシャ</t>
    </rPh>
    <phoneticPr fontId="8"/>
  </si>
  <si>
    <t>無料</t>
    <rPh sb="0" eb="2">
      <t>ムリョウ</t>
    </rPh>
    <phoneticPr fontId="8"/>
  </si>
  <si>
    <t>2009年</t>
    <rPh sb="4" eb="5">
      <t>ネン</t>
    </rPh>
    <phoneticPr fontId="8"/>
  </si>
  <si>
    <t>A</t>
    <phoneticPr fontId="8"/>
  </si>
  <si>
    <t>覆工(内装なし)</t>
    <phoneticPr fontId="8"/>
  </si>
  <si>
    <t>突出型</t>
    <phoneticPr fontId="8"/>
  </si>
  <si>
    <t>面壁型</t>
    <phoneticPr fontId="8"/>
  </si>
  <si>
    <t>山口県防府土木建築事務所</t>
    <phoneticPr fontId="8"/>
  </si>
  <si>
    <t>コンクリート系</t>
    <phoneticPr fontId="8"/>
  </si>
  <si>
    <t>0.28m</t>
    <phoneticPr fontId="8"/>
  </si>
  <si>
    <t>ナトリウム灯</t>
    <rPh sb="5" eb="6">
      <t>トウ</t>
    </rPh>
    <phoneticPr fontId="8"/>
  </si>
  <si>
    <t>縦流式(ｼﾞｪｯﾄﾌｧﾝ)</t>
    <phoneticPr fontId="8"/>
  </si>
  <si>
    <t>○</t>
  </si>
  <si>
    <t>◯</t>
  </si>
  <si>
    <t>◯×2</t>
  </si>
  <si>
    <t>端子盤（TB-5）</t>
    <phoneticPr fontId="8"/>
  </si>
  <si>
    <t>端子盤（TB-4）</t>
    <phoneticPr fontId="8"/>
  </si>
  <si>
    <t>端子盤（TB-3）</t>
    <phoneticPr fontId="8"/>
  </si>
  <si>
    <t>JF-NO.5</t>
    <phoneticPr fontId="8"/>
  </si>
  <si>
    <t>端子盤（TB-2）</t>
    <phoneticPr fontId="8"/>
  </si>
  <si>
    <t>54・55</t>
  </si>
  <si>
    <t>JF-NO.4.3</t>
    <phoneticPr fontId="8"/>
  </si>
  <si>
    <t>JF-NO.2.1</t>
    <phoneticPr fontId="8"/>
  </si>
  <si>
    <t>端子盤（TB-1）</t>
    <phoneticPr fontId="8"/>
  </si>
  <si>
    <t>小郡トンネル</t>
    <phoneticPr fontId="8"/>
  </si>
  <si>
    <t>応用地質株式会社</t>
    <phoneticPr fontId="8"/>
  </si>
  <si>
    <t>51・52</t>
    <phoneticPr fontId="8"/>
  </si>
  <si>
    <t>34.09675,131.38244</t>
    <phoneticPr fontId="8"/>
  </si>
  <si>
    <t>(突出型坑口)</t>
    <phoneticPr fontId="8"/>
  </si>
  <si>
    <t>PS</t>
    <phoneticPr fontId="8"/>
  </si>
  <si>
    <t>案内標識1枚、警戒標識1枚</t>
    <phoneticPr fontId="8"/>
  </si>
  <si>
    <t>14・15</t>
    <phoneticPr fontId="8"/>
  </si>
  <si>
    <t>48・49</t>
    <phoneticPr fontId="8"/>
  </si>
  <si>
    <t>45・46</t>
    <phoneticPr fontId="8"/>
  </si>
  <si>
    <t>26・27</t>
    <phoneticPr fontId="8"/>
  </si>
  <si>
    <t>20・21</t>
    <phoneticPr fontId="8"/>
  </si>
  <si>
    <t>PE</t>
    <phoneticPr fontId="8"/>
  </si>
  <si>
    <t>(面壁型坑口)</t>
    <phoneticPr fontId="8"/>
  </si>
  <si>
    <t>案内標識1枚、警戒標識2枚</t>
    <phoneticPr fontId="8"/>
  </si>
  <si>
    <t>■定期点検記録様式　トンネル変状・異常箇所写真位置図　【様式B】</t>
    <rPh sb="1" eb="3">
      <t>テイキ</t>
    </rPh>
    <rPh sb="3" eb="5">
      <t>テンケン</t>
    </rPh>
    <rPh sb="5" eb="7">
      <t>キロク</t>
    </rPh>
    <rPh sb="7" eb="9">
      <t>ヨウシキ</t>
    </rPh>
    <rPh sb="17" eb="19">
      <t>イジョウ</t>
    </rPh>
    <phoneticPr fontId="3"/>
  </si>
  <si>
    <t>トンネルID</t>
    <phoneticPr fontId="3"/>
  </si>
  <si>
    <t>34.09675,131.38244</t>
  </si>
  <si>
    <t>Ⅰ</t>
  </si>
  <si>
    <t>あり</t>
    <phoneticPr fontId="8"/>
  </si>
  <si>
    <t>陸上トンネル 掘進工法</t>
    <phoneticPr fontId="8"/>
  </si>
  <si>
    <t>緊急輸送道路</t>
    <rPh sb="0" eb="2">
      <t>キンキュウ</t>
    </rPh>
    <rPh sb="2" eb="4">
      <t>ユソウ</t>
    </rPh>
    <rPh sb="4" eb="6">
      <t>ドウロ</t>
    </rPh>
    <phoneticPr fontId="3"/>
  </si>
  <si>
    <t>Ⅱ</t>
  </si>
  <si>
    <t>なし</t>
    <phoneticPr fontId="8"/>
  </si>
  <si>
    <t>陸上トンネル 開削工法</t>
    <phoneticPr fontId="8"/>
  </si>
  <si>
    <t>代替路の有無</t>
    <rPh sb="0" eb="2">
      <t>ダイガエ</t>
    </rPh>
    <rPh sb="2" eb="3">
      <t>ロ</t>
    </rPh>
    <rPh sb="4" eb="6">
      <t>ウム</t>
    </rPh>
    <phoneticPr fontId="3"/>
  </si>
  <si>
    <t>Ⅲ</t>
  </si>
  <si>
    <t>陸上トンネル その他</t>
    <phoneticPr fontId="8"/>
  </si>
  <si>
    <t>定期点検業者</t>
    <rPh sb="0" eb="2">
      <t>テイキ</t>
    </rPh>
    <rPh sb="2" eb="4">
      <t>テンケン</t>
    </rPh>
    <rPh sb="4" eb="6">
      <t>ギョウシャ</t>
    </rPh>
    <phoneticPr fontId="7"/>
  </si>
  <si>
    <t>定期点検年月日</t>
    <rPh sb="0" eb="2">
      <t>テイキ</t>
    </rPh>
    <rPh sb="2" eb="4">
      <t>テンケン</t>
    </rPh>
    <rPh sb="4" eb="7">
      <t>ネンガッピ</t>
    </rPh>
    <phoneticPr fontId="7"/>
  </si>
  <si>
    <t>Ⅳ</t>
  </si>
  <si>
    <t>水底トンネル 掘進工法</t>
    <phoneticPr fontId="8"/>
  </si>
  <si>
    <t>定期点検者名</t>
    <rPh sb="0" eb="2">
      <t>テイキ</t>
    </rPh>
    <rPh sb="2" eb="4">
      <t>テンケン</t>
    </rPh>
    <rPh sb="4" eb="5">
      <t>シャ</t>
    </rPh>
    <rPh sb="5" eb="6">
      <t>メイ</t>
    </rPh>
    <phoneticPr fontId="7"/>
  </si>
  <si>
    <t>國村　省吾</t>
    <phoneticPr fontId="8"/>
  </si>
  <si>
    <t>陸上トンネル（掘進工法）</t>
    <phoneticPr fontId="8"/>
  </si>
  <si>
    <t>水底トンネル 沈埋工法</t>
    <phoneticPr fontId="8"/>
  </si>
  <si>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</si>
  <si>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</si>
  <si>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</si>
  <si>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</si>
  <si>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</si>
  <si>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Ⅱ</t>
    <phoneticPr fontId="7"/>
  </si>
  <si>
    <t>Ⅲ</t>
    <phoneticPr fontId="7"/>
  </si>
  <si>
    <t>0箇所</t>
  </si>
  <si>
    <t>Ⅳ</t>
    <phoneticPr fontId="7"/>
  </si>
  <si>
    <t>トンネル毎
の健全性</t>
    <rPh sb="4" eb="5">
      <t>ゴト</t>
    </rPh>
    <rPh sb="7" eb="10">
      <t>ケンゼンセイ</t>
    </rPh>
    <phoneticPr fontId="7"/>
  </si>
  <si>
    <t>附属物の
取付状態</t>
    <phoneticPr fontId="7"/>
  </si>
  <si>
    <r>
      <t xml:space="preserve">◯
</t>
    </r>
    <r>
      <rPr>
        <sz val="9"/>
        <rFont val="HGSｺﾞｼｯｸM"/>
        <family val="3"/>
        <charset val="128"/>
      </rPr>
      <t>（応急措置後）</t>
    </r>
    <phoneticPr fontId="8"/>
  </si>
  <si>
    <t>水底トンネル 開削工法</t>
    <phoneticPr fontId="8"/>
  </si>
  <si>
    <t>水底トンネル その他</t>
    <phoneticPr fontId="8"/>
  </si>
  <si>
    <t>経度</t>
    <rPh sb="0" eb="2">
      <t>ケイド</t>
    </rPh>
    <phoneticPr fontId="7"/>
  </si>
  <si>
    <t>漏水</t>
    <rPh sb="0" eb="2">
      <t>ロウスイ</t>
    </rPh>
    <phoneticPr fontId="7"/>
  </si>
  <si>
    <t>終点</t>
    <rPh sb="0" eb="2">
      <t>シュウテン</t>
    </rPh>
    <phoneticPr fontId="7"/>
  </si>
  <si>
    <t>✕</t>
    <phoneticPr fontId="8"/>
  </si>
  <si>
    <t>外力</t>
    <rPh sb="0" eb="2">
      <t>ガイリョク</t>
    </rPh>
    <phoneticPr fontId="7"/>
  </si>
  <si>
    <t>0スパン</t>
  </si>
  <si>
    <t>トンネル変状・異常箇所写真位置図</t>
    <rPh sb="4" eb="6">
      <t>ヘンジョウ</t>
    </rPh>
    <rPh sb="7" eb="9">
      <t>イジョウ</t>
    </rPh>
    <rPh sb="9" eb="11">
      <t>カショ</t>
    </rPh>
    <rPh sb="11" eb="13">
      <t>シャシン</t>
    </rPh>
    <rPh sb="13" eb="16">
      <t>イチズ</t>
    </rPh>
    <phoneticPr fontId="7"/>
  </si>
  <si>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</si>
  <si>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t>※1　トンネル本体工の変状数は、材質劣化、漏水に起因するものは変状単位で、外力に起因するものはスパン単位で計上すること。</t>
    <phoneticPr fontId="7"/>
  </si>
  <si>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</si>
  <si>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</si>
  <si>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</si>
  <si>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0箇所</t>
    <phoneticPr fontId="8"/>
  </si>
  <si>
    <t>0スパン</t>
    <phoneticPr fontId="8"/>
  </si>
  <si>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</si>
  <si>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定期点検業者</t>
    <rPh sb="4" eb="6">
      <t>ギョウシャ</t>
    </rPh>
    <phoneticPr fontId="3"/>
  </si>
  <si>
    <t>定期点検年月日</t>
    <rPh sb="4" eb="7">
      <t>ネンガッピ</t>
    </rPh>
    <phoneticPr fontId="3"/>
  </si>
  <si>
    <t>定期点検者名</t>
    <rPh sb="4" eb="5">
      <t>シャ</t>
    </rPh>
    <rPh sb="5" eb="6">
      <t>メイ</t>
    </rPh>
    <phoneticPr fontId="3"/>
  </si>
  <si>
    <t>定期点検結果</t>
    <rPh sb="4" eb="6">
      <t>ケッカ</t>
    </rPh>
    <phoneticPr fontId="3"/>
  </si>
  <si>
    <t>覆工
スパン
番号</t>
    <rPh sb="0" eb="2">
      <t>フッコウ</t>
    </rPh>
    <rPh sb="7" eb="9">
      <t>バンゴウ</t>
    </rPh>
    <phoneticPr fontId="3"/>
  </si>
  <si>
    <t>変状
番号</t>
    <rPh sb="0" eb="2">
      <t>ヘンジョウ</t>
    </rPh>
    <rPh sb="3" eb="5">
      <t>バンゴウ</t>
    </rPh>
    <phoneticPr fontId="3"/>
  </si>
  <si>
    <t>距離
（m）</t>
    <rPh sb="0" eb="2">
      <t>キョリ</t>
    </rPh>
    <phoneticPr fontId="3"/>
  </si>
  <si>
    <t>変状部位</t>
    <rPh sb="0" eb="2">
      <t>ヘンジョウ</t>
    </rPh>
    <rPh sb="2" eb="4">
      <t>ブイ</t>
    </rPh>
    <phoneticPr fontId="3"/>
  </si>
  <si>
    <t>変  状  の  内  容</t>
    <rPh sb="0" eb="1">
      <t>ヘン</t>
    </rPh>
    <rPh sb="3" eb="4">
      <t>ジョウ</t>
    </rPh>
    <rPh sb="9" eb="10">
      <t>ウチ</t>
    </rPh>
    <rPh sb="12" eb="13">
      <t>カタチ</t>
    </rPh>
    <phoneticPr fontId="3"/>
  </si>
  <si>
    <t>前回定期点検時の状態</t>
    <rPh sb="0" eb="2">
      <t>ゼンカイ</t>
    </rPh>
    <rPh sb="6" eb="7">
      <t>ジ</t>
    </rPh>
    <rPh sb="8" eb="10">
      <t>ジョウタイ</t>
    </rPh>
    <phoneticPr fontId="3"/>
  </si>
  <si>
    <t>今回定期点検結果</t>
    <rPh sb="0" eb="2">
      <t>コンカイ</t>
    </rPh>
    <rPh sb="6" eb="8">
      <t>ケッカ</t>
    </rPh>
    <phoneticPr fontId="3"/>
  </si>
  <si>
    <t>措置履歴</t>
    <rPh sb="0" eb="2">
      <t>ソチ</t>
    </rPh>
    <rPh sb="2" eb="4">
      <t>リレキ</t>
    </rPh>
    <phoneticPr fontId="3"/>
  </si>
  <si>
    <t>対応方針
・
特記事項</t>
    <rPh sb="0" eb="2">
      <t>タイオウ</t>
    </rPh>
    <rPh sb="2" eb="4">
      <t>ホウシン</t>
    </rPh>
    <rPh sb="7" eb="9">
      <t>トッキ</t>
    </rPh>
    <rPh sb="9" eb="11">
      <t>ジコウ</t>
    </rPh>
    <phoneticPr fontId="3"/>
  </si>
  <si>
    <t>対象箇所</t>
    <rPh sb="0" eb="2">
      <t>タイショウ</t>
    </rPh>
    <rPh sb="2" eb="4">
      <t>カショ</t>
    </rPh>
    <phoneticPr fontId="7"/>
  </si>
  <si>
    <t>部位区分</t>
    <rPh sb="0" eb="2">
      <t>ブイ</t>
    </rPh>
    <rPh sb="2" eb="4">
      <t>クブン</t>
    </rPh>
    <phoneticPr fontId="7"/>
  </si>
  <si>
    <t>変状区分</t>
    <rPh sb="0" eb="2">
      <t>ヘンジョウ</t>
    </rPh>
    <rPh sb="2" eb="4">
      <t>クブン</t>
    </rPh>
    <phoneticPr fontId="3"/>
  </si>
  <si>
    <t>変状種類</t>
    <rPh sb="0" eb="2">
      <t>ヘンジョウ</t>
    </rPh>
    <rPh sb="2" eb="4">
      <t>シュルイ</t>
    </rPh>
    <phoneticPr fontId="3"/>
  </si>
  <si>
    <t>変状の発生範囲の規模</t>
    <rPh sb="0" eb="2">
      <t>ヘンジョウ</t>
    </rPh>
    <rPh sb="3" eb="5">
      <t>ハッセイ</t>
    </rPh>
    <rPh sb="5" eb="7">
      <t>ハンイ</t>
    </rPh>
    <rPh sb="8" eb="10">
      <t>キボ</t>
    </rPh>
    <phoneticPr fontId="3"/>
  </si>
  <si>
    <t>前回定期点検時
との比較</t>
    <rPh sb="0" eb="2">
      <t>ゼンカイ</t>
    </rPh>
    <rPh sb="6" eb="7">
      <t>ジ</t>
    </rPh>
    <rPh sb="10" eb="12">
      <t>ヒカク</t>
    </rPh>
    <phoneticPr fontId="3"/>
  </si>
  <si>
    <t>状態</t>
    <rPh sb="0" eb="2">
      <t>ジョウタイ</t>
    </rPh>
    <phoneticPr fontId="3"/>
  </si>
  <si>
    <t>健全性</t>
    <rPh sb="0" eb="3">
      <t>ケンゼンセイ</t>
    </rPh>
    <phoneticPr fontId="3"/>
  </si>
  <si>
    <t>対策区分</t>
    <phoneticPr fontId="8"/>
  </si>
  <si>
    <t>調査の
要否</t>
    <rPh sb="0" eb="2">
      <t>チョウサ</t>
    </rPh>
    <rPh sb="4" eb="6">
      <t>ヨウヒ</t>
    </rPh>
    <phoneticPr fontId="3"/>
  </si>
  <si>
    <t>措置の
要否</t>
    <rPh sb="0" eb="2">
      <t>ソチ</t>
    </rPh>
    <rPh sb="4" eb="6">
      <t>ヨウヒ</t>
    </rPh>
    <phoneticPr fontId="3"/>
  </si>
  <si>
    <t>実施</t>
    <rPh sb="0" eb="2">
      <t>ジッシ</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</si>
  <si>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</si>
  <si>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</si>
  <si>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</si>
  <si>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覆工・坑門</t>
  </si>
  <si>
    <t>アーチ（左側）</t>
  </si>
  <si>
    <t>材質劣化</t>
  </si>
  <si>
    <t>鋼材腐食</t>
  </si>
  <si>
    <t>0.1m×0.5m</t>
  </si>
  <si>
    <t>同程度</t>
  </si>
  <si>
    <t>対策区分判定Ⅱb</t>
  </si>
  <si>
    <t>Ⅱb</t>
  </si>
  <si>
    <t>否</t>
  </si>
  <si>
    <t>要監視</t>
  </si>
  <si>
    <t>継続</t>
  </si>
  <si>
    <t>日常巡視</t>
  </si>
  <si>
    <t>0.05m×0.15m</t>
  </si>
  <si>
    <t>アーチ（右側）</t>
  </si>
  <si>
    <t>0.1m×0.15m他</t>
  </si>
  <si>
    <t>0.1m×0.2m</t>
  </si>
  <si>
    <t>新規確認</t>
  </si>
  <si>
    <t>0.15m×0.1m他</t>
  </si>
  <si>
    <t>側壁（右側）</t>
  </si>
  <si>
    <t>0.05m×0.05m</t>
  </si>
  <si>
    <t>0.1m×0.1m</t>
  </si>
  <si>
    <t>0.05m×0.2m</t>
  </si>
  <si>
    <t>横断目地（右側）</t>
  </si>
  <si>
    <t>うき・はく離</t>
  </si>
  <si>
    <t>1.7m×0.05m</t>
  </si>
  <si>
    <t>今回定期点検時に叩き落とし実施</t>
    <rPh sb="0" eb="7">
      <t>コンカイテイキテンケンジ</t>
    </rPh>
    <rPh sb="8" eb="9">
      <t>タタ</t>
    </rPh>
    <rPh sb="10" eb="11">
      <t>オ</t>
    </rPh>
    <rPh sb="13" eb="15">
      <t>ジッシ</t>
    </rPh>
    <phoneticPr fontId="8"/>
  </si>
  <si>
    <t>0.2m×0.05m</t>
  </si>
  <si>
    <t>アーチ（天端）</t>
  </si>
  <si>
    <t>ひび割れ</t>
  </si>
  <si>
    <t>0.7mm×5.7m</t>
  </si>
  <si>
    <t>面壁・妻壁等</t>
  </si>
  <si>
    <t>0.5mm×0.8m他</t>
  </si>
  <si>
    <t>0.05m×0.2m他</t>
  </si>
  <si>
    <t>0.25m×0.1m</t>
  </si>
  <si>
    <t>1.3mm×6.2m</t>
  </si>
  <si>
    <t>1.2mm×6.2m</t>
  </si>
  <si>
    <t>1.7mm×6.3m</t>
  </si>
  <si>
    <t>1.5mm×6.3m他</t>
  </si>
  <si>
    <t>横断目地（天端）</t>
  </si>
  <si>
    <t>0.6m×0.05m</t>
  </si>
  <si>
    <t>進行が認められる</t>
    <phoneticPr fontId="8"/>
  </si>
  <si>
    <t>0.7m×0.05m</t>
    <phoneticPr fontId="8"/>
  </si>
  <si>
    <t>対策済み</t>
    <rPh sb="0" eb="3">
      <t>タイサクズ</t>
    </rPh>
    <phoneticPr fontId="8"/>
  </si>
  <si>
    <t>対策区分判定Ⅱa</t>
  </si>
  <si>
    <t>済</t>
  </si>
  <si>
    <t>はく落防止工(FRPネット)</t>
    <phoneticPr fontId="8"/>
  </si>
  <si>
    <t>0.5m×0.05m</t>
  </si>
  <si>
    <t>同程度</t>
    <phoneticPr fontId="8"/>
  </si>
  <si>
    <t>前回定期点検時に叩き落とし実施</t>
    <rPh sb="0" eb="2">
      <t>ゼンカイ</t>
    </rPh>
    <rPh sb="2" eb="4">
      <t>テイキ</t>
    </rPh>
    <rPh sb="4" eb="6">
      <t>テンケン</t>
    </rPh>
    <rPh sb="6" eb="7">
      <t>ジ</t>
    </rPh>
    <rPh sb="8" eb="9">
      <t>タタ</t>
    </rPh>
    <rPh sb="10" eb="11">
      <t>オ</t>
    </rPh>
    <rPh sb="13" eb="15">
      <t>ジッシ</t>
    </rPh>
    <phoneticPr fontId="8"/>
  </si>
  <si>
    <t>横断目地（左側）</t>
  </si>
  <si>
    <t>0.9m×0.05m</t>
  </si>
  <si>
    <t>0.4m×0.05m</t>
    <phoneticPr fontId="8"/>
  </si>
  <si>
    <t>0.3m×0.05m</t>
  </si>
  <si>
    <t>進行が認められる</t>
  </si>
  <si>
    <t>0.1m×0.05m</t>
  </si>
  <si>
    <t>1.0mm×4.8m他</t>
  </si>
  <si>
    <t>0.7mm×3.6m他</t>
  </si>
  <si>
    <t>0.15m×0.05m</t>
  </si>
  <si>
    <t>1.2m×0.1m</t>
  </si>
  <si>
    <t>1.2mm×10.8m</t>
  </si>
  <si>
    <t>1.5mm×9.5m</t>
  </si>
  <si>
    <t>0.15m×0.25m</t>
  </si>
  <si>
    <t>1.5mm×10.5m</t>
  </si>
  <si>
    <t>1.5mm×8.5m他</t>
  </si>
  <si>
    <t>0.5mm×3.1m他</t>
  </si>
  <si>
    <t>1.5mm×10.6m</t>
  </si>
  <si>
    <t>1.2mm×6.6m他</t>
  </si>
  <si>
    <t>1.3mm×10.9m</t>
  </si>
  <si>
    <t>1.2mm×10.6m</t>
  </si>
  <si>
    <t>1.7mm×10.6m</t>
  </si>
  <si>
    <t>1.5mm×10.4m</t>
  </si>
  <si>
    <t>1.2mm×9.0m</t>
  </si>
  <si>
    <t>1.5mm×6.2m</t>
  </si>
  <si>
    <t>1.2mm×6.4m</t>
  </si>
  <si>
    <t>1.5m×0.05m</t>
  </si>
  <si>
    <t>1.0m×0.05m</t>
    <phoneticPr fontId="8"/>
  </si>
  <si>
    <t>1.2mm×5.8m他</t>
  </si>
  <si>
    <t>0.3m×0.05m</t>
    <phoneticPr fontId="8"/>
  </si>
  <si>
    <t>1.3mm×7.5m他</t>
  </si>
  <si>
    <t>水平打ち継ぎ目（左側）</t>
  </si>
  <si>
    <t>2.0m×0.05m</t>
    <phoneticPr fontId="8"/>
  </si>
  <si>
    <t>0.7mm×6.0m</t>
  </si>
  <si>
    <t>1.2mm×6.3m</t>
  </si>
  <si>
    <t>0.35m×0.05m</t>
  </si>
  <si>
    <t>Ⅱa</t>
  </si>
  <si>
    <t>0.25m×0.05m</t>
  </si>
  <si>
    <t>0.05m×0.3m</t>
  </si>
  <si>
    <t>1.1mm×6.6m</t>
  </si>
  <si>
    <t>1.0mm×9.0m</t>
  </si>
  <si>
    <t>1.3mm×10.6m</t>
  </si>
  <si>
    <t>1.5mm×9.8m他</t>
  </si>
  <si>
    <t>0.3mm×1.6m他</t>
  </si>
  <si>
    <t>0.1mm×1.3m他</t>
  </si>
  <si>
    <t>1.2mm×6.8m他</t>
  </si>
  <si>
    <t>1.8mm×10.5m</t>
  </si>
  <si>
    <t>1.4mm×10.8m</t>
  </si>
  <si>
    <t>1.3mm×9.0m他</t>
  </si>
  <si>
    <t>1.5mm×7.2m他</t>
  </si>
  <si>
    <t>1.7mm×10.7m他</t>
  </si>
  <si>
    <t>1.3mm×8.8m他</t>
  </si>
  <si>
    <t>0.1m×0.1m他</t>
  </si>
  <si>
    <t>1.2mm×7.2m他</t>
  </si>
  <si>
    <t>1.2mm×8.5m</t>
  </si>
  <si>
    <t>1.4mm×10.6m</t>
  </si>
  <si>
    <t>1.3mm×6.0m他</t>
  </si>
  <si>
    <t>1.3mm×10.5m</t>
  </si>
  <si>
    <t>1.0mm×10.7m他</t>
  </si>
  <si>
    <t>1.5mm×10.6m他</t>
  </si>
  <si>
    <t>1.7mm×10.5m</t>
  </si>
  <si>
    <t>1.6mm×10.5m他</t>
  </si>
  <si>
    <t>1.7mm×10.9m</t>
  </si>
  <si>
    <t>1.3mm×10.7m</t>
  </si>
  <si>
    <t>0.05m×0.15m他</t>
  </si>
  <si>
    <t>PE</t>
  </si>
  <si>
    <t>0.25m×0.2m</t>
  </si>
  <si>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</si>
  <si>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</si>
  <si>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</si>
  <si>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</si>
  <si>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</si>
  <si>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</si>
  <si>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オゴオリ</t>
    <phoneticPr fontId="3"/>
  </si>
  <si>
    <t>主要県道　山口宇部線</t>
    <phoneticPr fontId="3"/>
  </si>
  <si>
    <t>応用地質株式会社</t>
    <phoneticPr fontId="3"/>
  </si>
  <si>
    <t>小郡トンネル</t>
    <phoneticPr fontId="3"/>
  </si>
  <si>
    <t>山口県防府土木建築事務所</t>
    <phoneticPr fontId="3"/>
  </si>
  <si>
    <t>國村　省吾</t>
    <phoneticPr fontId="3"/>
  </si>
  <si>
    <t>異常
番号</t>
    <rPh sb="0" eb="2">
      <t>イジョウ</t>
    </rPh>
    <rPh sb="3" eb="5">
      <t>バンゴウ</t>
    </rPh>
    <phoneticPr fontId="3"/>
  </si>
  <si>
    <t>異常部位</t>
    <rPh sb="0" eb="2">
      <t>イジョウ</t>
    </rPh>
    <rPh sb="2" eb="4">
      <t>ブイ</t>
    </rPh>
    <phoneticPr fontId="3"/>
  </si>
  <si>
    <t>異　常  の  内　容</t>
    <rPh sb="0" eb="1">
      <t>イ</t>
    </rPh>
    <rPh sb="2" eb="3">
      <t>ツネ</t>
    </rPh>
    <rPh sb="8" eb="9">
      <t>ナイ</t>
    </rPh>
    <rPh sb="10" eb="11">
      <t>カタチ</t>
    </rPh>
    <phoneticPr fontId="3"/>
  </si>
  <si>
    <t>応急措置の
実施状況</t>
    <rPh sb="0" eb="2">
      <t>オウキュウ</t>
    </rPh>
    <rPh sb="2" eb="4">
      <t>ソチ</t>
    </rPh>
    <rPh sb="6" eb="8">
      <t>ジッシ</t>
    </rPh>
    <rPh sb="8" eb="10">
      <t>ジョウキョウ</t>
    </rPh>
    <phoneticPr fontId="3"/>
  </si>
  <si>
    <t>異常種類</t>
    <rPh sb="0" eb="2">
      <t>イジョウ</t>
    </rPh>
    <rPh sb="2" eb="4">
      <t>シュルイ</t>
    </rPh>
    <phoneticPr fontId="3"/>
  </si>
  <si>
    <t>異常の発生範囲の規模</t>
    <rPh sb="0" eb="2">
      <t>イジョウ</t>
    </rPh>
    <rPh sb="3" eb="5">
      <t>ハッセイ</t>
    </rPh>
    <rPh sb="5" eb="7">
      <t>ハンイ</t>
    </rPh>
    <rPh sb="8" eb="10">
      <t>キボ</t>
    </rPh>
    <phoneticPr fontId="3"/>
  </si>
  <si>
    <t>異常判定区分</t>
    <rPh sb="0" eb="2">
      <t>イジョウ</t>
    </rPh>
    <rPh sb="2" eb="4">
      <t>ハンテイ</t>
    </rPh>
    <rPh sb="4" eb="6">
      <t>クブン</t>
    </rPh>
    <phoneticPr fontId="3"/>
  </si>
  <si>
    <t>応急措置の内容</t>
    <rPh sb="0" eb="2">
      <t>オウキュウ</t>
    </rPh>
    <rPh sb="2" eb="4">
      <t>ソチ</t>
    </rPh>
    <rPh sb="5" eb="7">
      <t>ナイヨウ</t>
    </rPh>
    <phoneticPr fontId="3"/>
  </si>
  <si>
    <t>1箇所</t>
    <rPh sb="1" eb="3">
      <t>カショ</t>
    </rPh>
    <phoneticPr fontId="3"/>
  </si>
  <si>
    <t>-</t>
  </si>
  <si>
    <t>×</t>
  </si>
  <si>
    <t>-</t>
    <phoneticPr fontId="3"/>
  </si>
  <si>
    <t>早期交換</t>
    <rPh sb="0" eb="4">
      <t>ソウキコウカン</t>
    </rPh>
    <phoneticPr fontId="3"/>
  </si>
  <si>
    <t>対策済み(アンカー再施工)</t>
    <rPh sb="0" eb="3">
      <t>タイサクズ</t>
    </rPh>
    <rPh sb="9" eb="12">
      <t>サイセコウ</t>
    </rPh>
    <phoneticPr fontId="3"/>
  </si>
  <si>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</si>
  <si>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</si>
  <si>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</si>
  <si>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</si>
  <si>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</si>
  <si>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状態の把握の内容</t>
    <rPh sb="0" eb="2">
      <t>ジョウタイ</t>
    </rPh>
    <rPh sb="3" eb="5">
      <t>ハアク</t>
    </rPh>
    <rPh sb="6" eb="8">
      <t>ナイヨウ</t>
    </rPh>
    <phoneticPr fontId="7"/>
  </si>
  <si>
    <t>覆工スパン
番号</t>
    <rPh sb="0" eb="2">
      <t>フッコウ</t>
    </rPh>
    <rPh sb="6" eb="8">
      <t>バンゴウ</t>
    </rPh>
    <phoneticPr fontId="7"/>
  </si>
  <si>
    <t>年月日</t>
    <rPh sb="0" eb="2">
      <t>ネンゲツ</t>
    </rPh>
    <rPh sb="2" eb="3">
      <t>ニチ</t>
    </rPh>
    <phoneticPr fontId="7"/>
  </si>
  <si>
    <t>内容</t>
    <rPh sb="0" eb="2">
      <t>ナイヨウ</t>
    </rPh>
    <phoneticPr fontId="7"/>
  </si>
  <si>
    <t>結果</t>
    <rPh sb="0" eb="2">
      <t>ケッカ</t>
    </rPh>
    <phoneticPr fontId="7"/>
  </si>
  <si>
    <t>対策区分の
判定</t>
    <rPh sb="0" eb="2">
      <t>タイサク</t>
    </rPh>
    <rPh sb="2" eb="4">
      <t>クブン</t>
    </rPh>
    <rPh sb="6" eb="8">
      <t>ハンテイ</t>
    </rPh>
    <phoneticPr fontId="7"/>
  </si>
  <si>
    <t>健全性</t>
    <rPh sb="0" eb="2">
      <t>ケンゼン</t>
    </rPh>
    <rPh sb="2" eb="3">
      <t>セイ</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</si>
  <si>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</si>
  <si>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■定期点検記録様式 　変状写真台帳</t>
    <phoneticPr fontId="3"/>
  </si>
  <si>
    <t>定期点検業者</t>
    <phoneticPr fontId="8"/>
  </si>
  <si>
    <t>定期点検者名</t>
    <phoneticPr fontId="8"/>
  </si>
  <si>
    <t>写真
番号</t>
    <rPh sb="0" eb="2">
      <t>シャシン</t>
    </rPh>
    <rPh sb="3" eb="5">
      <t>バンゴウ</t>
    </rPh>
    <phoneticPr fontId="3"/>
  </si>
  <si>
    <t>覆工
スパン
番号</t>
    <rPh sb="0" eb="2">
      <t>フッコウ</t>
    </rPh>
    <rPh sb="7" eb="9">
      <t>バンゴウ</t>
    </rPh>
    <phoneticPr fontId="7"/>
  </si>
  <si>
    <t>変状
番号</t>
    <rPh sb="0" eb="2">
      <t>ヘンジョウ</t>
    </rPh>
    <rPh sb="3" eb="5">
      <t>バンゴウ</t>
    </rPh>
    <phoneticPr fontId="7"/>
  </si>
  <si>
    <t>変状
部位</t>
    <rPh sb="0" eb="2">
      <t>ヘンジョウ</t>
    </rPh>
    <rPh sb="3" eb="5">
      <t>ブイ</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</si>
  <si>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</si>
  <si>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</si>
  <si>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</si>
  <si>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</si>
  <si>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健全性</t>
    <rPh sb="0" eb="2">
      <t>ケンゼン</t>
    </rPh>
    <rPh sb="2" eb="3">
      <t>セイ</t>
    </rPh>
    <phoneticPr fontId="3"/>
  </si>
  <si>
    <t>0.1m×0.5m</t>
    <phoneticPr fontId="8"/>
  </si>
  <si>
    <t>0.05m×0.15m</t>
    <phoneticPr fontId="8"/>
  </si>
  <si>
    <t>前回定期点検時の状態</t>
  </si>
  <si>
    <t>同程度</t>
    <rPh sb="0" eb="3">
      <t>ドウテイド</t>
    </rPh>
    <phoneticPr fontId="8"/>
  </si>
  <si>
    <t>調査方針</t>
    <rPh sb="2" eb="4">
      <t>ホウシン</t>
    </rPh>
    <phoneticPr fontId="3"/>
  </si>
  <si>
    <t>-</t>
    <phoneticPr fontId="8"/>
  </si>
  <si>
    <t>対策履歴</t>
    <rPh sb="0" eb="2">
      <t>タイサク</t>
    </rPh>
    <rPh sb="2" eb="4">
      <t>リレキ</t>
    </rPh>
    <phoneticPr fontId="3"/>
  </si>
  <si>
    <t>実施状況（実施日）</t>
    <rPh sb="0" eb="2">
      <t>ジッシ</t>
    </rPh>
    <rPh sb="2" eb="4">
      <t>ジョウキョウ</t>
    </rPh>
    <rPh sb="5" eb="8">
      <t>ジッシビ</t>
    </rPh>
    <phoneticPr fontId="3"/>
  </si>
  <si>
    <t>メモ</t>
    <phoneticPr fontId="3"/>
  </si>
  <si>
    <t>鋼材露出(Ⅱb)、部分的に露出した鋼材(表面的な腐食)に防錆剤塗布</t>
    <rPh sb="0" eb="2">
      <t>コウザイ</t>
    </rPh>
    <phoneticPr fontId="8"/>
  </si>
  <si>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</si>
  <si>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</si>
  <si>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</si>
  <si>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</si>
  <si>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</si>
  <si>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</si>
  <si>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</si>
  <si>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</si>
  <si>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</si>
  <si>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0.1m×0.15m他</t>
    <rPh sb="10" eb="11">
      <t>ホカ</t>
    </rPh>
    <phoneticPr fontId="8"/>
  </si>
  <si>
    <t>2箇所の鋼材露出(Ⅱb)、部分的に露出した鋼材(表面的な腐食)に防錆剤塗布</t>
    <rPh sb="1" eb="3">
      <t>カショ</t>
    </rPh>
    <rPh sb="4" eb="6">
      <t>コウザイ</t>
    </rPh>
    <phoneticPr fontId="8"/>
  </si>
  <si>
    <t>0.1m×0.2m</t>
    <phoneticPr fontId="8"/>
  </si>
  <si>
    <t>0.15m×0.1m他</t>
    <rPh sb="10" eb="11">
      <t>ホカ</t>
    </rPh>
    <phoneticPr fontId="8"/>
  </si>
  <si>
    <t>0.05m×0.05m</t>
    <phoneticPr fontId="8"/>
  </si>
  <si>
    <t>鋼材露出(Ⅱb)(深さ50mm未満)、部分的に露出した鋼材(表面的な腐食)に防錆剤塗布</t>
    <rPh sb="0" eb="2">
      <t>コウザイ</t>
    </rPh>
    <rPh sb="15" eb="17">
      <t>ミマン</t>
    </rPh>
    <phoneticPr fontId="8"/>
  </si>
  <si>
    <t>0.1m×0.1m</t>
    <phoneticPr fontId="8"/>
  </si>
  <si>
    <t>0.05m×0.2m</t>
    <phoneticPr fontId="8"/>
  </si>
  <si>
    <t>1.7m×0.05m</t>
    <phoneticPr fontId="8"/>
  </si>
  <si>
    <t>目地部のノロ、今回定期点検時に叩き落とし実施(Ⅲ→Ⅰ)</t>
    <rPh sb="0" eb="3">
      <t>メジブ</t>
    </rPh>
    <rPh sb="7" eb="14">
      <t>コンカイテイキテンケンジ</t>
    </rPh>
    <rPh sb="15" eb="16">
      <t>タタ</t>
    </rPh>
    <rPh sb="17" eb="18">
      <t>オ</t>
    </rPh>
    <rPh sb="20" eb="22">
      <t>ジッシ</t>
    </rPh>
    <phoneticPr fontId="8"/>
  </si>
  <si>
    <t>0.2m×0.05m</t>
    <phoneticPr fontId="8"/>
  </si>
  <si>
    <t>目地部のうき(Ⅱb)、浸透性固化材塗布</t>
    <rPh sb="0" eb="3">
      <t>メジブ</t>
    </rPh>
    <rPh sb="11" eb="19">
      <t>シントウセイコカザイトフ</t>
    </rPh>
    <phoneticPr fontId="8"/>
  </si>
  <si>
    <t>0.7mm×5.7m</t>
    <phoneticPr fontId="8"/>
  </si>
  <si>
    <t>縦断方向のひび割れ(Ⅱb)</t>
    <rPh sb="0" eb="4">
      <t>ジュウダンホウコウ</t>
    </rPh>
    <rPh sb="7" eb="8">
      <t>ワ</t>
    </rPh>
    <phoneticPr fontId="8"/>
  </si>
  <si>
    <t>0.5mm×0.8m他</t>
    <rPh sb="10" eb="11">
      <t>ホカ</t>
    </rPh>
    <phoneticPr fontId="8"/>
  </si>
  <si>
    <t>密集したひび割れ(Ⅱb)、一部新規確認、打音異常なし</t>
    <rPh sb="0" eb="2">
      <t>ミッシュウ</t>
    </rPh>
    <rPh sb="6" eb="7">
      <t>ワ</t>
    </rPh>
    <rPh sb="13" eb="17">
      <t>イチブシンキ</t>
    </rPh>
    <rPh sb="17" eb="19">
      <t>カクニン</t>
    </rPh>
    <rPh sb="20" eb="24">
      <t>ダオンイジョウ</t>
    </rPh>
    <phoneticPr fontId="8"/>
  </si>
  <si>
    <t>0.05m×0.2m他</t>
    <rPh sb="10" eb="11">
      <t>ホカ</t>
    </rPh>
    <phoneticPr fontId="8"/>
  </si>
  <si>
    <t>0.25m×0.1m</t>
    <phoneticPr fontId="8"/>
  </si>
  <si>
    <t>部分的なうき(Ⅱb)、浸透性固化材塗布</t>
    <rPh sb="0" eb="3">
      <t>ブブンテキ</t>
    </rPh>
    <rPh sb="11" eb="19">
      <t>シントウセイコカザイトフ</t>
    </rPh>
    <phoneticPr fontId="8"/>
  </si>
  <si>
    <t>1.3mm×6.2m</t>
    <phoneticPr fontId="8"/>
  </si>
  <si>
    <t>1.2mm×6.2m</t>
    <phoneticPr fontId="8"/>
  </si>
  <si>
    <t>1.7mm×6.3m</t>
    <phoneticPr fontId="8"/>
  </si>
  <si>
    <t>1.5mm×6.3m他</t>
    <rPh sb="10" eb="11">
      <t>ホカ</t>
    </rPh>
    <phoneticPr fontId="8"/>
  </si>
  <si>
    <t>縦横断方向のひび割れ(Ⅱb)</t>
    <rPh sb="0" eb="5">
      <t>ジュウオウダンホウコウ</t>
    </rPh>
    <rPh sb="8" eb="9">
      <t>ワ</t>
    </rPh>
    <phoneticPr fontId="8"/>
  </si>
  <si>
    <t>0.6m×0.05m</t>
    <phoneticPr fontId="8"/>
  </si>
  <si>
    <t>0.6m×0.05m(Ⅰ)</t>
    <phoneticPr fontId="8"/>
  </si>
  <si>
    <t>目地部の豆板(Ⅱb)、劣化進行性あり、浸透性固化材塗布</t>
    <rPh sb="0" eb="3">
      <t>メジブ</t>
    </rPh>
    <rPh sb="4" eb="6">
      <t>マメイタ</t>
    </rPh>
    <rPh sb="11" eb="13">
      <t>レッカ</t>
    </rPh>
    <rPh sb="13" eb="16">
      <t>シンコウセイ</t>
    </rPh>
    <rPh sb="19" eb="27">
      <t>シントウセイコカザイトフ</t>
    </rPh>
    <phoneticPr fontId="8"/>
  </si>
  <si>
    <t>0.7m×0.05m(Ⅱa)</t>
    <phoneticPr fontId="8"/>
  </si>
  <si>
    <t>0.5m×0.05m</t>
    <phoneticPr fontId="8"/>
  </si>
  <si>
    <t>0.5m×0.05m(Ⅲ→Ⅰ)、叩き落とし実施</t>
    <rPh sb="16" eb="17">
      <t>タタ</t>
    </rPh>
    <rPh sb="18" eb="19">
      <t>オ</t>
    </rPh>
    <rPh sb="21" eb="23">
      <t>ジッシ</t>
    </rPh>
    <phoneticPr fontId="8"/>
  </si>
  <si>
    <t>前回定期点検時叩き落とし箇所、(深さ50mm未満)</t>
    <rPh sb="0" eb="8">
      <t>ゼンカイテイキテンケンジタタ</t>
    </rPh>
    <rPh sb="9" eb="10">
      <t>オ</t>
    </rPh>
    <rPh sb="12" eb="14">
      <t>カショ</t>
    </rPh>
    <rPh sb="16" eb="17">
      <t>フカ</t>
    </rPh>
    <rPh sb="22" eb="24">
      <t>ミマン</t>
    </rPh>
    <phoneticPr fontId="8"/>
  </si>
  <si>
    <t>0.9m×0.05m</t>
    <phoneticPr fontId="8"/>
  </si>
  <si>
    <t>目地部の豆板(Ⅱb)、浸透性固化材塗布</t>
    <rPh sb="0" eb="3">
      <t>メジブ</t>
    </rPh>
    <rPh sb="4" eb="6">
      <t>マメイタ</t>
    </rPh>
    <rPh sb="11" eb="19">
      <t>シントウセイコカザイトフ</t>
    </rPh>
    <phoneticPr fontId="8"/>
  </si>
  <si>
    <t>0.4m×0.05m(Ⅲ→Ⅰ)、叩き落とし実施</t>
    <rPh sb="16" eb="17">
      <t>タタ</t>
    </rPh>
    <rPh sb="18" eb="19">
      <t>オ</t>
    </rPh>
    <rPh sb="21" eb="23">
      <t>ジッシ</t>
    </rPh>
    <phoneticPr fontId="8"/>
  </si>
  <si>
    <t>0.2m×0.05m(Ⅰ)</t>
    <phoneticPr fontId="8"/>
  </si>
  <si>
    <t>前回定期点検時叩き落とし箇所、(深さ50mm未満)</t>
    <rPh sb="16" eb="17">
      <t>フカ</t>
    </rPh>
    <rPh sb="22" eb="24">
      <t>ミマン</t>
    </rPh>
    <phoneticPr fontId="8"/>
  </si>
  <si>
    <t>0.1m×0.05m</t>
    <phoneticPr fontId="8"/>
  </si>
  <si>
    <t>0.1m×0.05m(Ⅰ)</t>
    <phoneticPr fontId="8"/>
  </si>
  <si>
    <t>1.0mm×4.8m他</t>
    <rPh sb="10" eb="11">
      <t>ホカ</t>
    </rPh>
    <phoneticPr fontId="8"/>
  </si>
  <si>
    <t>縦横断方向に複数のひび割れ(Ⅱb)</t>
    <rPh sb="0" eb="5">
      <t>ジュウオウダンホウコウ</t>
    </rPh>
    <rPh sb="6" eb="8">
      <t>フクスウ</t>
    </rPh>
    <rPh sb="11" eb="12">
      <t>ワ</t>
    </rPh>
    <phoneticPr fontId="8"/>
  </si>
  <si>
    <t>0.7mm×3.6m他</t>
    <rPh sb="10" eb="11">
      <t>ホカ</t>
    </rPh>
    <phoneticPr fontId="8"/>
  </si>
  <si>
    <t>0.15m×0.05m</t>
    <phoneticPr fontId="8"/>
  </si>
  <si>
    <t>縦断方向のひび割れ(Ⅱb)、閉合箇所打音異常なし</t>
    <rPh sb="0" eb="4">
      <t>ジュウダンホウコウ</t>
    </rPh>
    <rPh sb="7" eb="8">
      <t>ワ</t>
    </rPh>
    <rPh sb="14" eb="16">
      <t>ヘイゴウ</t>
    </rPh>
    <rPh sb="16" eb="18">
      <t>カショ</t>
    </rPh>
    <rPh sb="18" eb="22">
      <t>ダオンイジョウ</t>
    </rPh>
    <phoneticPr fontId="8"/>
  </si>
  <si>
    <t>1.2m×0.1m</t>
    <phoneticPr fontId="8"/>
  </si>
  <si>
    <t>1.2m×0.05m(Ⅰ)</t>
    <phoneticPr fontId="8"/>
  </si>
  <si>
    <t>1.2mm×10.8m</t>
    <phoneticPr fontId="8"/>
  </si>
  <si>
    <t>3箇所の鋼材露出(Ⅱb)、部分的に露出した鋼材(表面的な腐食)に防錆剤塗布</t>
    <rPh sb="1" eb="3">
      <t>カショ</t>
    </rPh>
    <rPh sb="4" eb="6">
      <t>コウザイ</t>
    </rPh>
    <phoneticPr fontId="8"/>
  </si>
  <si>
    <t>1.5mm×9.5m</t>
    <phoneticPr fontId="8"/>
  </si>
  <si>
    <t>0.15m×0.25m</t>
    <phoneticPr fontId="8"/>
  </si>
  <si>
    <t>ひび割れはないが打音異常(Ⅱb)、浸透性固化材塗布</t>
    <rPh sb="2" eb="3">
      <t>ワ</t>
    </rPh>
    <rPh sb="8" eb="12">
      <t>ダオンイジョウ</t>
    </rPh>
    <rPh sb="17" eb="25">
      <t>シントウセイコカザイトフ</t>
    </rPh>
    <phoneticPr fontId="8"/>
  </si>
  <si>
    <t>1.5mm×10.5m</t>
    <phoneticPr fontId="8"/>
  </si>
  <si>
    <t>1.5mm×8.5m他</t>
    <rPh sb="10" eb="11">
      <t>ホカ</t>
    </rPh>
    <phoneticPr fontId="8"/>
  </si>
  <si>
    <t>縦断方向に2本のひび割れ(Ⅱb)</t>
    <rPh sb="0" eb="2">
      <t>ジュウダン</t>
    </rPh>
    <rPh sb="2" eb="4">
      <t>ホウコウ</t>
    </rPh>
    <rPh sb="6" eb="7">
      <t>ホン</t>
    </rPh>
    <rPh sb="10" eb="11">
      <t>ワ</t>
    </rPh>
    <phoneticPr fontId="8"/>
  </si>
  <si>
    <t>0.5mm×3.1m他</t>
    <rPh sb="10" eb="11">
      <t>ホカ</t>
    </rPh>
    <phoneticPr fontId="8"/>
  </si>
  <si>
    <t>1.5mm×10.6m</t>
    <phoneticPr fontId="8"/>
  </si>
  <si>
    <t>1.2mm×6.6m他</t>
    <rPh sb="10" eb="11">
      <t>ホカ</t>
    </rPh>
    <phoneticPr fontId="8"/>
  </si>
  <si>
    <t>1.3mm×10.9m</t>
    <phoneticPr fontId="8"/>
  </si>
  <si>
    <t>1.2mm×10.6m</t>
    <phoneticPr fontId="8"/>
  </si>
  <si>
    <t>1.7mm×10.6m</t>
    <phoneticPr fontId="8"/>
  </si>
  <si>
    <t>1.5mm×10.4m</t>
    <phoneticPr fontId="8"/>
  </si>
  <si>
    <t>1.2mm×9.0m</t>
    <phoneticPr fontId="8"/>
  </si>
  <si>
    <t>1.5mm×6.2m</t>
    <phoneticPr fontId="8"/>
  </si>
  <si>
    <t>1.2mm×6.4m</t>
    <phoneticPr fontId="8"/>
  </si>
  <si>
    <t>0.3m×0.05m(Ⅱb)</t>
    <phoneticPr fontId="8"/>
  </si>
  <si>
    <t>目地部のうき、今回定期点検時に叩き落とし実施(Ⅱb→Ⅰ)(深さ50mm未満)、浸透性固化材塗布</t>
    <rPh sb="0" eb="3">
      <t>メジブ</t>
    </rPh>
    <rPh sb="7" eb="14">
      <t>コンカイテイキテンケンジ</t>
    </rPh>
    <rPh sb="15" eb="16">
      <t>タタ</t>
    </rPh>
    <rPh sb="17" eb="18">
      <t>オ</t>
    </rPh>
    <rPh sb="20" eb="22">
      <t>ジッシ</t>
    </rPh>
    <rPh sb="29" eb="30">
      <t>フカ</t>
    </rPh>
    <rPh sb="35" eb="37">
      <t>ミマン</t>
    </rPh>
    <rPh sb="39" eb="47">
      <t>シントウセイコカザイトフ</t>
    </rPh>
    <phoneticPr fontId="8"/>
  </si>
  <si>
    <t>1.5m×0.05m</t>
    <phoneticPr fontId="8"/>
  </si>
  <si>
    <t>1.5m×0.05m(Ⅱa)</t>
    <phoneticPr fontId="8"/>
  </si>
  <si>
    <t>1.0m×0.05m(Ⅲ→Ⅰ)、叩き落とし実施</t>
    <rPh sb="16" eb="17">
      <t>タタ</t>
    </rPh>
    <rPh sb="18" eb="19">
      <t>オ</t>
    </rPh>
    <rPh sb="21" eb="23">
      <t>ジッシ</t>
    </rPh>
    <phoneticPr fontId="8"/>
  </si>
  <si>
    <t>1.2mm×5.8m他</t>
    <rPh sb="10" eb="11">
      <t>ホカ</t>
    </rPh>
    <phoneticPr fontId="8"/>
  </si>
  <si>
    <t>1.2mm×6.0m</t>
    <phoneticPr fontId="8"/>
  </si>
  <si>
    <t>縦断方向に2本のひび割れ(Ⅱb)、進行性あり</t>
    <rPh sb="0" eb="2">
      <t>ジュウダン</t>
    </rPh>
    <rPh sb="2" eb="4">
      <t>ホウコウ</t>
    </rPh>
    <rPh sb="6" eb="7">
      <t>ホン</t>
    </rPh>
    <rPh sb="10" eb="11">
      <t>ワ</t>
    </rPh>
    <rPh sb="17" eb="20">
      <t>シンコウセイ</t>
    </rPh>
    <phoneticPr fontId="8"/>
  </si>
  <si>
    <t>0.3m×0.05m(Ⅱa)</t>
    <phoneticPr fontId="8"/>
  </si>
  <si>
    <t>1.3mm×7.5m他</t>
    <rPh sb="10" eb="11">
      <t>ホカ</t>
    </rPh>
    <phoneticPr fontId="8"/>
  </si>
  <si>
    <t>0.7mm×6.0m</t>
    <phoneticPr fontId="8"/>
  </si>
  <si>
    <t>2.0m×0.05m(Ⅱa)</t>
    <phoneticPr fontId="8"/>
  </si>
  <si>
    <t>1.2mm×6.3m</t>
    <phoneticPr fontId="8"/>
  </si>
  <si>
    <t>0.35m×0.05m</t>
    <phoneticPr fontId="8"/>
  </si>
  <si>
    <t>0.35m×0.05m(Ⅲ→Ⅰ)、叩き落とし実施</t>
    <rPh sb="17" eb="18">
      <t>タタ</t>
    </rPh>
    <rPh sb="19" eb="20">
      <t>オ</t>
    </rPh>
    <rPh sb="22" eb="24">
      <t>ジッシ</t>
    </rPh>
    <phoneticPr fontId="8"/>
  </si>
  <si>
    <t>目地部のうき、今回定期点検時に叩き落とし実施(Ⅱb→Ⅰ)、浸透性固化材塗布</t>
    <rPh sb="0" eb="3">
      <t>メジブ</t>
    </rPh>
    <rPh sb="7" eb="14">
      <t>コンカイテイキテンケンジ</t>
    </rPh>
    <rPh sb="15" eb="16">
      <t>タタ</t>
    </rPh>
    <rPh sb="17" eb="18">
      <t>オ</t>
    </rPh>
    <rPh sb="20" eb="22">
      <t>ジッシ</t>
    </rPh>
    <rPh sb="29" eb="37">
      <t>シントウセイコカザイトフ</t>
    </rPh>
    <phoneticPr fontId="8"/>
  </si>
  <si>
    <t>0.25m×0.05m</t>
    <phoneticPr fontId="8"/>
  </si>
  <si>
    <t>目地部のうき(Ⅱb)</t>
    <rPh sb="0" eb="3">
      <t>メジブ</t>
    </rPh>
    <phoneticPr fontId="8"/>
  </si>
  <si>
    <t>0.05m×0.3m</t>
    <phoneticPr fontId="8"/>
  </si>
  <si>
    <t>ひび割れ沿いのうき(Ⅱb)、浸透性固化材塗布</t>
    <rPh sb="2" eb="3">
      <t>ワ</t>
    </rPh>
    <rPh sb="4" eb="5">
      <t>ゾ</t>
    </rPh>
    <rPh sb="14" eb="22">
      <t>シントウセイコカザイトフ</t>
    </rPh>
    <phoneticPr fontId="8"/>
  </si>
  <si>
    <t>1.1mm×6.6m</t>
    <phoneticPr fontId="8"/>
  </si>
  <si>
    <t>1.0mm×9.0m</t>
    <phoneticPr fontId="8"/>
  </si>
  <si>
    <t>1.3mm×10.6m</t>
    <phoneticPr fontId="8"/>
  </si>
  <si>
    <t>1.5mm×9.8m他</t>
    <rPh sb="10" eb="11">
      <t>ホカ</t>
    </rPh>
    <phoneticPr fontId="8"/>
  </si>
  <si>
    <t>0.3mm×1.6m他</t>
    <rPh sb="10" eb="11">
      <t>ホカ</t>
    </rPh>
    <phoneticPr fontId="8"/>
  </si>
  <si>
    <t>半月状のひび割れ(Ⅱb)、打音異常なし</t>
    <rPh sb="0" eb="3">
      <t>ハンゲツジョウ</t>
    </rPh>
    <rPh sb="6" eb="7">
      <t>ワ</t>
    </rPh>
    <rPh sb="13" eb="17">
      <t>ダオンイジョウ</t>
    </rPh>
    <phoneticPr fontId="8"/>
  </si>
  <si>
    <t>0.1mm×1.3m他</t>
    <rPh sb="10" eb="11">
      <t>ホカ</t>
    </rPh>
    <phoneticPr fontId="8"/>
  </si>
  <si>
    <t>1.2mm×6.8m他</t>
    <rPh sb="10" eb="11">
      <t>ホカ</t>
    </rPh>
    <phoneticPr fontId="8"/>
  </si>
  <si>
    <t>1.8mm×10.5m</t>
    <phoneticPr fontId="8"/>
  </si>
  <si>
    <t>1.4mm×10.8m</t>
    <phoneticPr fontId="8"/>
  </si>
  <si>
    <t>1.3mm×9.0m他</t>
    <rPh sb="10" eb="11">
      <t>ホカ</t>
    </rPh>
    <phoneticPr fontId="8"/>
  </si>
  <si>
    <t>1.5mm×7.2m他</t>
    <rPh sb="10" eb="11">
      <t>ホカ</t>
    </rPh>
    <phoneticPr fontId="8"/>
  </si>
  <si>
    <t>1.7mm×10.7m他</t>
    <rPh sb="11" eb="12">
      <t>ホカ</t>
    </rPh>
    <phoneticPr fontId="8"/>
  </si>
  <si>
    <t>1.3mm×8.8m他</t>
    <rPh sb="10" eb="11">
      <t>ホカ</t>
    </rPh>
    <phoneticPr fontId="8"/>
  </si>
  <si>
    <t>0.1m×0.1m他</t>
    <rPh sb="9" eb="10">
      <t>ホカ</t>
    </rPh>
    <phoneticPr fontId="8"/>
  </si>
  <si>
    <t>1.2mm×7.2m他</t>
    <rPh sb="10" eb="11">
      <t>ホカ</t>
    </rPh>
    <phoneticPr fontId="8"/>
  </si>
  <si>
    <t>1.2mm×8.5m</t>
    <phoneticPr fontId="8"/>
  </si>
  <si>
    <t>1.4mm×10.6m</t>
    <phoneticPr fontId="8"/>
  </si>
  <si>
    <t>1.3mm×6.0m他</t>
    <rPh sb="10" eb="11">
      <t>ホカ</t>
    </rPh>
    <phoneticPr fontId="8"/>
  </si>
  <si>
    <t>1.3mm×10.5m</t>
    <phoneticPr fontId="8"/>
  </si>
  <si>
    <t>1.0mm×10.7m他</t>
    <rPh sb="11" eb="12">
      <t>ホカ</t>
    </rPh>
    <phoneticPr fontId="8"/>
  </si>
  <si>
    <t>縦断方向に2本のひび割れ(Ⅱb)</t>
    <rPh sb="0" eb="4">
      <t>ジュウダンホウコウ</t>
    </rPh>
    <rPh sb="6" eb="7">
      <t>ホン</t>
    </rPh>
    <rPh sb="10" eb="11">
      <t>ワ</t>
    </rPh>
    <phoneticPr fontId="8"/>
  </si>
  <si>
    <t>1.5mm×10.6m他</t>
    <rPh sb="11" eb="12">
      <t>ホカ</t>
    </rPh>
    <phoneticPr fontId="8"/>
  </si>
  <si>
    <t>目地沿いのうき、今回定期点検時に叩き落とし実施(Ⅱa→Ⅰ)、(深さ50mm未満)、浸透性固化材塗布</t>
    <rPh sb="0" eb="3">
      <t>メジゾ</t>
    </rPh>
    <rPh sb="8" eb="15">
      <t>コンカイテイキテンケンジ</t>
    </rPh>
    <rPh sb="16" eb="17">
      <t>タタ</t>
    </rPh>
    <rPh sb="18" eb="19">
      <t>オ</t>
    </rPh>
    <rPh sb="21" eb="23">
      <t>ジッシ</t>
    </rPh>
    <rPh sb="31" eb="32">
      <t>フカ</t>
    </rPh>
    <rPh sb="37" eb="39">
      <t>ミマン</t>
    </rPh>
    <rPh sb="41" eb="49">
      <t>シントウセイコカザイトフ</t>
    </rPh>
    <phoneticPr fontId="8"/>
  </si>
  <si>
    <t>1.7mm×10.5m</t>
    <phoneticPr fontId="8"/>
  </si>
  <si>
    <t>1.6mm×10.5m他</t>
    <rPh sb="11" eb="12">
      <t>ホカ</t>
    </rPh>
    <phoneticPr fontId="8"/>
  </si>
  <si>
    <t>1.6mm×10.5m</t>
    <phoneticPr fontId="8"/>
  </si>
  <si>
    <t>縦横断方向に複数のひび割れ(Ⅱb)、進行性あり</t>
    <rPh sb="0" eb="5">
      <t>ジュウオウダンホウコウ</t>
    </rPh>
    <rPh sb="6" eb="8">
      <t>フクスウ</t>
    </rPh>
    <rPh sb="11" eb="12">
      <t>ワ</t>
    </rPh>
    <rPh sb="18" eb="21">
      <t>シンコウセイ</t>
    </rPh>
    <phoneticPr fontId="8"/>
  </si>
  <si>
    <t>はく落懸念箇所(Ⅱb)、打音異常なし</t>
    <rPh sb="2" eb="7">
      <t>ラクケネンカショ</t>
    </rPh>
    <rPh sb="12" eb="16">
      <t>ダオンイジョウ</t>
    </rPh>
    <phoneticPr fontId="8"/>
  </si>
  <si>
    <t>1.7mm×10.9m</t>
    <phoneticPr fontId="8"/>
  </si>
  <si>
    <t>1.3mm×10.7m</t>
    <phoneticPr fontId="8"/>
  </si>
  <si>
    <t>縦断方向のひび割れ(Ⅱb)</t>
    <phoneticPr fontId="8"/>
  </si>
  <si>
    <t>ブロック化したうき、今回定期点検時に叩き落とし実施(Ⅲ→Ⅰ)、(深さ50mm未満)、浸透性固化材塗布</t>
    <rPh sb="4" eb="5">
      <t>カ</t>
    </rPh>
    <rPh sb="10" eb="17">
      <t>コンカイテイキテンケンジ</t>
    </rPh>
    <rPh sb="18" eb="19">
      <t>タタ</t>
    </rPh>
    <rPh sb="20" eb="21">
      <t>オ</t>
    </rPh>
    <rPh sb="23" eb="25">
      <t>ジッシ</t>
    </rPh>
    <rPh sb="32" eb="33">
      <t>フカ</t>
    </rPh>
    <rPh sb="38" eb="40">
      <t>ミマン</t>
    </rPh>
    <rPh sb="42" eb="50">
      <t>シントウセイコカザイトフ</t>
    </rPh>
    <phoneticPr fontId="8"/>
  </si>
  <si>
    <t>目地部のうき、今回定期点検時に叩き落とし実施(Ⅱb→Ⅰ)、(深さ50mm未満)、浸透性固化材塗布</t>
    <rPh sb="0" eb="3">
      <t>メジブ</t>
    </rPh>
    <rPh sb="7" eb="14">
      <t>コンカイテイキテンケンジ</t>
    </rPh>
    <rPh sb="15" eb="16">
      <t>タタ</t>
    </rPh>
    <rPh sb="17" eb="18">
      <t>オ</t>
    </rPh>
    <rPh sb="20" eb="22">
      <t>ジッシ</t>
    </rPh>
    <rPh sb="30" eb="31">
      <t>フカ</t>
    </rPh>
    <rPh sb="36" eb="38">
      <t>ミマン</t>
    </rPh>
    <rPh sb="40" eb="48">
      <t>シントウセイコカザイトフ</t>
    </rPh>
    <phoneticPr fontId="8"/>
  </si>
  <si>
    <t>0.05m×0.15m他</t>
    <rPh sb="11" eb="12">
      <t>ホカ</t>
    </rPh>
    <phoneticPr fontId="8"/>
  </si>
  <si>
    <t>2箇所のはく落懸念箇所(Ⅱb)、打音異常なし、浸透性固化材塗布</t>
    <rPh sb="1" eb="3">
      <t>カショ</t>
    </rPh>
    <rPh sb="6" eb="9">
      <t>ラクケネン</t>
    </rPh>
    <rPh sb="9" eb="11">
      <t>カショ</t>
    </rPh>
    <rPh sb="16" eb="20">
      <t>ダオンイジョウ</t>
    </rPh>
    <rPh sb="23" eb="31">
      <t>シントウセイコカザイトフ</t>
    </rPh>
    <phoneticPr fontId="8"/>
  </si>
  <si>
    <t>0.25m×0.2m</t>
    <phoneticPr fontId="8"/>
  </si>
  <si>
    <t>0.25m×0.2m(Ⅲ→Ⅰ)、叩き落とし実施</t>
    <rPh sb="16" eb="17">
      <t>タタ</t>
    </rPh>
    <rPh sb="18" eb="19">
      <t>オ</t>
    </rPh>
    <rPh sb="21" eb="23">
      <t>ジッシ</t>
    </rPh>
    <phoneticPr fontId="8"/>
  </si>
  <si>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7"/>
  </si>
  <si>
    <t>フリガナ</t>
    <phoneticPr fontId="37"/>
  </si>
  <si>
    <t>路 線 名</t>
    <rPh sb="0" eb="1">
      <t>ミチ</t>
    </rPh>
    <rPh sb="2" eb="3">
      <t>セン</t>
    </rPh>
    <rPh sb="4" eb="5">
      <t>メイ</t>
    </rPh>
    <phoneticPr fontId="37"/>
  </si>
  <si>
    <t>定期点検年月日</t>
    <rPh sb="4" eb="7">
      <t>ネンガッピ</t>
    </rPh>
    <phoneticPr fontId="37"/>
  </si>
  <si>
    <t>名　称</t>
    <rPh sb="0" eb="1">
      <t>ナ</t>
    </rPh>
    <rPh sb="2" eb="3">
      <t>ショウ</t>
    </rPh>
    <phoneticPr fontId="7"/>
  </si>
  <si>
    <t>管理者名</t>
    <phoneticPr fontId="37"/>
  </si>
  <si>
    <t>覆工スパン番号</t>
    <rPh sb="0" eb="2">
      <t>フッコウ</t>
    </rPh>
    <rPh sb="5" eb="7">
      <t>バンゴウ</t>
    </rPh>
    <phoneticPr fontId="38"/>
  </si>
  <si>
    <t>異常番号</t>
    <rPh sb="0" eb="2">
      <t>イジョウ</t>
    </rPh>
    <rPh sb="2" eb="4">
      <t>バンゴウ</t>
    </rPh>
    <phoneticPr fontId="38"/>
  </si>
  <si>
    <t>対象箇所</t>
    <rPh sb="0" eb="2">
      <t>タイショウ</t>
    </rPh>
    <rPh sb="2" eb="4">
      <t>カショ</t>
    </rPh>
    <phoneticPr fontId="38"/>
  </si>
  <si>
    <t>部位区分</t>
    <rPh sb="0" eb="2">
      <t>ブイ</t>
    </rPh>
    <rPh sb="2" eb="4">
      <t>クブン</t>
    </rPh>
    <phoneticPr fontId="38"/>
  </si>
  <si>
    <t>異常の種類</t>
    <rPh sb="0" eb="2">
      <t>イジョウ</t>
    </rPh>
    <rPh sb="3" eb="5">
      <t>シュルイ</t>
    </rPh>
    <phoneticPr fontId="38"/>
  </si>
  <si>
    <t>異常判定区分</t>
    <rPh sb="0" eb="2">
      <t>イジョウ</t>
    </rPh>
    <rPh sb="2" eb="4">
      <t>ハンテイ</t>
    </rPh>
    <rPh sb="4" eb="6">
      <t>クブン</t>
    </rPh>
    <phoneticPr fontId="38"/>
  </si>
  <si>
    <t>メモ</t>
    <phoneticPr fontId="38"/>
  </si>
  <si>
    <t>アンカーボルト脱落</t>
    <rPh sb="7" eb="9">
      <t>ダツラク</t>
    </rPh>
    <phoneticPr fontId="8"/>
  </si>
  <si>
    <t>対策済み(アンカー再施工)</t>
    <rPh sb="0" eb="2">
      <t>タイサク</t>
    </rPh>
    <rPh sb="2" eb="3">
      <t>ズ</t>
    </rPh>
    <rPh sb="9" eb="10">
      <t>サイ</t>
    </rPh>
    <rPh sb="10" eb="12">
      <t>セコウ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</si>
  <si>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</si>
  <si>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　応急措置を実施した場合は、その実施状況が分かる写真を添付すること。</t>
    <rPh sb="4" eb="6">
      <t>ソチ</t>
    </rPh>
    <phoneticPr fontId="8"/>
  </si>
  <si>
    <t>※　画像データは100kb程度とする。</t>
    <phoneticPr fontId="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</si>
  <si>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</si>
  <si>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トンネル変状展開図</t>
    <rPh sb="4" eb="5">
      <t>ヘン</t>
    </rPh>
    <rPh sb="5" eb="6">
      <t>ジョウ</t>
    </rPh>
    <rPh sb="6" eb="9">
      <t>テンカイズ</t>
    </rPh>
    <phoneticPr fontId="7"/>
  </si>
  <si>
    <t>トンネル全体変状展開図</t>
    <rPh sb="4" eb="6">
      <t>ゼンタイ</t>
    </rPh>
    <rPh sb="6" eb="7">
      <t>ヘン</t>
    </rPh>
    <rPh sb="7" eb="8">
      <t>ジョウ</t>
    </rPh>
    <rPh sb="8" eb="11">
      <t>テンカイズ</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</si>
  <si>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</si>
  <si>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様式Fリンク用→</t>
    <rPh sb="0" eb="2">
      <t>ヨウシキ</t>
    </rPh>
    <rPh sb="6" eb="7">
      <t>ヨウ</t>
    </rPh>
    <phoneticPr fontId="7"/>
  </si>
  <si>
    <t>覆工ｽﾊﾟﾝ
番号</t>
    <rPh sb="0" eb="2">
      <t>フッコウ</t>
    </rPh>
    <rPh sb="7" eb="9">
      <t>バンゴウ</t>
    </rPh>
    <phoneticPr fontId="7"/>
  </si>
  <si>
    <t>ｽﾊﾟﾝ
長
(m)</t>
    <rPh sb="5" eb="6">
      <t xml:space="preserve">
</t>
    </rPh>
    <phoneticPr fontId="7"/>
  </si>
  <si>
    <t>変状数集計</t>
    <rPh sb="0" eb="2">
      <t>ヘンジョウ</t>
    </rPh>
    <rPh sb="2" eb="3">
      <t>スウ</t>
    </rPh>
    <rPh sb="3" eb="5">
      <t>シュウケイ</t>
    </rPh>
    <phoneticPr fontId="7"/>
  </si>
  <si>
    <t>覆工スパン毎の
健全性の診断</t>
    <rPh sb="0" eb="2">
      <t>フッコウ</t>
    </rPh>
    <rPh sb="5" eb="6">
      <t>ゴト</t>
    </rPh>
    <rPh sb="8" eb="11">
      <t>ケンゼンセイ</t>
    </rPh>
    <rPh sb="12" eb="14">
      <t>シンダン</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</si>
  <si>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</si>
  <si>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</si>
  <si>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</si>
  <si>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覆工スパン長(m)</t>
    <rPh sb="0" eb="2">
      <t>フッコウ</t>
    </rPh>
    <rPh sb="5" eb="6">
      <t>チョウ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</si>
  <si>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</si>
  <si>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</si>
  <si>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t>
    <rPh sb="0" eb="3">
      <t>ケンゼンセイ</t>
    </rPh>
    <phoneticPr fontId="7"/>
  </si>
  <si>
    <t>外力※１</t>
    <rPh sb="0" eb="2">
      <t>ガイリョク</t>
    </rPh>
    <phoneticPr fontId="7"/>
  </si>
  <si>
    <t>Ⅳ</t>
    <phoneticPr fontId="3"/>
  </si>
  <si>
    <t>Ⅲ</t>
    <phoneticPr fontId="3"/>
  </si>
  <si>
    <t>Ⅱa</t>
    <phoneticPr fontId="3"/>
  </si>
  <si>
    <t>Ⅱb</t>
    <phoneticPr fontId="3"/>
  </si>
  <si>
    <t>Ⅱ</t>
    <phoneticPr fontId="3"/>
  </si>
  <si>
    <t>〇</t>
    <phoneticPr fontId="8"/>
  </si>
  <si>
    <t>スパン別変状展開図</t>
    <rPh sb="3" eb="4">
      <t>ベツ</t>
    </rPh>
    <rPh sb="4" eb="5">
      <t>ヘン</t>
    </rPh>
    <rPh sb="5" eb="6">
      <t>ジョウ</t>
    </rPh>
    <rPh sb="6" eb="9">
      <t>テンカイズ</t>
    </rPh>
    <phoneticPr fontId="7"/>
  </si>
  <si>
    <t>【健全性判定集計表】</t>
    <phoneticPr fontId="7"/>
  </si>
  <si>
    <t>スパン番号</t>
    <rPh sb="3" eb="5">
      <t>バンゴウ</t>
    </rPh>
    <phoneticPr fontId="7"/>
  </si>
  <si>
    <t>PS</t>
  </si>
  <si>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</si>
  <si>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</si>
  <si>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</si>
  <si>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
変状の有無</t>
    <rPh sb="0" eb="2">
      <t>タイサク</t>
    </rPh>
    <rPh sb="2" eb="4">
      <t>クブン</t>
    </rPh>
    <rPh sb="4" eb="5">
      <t>ゴト</t>
    </rPh>
    <rPh sb="7" eb="9">
      <t>ヘンジョウ</t>
    </rPh>
    <rPh sb="10" eb="12">
      <t>ウム</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</si>
  <si>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</si>
  <si>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</si>
  <si>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</si>
  <si>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</si>
  <si>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</si>
  <si>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</si>
  <si>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</si>
  <si>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</si>
  <si>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</si>
  <si>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集計
・
判定
・
診断</t>
    <rPh sb="0" eb="2">
      <t>シュウケイ</t>
    </rPh>
    <rPh sb="5" eb="7">
      <t>ハンテイ</t>
    </rPh>
    <rPh sb="10" eb="12">
      <t>シンダン</t>
    </rPh>
    <phoneticPr fontId="7"/>
  </si>
  <si>
    <t>変状の発生規模合計(㎡)</t>
    <rPh sb="0" eb="2">
      <t>ヘンジョウ</t>
    </rPh>
    <rPh sb="3" eb="5">
      <t>ハッセイ</t>
    </rPh>
    <rPh sb="5" eb="7">
      <t>キボ</t>
    </rPh>
    <rPh sb="7" eb="9">
      <t>ゴウケイ</t>
    </rPh>
    <phoneticPr fontId="7"/>
  </si>
  <si>
    <t>－</t>
    <phoneticPr fontId="7"/>
  </si>
  <si>
    <t>計</t>
    <rPh sb="0" eb="1">
      <t>ケイ</t>
    </rPh>
    <phoneticPr fontId="7"/>
  </si>
  <si>
    <t>対策区分の
判定結果</t>
    <rPh sb="0" eb="2">
      <t>タイサク</t>
    </rPh>
    <rPh sb="2" eb="4">
      <t>クブン</t>
    </rPh>
    <rPh sb="6" eb="8">
      <t>ハンテイ</t>
    </rPh>
    <rPh sb="8" eb="10">
      <t>ケッカ</t>
    </rPh>
    <phoneticPr fontId="7"/>
  </si>
  <si>
    <t>判定区分毎の変状数</t>
    <rPh sb="0" eb="2">
      <t>ハンテイ</t>
    </rPh>
    <rPh sb="2" eb="4">
      <t>クブン</t>
    </rPh>
    <rPh sb="4" eb="5">
      <t>ゴト</t>
    </rPh>
    <rPh sb="6" eb="8">
      <t>ヘンジョウ</t>
    </rPh>
    <rPh sb="8" eb="9">
      <t>スウ</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</si>
  <si>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</si>
  <si>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</si>
  <si>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判定区分</t>
    <rPh sb="0" eb="2">
      <t>ハンテイ</t>
    </rPh>
    <rPh sb="2" eb="4">
      <t>クブン</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</si>
  <si>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</si>
  <si>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</si>
  <si>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</si>
  <si>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</si>
  <si>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</si>
  <si>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</si>
  <si>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</si>
  <si>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</si>
  <si>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</si>
  <si>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</si>
  <si>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</si>
  <si>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※4：本様式は覆工スパン毎に作成すること。</t>
    <rPh sb="3" eb="4">
      <t>ホン</t>
    </rPh>
    <rPh sb="4" eb="6">
      <t>ヨウシキ</t>
    </rPh>
    <rPh sb="7" eb="9">
      <t>フッコウ</t>
    </rPh>
    <rPh sb="12" eb="13">
      <t>ゴト</t>
    </rPh>
    <rPh sb="14" eb="16">
      <t>サクセイ</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</si>
  <si>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</si>
  <si>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</si>
  <si>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</si>
  <si>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今回定期点検時に叩き落とし実施</t>
    <phoneticPr fontId="8"/>
  </si>
  <si>
    <t>ひび割れの発生範囲は長さ×1.0mで算出</t>
    <phoneticPr fontId="8"/>
  </si>
  <si>
    <t>対策済み</t>
    <rPh sb="0" eb="2">
      <t>タイサク</t>
    </rPh>
    <rPh sb="2" eb="3">
      <t>ズ</t>
    </rPh>
    <phoneticPr fontId="8"/>
  </si>
  <si>
    <t>前回定期点検時に叩き落とし実施</t>
    <rPh sb="0" eb="7">
      <t>ゼンカイテイキテンケンジ</t>
    </rPh>
    <rPh sb="8" eb="9">
      <t>タタ</t>
    </rPh>
    <rPh sb="10" eb="11">
      <t>オ</t>
    </rPh>
    <rPh sb="13" eb="15">
      <t>ジッシ</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</si>
  <si>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</si>
  <si>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路 線 名</t>
    <rPh sb="0" eb="1">
      <t>ミチ</t>
    </rPh>
    <rPh sb="2" eb="3">
      <t>セン</t>
    </rPh>
    <rPh sb="4" eb="5">
      <t>メイ</t>
    </rPh>
    <phoneticPr fontId="3"/>
  </si>
  <si>
    <t>定期点検業者</t>
    <rPh sb="0" eb="2">
      <t>テイキ</t>
    </rPh>
    <rPh sb="2" eb="4">
      <t>テンケン</t>
    </rPh>
    <rPh sb="4" eb="6">
      <t>ギョウシャ</t>
    </rPh>
    <phoneticPr fontId="3"/>
  </si>
  <si>
    <t>名　称</t>
    <rPh sb="0" eb="1">
      <t>ナ</t>
    </rPh>
    <rPh sb="2" eb="3">
      <t>ショウ</t>
    </rPh>
    <phoneticPr fontId="3"/>
  </si>
  <si>
    <t>管理者名</t>
    <rPh sb="0" eb="3">
      <t>カンリシャ</t>
    </rPh>
    <rPh sb="3" eb="4">
      <t>メイ</t>
    </rPh>
    <phoneticPr fontId="3"/>
  </si>
  <si>
    <t>覆工スパン
番号</t>
    <rPh sb="0" eb="2">
      <t>フッコウ</t>
    </rPh>
    <rPh sb="6" eb="8">
      <t>バンゴウ</t>
    </rPh>
    <phoneticPr fontId="3"/>
  </si>
  <si>
    <t>対象箇所</t>
    <rPh sb="0" eb="2">
      <t>タイショウ</t>
    </rPh>
    <rPh sb="2" eb="4">
      <t>カショ</t>
    </rPh>
    <phoneticPr fontId="3"/>
  </si>
  <si>
    <t>不可能な理由</t>
    <rPh sb="0" eb="3">
      <t>フカノウ</t>
    </rPh>
    <rPh sb="4" eb="6">
      <t>リユウ</t>
    </rPh>
    <phoneticPr fontId="3"/>
  </si>
  <si>
    <t>対応策</t>
    <rPh sb="0" eb="3">
      <t>タイオウサク</t>
    </rPh>
    <phoneticPr fontId="3"/>
  </si>
  <si>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</si>
  <si>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　数が多い場合は、適時、表の行を増やすこと。</t>
    <phoneticPr fontId="8"/>
  </si>
  <si>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38"/>
  </si>
  <si>
    <t>フリガナ</t>
    <phoneticPr fontId="38"/>
  </si>
  <si>
    <t>路線名</t>
    <rPh sb="0" eb="2">
      <t>ロセン</t>
    </rPh>
    <rPh sb="2" eb="3">
      <t>メイ</t>
    </rPh>
    <phoneticPr fontId="38"/>
  </si>
  <si>
    <t>定期点検業者</t>
    <rPh sb="0" eb="2">
      <t>テイキ</t>
    </rPh>
    <rPh sb="2" eb="4">
      <t>テンケン</t>
    </rPh>
    <rPh sb="4" eb="6">
      <t>ギョウシャ</t>
    </rPh>
    <phoneticPr fontId="38"/>
  </si>
  <si>
    <t>定期点検年月日</t>
    <rPh sb="0" eb="2">
      <t>テイキ</t>
    </rPh>
    <rPh sb="2" eb="4">
      <t>テンケン</t>
    </rPh>
    <rPh sb="4" eb="7">
      <t>ネンガッピ</t>
    </rPh>
    <phoneticPr fontId="38"/>
  </si>
  <si>
    <t xml:space="preserve"> </t>
    <phoneticPr fontId="38"/>
  </si>
  <si>
    <t>名  称</t>
    <rPh sb="0" eb="1">
      <t>ナ</t>
    </rPh>
    <rPh sb="3" eb="4">
      <t>ショウ</t>
    </rPh>
    <phoneticPr fontId="38"/>
  </si>
  <si>
    <t>管理者名</t>
    <rPh sb="0" eb="3">
      <t>カンリシャ</t>
    </rPh>
    <rPh sb="3" eb="4">
      <t>メイ</t>
    </rPh>
    <phoneticPr fontId="38"/>
  </si>
  <si>
    <t>定期点検者名</t>
    <rPh sb="0" eb="2">
      <t>テイキ</t>
    </rPh>
    <rPh sb="2" eb="4">
      <t>テンケン</t>
    </rPh>
    <rPh sb="4" eb="5">
      <t>シャ</t>
    </rPh>
    <rPh sb="5" eb="6">
      <t>メイ</t>
    </rPh>
    <phoneticPr fontId="38"/>
  </si>
  <si>
    <t>トンネル毎の
健全性</t>
    <rPh sb="4" eb="5">
      <t>ゴト</t>
    </rPh>
    <rPh sb="7" eb="10">
      <t>ケンゼンセイ</t>
    </rPh>
    <phoneticPr fontId="38"/>
  </si>
  <si>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38"/>
  </si>
  <si>
    <t>覆工ｽﾊﾟﾝ番号</t>
    <rPh sb="0" eb="2">
      <t>フッコウ</t>
    </rPh>
    <rPh sb="6" eb="8">
      <t>バンゴウ</t>
    </rPh>
    <phoneticPr fontId="38"/>
  </si>
  <si>
    <t>ｽﾊﾟﾝ長（ｍ）</t>
    <phoneticPr fontId="38"/>
  </si>
  <si>
    <t>変    状    数</t>
    <rPh sb="0" eb="1">
      <t>ヘン</t>
    </rPh>
    <rPh sb="5" eb="6">
      <t>ジョウ</t>
    </rPh>
    <rPh sb="10" eb="11">
      <t>スウ</t>
    </rPh>
    <phoneticPr fontId="38"/>
  </si>
  <si>
    <t>覆工スパン毎の
健全性の診断</t>
    <rPh sb="0" eb="2">
      <t>フッコウ</t>
    </rPh>
    <rPh sb="5" eb="6">
      <t>ゴト</t>
    </rPh>
    <rPh sb="8" eb="10">
      <t>ケンゼン</t>
    </rPh>
    <rPh sb="10" eb="11">
      <t>セイ</t>
    </rPh>
    <rPh sb="12" eb="14">
      <t>シンダン</t>
    </rPh>
    <phoneticPr fontId="38"/>
  </si>
  <si>
    <t>変    状    規    模</t>
    <rPh sb="0" eb="1">
      <t>ヘン</t>
    </rPh>
    <rPh sb="5" eb="6">
      <t>ジョウ</t>
    </rPh>
    <rPh sb="10" eb="11">
      <t>キ</t>
    </rPh>
    <rPh sb="15" eb="16">
      <t>ボ</t>
    </rPh>
    <phoneticPr fontId="38"/>
  </si>
  <si>
    <t>判定区分変換</t>
    <rPh sb="0" eb="2">
      <t>ハンテイ</t>
    </rPh>
    <rPh sb="2" eb="4">
      <t>クブン</t>
    </rPh>
    <rPh sb="4" eb="6">
      <t>ヘンカン</t>
    </rPh>
    <phoneticPr fontId="7"/>
  </si>
  <si>
    <t>対策区分の判定</t>
    <rPh sb="0" eb="2">
      <t>タイサク</t>
    </rPh>
    <rPh sb="2" eb="4">
      <t>クブン</t>
    </rPh>
    <rPh sb="5" eb="7">
      <t>ハンテイ</t>
    </rPh>
    <phoneticPr fontId="38"/>
  </si>
  <si>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38"/>
  </si>
  <si>
    <t>覆工スパン長（ｍ）</t>
    <rPh sb="0" eb="2">
      <t>フッコウ</t>
    </rPh>
    <rPh sb="5" eb="6">
      <t>ナガ</t>
    </rPh>
    <phoneticPr fontId="38"/>
  </si>
  <si>
    <t>変状の発生範囲の規模（㎡）</t>
    <rPh sb="0" eb="2">
      <t>ヘンジョウ</t>
    </rPh>
    <rPh sb="3" eb="5">
      <t>ハッセイ</t>
    </rPh>
    <rPh sb="5" eb="7">
      <t>ハンイ</t>
    </rPh>
    <rPh sb="8" eb="10">
      <t>キボ</t>
    </rPh>
    <phoneticPr fontId="38"/>
  </si>
  <si>
    <t xml:space="preserve">外力 </t>
    <rPh sb="0" eb="2">
      <t>ガイリョク</t>
    </rPh>
    <phoneticPr fontId="38"/>
  </si>
  <si>
    <t>材質劣化</t>
    <rPh sb="0" eb="2">
      <t>ザイシツ</t>
    </rPh>
    <rPh sb="2" eb="4">
      <t>レッカ</t>
    </rPh>
    <phoneticPr fontId="38"/>
  </si>
  <si>
    <t>漏水</t>
    <rPh sb="0" eb="2">
      <t>ロウスイ</t>
    </rPh>
    <phoneticPr fontId="38"/>
  </si>
  <si>
    <t>外力</t>
    <rPh sb="0" eb="2">
      <t>ガイリョク</t>
    </rPh>
    <phoneticPr fontId="38"/>
  </si>
  <si>
    <t>健全性</t>
    <rPh sb="0" eb="2">
      <t>ケンゼン</t>
    </rPh>
    <rPh sb="2" eb="3">
      <t>セイ</t>
    </rPh>
    <phoneticPr fontId="38"/>
  </si>
  <si>
    <r>
      <t xml:space="preserve">外力 </t>
    </r>
    <r>
      <rPr>
        <vertAlign val="superscript"/>
        <sz val="9"/>
        <rFont val="HGSｺﾞｼｯｸM"/>
        <family val="3"/>
        <charset val="128"/>
      </rPr>
      <t>注2</t>
    </r>
    <rPh sb="0" eb="2">
      <t>ガイリョク</t>
    </rPh>
    <rPh sb="3" eb="4">
      <t>チュウ</t>
    </rPh>
    <phoneticPr fontId="38"/>
  </si>
  <si>
    <t>Ⅳ</t>
    <phoneticPr fontId="38"/>
  </si>
  <si>
    <t>Ⅲ</t>
    <phoneticPr fontId="38"/>
  </si>
  <si>
    <t>Ⅱa</t>
    <phoneticPr fontId="38"/>
  </si>
  <si>
    <t>Ⅱb</t>
    <phoneticPr fontId="38"/>
  </si>
  <si>
    <t>Ⅱ</t>
    <phoneticPr fontId="38"/>
  </si>
  <si>
    <t>ｃ</t>
    <phoneticPr fontId="8"/>
  </si>
  <si>
    <t>計</t>
    <rPh sb="0" eb="1">
      <t>ケイ</t>
    </rPh>
    <phoneticPr fontId="38"/>
  </si>
  <si>
    <t>←最大値</t>
    <rPh sb="1" eb="4">
      <t>サイダイチ</t>
    </rPh>
    <phoneticPr fontId="7"/>
  </si>
  <si>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38"/>
  </si>
  <si>
    <t>　　　材質劣化、漏水はそれぞれの判定区分に変状数を記入すること。</t>
    <phoneticPr fontId="3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</si>
  <si>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38"/>
  </si>
  <si>
    <t>※１：本シートは様式D‐3の集計結果を掲載すること。</t>
    <rPh sb="3" eb="4">
      <t>ホン</t>
    </rPh>
    <rPh sb="8" eb="10">
      <t>ヨウシキ</t>
    </rPh>
    <rPh sb="14" eb="16">
      <t>シュウケイ</t>
    </rPh>
    <rPh sb="16" eb="18">
      <t>ケッカ</t>
    </rPh>
    <rPh sb="19" eb="21">
      <t>ケイサイ</t>
    </rPh>
    <phoneticPr fontId="3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</si>
  <si>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8"/>
  </si>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</sst>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yyyy&quot;年&quot;m&quot;月&quot;d&quot;日&quot;;@"/>
    <numFmt numFmtId="177" formatCode="[$-F800]dddd\,\ mmmm\ dd\,\ yyyy"/>
    <numFmt numFmtId="178" formatCode="0.0"/>
    <numFmt numFmtId="179" formatCode="[=0]&quot;-&quot;;General&quot;m&quot;"/>
    <numFmt numFmtId="180" formatCode="General&quot;m&quot;"/>
    <numFmt numFmtId="181" formatCode="General&quot;%&quot;"/>
    <numFmt numFmtId="182" formatCode="#,##0_ "/>
    <numFmt numFmtId="183" formatCode="General&quot; ㎡&quot;"/>
    <numFmt numFmtId="184" formatCode="0.0_ "/>
    <numFmt numFmtId="185" formatCode="&quot;S&quot;0"/>
    <numFmt numFmtId="186" formatCode="0.00000"/>
    <numFmt numFmtId="187" formatCode="##&quot;°&quot;##&quot;′&quot;##.00&quot;″&quot;"/>
    <numFmt numFmtId="188" formatCode="##&quot;°&quot;##&quot;′&quot;##.0&quot;″&quot;"/>
    <numFmt numFmtId="189" formatCode="0&quot; 箇所&quot;"/>
    <numFmt numFmtId="190" formatCode="0&quot; スパン&quot;"/>
    <numFmt numFmtId="191" formatCode="yyyy&quot;年&quot;m&quot;月&quot;;@"/>
    <numFmt numFmtId="192" formatCode="&quot;S&quot;000"/>
    <numFmt numFmtId="193" formatCode="0.0&quot;m&quot;"/>
    <numFmt numFmtId="194" formatCode="0_ "/>
    <numFmt numFmtId="195" formatCode="0.00_ "/>
    <numFmt numFmtId="196" formatCode="0.00_);[Red]\(0.00\)"/>
  </numFmts>
  <fonts count="50">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9"/>
      <name val="HGS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6"/>
      <name val="HGSｺﾞｼｯｸM"/>
      <family val="3"/>
      <charset val="128"/>
    </font>
    <font>
      <sz val="5"/>
      <name val="HGPｺﾞｼｯｸM"/>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sz val="8"/>
      <name val="HGPｺﾞｼｯｸM"/>
      <family val="3"/>
      <charset val="128"/>
    </font>
    <font>
      <u/>
      <sz val="10"/>
      <name val="HGSｺﾞｼｯｸM"/>
      <family val="3"/>
      <charset val="128"/>
    </font>
    <font>
      <u/>
      <sz val="11"/>
      <name val="HGSｺﾞｼｯｸM"/>
      <family val="3"/>
      <charset val="128"/>
    </font>
    <font>
      <sz val="11"/>
      <name val="HGSｺﾞｼｯｸM"/>
      <family val="3"/>
      <charset val="128"/>
    </font>
    <font>
      <b/>
      <sz val="24"/>
      <name val="HGSｺﾞｼｯｸM"/>
      <family val="3"/>
      <charset val="128"/>
    </font>
    <font>
      <b/>
      <sz val="10"/>
      <name val="HGSｺﾞｼｯｸM"/>
      <family val="3"/>
      <charset val="128"/>
    </font>
    <font>
      <sz val="8"/>
      <name val="HGSｺﾞｼｯｸM"/>
      <family val="3"/>
      <charset val="128"/>
    </font>
    <font>
      <sz val="7"/>
      <name val="HGSｺﾞｼｯｸM"/>
      <family val="3"/>
      <charset val="128"/>
    </font>
    <font>
      <sz val="10"/>
      <color theme="1"/>
      <name val="HGSｺﾞｼｯｸM"/>
      <family val="3"/>
      <charset val="128"/>
    </font>
    <font>
      <sz val="11"/>
      <name val="ＭＳ Ｐゴシック"/>
      <family val="3"/>
      <charset val="128"/>
      <scheme val="minor"/>
    </font>
    <font>
      <sz val="9.5"/>
      <name val="HGSｺﾞｼｯｸM"/>
      <family val="3"/>
      <charset val="128"/>
    </font>
    <font>
      <sz val="11"/>
      <color theme="1"/>
      <name val="HGSｺﾞｼｯｸM"/>
      <family val="3"/>
      <charset val="128"/>
    </font>
    <font>
      <sz val="10"/>
      <color rgb="FFFF0000"/>
      <name val="HGSｺﾞｼｯｸM"/>
      <family val="3"/>
      <charset val="128"/>
    </font>
    <font>
      <sz val="6"/>
      <name val="ＭＳ ゴシック"/>
      <family val="2"/>
      <charset val="128"/>
    </font>
    <font>
      <sz val="6"/>
      <name val="ＭＳ Ｐゴシック"/>
      <family val="2"/>
      <charset val="128"/>
      <scheme val="minor"/>
    </font>
    <font>
      <sz val="9"/>
      <color theme="1"/>
      <name val="HGSｺﾞｼｯｸM"/>
      <family val="3"/>
      <charset val="128"/>
    </font>
    <font>
      <sz val="14"/>
      <name val="HGPｺﾞｼｯｸM"/>
      <family val="3"/>
      <charset val="128"/>
    </font>
    <font>
      <sz val="10"/>
      <color rgb="FFFF0000"/>
      <name val="ＭＳ ゴシック"/>
      <family val="3"/>
      <charset val="128"/>
    </font>
    <font>
      <vertAlign val="superscript"/>
      <sz val="9"/>
      <name val="HGSｺﾞｼｯｸM"/>
      <family val="3"/>
      <charset val="128"/>
    </font>
    <font>
      <sz val="9"/>
      <name val="ＭＳ Ｐゴシック"/>
      <family val="3"/>
      <charset val="128"/>
      <scheme val="minor"/>
    </font>
    <font>
      <sz val="8"/>
      <color theme="1"/>
      <name val="ＭＳ Ｐゴシック"/>
      <family val="3"/>
      <charset val="128"/>
      <scheme val="minor"/>
    </font>
    <font>
      <sz val="12"/>
      <color theme="1"/>
      <name val="HGSｺﾞｼｯｸM"/>
      <family val="3"/>
      <charset val="128"/>
    </font>
    <font>
      <sz val="9"/>
      <color theme="1"/>
      <name val="ＭＳ Ｐゴシック"/>
      <family val="3"/>
      <charset val="128"/>
    </font>
    <font>
      <sz val="8"/>
      <color theme="1"/>
      <name val="HGSｺﾞｼｯｸM"/>
      <family val="3"/>
      <charset val="128"/>
    </font>
    <font>
      <sz val="10"/>
      <color theme="1"/>
      <name val="ＭＳ Ｐゴシック"/>
      <family val="2"/>
      <charset val="128"/>
      <scheme val="minor"/>
    </font>
    <font>
      <sz val="14"/>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alignment vertical="center"/>
    </xf>
    <xf numFmtId="0" fontId="11" fillId="0" borderId="0">
      <alignment vertical="center"/>
    </xf>
    <xf numFmtId="0" fontId="12" fillId="0" borderId="0"/>
    <xf numFmtId="38" fontId="12" fillId="0" borderId="0" applyFont="0" applyFill="0" applyBorder="0" applyAlignment="0" applyProtection="0">
      <alignment vertical="center"/>
    </xf>
    <xf numFmtId="0" fontId="15" fillId="0" borderId="0">
      <alignment vertical="center"/>
    </xf>
    <xf numFmtId="0" fontId="2" fillId="0" borderId="0">
      <alignment vertical="center"/>
    </xf>
    <xf numFmtId="38" fontId="2" fillId="0" borderId="0" applyFont="0" applyFill="0" applyBorder="0" applyAlignment="0" applyProtection="0">
      <alignment vertical="center"/>
    </xf>
    <xf numFmtId="0" fontId="12" fillId="0" borderId="0"/>
    <xf numFmtId="0" fontId="1" fillId="0" borderId="0">
      <alignment vertical="center"/>
    </xf>
    <xf numFmtId="38" fontId="1" fillId="0" borderId="0" applyFont="0" applyFill="0" applyBorder="0" applyAlignment="0" applyProtection="0">
      <alignment vertical="center"/>
    </xf>
  </cellStyleXfs>
  <cellXfs count="924">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17" fillId="0" borderId="0" xfId="2" applyFont="1" applyAlignment="1" applyProtection="1">
      <alignment vertical="center"/>
      <protection locked="0"/>
    </xf>
    <xf numFmtId="0" fontId="17" fillId="0" borderId="0" xfId="2" applyFont="1" applyAlignment="1" applyProtection="1">
      <alignment vertical="center" shrinkToFit="1"/>
      <protection locked="0"/>
    </xf>
    <xf numFmtId="0" fontId="17" fillId="0" borderId="0" xfId="2" applyFont="1" applyAlignment="1">
      <alignment vertical="center" shrinkToFit="1"/>
    </xf>
    <xf numFmtId="0" fontId="17" fillId="0" borderId="0" xfId="2" applyFont="1" applyAlignment="1">
      <alignment vertical="center" textRotation="255" shrinkToFit="1"/>
    </xf>
    <xf numFmtId="0" fontId="17" fillId="0" borderId="0" xfId="2" applyFont="1" applyAlignment="1" applyProtection="1">
      <alignment horizontal="center" vertical="center" shrinkToFit="1"/>
      <protection locked="0"/>
    </xf>
    <xf numFmtId="0" fontId="13" fillId="2" borderId="13" xfId="7" applyFont="1" applyFill="1" applyBorder="1" applyAlignment="1">
      <alignment horizontal="center" vertical="center"/>
    </xf>
    <xf numFmtId="0" fontId="13" fillId="2" borderId="14" xfId="7" quotePrefix="1" applyFont="1" applyFill="1" applyBorder="1" applyAlignment="1">
      <alignment horizontal="center" vertical="center" shrinkToFit="1"/>
    </xf>
    <xf numFmtId="58" fontId="13"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16"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2" borderId="14" xfId="2" applyFont="1" applyFill="1" applyBorder="1" applyAlignment="1">
      <alignment vertical="center"/>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9" fillId="0" borderId="0" xfId="2" applyFont="1" applyAlignment="1" applyProtection="1">
      <alignment horizontal="center" vertical="center" shrinkToFit="1"/>
      <protection locked="0"/>
    </xf>
    <xf numFmtId="0" fontId="19" fillId="2" borderId="14" xfId="2" applyFont="1" applyFill="1" applyBorder="1" applyAlignment="1">
      <alignment vertical="center" textRotation="255" wrapText="1" shrinkToFit="1"/>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0" fillId="0" borderId="10" xfId="0" applyBorder="1" applyAlignment="1">
      <alignment horizontal="center" vertical="center"/>
    </xf>
    <xf numFmtId="0" fontId="0" fillId="0" borderId="1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11" xfId="0" applyBorder="1">
      <alignment vertical="center"/>
    </xf>
    <xf numFmtId="0" fontId="0" fillId="0" borderId="20" xfId="0" applyBorder="1">
      <alignment vertical="center"/>
    </xf>
    <xf numFmtId="0" fontId="0" fillId="0" borderId="1" xfId="0" applyBorder="1">
      <alignment vertical="center"/>
    </xf>
    <xf numFmtId="0" fontId="0" fillId="0" borderId="8" xfId="0" applyBorder="1">
      <alignment vertical="center"/>
    </xf>
    <xf numFmtId="0" fontId="16" fillId="0" borderId="10"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20" fillId="2" borderId="1" xfId="2" applyFont="1" applyFill="1" applyBorder="1" applyAlignment="1">
      <alignment horizontal="center" vertical="center" wrapText="1" shrinkToFit="1"/>
    </xf>
    <xf numFmtId="2" fontId="9" fillId="0" borderId="0" xfId="2" applyNumberFormat="1" applyFont="1" applyProtection="1">
      <protection locked="0"/>
    </xf>
    <xf numFmtId="186" fontId="9" fillId="0" borderId="0" xfId="2" applyNumberFormat="1" applyFont="1" applyProtection="1">
      <protection locked="0"/>
    </xf>
    <xf numFmtId="0" fontId="0" fillId="3" borderId="3" xfId="0" applyFill="1" applyBorder="1">
      <alignment vertical="center"/>
    </xf>
    <xf numFmtId="0" fontId="23" fillId="0" borderId="0" xfId="2" applyFont="1" applyAlignment="1" applyProtection="1">
      <alignment vertical="center"/>
      <protection locked="0"/>
    </xf>
    <xf numFmtId="0" fontId="21" fillId="0" borderId="0" xfId="2" applyFont="1" applyAlignment="1" applyProtection="1">
      <alignment vertical="center"/>
      <protection locked="0"/>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0" borderId="6" xfId="2" applyFont="1" applyBorder="1" applyAlignment="1" applyProtection="1">
      <alignment horizontal="center" vertical="center" shrinkToFit="1"/>
      <protection locked="0"/>
    </xf>
    <xf numFmtId="0" fontId="19" fillId="0" borderId="2" xfId="2" applyFont="1" applyBorder="1" applyAlignment="1" applyProtection="1">
      <alignment horizontal="center" vertical="center" wrapText="1" shrinkToFit="1"/>
      <protection locked="0"/>
    </xf>
    <xf numFmtId="0" fontId="9" fillId="0" borderId="9" xfId="2" applyFont="1" applyBorder="1" applyAlignment="1" applyProtection="1">
      <alignment horizontal="center" vertical="center" shrinkToFit="1"/>
      <protection locked="0"/>
    </xf>
    <xf numFmtId="0" fontId="9" fillId="0" borderId="13" xfId="2" applyFont="1" applyBorder="1" applyAlignment="1" applyProtection="1">
      <alignment horizontal="center" vertical="center" shrinkToFit="1"/>
      <protection locked="0"/>
    </xf>
    <xf numFmtId="185" fontId="9" fillId="0" borderId="1" xfId="7" applyNumberFormat="1" applyFont="1" applyBorder="1" applyAlignment="1">
      <alignment horizontal="center" vertical="center" shrinkToFit="1"/>
    </xf>
    <xf numFmtId="184" fontId="4" fillId="0" borderId="13" xfId="7" applyNumberFormat="1" applyFont="1" applyBorder="1" applyAlignment="1" applyProtection="1">
      <alignment horizontal="right" vertical="center" shrinkToFit="1"/>
      <protection locked="0"/>
    </xf>
    <xf numFmtId="178" fontId="4" fillId="0" borderId="13" xfId="7" quotePrefix="1" applyNumberFormat="1" applyFont="1" applyBorder="1" applyAlignment="1" applyProtection="1">
      <alignment horizontal="right" vertical="center" shrinkToFit="1"/>
      <protection locked="0"/>
    </xf>
    <xf numFmtId="178" fontId="4" fillId="0" borderId="13" xfId="7" applyNumberFormat="1" applyFont="1" applyBorder="1" applyAlignment="1" applyProtection="1">
      <alignment horizontal="right" vertical="center" shrinkToFit="1"/>
      <protection locked="0"/>
    </xf>
    <xf numFmtId="0" fontId="9" fillId="0" borderId="1" xfId="7" applyFont="1" applyBorder="1" applyAlignment="1">
      <alignment horizontal="center" vertical="center" shrinkToFit="1"/>
    </xf>
    <xf numFmtId="0" fontId="4" fillId="0" borderId="1" xfId="7" applyFont="1" applyBorder="1" applyAlignment="1" applyProtection="1">
      <alignment horizontal="center" vertical="center"/>
      <protection locked="0"/>
    </xf>
    <xf numFmtId="0" fontId="24" fillId="0" borderId="13" xfId="7" applyFont="1" applyBorder="1" applyAlignment="1" applyProtection="1">
      <alignment horizontal="center" vertical="center" shrinkToFit="1"/>
      <protection locked="0"/>
    </xf>
    <xf numFmtId="0" fontId="9" fillId="0" borderId="13" xfId="7" applyFont="1" applyBorder="1" applyAlignment="1">
      <alignment horizontal="center" vertical="center" shrinkToFit="1"/>
    </xf>
    <xf numFmtId="0" fontId="4" fillId="0" borderId="13" xfId="7" applyFont="1" applyBorder="1" applyAlignment="1" applyProtection="1">
      <alignment horizontal="center" vertical="center" shrinkToFit="1"/>
      <protection locked="0"/>
    </xf>
    <xf numFmtId="0" fontId="9" fillId="0" borderId="13" xfId="7" applyFont="1" applyBorder="1" applyAlignment="1">
      <alignment vertical="center" shrinkToFit="1"/>
    </xf>
    <xf numFmtId="0" fontId="9" fillId="0" borderId="13" xfId="2" applyFont="1" applyBorder="1" applyAlignment="1">
      <alignment vertical="center" shrinkToFit="1"/>
    </xf>
    <xf numFmtId="0" fontId="4" fillId="0" borderId="13" xfId="7" applyFont="1" applyBorder="1" applyAlignment="1" applyProtection="1">
      <alignment horizontal="center" vertical="center"/>
      <protection locked="0"/>
    </xf>
    <xf numFmtId="184" fontId="4" fillId="0" borderId="1" xfId="7" applyNumberFormat="1" applyFont="1" applyBorder="1" applyAlignment="1" applyProtection="1">
      <alignment horizontal="right" vertical="center" shrinkToFit="1"/>
      <protection locked="0"/>
    </xf>
    <xf numFmtId="178" fontId="4" fillId="0" borderId="1" xfId="7" quotePrefix="1" applyNumberFormat="1" applyFont="1" applyBorder="1" applyAlignment="1" applyProtection="1">
      <alignment horizontal="right" vertical="center" shrinkToFit="1"/>
      <protection locked="0"/>
    </xf>
    <xf numFmtId="178" fontId="4" fillId="0" borderId="1" xfId="7" applyNumberFormat="1" applyFont="1" applyBorder="1" applyAlignment="1" applyProtection="1">
      <alignment horizontal="right" vertical="center" shrinkToFit="1"/>
      <protection locked="0"/>
    </xf>
    <xf numFmtId="0" fontId="24" fillId="0" borderId="1" xfId="7" applyFont="1" applyBorder="1" applyAlignment="1" applyProtection="1">
      <alignment horizontal="center" vertical="center" shrinkToFit="1"/>
      <protection locked="0"/>
    </xf>
    <xf numFmtId="0" fontId="4" fillId="0" borderId="1" xfId="7" applyFont="1" applyBorder="1" applyAlignment="1" applyProtection="1">
      <alignment horizontal="center" vertical="center" shrinkToFit="1"/>
      <protection locked="0"/>
    </xf>
    <xf numFmtId="0" fontId="9" fillId="0" borderId="1" xfId="7" applyFont="1" applyBorder="1" applyAlignment="1">
      <alignment vertical="center" shrinkToFit="1"/>
    </xf>
    <xf numFmtId="0" fontId="9" fillId="0" borderId="1" xfId="2" applyFont="1" applyBorder="1" applyAlignment="1">
      <alignment vertical="center" shrinkToFit="1"/>
    </xf>
    <xf numFmtId="184" fontId="9" fillId="0" borderId="1" xfId="7" applyNumberFormat="1" applyFont="1" applyBorder="1" applyAlignment="1">
      <alignment horizontal="right"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2"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0" borderId="3"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4" fillId="2" borderId="2" xfId="2" applyFont="1" applyFill="1" applyBorder="1" applyAlignment="1">
      <alignment horizontal="center" vertical="center" wrapText="1" shrinkToFit="1"/>
    </xf>
    <xf numFmtId="0" fontId="14" fillId="2" borderId="3" xfId="2" applyFont="1" applyFill="1" applyBorder="1" applyAlignment="1">
      <alignment horizontal="center" vertical="center" wrapText="1" shrinkToFit="1"/>
    </xf>
    <xf numFmtId="179" fontId="9" fillId="0" borderId="2" xfId="2" applyNumberFormat="1" applyFont="1" applyBorder="1" applyAlignment="1" applyProtection="1">
      <alignment horizontal="center" vertical="center" shrinkToFit="1"/>
      <protection locked="0"/>
    </xf>
    <xf numFmtId="179" fontId="9" fillId="0" borderId="8" xfId="2" applyNumberFormat="1"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0" fontId="9" fillId="0" borderId="1" xfId="2" applyNumberFormat="1" applyFont="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1" fontId="9" fillId="0" borderId="1" xfId="2" applyNumberFormat="1" applyFont="1" applyBorder="1" applyAlignment="1" applyProtection="1">
      <alignment horizontal="center" vertical="center" shrinkToFit="1"/>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2" fontId="9" fillId="0" borderId="2" xfId="2" applyNumberFormat="1" applyFont="1" applyBorder="1" applyAlignment="1" applyProtection="1">
      <alignment horizontal="center" vertical="center" shrinkToFit="1"/>
      <protection locked="0"/>
    </xf>
    <xf numFmtId="182" fontId="9" fillId="0" borderId="3" xfId="2"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3"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7" fontId="9" fillId="0" borderId="9" xfId="1" applyNumberFormat="1" applyFont="1" applyBorder="1" applyAlignment="1" applyProtection="1">
      <alignment horizontal="center" vertical="center" shrinkToFit="1"/>
      <protection locked="0"/>
    </xf>
    <xf numFmtId="187" fontId="9" fillId="0" borderId="10" xfId="1" applyNumberFormat="1" applyFont="1" applyBorder="1" applyAlignment="1" applyProtection="1">
      <alignment horizontal="center" vertical="center" shrinkToFit="1"/>
      <protection locked="0"/>
    </xf>
    <xf numFmtId="187" fontId="9" fillId="0" borderId="11"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183" fontId="9" fillId="0" borderId="15" xfId="2" applyNumberFormat="1" applyFont="1" applyBorder="1" applyAlignment="1" applyProtection="1">
      <alignment horizontal="center" vertical="center" shrinkToFit="1"/>
      <protection locked="0"/>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87" fontId="9" fillId="0" borderId="3" xfId="1" applyNumberFormat="1" applyFont="1" applyBorder="1" applyAlignment="1" applyProtection="1">
      <alignment horizontal="center" vertical="center" shrinkToFit="1"/>
      <protection locked="0"/>
    </xf>
    <xf numFmtId="187" fontId="9" fillId="0" borderId="8" xfId="1" applyNumberFormat="1" applyFon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0" borderId="9" xfId="2" applyNumberFormat="1" applyFont="1" applyBorder="1" applyAlignment="1" applyProtection="1">
      <alignment horizontal="center" vertical="center" shrinkToFit="1"/>
      <protection locked="0"/>
    </xf>
    <xf numFmtId="14" fontId="9" fillId="0" borderId="11" xfId="2" applyNumberFormat="1" applyFont="1" applyBorder="1" applyAlignment="1" applyProtection="1">
      <alignment horizontal="center" vertical="center" shrinkToFit="1"/>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right" vertical="center" shrinkToFit="1"/>
    </xf>
    <xf numFmtId="176" fontId="9" fillId="0" borderId="7" xfId="2" applyNumberFormat="1" applyFont="1" applyBorder="1" applyAlignment="1">
      <alignment horizontal="right" vertical="center" shrinkToFit="1"/>
    </xf>
    <xf numFmtId="176" fontId="9" fillId="0" borderId="5" xfId="2" applyNumberFormat="1" applyFont="1" applyBorder="1" applyAlignment="1">
      <alignment horizontal="right" vertical="center" shrinkToFit="1"/>
    </xf>
    <xf numFmtId="176" fontId="9" fillId="0" borderId="9" xfId="2" applyNumberFormat="1" applyFont="1" applyBorder="1" applyAlignment="1">
      <alignment horizontal="right" vertical="center" shrinkToFit="1"/>
    </xf>
    <xf numFmtId="176" fontId="9" fillId="0" borderId="10" xfId="2" applyNumberFormat="1" applyFont="1" applyBorder="1" applyAlignment="1">
      <alignment horizontal="right" vertical="center" shrinkToFit="1"/>
    </xf>
    <xf numFmtId="176" fontId="9" fillId="0" borderId="11" xfId="2" applyNumberFormat="1" applyFont="1" applyBorder="1" applyAlignment="1">
      <alignment horizontal="right"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3" fillId="2" borderId="14" xfId="2" applyFont="1" applyFill="1" applyBorder="1" applyAlignment="1" applyProtection="1">
      <alignment horizontal="center" vertical="center" wrapText="1"/>
      <protection locked="0"/>
    </xf>
    <xf numFmtId="0" fontId="13"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22" fillId="2" borderId="14" xfId="2" applyFont="1" applyFill="1" applyBorder="1" applyAlignment="1">
      <alignment horizontal="center" vertical="center" wrapText="1" shrinkToFit="1"/>
    </xf>
    <xf numFmtId="0" fontId="22" fillId="2" borderId="13" xfId="2" applyFont="1" applyFill="1" applyBorder="1" applyAlignment="1">
      <alignment horizontal="center" vertical="center" wrapText="1" shrinkToFit="1"/>
    </xf>
    <xf numFmtId="0" fontId="18" fillId="2" borderId="14" xfId="2" applyFont="1" applyFill="1" applyBorder="1" applyAlignment="1">
      <alignment horizontal="center" vertical="center" wrapText="1" shrinkToFit="1"/>
    </xf>
    <xf numFmtId="0" fontId="18" fillId="2" borderId="13" xfId="2" applyFont="1" applyFill="1" applyBorder="1" applyAlignment="1">
      <alignment horizontal="center" vertical="center" wrapText="1" shrinkToFit="1"/>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9" fillId="0" borderId="1" xfId="7" applyFont="1" applyBorder="1" applyAlignment="1">
      <alignment horizontal="center" vertical="center" shrinkToFit="1"/>
    </xf>
    <xf numFmtId="0" fontId="9" fillId="0" borderId="2" xfId="7" applyFont="1" applyBorder="1" applyAlignment="1">
      <alignment horizontal="center" vertical="center" shrinkToFit="1"/>
    </xf>
    <xf numFmtId="0" fontId="13" fillId="2" borderId="1" xfId="2" applyFont="1" applyFill="1" applyBorder="1" applyAlignment="1" applyProtection="1">
      <alignment horizontal="center" vertical="center" wrapText="1"/>
      <protection locked="0"/>
    </xf>
    <xf numFmtId="0" fontId="13" fillId="2" borderId="1" xfId="2" applyFont="1" applyFill="1" applyBorder="1" applyAlignment="1">
      <alignment horizontal="center" vertical="center" wrapText="1"/>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7" fontId="4" fillId="0" borderId="1" xfId="2" applyNumberFormat="1" applyFont="1" applyBorder="1" applyAlignment="1">
      <alignment horizontal="right"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2"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right" vertical="center"/>
    </xf>
    <xf numFmtId="176" fontId="9" fillId="0" borderId="7" xfId="2" applyNumberFormat="1" applyFont="1" applyBorder="1" applyAlignment="1">
      <alignment horizontal="right" vertical="center"/>
    </xf>
    <xf numFmtId="176" fontId="9" fillId="0" borderId="5" xfId="2" applyNumberFormat="1" applyFont="1" applyBorder="1" applyAlignment="1">
      <alignment horizontal="right" vertical="center"/>
    </xf>
    <xf numFmtId="176" fontId="9" fillId="0" borderId="9" xfId="2" applyNumberFormat="1" applyFont="1" applyBorder="1" applyAlignment="1">
      <alignment horizontal="right" vertical="center"/>
    </xf>
    <xf numFmtId="176" fontId="9" fillId="0" borderId="10" xfId="2" applyNumberFormat="1" applyFont="1" applyBorder="1" applyAlignment="1">
      <alignment horizontal="right" vertical="center"/>
    </xf>
    <xf numFmtId="176" fontId="9" fillId="0" borderId="11" xfId="2" applyNumberFormat="1" applyFont="1" applyBorder="1" applyAlignment="1">
      <alignment horizontal="right"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5" fillId="4" borderId="10" xfId="2" applyFont="1" applyFill="1" applyBorder="1" applyAlignment="1">
      <alignment vertical="center" shrinkToFit="1"/>
    </xf>
    <xf numFmtId="0" fontId="26" fillId="4" borderId="10" xfId="0" applyFont="1" applyFill="1" applyBorder="1" applyAlignment="1">
      <alignment vertical="center" shrinkToFit="1"/>
    </xf>
    <xf numFmtId="0" fontId="9" fillId="0" borderId="10" xfId="2" applyFont="1" applyBorder="1" applyAlignment="1">
      <alignment vertical="center"/>
    </xf>
    <xf numFmtId="0" fontId="27" fillId="0" borderId="10" xfId="0" applyFont="1" applyBorder="1">
      <alignment vertical="center"/>
    </xf>
    <xf numFmtId="0" fontId="27" fillId="0" borderId="11" xfId="0" applyFont="1" applyBorder="1">
      <alignment vertical="center"/>
    </xf>
    <xf numFmtId="49" fontId="9" fillId="0" borderId="1" xfId="2" applyNumberFormat="1" applyFont="1" applyBorder="1" applyAlignment="1" applyProtection="1">
      <alignment horizontal="center" vertical="center"/>
      <protection locked="0"/>
    </xf>
    <xf numFmtId="0" fontId="9" fillId="0" borderId="0" xfId="2" applyFont="1"/>
    <xf numFmtId="0" fontId="27" fillId="0" borderId="0" xfId="0" applyFont="1">
      <alignment vertical="center"/>
    </xf>
    <xf numFmtId="0" fontId="9" fillId="0" borderId="1" xfId="2" applyFont="1" applyBorder="1" applyAlignment="1" applyProtection="1">
      <alignment vertical="center" shrinkToFit="1"/>
      <protection locked="0"/>
    </xf>
    <xf numFmtId="176" fontId="9" fillId="0" borderId="1" xfId="2" applyNumberFormat="1" applyFont="1" applyBorder="1" applyAlignment="1" applyProtection="1">
      <alignment horizontal="center" vertical="center" shrinkToFit="1"/>
      <protection locked="0"/>
    </xf>
    <xf numFmtId="0" fontId="9" fillId="0" borderId="13" xfId="2" applyFont="1" applyBorder="1" applyAlignment="1" applyProtection="1">
      <alignment vertical="center" shrinkToFit="1"/>
      <protection locked="0"/>
    </xf>
    <xf numFmtId="0" fontId="9" fillId="0" borderId="1" xfId="2" applyFont="1" applyBorder="1" applyAlignment="1">
      <alignment horizontal="center" vertical="center"/>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38" fontId="9" fillId="0" borderId="3" xfId="3" applyFont="1" applyFill="1" applyBorder="1" applyAlignment="1" applyProtection="1">
      <alignment horizontal="center" vertical="center" shrinkToFit="1"/>
      <protection locked="0"/>
    </xf>
    <xf numFmtId="4" fontId="9" fillId="0" borderId="1" xfId="2" applyNumberFormat="1" applyFont="1" applyBorder="1" applyAlignment="1" applyProtection="1">
      <alignment vertical="center" shrinkToFit="1"/>
      <protection locked="0"/>
    </xf>
    <xf numFmtId="0" fontId="27" fillId="0" borderId="9" xfId="0" applyFont="1" applyBorder="1" applyAlignment="1">
      <alignment horizontal="center" vertical="center"/>
    </xf>
    <xf numFmtId="0" fontId="27" fillId="0" borderId="11" xfId="0" applyFont="1" applyBorder="1" applyAlignment="1">
      <alignment horizontal="center" vertical="center"/>
    </xf>
    <xf numFmtId="0" fontId="27" fillId="0" borderId="9" xfId="0" applyFont="1" applyBorder="1" applyAlignment="1" applyProtection="1">
      <alignment vertical="center" shrinkToFit="1"/>
      <protection locked="0"/>
    </xf>
    <xf numFmtId="0" fontId="27" fillId="0" borderId="10" xfId="0" applyFont="1" applyBorder="1" applyAlignment="1" applyProtection="1">
      <alignment vertical="center" shrinkToFit="1"/>
      <protection locked="0"/>
    </xf>
    <xf numFmtId="0" fontId="27" fillId="0" borderId="11" xfId="0" applyFon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188" fontId="27" fillId="0" borderId="6" xfId="1" applyNumberFormat="1" applyFont="1" applyBorder="1" applyAlignment="1" applyProtection="1">
      <alignment vertical="center" shrinkToFit="1"/>
      <protection locked="0"/>
    </xf>
    <xf numFmtId="188" fontId="27" fillId="0" borderId="5" xfId="1" applyNumberFormat="1" applyFont="1" applyBorder="1" applyAlignment="1" applyProtection="1">
      <alignment vertical="center" shrinkToFit="1"/>
      <protection locked="0"/>
    </xf>
    <xf numFmtId="189" fontId="9" fillId="0" borderId="14" xfId="2" applyNumberFormat="1" applyFont="1" applyBorder="1" applyAlignment="1" applyProtection="1">
      <alignment horizontal="center" vertical="center" shrinkToFit="1"/>
      <protection locked="0"/>
    </xf>
    <xf numFmtId="189" fontId="9" fillId="0" borderId="14" xfId="2" quotePrefix="1" applyNumberFormat="1" applyFont="1" applyBorder="1" applyAlignment="1" applyProtection="1">
      <alignment horizontal="center" vertical="center" shrinkToFit="1"/>
      <protection locked="0"/>
    </xf>
    <xf numFmtId="189" fontId="9" fillId="2" borderId="14" xfId="2" applyNumberFormat="1" applyFont="1" applyFill="1" applyBorder="1" applyAlignment="1">
      <alignment horizontal="center" vertical="center" shrinkToFit="1"/>
    </xf>
    <xf numFmtId="189" fontId="9" fillId="0" borderId="6" xfId="2" quotePrefix="1" applyNumberFormat="1" applyFont="1" applyBorder="1" applyAlignment="1" applyProtection="1">
      <alignment horizontal="center" vertical="center" shrinkToFit="1"/>
      <protection locked="0"/>
    </xf>
    <xf numFmtId="0" fontId="28" fillId="0" borderId="6" xfId="2" applyFont="1" applyBorder="1" applyAlignment="1" applyProtection="1">
      <alignment horizontal="center" vertical="center"/>
      <protection locked="0"/>
    </xf>
    <xf numFmtId="0" fontId="28" fillId="0" borderId="7" xfId="2" applyFont="1" applyBorder="1" applyAlignment="1" applyProtection="1">
      <alignment horizontal="center" vertical="center"/>
      <protection locked="0"/>
    </xf>
    <xf numFmtId="189" fontId="9" fillId="2" borderId="6" xfId="2" applyNumberFormat="1" applyFont="1" applyFill="1" applyBorder="1" applyAlignment="1">
      <alignment horizontal="center" vertical="center" wrapText="1" shrinkToFit="1"/>
    </xf>
    <xf numFmtId="189" fontId="10" fillId="2" borderId="1" xfId="2" applyNumberFormat="1" applyFont="1" applyFill="1" applyBorder="1" applyAlignment="1">
      <alignment horizontal="center" vertical="center" wrapText="1"/>
    </xf>
    <xf numFmtId="0" fontId="10" fillId="0" borderId="1" xfId="0" applyFont="1" applyBorder="1" applyAlignment="1">
      <alignment horizontal="center" vertical="center" wrapText="1"/>
    </xf>
    <xf numFmtId="189" fontId="10" fillId="0" borderId="1" xfId="2" applyNumberFormat="1" applyFont="1" applyBorder="1" applyAlignment="1" applyProtection="1">
      <alignment horizontal="center" vertical="center" shrinkToFit="1"/>
      <protection locked="0"/>
    </xf>
    <xf numFmtId="0" fontId="9" fillId="2" borderId="15" xfId="2" applyFont="1" applyFill="1" applyBorder="1" applyAlignment="1">
      <alignment horizontal="center" vertical="center" wrapText="1" shrinkToFit="1"/>
    </xf>
    <xf numFmtId="188" fontId="27" fillId="0" borderId="12" xfId="1" applyNumberFormat="1" applyFont="1" applyBorder="1" applyAlignment="1" applyProtection="1">
      <alignment vertical="center" shrinkToFit="1"/>
      <protection locked="0"/>
    </xf>
    <xf numFmtId="188" fontId="27" fillId="0" borderId="4" xfId="1" applyNumberFormat="1" applyFont="1" applyBorder="1" applyAlignment="1" applyProtection="1">
      <alignment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89" fontId="9" fillId="0" borderId="15" xfId="2" applyNumberFormat="1" applyFont="1" applyBorder="1" applyAlignment="1" applyProtection="1">
      <alignment horizontal="center" vertical="center" shrinkToFit="1"/>
      <protection locked="0"/>
    </xf>
    <xf numFmtId="189" fontId="9" fillId="2" borderId="15" xfId="2" applyNumberFormat="1" applyFont="1" applyFill="1" applyBorder="1" applyAlignment="1">
      <alignment horizontal="center" vertical="center" shrinkToFit="1"/>
    </xf>
    <xf numFmtId="189" fontId="9" fillId="0" borderId="12" xfId="2" applyNumberFormat="1" applyFont="1" applyBorder="1" applyAlignment="1" applyProtection="1">
      <alignment horizontal="center" vertical="center" shrinkToFit="1"/>
      <protection locked="0"/>
    </xf>
    <xf numFmtId="0" fontId="28" fillId="0" borderId="12" xfId="2" applyFont="1" applyBorder="1" applyAlignment="1" applyProtection="1">
      <alignment horizontal="center" vertical="center"/>
      <protection locked="0"/>
    </xf>
    <xf numFmtId="0" fontId="28" fillId="0" borderId="0" xfId="2" applyFont="1" applyAlignment="1" applyProtection="1">
      <alignment horizontal="center" vertical="center"/>
      <protection locked="0"/>
    </xf>
    <xf numFmtId="0" fontId="27" fillId="0" borderId="12" xfId="0" applyFont="1" applyBorder="1" applyAlignment="1">
      <alignment horizontal="center" vertical="center" shrinkToFit="1"/>
    </xf>
    <xf numFmtId="0" fontId="9" fillId="2" borderId="13" xfId="2" applyFont="1" applyFill="1" applyBorder="1" applyAlignment="1">
      <alignment horizontal="center" vertical="center" wrapText="1" shrinkToFit="1"/>
    </xf>
    <xf numFmtId="188" fontId="27" fillId="0" borderId="9" xfId="1" applyNumberFormat="1" applyFont="1" applyBorder="1" applyAlignment="1" applyProtection="1">
      <alignment vertical="center" shrinkToFit="1"/>
      <protection locked="0"/>
    </xf>
    <xf numFmtId="188" fontId="27" fillId="0" borderId="11" xfId="1" applyNumberFormat="1" applyFont="1" applyBorder="1" applyAlignment="1" applyProtection="1">
      <alignment vertical="center" shrinkToFit="1"/>
      <protection locked="0"/>
    </xf>
    <xf numFmtId="189" fontId="9" fillId="0" borderId="13" xfId="2" applyNumberFormat="1" applyFont="1" applyBorder="1" applyAlignment="1" applyProtection="1">
      <alignment horizontal="center" vertical="center" shrinkToFit="1"/>
      <protection locked="0"/>
    </xf>
    <xf numFmtId="189" fontId="9" fillId="0" borderId="9" xfId="2" applyNumberFormat="1" applyFont="1" applyBorder="1" applyAlignment="1" applyProtection="1">
      <alignment horizontal="center" vertical="center" shrinkToFit="1"/>
      <protection locked="0"/>
    </xf>
    <xf numFmtId="189"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90" fontId="9" fillId="0" borderId="14" xfId="2" quotePrefix="1" applyNumberFormat="1" applyFont="1" applyBorder="1" applyAlignment="1" applyProtection="1">
      <alignment horizontal="center" vertical="center" shrinkToFit="1"/>
      <protection locked="0"/>
    </xf>
    <xf numFmtId="190" fontId="9" fillId="0" borderId="6" xfId="2" quotePrefix="1" applyNumberFormat="1" applyFont="1" applyBorder="1" applyAlignment="1" applyProtection="1">
      <alignment horizontal="center" vertical="center" shrinkToFit="1"/>
      <protection locked="0"/>
    </xf>
    <xf numFmtId="190" fontId="9" fillId="0" borderId="15" xfId="2" applyNumberFormat="1" applyFont="1" applyBorder="1" applyAlignment="1" applyProtection="1">
      <alignment horizontal="center" vertical="center" shrinkToFit="1"/>
      <protection locked="0"/>
    </xf>
    <xf numFmtId="190" fontId="9" fillId="0" borderId="12" xfId="2" applyNumberFormat="1" applyFont="1" applyBorder="1" applyAlignment="1" applyProtection="1">
      <alignment horizontal="center" vertical="center" shrinkToFit="1"/>
      <protection locked="0"/>
    </xf>
    <xf numFmtId="190" fontId="9" fillId="0" borderId="13" xfId="2" applyNumberFormat="1" applyFont="1" applyBorder="1" applyAlignment="1" applyProtection="1">
      <alignment horizontal="center" vertical="center" shrinkToFit="1"/>
      <protection locked="0"/>
    </xf>
    <xf numFmtId="189" fontId="9" fillId="2" borderId="13" xfId="2" applyNumberFormat="1" applyFont="1" applyFill="1" applyBorder="1" applyAlignment="1">
      <alignment horizontal="center" vertical="center" shrinkToFit="1"/>
    </xf>
    <xf numFmtId="190" fontId="9" fillId="0" borderId="9" xfId="2" applyNumberFormat="1" applyFont="1" applyBorder="1" applyAlignment="1" applyProtection="1">
      <alignment horizontal="center" vertical="center" shrinkToFit="1"/>
      <protection locked="0"/>
    </xf>
    <xf numFmtId="0" fontId="28" fillId="0" borderId="9" xfId="2" applyFont="1" applyBorder="1" applyAlignment="1" applyProtection="1">
      <alignment horizontal="center" vertical="center"/>
      <protection locked="0"/>
    </xf>
    <xf numFmtId="0" fontId="28" fillId="0" borderId="10" xfId="2" applyFont="1" applyBorder="1" applyAlignment="1" applyProtection="1">
      <alignment horizontal="center" vertical="center"/>
      <protection locked="0"/>
    </xf>
    <xf numFmtId="0" fontId="27" fillId="0" borderId="9" xfId="0" applyFont="1" applyBorder="1" applyAlignment="1">
      <alignment horizontal="center" vertical="center"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vertical="center" textRotation="255"/>
      <protection locked="0"/>
    </xf>
    <xf numFmtId="0" fontId="9" fillId="0" borderId="0" xfId="2" applyFont="1" applyAlignment="1" applyProtection="1">
      <alignment vertical="center" wrapText="1"/>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29"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89" fontId="9" fillId="0" borderId="6" xfId="2" applyNumberFormat="1" applyFont="1" applyBorder="1" applyAlignment="1" applyProtection="1">
      <alignment horizontal="center" vertical="center" shrinkToFit="1"/>
      <protection locked="0"/>
    </xf>
    <xf numFmtId="190" fontId="9" fillId="0" borderId="14" xfId="2" applyNumberFormat="1" applyFont="1" applyBorder="1" applyAlignment="1" applyProtection="1">
      <alignment horizontal="center" vertical="center" shrinkToFit="1"/>
      <protection locked="0"/>
    </xf>
    <xf numFmtId="190" fontId="9" fillId="0" borderId="6" xfId="2" applyNumberFormat="1" applyFont="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27" fillId="0" borderId="8" xfId="0" applyFont="1" applyBorder="1" applyAlignment="1">
      <alignment horizontal="center" vertical="center" wrapText="1" shrinkToFi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27" fillId="0" borderId="9" xfId="0" applyFont="1" applyBorder="1" applyAlignment="1">
      <alignment horizontal="center" vertical="center" wrapText="1" shrinkToFit="1"/>
    </xf>
    <xf numFmtId="0" fontId="27" fillId="0" borderId="10" xfId="0" applyFont="1" applyBorder="1" applyAlignment="1">
      <alignment horizontal="center" vertical="center" wrapText="1" shrinkToFit="1"/>
    </xf>
    <xf numFmtId="0" fontId="27" fillId="0" borderId="11" xfId="0" applyFont="1" applyBorder="1" applyAlignment="1">
      <alignment horizontal="center" vertical="center" wrapText="1" shrinkToFit="1"/>
    </xf>
    <xf numFmtId="0" fontId="27" fillId="0" borderId="9" xfId="0" applyFont="1" applyBorder="1" applyAlignment="1">
      <alignment horizontal="right" vertical="center" shrinkToFit="1"/>
    </xf>
    <xf numFmtId="0" fontId="27" fillId="0" borderId="11" xfId="0" applyFont="1" applyBorder="1" applyAlignment="1">
      <alignment horizontal="right" vertical="center" shrinkToFi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15"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14" fillId="2" borderId="6" xfId="2" applyFont="1" applyFill="1" applyBorder="1" applyAlignment="1">
      <alignment horizontal="center" vertical="center" wrapText="1"/>
    </xf>
    <xf numFmtId="0" fontId="14" fillId="2" borderId="5"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7"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14" fillId="2" borderId="9" xfId="2" applyFont="1" applyFill="1" applyBorder="1" applyAlignment="1">
      <alignment horizontal="center" vertical="center" wrapText="1"/>
    </xf>
    <xf numFmtId="0" fontId="14" fillId="2" borderId="11" xfId="2" applyFont="1" applyFill="1" applyBorder="1" applyAlignment="1">
      <alignment horizontal="center" vertical="center" wrapText="1"/>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10" xfId="2" applyFont="1" applyFill="1" applyBorder="1" applyAlignment="1">
      <alignment horizontal="center" vertical="center" wrapText="1"/>
    </xf>
    <xf numFmtId="0" fontId="27" fillId="0" borderId="1" xfId="0" applyFont="1" applyBorder="1" applyAlignment="1">
      <alignment horizontal="center" vertical="center"/>
    </xf>
    <xf numFmtId="0" fontId="30" fillId="2" borderId="1" xfId="2" applyFont="1" applyFill="1" applyBorder="1" applyAlignment="1">
      <alignment horizontal="center" vertical="center"/>
    </xf>
    <xf numFmtId="0" fontId="30" fillId="2" borderId="1" xfId="2" applyFont="1" applyFill="1" applyBorder="1" applyAlignment="1">
      <alignment horizontal="center" vertical="center" wrapText="1" shrinkToFit="1"/>
    </xf>
    <xf numFmtId="0" fontId="9" fillId="2" borderId="1" xfId="2" applyFont="1" applyFill="1" applyBorder="1" applyAlignment="1">
      <alignment horizontal="center" vertical="center" textRotation="255"/>
    </xf>
    <xf numFmtId="0" fontId="9" fillId="2" borderId="13" xfId="2" applyFont="1" applyFill="1" applyBorder="1" applyAlignment="1">
      <alignment horizontal="center" vertical="center"/>
    </xf>
    <xf numFmtId="0" fontId="27" fillId="0" borderId="1" xfId="0" applyFont="1" applyBorder="1" applyAlignment="1">
      <alignment horizontal="center" vertical="center" wrapText="1"/>
    </xf>
    <xf numFmtId="0" fontId="14" fillId="2" borderId="1" xfId="2" applyFont="1" applyFill="1" applyBorder="1" applyAlignment="1">
      <alignment horizontal="center" vertical="center" wrapText="1"/>
    </xf>
    <xf numFmtId="0" fontId="9" fillId="2" borderId="13" xfId="2" applyFont="1" applyFill="1" applyBorder="1" applyAlignment="1">
      <alignment horizontal="center" vertical="center" wrapText="1"/>
    </xf>
    <xf numFmtId="185" fontId="9" fillId="0" borderId="2" xfId="2" applyNumberFormat="1" applyFont="1" applyBorder="1" applyAlignment="1" applyProtection="1">
      <alignment horizontal="center" vertical="center" shrinkToFit="1"/>
      <protection locked="0"/>
    </xf>
    <xf numFmtId="185" fontId="9" fillId="0" borderId="8" xfId="2" applyNumberFormat="1" applyFont="1" applyBorder="1" applyAlignment="1" applyProtection="1">
      <alignment horizontal="center" vertical="center" shrinkToFit="1"/>
      <protection locked="0"/>
    </xf>
    <xf numFmtId="178" fontId="9" fillId="0" borderId="8" xfId="2" applyNumberFormat="1" applyFont="1" applyBorder="1" applyAlignment="1" applyProtection="1">
      <alignment horizontal="center" vertical="center" shrinkToFit="1"/>
      <protection locked="0"/>
    </xf>
    <xf numFmtId="0" fontId="27" fillId="0" borderId="1" xfId="0" applyFont="1" applyBorder="1" applyAlignment="1">
      <alignment horizontal="center" vertical="center" shrinkToFit="1"/>
    </xf>
    <xf numFmtId="0" fontId="31" fillId="0" borderId="1" xfId="2" applyFont="1" applyBorder="1" applyAlignment="1" applyProtection="1">
      <alignment horizontal="center" vertical="center" shrinkToFit="1"/>
      <protection locked="0"/>
    </xf>
    <xf numFmtId="0" fontId="9" fillId="4" borderId="0" xfId="2" applyFont="1" applyFill="1" applyAlignment="1">
      <alignment horizontal="center" vertical="center" textRotation="255"/>
    </xf>
    <xf numFmtId="0" fontId="9" fillId="0" borderId="0" xfId="2" applyFont="1" applyAlignment="1" applyProtection="1">
      <alignment vertical="center" shrinkToFit="1"/>
      <protection locked="0"/>
    </xf>
    <xf numFmtId="0" fontId="27" fillId="0" borderId="0" xfId="0" applyFont="1" applyAlignment="1">
      <alignment horizontal="center" vertical="center"/>
    </xf>
    <xf numFmtId="0" fontId="9" fillId="0" borderId="0" xfId="4" applyFont="1" applyAlignment="1">
      <alignment horizontal="left" vertical="center"/>
    </xf>
    <xf numFmtId="0" fontId="9" fillId="4" borderId="0" xfId="2" applyFont="1" applyFill="1" applyAlignment="1">
      <alignment vertical="center"/>
    </xf>
    <xf numFmtId="0" fontId="32" fillId="0" borderId="0" xfId="2" applyFont="1" applyAlignment="1">
      <alignment vertical="center"/>
    </xf>
    <xf numFmtId="0" fontId="32" fillId="0" borderId="0" xfId="2" applyFont="1" applyAlignment="1" applyProtection="1">
      <alignment vertical="center"/>
      <protection locked="0"/>
    </xf>
    <xf numFmtId="0" fontId="9" fillId="0" borderId="8" xfId="2" applyFont="1" applyBorder="1" applyAlignment="1">
      <alignment horizontal="center" vertical="center" wrapText="1" shrinkToFit="1"/>
    </xf>
    <xf numFmtId="0" fontId="33" fillId="0" borderId="9" xfId="0" applyFont="1" applyBorder="1" applyAlignment="1">
      <alignment horizontal="center" vertical="center" wrapText="1" shrinkToFit="1"/>
    </xf>
    <xf numFmtId="0" fontId="33" fillId="0" borderId="10" xfId="0" applyFont="1" applyBorder="1" applyAlignment="1">
      <alignment horizontal="center" vertical="center" wrapText="1" shrinkToFit="1"/>
    </xf>
    <xf numFmtId="0" fontId="33" fillId="0" borderId="11" xfId="0" applyFont="1" applyBorder="1" applyAlignment="1">
      <alignment horizontal="center" vertical="center" wrapText="1" shrinkToFit="1"/>
    </xf>
    <xf numFmtId="0" fontId="33" fillId="0" borderId="9" xfId="0" applyFont="1" applyBorder="1" applyAlignment="1">
      <alignment horizontal="right" vertical="center" shrinkToFit="1"/>
    </xf>
    <xf numFmtId="0" fontId="33" fillId="0" borderId="11" xfId="0" applyFont="1" applyBorder="1" applyAlignment="1">
      <alignment horizontal="right" vertical="center"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3" fillId="0" borderId="1" xfId="0" applyFont="1" applyBorder="1" applyAlignment="1">
      <alignment horizontal="center" vertical="center" wrapText="1"/>
    </xf>
    <xf numFmtId="0" fontId="33" fillId="0" borderId="9" xfId="0" applyFont="1" applyBorder="1" applyAlignment="1">
      <alignment horizontal="center" vertical="center"/>
    </xf>
    <xf numFmtId="0" fontId="33" fillId="0" borderId="11" xfId="0" applyFont="1" applyBorder="1" applyAlignment="1">
      <alignment horizontal="center" vertical="center"/>
    </xf>
    <xf numFmtId="0" fontId="33" fillId="0" borderId="13" xfId="0" applyFont="1" applyBorder="1" applyAlignment="1">
      <alignment horizontal="center" vertical="center"/>
    </xf>
    <xf numFmtId="0" fontId="33" fillId="0" borderId="1" xfId="0" applyFont="1" applyBorder="1" applyAlignment="1">
      <alignment horizontal="center" vertical="center"/>
    </xf>
    <xf numFmtId="0" fontId="33" fillId="0" borderId="1" xfId="0" applyFont="1" applyBorder="1" applyAlignment="1">
      <alignment horizontal="center" vertical="center" textRotation="255"/>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33" fillId="0" borderId="10" xfId="0" applyFont="1" applyBorder="1" applyAlignment="1">
      <alignment horizontal="right" vertical="center" shrinkToFit="1"/>
    </xf>
    <xf numFmtId="0" fontId="9" fillId="2" borderId="13" xfId="2" applyFont="1" applyFill="1" applyBorder="1" applyAlignment="1" applyProtection="1">
      <alignment horizontal="center" vertical="center" wrapText="1"/>
      <protection locked="0"/>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9" fillId="0" borderId="0" xfId="2" applyFont="1" applyAlignment="1">
      <alignment horizontal="center" vertical="center" wrapText="1"/>
    </xf>
    <xf numFmtId="0" fontId="9" fillId="2" borderId="1"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wrapText="1"/>
    </xf>
    <xf numFmtId="0" fontId="33" fillId="0" borderId="3" xfId="0" applyFont="1" applyBorder="1" applyAlignment="1">
      <alignment horizontal="center" vertical="center"/>
    </xf>
    <xf numFmtId="0" fontId="33" fillId="0" borderId="8" xfId="0" applyFont="1" applyBorder="1" applyAlignment="1">
      <alignment horizontal="center" vertical="center"/>
    </xf>
    <xf numFmtId="0" fontId="34" fillId="2" borderId="1" xfId="2" applyFont="1" applyFill="1" applyBorder="1" applyAlignment="1">
      <alignment horizontal="center" vertical="center" wrapText="1"/>
    </xf>
    <xf numFmtId="0" fontId="34" fillId="2" borderId="1" xfId="2" applyFont="1" applyFill="1" applyBorder="1" applyAlignment="1">
      <alignment horizontal="center" vertical="center"/>
    </xf>
    <xf numFmtId="185" fontId="9" fillId="0" borderId="2" xfId="2" applyNumberFormat="1" applyFont="1" applyBorder="1" applyAlignment="1" applyProtection="1">
      <alignment horizontal="center" vertical="center"/>
      <protection locked="0"/>
    </xf>
    <xf numFmtId="185" fontId="9" fillId="0" borderId="8" xfId="2" applyNumberFormat="1"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191" fontId="12" fillId="0" borderId="1" xfId="2" applyNumberFormat="1" applyBorder="1" applyAlignment="1">
      <alignment horizontal="center" vertical="center" shrinkToFit="1"/>
    </xf>
    <xf numFmtId="0" fontId="12" fillId="0" borderId="2" xfId="2" applyBorder="1" applyAlignment="1">
      <alignment horizontal="center" vertical="center"/>
    </xf>
    <xf numFmtId="0" fontId="12" fillId="0" borderId="3" xfId="2" applyBorder="1" applyAlignment="1">
      <alignment horizontal="center" vertical="center"/>
    </xf>
    <xf numFmtId="0" fontId="12" fillId="0" borderId="2" xfId="2" applyBorder="1" applyAlignment="1">
      <alignment vertical="center" wrapText="1"/>
    </xf>
    <xf numFmtId="0" fontId="33" fillId="0" borderId="3" xfId="0" applyFont="1" applyBorder="1">
      <alignment vertical="center"/>
    </xf>
    <xf numFmtId="0" fontId="33" fillId="0" borderId="8" xfId="0" applyFont="1" applyBorder="1">
      <alignment vertical="center"/>
    </xf>
    <xf numFmtId="0" fontId="12" fillId="0" borderId="1" xfId="2" applyBorder="1" applyAlignment="1">
      <alignment horizontal="center" vertical="center"/>
    </xf>
    <xf numFmtId="192" fontId="9" fillId="0" borderId="2" xfId="2" applyNumberFormat="1" applyFont="1" applyBorder="1" applyAlignment="1" applyProtection="1">
      <alignment horizontal="center" vertical="center"/>
      <protection locked="0"/>
    </xf>
    <xf numFmtId="192" fontId="9" fillId="0" borderId="8" xfId="2" applyNumberFormat="1" applyFont="1" applyBorder="1" applyAlignment="1" applyProtection="1">
      <alignment horizontal="center" vertical="center"/>
      <protection locked="0"/>
    </xf>
    <xf numFmtId="176" fontId="12" fillId="0" borderId="1" xfId="2" applyNumberFormat="1" applyBorder="1" applyAlignment="1">
      <alignment horizontal="center" vertical="center" shrinkToFit="1"/>
    </xf>
    <xf numFmtId="0" fontId="12" fillId="0" borderId="2" xfId="2" applyBorder="1" applyAlignment="1">
      <alignment vertical="center"/>
    </xf>
    <xf numFmtId="0" fontId="12" fillId="0" borderId="3" xfId="2" applyBorder="1" applyAlignment="1">
      <alignment vertical="center"/>
    </xf>
    <xf numFmtId="0" fontId="12" fillId="0" borderId="8" xfId="2" applyBorder="1" applyAlignment="1">
      <alignment horizontal="center" vertical="center"/>
    </xf>
    <xf numFmtId="0" fontId="9" fillId="0" borderId="1" xfId="2" applyFont="1" applyBorder="1" applyAlignment="1" applyProtection="1">
      <alignment vertical="center"/>
      <protection locked="0"/>
    </xf>
    <xf numFmtId="176" fontId="12" fillId="0" borderId="1" xfId="2" applyNumberFormat="1" applyBorder="1" applyAlignment="1">
      <alignment horizontal="center" vertical="center"/>
    </xf>
    <xf numFmtId="0" fontId="9" fillId="2" borderId="14" xfId="2" applyFont="1" applyFill="1" applyBorder="1" applyAlignment="1">
      <alignment horizontal="centerContinuous"/>
    </xf>
    <xf numFmtId="0" fontId="27" fillId="0" borderId="14" xfId="2" applyFont="1" applyBorder="1" applyAlignment="1">
      <alignment horizontal="left" vertical="center"/>
    </xf>
    <xf numFmtId="0" fontId="27" fillId="0" borderId="1" xfId="2" applyFont="1" applyBorder="1" applyAlignment="1">
      <alignment horizontal="left" vertical="center" shrinkToFit="1"/>
    </xf>
    <xf numFmtId="176" fontId="27" fillId="0" borderId="6" xfId="2" applyNumberFormat="1" applyFont="1" applyBorder="1" applyAlignment="1">
      <alignment horizontal="center" vertical="center"/>
    </xf>
    <xf numFmtId="176" fontId="27" fillId="0" borderId="7" xfId="2" applyNumberFormat="1" applyFont="1" applyBorder="1" applyAlignment="1">
      <alignment horizontal="center" vertical="center"/>
    </xf>
    <xf numFmtId="176" fontId="27" fillId="0" borderId="5" xfId="2" applyNumberFormat="1" applyFont="1" applyBorder="1" applyAlignment="1">
      <alignment horizontal="center" vertical="center"/>
    </xf>
    <xf numFmtId="0" fontId="9" fillId="2" borderId="13" xfId="2" applyFont="1" applyFill="1" applyBorder="1" applyAlignment="1">
      <alignment horizontal="centerContinuous" vertical="center"/>
    </xf>
    <xf numFmtId="0" fontId="27" fillId="0" borderId="13" xfId="2" applyFont="1" applyBorder="1" applyAlignment="1">
      <alignment horizontal="left"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35" fillId="0" borderId="11" xfId="0" applyFont="1" applyBorder="1" applyAlignment="1">
      <alignment horizontal="center" vertical="center"/>
    </xf>
    <xf numFmtId="185" fontId="9" fillId="0" borderId="6" xfId="4" applyNumberFormat="1" applyFont="1" applyBorder="1" applyAlignment="1">
      <alignment horizontal="center" vertical="center" shrinkToFit="1"/>
    </xf>
    <xf numFmtId="185" fontId="9" fillId="0" borderId="5" xfId="4" applyNumberFormat="1" applyFont="1" applyBorder="1" applyAlignment="1">
      <alignment horizontal="center" vertical="center" shrinkToFit="1"/>
    </xf>
    <xf numFmtId="0" fontId="9" fillId="0" borderId="12"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9" fillId="0" borderId="6" xfId="2" applyFont="1" applyBorder="1" applyAlignment="1" applyProtection="1">
      <alignment horizontal="center" vertical="center"/>
      <protection locked="0"/>
    </xf>
    <xf numFmtId="0" fontId="9" fillId="0" borderId="7" xfId="2" applyFont="1" applyBorder="1" applyAlignment="1" applyProtection="1">
      <alignment horizontal="center" vertical="center"/>
      <protection locked="0"/>
    </xf>
    <xf numFmtId="0" fontId="9" fillId="0" borderId="5" xfId="2" applyFont="1" applyBorder="1" applyAlignment="1" applyProtection="1">
      <alignment horizontal="center" vertical="center"/>
      <protection locked="0"/>
    </xf>
    <xf numFmtId="185" fontId="9" fillId="0" borderId="9" xfId="4" applyNumberFormat="1" applyFont="1" applyBorder="1" applyAlignment="1">
      <alignment horizontal="center" vertical="center" shrinkToFit="1"/>
    </xf>
    <xf numFmtId="185" fontId="9" fillId="0" borderId="11" xfId="4" applyNumberFormat="1" applyFont="1" applyBorder="1" applyAlignment="1">
      <alignment horizontal="center" vertical="center" shrinkToFit="1"/>
    </xf>
    <xf numFmtId="0" fontId="9" fillId="0" borderId="4" xfId="2" applyFont="1" applyBorder="1" applyAlignment="1" applyProtection="1">
      <alignment horizontal="center" vertical="center"/>
      <protection locked="0"/>
    </xf>
    <xf numFmtId="0" fontId="9" fillId="0" borderId="12" xfId="4" applyFont="1" applyBorder="1" applyAlignment="1">
      <alignment horizontal="center" vertical="center" shrinkToFit="1"/>
    </xf>
    <xf numFmtId="0" fontId="9" fillId="0" borderId="4" xfId="4" applyFont="1" applyBorder="1" applyAlignment="1">
      <alignment horizontal="center" vertical="center" shrinkToFit="1"/>
    </xf>
    <xf numFmtId="0" fontId="9" fillId="0" borderId="9" xfId="4" applyFont="1" applyBorder="1" applyAlignment="1">
      <alignment horizontal="center" vertical="center" shrinkToFit="1"/>
    </xf>
    <xf numFmtId="0" fontId="9" fillId="0" borderId="11" xfId="4" applyFont="1" applyBorder="1" applyAlignment="1">
      <alignment horizontal="center" vertical="center" shrinkToFit="1"/>
    </xf>
    <xf numFmtId="192" fontId="9" fillId="0" borderId="6" xfId="4" applyNumberFormat="1" applyFont="1" applyBorder="1" applyAlignment="1">
      <alignment horizontal="center" vertical="center" shrinkToFit="1"/>
    </xf>
    <xf numFmtId="192" fontId="9" fillId="0" borderId="5" xfId="4" applyNumberFormat="1" applyFont="1" applyBorder="1" applyAlignment="1">
      <alignment horizontal="center" vertical="center" shrinkToFit="1"/>
    </xf>
    <xf numFmtId="192" fontId="9" fillId="0" borderId="9" xfId="4" applyNumberFormat="1" applyFont="1" applyBorder="1" applyAlignment="1">
      <alignment horizontal="center" vertical="center" shrinkToFit="1"/>
    </xf>
    <xf numFmtId="192" fontId="9" fillId="0" borderId="11" xfId="4" applyNumberFormat="1" applyFont="1" applyBorder="1" applyAlignment="1">
      <alignment horizontal="center" vertical="center" shrinkToFit="1"/>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14" fillId="5" borderId="2" xfId="4" applyFont="1" applyFill="1" applyBorder="1" applyAlignment="1">
      <alignment horizontal="center" vertical="center"/>
    </xf>
    <xf numFmtId="0" fontId="14" fillId="5" borderId="8" xfId="4" applyFont="1" applyFill="1" applyBorder="1" applyAlignment="1">
      <alignment horizontal="center" vertical="center"/>
    </xf>
    <xf numFmtId="0" fontId="9" fillId="0" borderId="1" xfId="2" applyFont="1" applyBorder="1" applyAlignment="1" applyProtection="1">
      <alignment horizontal="center" vertical="center"/>
      <protection locked="0"/>
    </xf>
    <xf numFmtId="0" fontId="9" fillId="0" borderId="9" xfId="2" applyFont="1" applyBorder="1" applyAlignment="1" applyProtection="1">
      <alignment horizontal="center" vertical="center"/>
      <protection locked="0"/>
    </xf>
    <xf numFmtId="0" fontId="9" fillId="0" borderId="10" xfId="2" applyFont="1" applyBorder="1" applyAlignment="1" applyProtection="1">
      <alignment horizontal="center" vertical="center"/>
      <protection locked="0"/>
    </xf>
    <xf numFmtId="0" fontId="9" fillId="0" borderId="11" xfId="2" applyFont="1" applyBorder="1" applyAlignment="1" applyProtection="1">
      <alignment horizontal="center" vertical="center"/>
      <protection locked="0"/>
    </xf>
    <xf numFmtId="0" fontId="35" fillId="0" borderId="3" xfId="0" applyFont="1" applyBorder="1">
      <alignment vertical="center"/>
    </xf>
    <xf numFmtId="0" fontId="35" fillId="0" borderId="8" xfId="0" applyFont="1" applyBorder="1">
      <alignment vertical="center"/>
    </xf>
    <xf numFmtId="0" fontId="9" fillId="0" borderId="3" xfId="2" applyFont="1" applyBorder="1" applyAlignment="1" applyProtection="1">
      <alignment horizontal="left" vertical="center" shrinkToFit="1"/>
      <protection locked="0"/>
    </xf>
    <xf numFmtId="0" fontId="27" fillId="0" borderId="3" xfId="0" applyFont="1" applyBorder="1" applyAlignment="1">
      <alignment vertical="center" shrinkToFit="1"/>
    </xf>
    <xf numFmtId="0" fontId="27" fillId="0" borderId="8" xfId="0" applyFont="1" applyBorder="1" applyAlignment="1">
      <alignment vertical="center" shrinkToFit="1"/>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shrinkToFit="1"/>
      <protection locked="0"/>
    </xf>
    <xf numFmtId="176" fontId="9" fillId="0" borderId="3" xfId="2" applyNumberFormat="1" applyFont="1" applyBorder="1" applyAlignment="1" applyProtection="1">
      <alignment horizontal="center" vertical="center" shrinkToFit="1"/>
      <protection locked="0"/>
    </xf>
    <xf numFmtId="176" fontId="9" fillId="0" borderId="8" xfId="2" applyNumberFormat="1" applyFont="1" applyBorder="1" applyAlignment="1" applyProtection="1">
      <alignment horizontal="center" vertical="center" shrinkToFit="1"/>
      <protection locked="0"/>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6" borderId="2" xfId="2" applyFont="1" applyFill="1" applyBorder="1" applyAlignment="1">
      <alignment horizontal="center" vertical="center" shrinkToFit="1"/>
    </xf>
    <xf numFmtId="0" fontId="9" fillId="6" borderId="3" xfId="2" applyFont="1" applyFill="1" applyBorder="1" applyAlignment="1">
      <alignment horizontal="center" vertical="center" shrinkToFit="1"/>
    </xf>
    <xf numFmtId="0" fontId="27" fillId="0" borderId="1" xfId="0" applyFont="1" applyBorder="1" applyAlignment="1">
      <alignment horizontal="center" vertical="center" shrinkToFit="1"/>
    </xf>
    <xf numFmtId="0" fontId="9" fillId="0" borderId="7" xfId="2" applyFont="1" applyBorder="1" applyAlignment="1" applyProtection="1">
      <alignment vertical="center" wrapText="1"/>
      <protection locked="0"/>
    </xf>
    <xf numFmtId="0" fontId="27" fillId="0" borderId="7" xfId="0" applyFont="1" applyBorder="1" applyAlignment="1">
      <alignment vertical="center" wrapText="1"/>
    </xf>
    <xf numFmtId="0" fontId="27" fillId="0" borderId="0" xfId="0" applyFont="1" applyAlignment="1">
      <alignment vertical="center" wrapText="1"/>
    </xf>
    <xf numFmtId="0" fontId="36" fillId="0" borderId="0" xfId="2" applyFont="1" applyAlignment="1" applyProtection="1">
      <alignment vertical="center"/>
      <protection locked="0"/>
    </xf>
    <xf numFmtId="0" fontId="32" fillId="0" borderId="0" xfId="4" applyFont="1">
      <alignment vertical="center"/>
    </xf>
    <xf numFmtId="0" fontId="10" fillId="0" borderId="0" xfId="4" applyFont="1">
      <alignment vertical="center"/>
    </xf>
    <xf numFmtId="0" fontId="9" fillId="0" borderId="0" xfId="4" applyFont="1">
      <alignment vertical="center"/>
    </xf>
    <xf numFmtId="0" fontId="9" fillId="5" borderId="14" xfId="4" applyFont="1" applyFill="1" applyBorder="1" applyAlignment="1">
      <alignment horizontal="center"/>
    </xf>
    <xf numFmtId="0" fontId="9" fillId="0" borderId="14" xfId="4" applyFont="1" applyBorder="1" applyAlignment="1">
      <alignment horizontal="left" vertical="center" shrinkToFit="1"/>
    </xf>
    <xf numFmtId="0" fontId="9" fillId="5" borderId="2" xfId="4" applyFont="1" applyFill="1" applyBorder="1" applyAlignment="1">
      <alignment horizontal="center" vertical="center"/>
    </xf>
    <xf numFmtId="0" fontId="9" fillId="5" borderId="3" xfId="4" applyFont="1" applyFill="1" applyBorder="1" applyAlignment="1">
      <alignment horizontal="center" vertical="center"/>
    </xf>
    <xf numFmtId="0" fontId="9" fillId="5" borderId="8" xfId="4" applyFont="1" applyFill="1" applyBorder="1" applyAlignment="1">
      <alignment horizontal="center" vertical="center"/>
    </xf>
    <xf numFmtId="0" fontId="4" fillId="5" borderId="1" xfId="2" applyFont="1" applyFill="1" applyBorder="1" applyAlignment="1">
      <alignment horizontal="center" vertical="center" shrinkToFit="1"/>
    </xf>
    <xf numFmtId="0" fontId="9" fillId="0" borderId="3" xfId="4" applyFont="1" applyBorder="1" applyAlignment="1">
      <alignment horizontal="center" vertical="center" shrinkToFit="1"/>
    </xf>
    <xf numFmtId="0" fontId="9" fillId="5" borderId="6" xfId="4" applyFont="1" applyFill="1" applyBorder="1" applyAlignment="1">
      <alignment horizontal="center" vertical="center" shrinkToFit="1"/>
    </xf>
    <xf numFmtId="0" fontId="9" fillId="5" borderId="5" xfId="4" applyFont="1" applyFill="1" applyBorder="1" applyAlignment="1">
      <alignment horizontal="center" vertical="center" shrinkToFit="1"/>
    </xf>
    <xf numFmtId="176" fontId="9" fillId="0" borderId="6" xfId="4" applyNumberFormat="1" applyFont="1" applyBorder="1" applyAlignment="1">
      <alignment horizontal="right" vertical="center" shrinkToFit="1"/>
    </xf>
    <xf numFmtId="176" fontId="9" fillId="0" borderId="7" xfId="4" applyNumberFormat="1" applyFont="1" applyBorder="1" applyAlignment="1">
      <alignment horizontal="right" vertical="center" shrinkToFit="1"/>
    </xf>
    <xf numFmtId="176" fontId="9" fillId="0" borderId="5" xfId="4" applyNumberFormat="1" applyFont="1" applyBorder="1" applyAlignment="1">
      <alignment horizontal="right" vertical="center" shrinkToFit="1"/>
    </xf>
    <xf numFmtId="0" fontId="9" fillId="5" borderId="13" xfId="4" applyFont="1" applyFill="1" applyBorder="1" applyAlignment="1">
      <alignment horizontal="center" vertical="center"/>
    </xf>
    <xf numFmtId="0" fontId="9" fillId="0" borderId="13" xfId="4" applyFont="1" applyBorder="1" applyAlignment="1">
      <alignment horizontal="left" vertical="center" shrinkToFit="1"/>
    </xf>
    <xf numFmtId="0" fontId="33" fillId="0" borderId="9" xfId="0" applyFont="1" applyBorder="1" applyAlignment="1">
      <alignment horizontal="center" vertical="center" shrinkToFit="1"/>
    </xf>
    <xf numFmtId="0" fontId="33" fillId="0" borderId="11" xfId="0" applyFont="1" applyBorder="1" applyAlignment="1">
      <alignment horizontal="center" vertical="center" shrinkToFit="1"/>
    </xf>
    <xf numFmtId="185" fontId="9" fillId="0" borderId="1" xfId="4" applyNumberFormat="1" applyFont="1" applyBorder="1" applyAlignment="1">
      <alignment horizontal="center" vertical="center" shrinkToFit="1"/>
    </xf>
    <xf numFmtId="0" fontId="9" fillId="0" borderId="1" xfId="4" applyFont="1" applyBorder="1" applyAlignment="1">
      <alignment horizontal="center" vertical="center" shrinkToFit="1"/>
    </xf>
    <xf numFmtId="0" fontId="9" fillId="0" borderId="1" xfId="4" applyFont="1" applyBorder="1" applyAlignment="1">
      <alignment vertical="center" shrinkToFit="1"/>
    </xf>
    <xf numFmtId="0" fontId="9" fillId="5" borderId="1" xfId="4" applyFont="1" applyFill="1" applyBorder="1" applyAlignment="1">
      <alignment horizontal="center" vertical="center"/>
    </xf>
    <xf numFmtId="0" fontId="9" fillId="5" borderId="1" xfId="4" applyFont="1" applyFill="1" applyBorder="1" applyAlignment="1">
      <alignment horizontal="center" vertical="center"/>
    </xf>
    <xf numFmtId="0" fontId="9" fillId="0" borderId="1" xfId="4" applyFont="1" applyBorder="1" applyAlignment="1">
      <alignment horizontal="center" vertical="center" shrinkToFit="1"/>
    </xf>
    <xf numFmtId="0" fontId="14" fillId="0" borderId="13" xfId="4" applyFont="1" applyBorder="1" applyAlignment="1">
      <alignment horizontal="center" vertical="center" wrapText="1"/>
    </xf>
    <xf numFmtId="0" fontId="14" fillId="0" borderId="1" xfId="4" applyFont="1" applyBorder="1" applyAlignment="1">
      <alignment horizontal="center" vertical="center"/>
    </xf>
    <xf numFmtId="192" fontId="14" fillId="0" borderId="0" xfId="4" applyNumberFormat="1" applyFont="1" applyAlignment="1">
      <alignment horizontal="center" vertical="center" shrinkToFit="1"/>
    </xf>
    <xf numFmtId="192" fontId="14" fillId="0" borderId="4" xfId="4" applyNumberFormat="1" applyFont="1" applyBorder="1" applyAlignment="1">
      <alignment horizontal="center" vertical="center" shrinkToFit="1"/>
    </xf>
    <xf numFmtId="0" fontId="39" fillId="0" borderId="0" xfId="4" applyFont="1">
      <alignment vertical="center"/>
    </xf>
    <xf numFmtId="0" fontId="14" fillId="0" borderId="1" xfId="4" applyFont="1" applyBorder="1" applyAlignment="1">
      <alignment horizontal="center" vertical="center" wrapText="1"/>
    </xf>
    <xf numFmtId="185" fontId="9" fillId="0" borderId="1" xfId="4" applyNumberFormat="1" applyFont="1" applyBorder="1" applyAlignment="1">
      <alignment vertical="center" shrinkToFit="1"/>
    </xf>
    <xf numFmtId="192" fontId="14" fillId="0" borderId="1" xfId="4" applyNumberFormat="1" applyFont="1" applyBorder="1" applyAlignment="1">
      <alignment horizontal="center" vertical="center" shrinkToFit="1"/>
    </xf>
    <xf numFmtId="0" fontId="14" fillId="0" borderId="0" xfId="4" applyFont="1" applyAlignment="1">
      <alignment horizontal="center" vertical="center" wrapText="1"/>
    </xf>
    <xf numFmtId="0" fontId="14" fillId="0" borderId="0" xfId="2" applyFont="1" applyAlignment="1" applyProtection="1">
      <alignment vertical="center"/>
      <protection locked="0"/>
    </xf>
    <xf numFmtId="0" fontId="14" fillId="0" borderId="0" xfId="4" applyFont="1" applyAlignment="1">
      <alignment horizontal="center" vertical="center"/>
    </xf>
    <xf numFmtId="192" fontId="14" fillId="0" borderId="0" xfId="4" applyNumberFormat="1" applyFont="1" applyAlignment="1">
      <alignment horizontal="center" vertical="center" shrinkToFit="1"/>
    </xf>
    <xf numFmtId="0" fontId="14" fillId="0" borderId="0" xfId="4" applyFont="1" applyAlignment="1">
      <alignment horizontal="left" vertical="center"/>
    </xf>
    <xf numFmtId="0" fontId="14" fillId="0" borderId="0" xfId="4" applyFont="1">
      <alignment vertical="center"/>
    </xf>
    <xf numFmtId="0" fontId="39" fillId="0" borderId="0" xfId="4" applyFont="1" applyAlignment="1">
      <alignment horizontal="left" vertical="center"/>
    </xf>
    <xf numFmtId="0" fontId="39" fillId="0" borderId="0" xfId="4" applyFont="1" applyAlignment="1">
      <alignment horizontal="center" vertical="center"/>
    </xf>
    <xf numFmtId="0" fontId="32" fillId="0" borderId="0" xfId="4" applyFont="1" applyAlignment="1">
      <alignment horizontal="left" vertical="center"/>
    </xf>
    <xf numFmtId="0" fontId="4" fillId="0" borderId="0" xfId="2" applyFont="1" applyProtection="1">
      <protection locked="0"/>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177" fontId="9" fillId="0" borderId="6" xfId="2" applyNumberFormat="1" applyFont="1" applyBorder="1" applyAlignment="1">
      <alignment horizontal="right" vertical="center" shrinkToFit="1"/>
    </xf>
    <xf numFmtId="177" fontId="9" fillId="0" borderId="7" xfId="2" applyNumberFormat="1" applyFont="1" applyBorder="1" applyAlignment="1">
      <alignment horizontal="right" vertical="center" shrinkToFit="1"/>
    </xf>
    <xf numFmtId="177" fontId="9" fillId="0" borderId="5" xfId="2" applyNumberFormat="1" applyFont="1" applyBorder="1" applyAlignment="1">
      <alignment horizontal="right" vertical="center"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33" fillId="0" borderId="10" xfId="0" applyFont="1" applyBorder="1" applyAlignment="1">
      <alignment horizontal="center" vertical="center" shrinkToFit="1"/>
    </xf>
    <xf numFmtId="0" fontId="35" fillId="0" borderId="9" xfId="0" applyFont="1" applyBorder="1" applyAlignment="1">
      <alignment horizontal="right" vertical="center" shrinkToFit="1"/>
    </xf>
    <xf numFmtId="0" fontId="35" fillId="0" borderId="10" xfId="0" applyFont="1" applyBorder="1" applyAlignment="1">
      <alignment horizontal="right" vertical="center" shrinkToFit="1"/>
    </xf>
    <xf numFmtId="0" fontId="35" fillId="0" borderId="11" xfId="0" applyFont="1" applyBorder="1" applyAlignment="1">
      <alignment horizontal="right" vertical="center" shrinkToFit="1"/>
    </xf>
    <xf numFmtId="0" fontId="4" fillId="2" borderId="15" xfId="2" applyFont="1" applyFill="1" applyBorder="1" applyAlignment="1">
      <alignment vertical="center" textRotation="255"/>
    </xf>
    <xf numFmtId="0" fontId="40" fillId="0" borderId="12" xfId="2" applyFont="1" applyBorder="1" applyAlignment="1" applyProtection="1">
      <alignment horizontal="center"/>
      <protection locked="0"/>
    </xf>
    <xf numFmtId="0" fontId="40" fillId="0" borderId="0" xfId="2" applyFont="1" applyAlignment="1" applyProtection="1">
      <alignment horizontal="center"/>
      <protection locked="0"/>
    </xf>
    <xf numFmtId="0" fontId="40"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13" xfId="2" applyFont="1" applyFill="1" applyBorder="1" applyAlignment="1">
      <alignment vertical="center" textRotation="255"/>
    </xf>
    <xf numFmtId="0" fontId="4" fillId="0" borderId="9" xfId="2" applyFont="1" applyBorder="1" applyAlignment="1" applyProtection="1">
      <alignment vertical="center"/>
      <protection locked="0"/>
    </xf>
    <xf numFmtId="0" fontId="4" fillId="0" borderId="10"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4" fillId="0" borderId="10" xfId="2" applyFont="1" applyBorder="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9" fillId="0" borderId="0" xfId="2" applyFont="1" applyAlignment="1" applyProtection="1">
      <alignment horizontal="center"/>
      <protection locked="0"/>
    </xf>
    <xf numFmtId="0" fontId="12" fillId="0" borderId="0" xfId="2" applyAlignment="1">
      <alignment vertical="center"/>
    </xf>
    <xf numFmtId="0" fontId="41" fillId="0" borderId="0" xfId="2" applyFont="1" applyAlignment="1">
      <alignment vertical="center" wrapText="1"/>
    </xf>
    <xf numFmtId="0" fontId="9" fillId="2" borderId="27" xfId="2" applyFont="1" applyFill="1" applyBorder="1" applyAlignment="1">
      <alignment horizontal="center" vertical="center" wrapText="1"/>
    </xf>
    <xf numFmtId="0" fontId="9" fillId="2" borderId="28" xfId="2" applyFont="1" applyFill="1" applyBorder="1" applyAlignment="1">
      <alignment horizontal="center" vertical="center" wrapText="1"/>
    </xf>
    <xf numFmtId="0" fontId="9" fillId="2" borderId="27"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12" fillId="0" borderId="1" xfId="2" applyBorder="1" applyAlignment="1">
      <alignment horizontal="center" vertical="center" wrapText="1"/>
    </xf>
    <xf numFmtId="0" fontId="9" fillId="2" borderId="27"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30" xfId="2" applyFont="1" applyFill="1" applyBorder="1" applyAlignment="1">
      <alignment vertical="center" wrapText="1"/>
    </xf>
    <xf numFmtId="0" fontId="9" fillId="2" borderId="31" xfId="2" applyFont="1" applyFill="1" applyBorder="1" applyAlignment="1">
      <alignment vertical="center" wrapText="1"/>
    </xf>
    <xf numFmtId="0" fontId="9" fillId="2" borderId="30" xfId="2" applyFont="1" applyFill="1" applyBorder="1" applyAlignment="1">
      <alignment horizontal="center" vertical="center" shrinkToFit="1"/>
    </xf>
    <xf numFmtId="0" fontId="9" fillId="2" borderId="31" xfId="2" applyFont="1" applyFill="1" applyBorder="1" applyAlignment="1">
      <alignment horizontal="center" vertical="center" shrinkToFit="1"/>
    </xf>
    <xf numFmtId="0" fontId="9" fillId="2" borderId="30"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31" xfId="2" applyFont="1" applyFill="1" applyBorder="1" applyAlignment="1">
      <alignment horizontal="center" vertical="center"/>
    </xf>
    <xf numFmtId="0" fontId="9" fillId="0" borderId="7" xfId="0" applyFont="1" applyBorder="1" applyAlignment="1">
      <alignment horizontal="right" vertical="center" shrinkToFit="1"/>
    </xf>
    <xf numFmtId="0" fontId="9" fillId="0" borderId="5" xfId="0" applyFont="1" applyBorder="1" applyAlignment="1">
      <alignment horizontal="right" vertical="center" shrinkToFit="1"/>
    </xf>
    <xf numFmtId="0" fontId="12" fillId="0" borderId="1" xfId="2" applyBorder="1" applyAlignment="1">
      <alignment horizontal="center" vertical="center"/>
    </xf>
    <xf numFmtId="0" fontId="9" fillId="2" borderId="32" xfId="2" applyFont="1" applyFill="1" applyBorder="1" applyAlignment="1">
      <alignment horizontal="center" vertical="center"/>
    </xf>
    <xf numFmtId="0" fontId="9" fillId="2" borderId="33" xfId="2" applyFont="1" applyFill="1" applyBorder="1" applyAlignment="1">
      <alignment horizontal="center" vertical="center"/>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0" borderId="9" xfId="0" applyFont="1" applyBorder="1" applyAlignment="1">
      <alignment horizontal="right" vertical="center" shrinkToFit="1"/>
    </xf>
    <xf numFmtId="0" fontId="9" fillId="0" borderId="10" xfId="0" applyFont="1" applyBorder="1" applyAlignment="1">
      <alignment horizontal="right" vertical="center" shrinkToFit="1"/>
    </xf>
    <xf numFmtId="0" fontId="9" fillId="0" borderId="11" xfId="0" applyFont="1" applyBorder="1" applyAlignment="1">
      <alignment horizontal="right" vertical="center" shrinkToFit="1"/>
    </xf>
    <xf numFmtId="185" fontId="12" fillId="0" borderId="1" xfId="2" applyNumberFormat="1" applyBorder="1" applyAlignment="1">
      <alignment vertical="center"/>
    </xf>
    <xf numFmtId="193" fontId="12" fillId="0" borderId="1" xfId="2" applyNumberFormat="1" applyBorder="1" applyAlignment="1">
      <alignment vertical="center" shrinkToFit="1"/>
    </xf>
    <xf numFmtId="194" fontId="12" fillId="0" borderId="1" xfId="2" applyNumberFormat="1" applyBorder="1" applyAlignment="1">
      <alignment vertical="center"/>
    </xf>
    <xf numFmtId="184" fontId="12" fillId="0" borderId="1" xfId="2" applyNumberFormat="1" applyBorder="1" applyAlignment="1">
      <alignment horizontal="center" vertical="center" shrinkToFit="1"/>
    </xf>
    <xf numFmtId="184" fontId="12" fillId="0" borderId="1" xfId="2" applyNumberFormat="1" applyBorder="1" applyAlignment="1">
      <alignment vertical="center" shrinkToFit="1"/>
    </xf>
    <xf numFmtId="195" fontId="12" fillId="0" borderId="1" xfId="2" applyNumberFormat="1" applyBorder="1" applyAlignment="1">
      <alignment vertical="center" shrinkToFit="1"/>
    </xf>
    <xf numFmtId="0" fontId="9" fillId="2" borderId="14" xfId="2" applyFont="1" applyFill="1" applyBorder="1" applyAlignment="1">
      <alignment vertical="center" textRotation="255"/>
    </xf>
    <xf numFmtId="0" fontId="9" fillId="0" borderId="6" xfId="2" applyFont="1" applyBorder="1" applyAlignment="1" applyProtection="1">
      <alignment horizontal="center"/>
      <protection locked="0"/>
    </xf>
    <xf numFmtId="0" fontId="9" fillId="0" borderId="7" xfId="2" applyFont="1" applyBorder="1" applyAlignment="1" applyProtection="1">
      <alignment horizontal="center"/>
      <protection locked="0"/>
    </xf>
    <xf numFmtId="0" fontId="9" fillId="0" borderId="0" xfId="2" applyFont="1" applyAlignment="1" applyProtection="1">
      <alignment horizontal="center"/>
      <protection locked="0"/>
    </xf>
    <xf numFmtId="0" fontId="9" fillId="0" borderId="4"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9" fillId="0" borderId="12" xfId="2" applyFont="1" applyBorder="1" applyAlignment="1" applyProtection="1">
      <alignment horizontal="center"/>
      <protection locked="0"/>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185" fontId="14" fillId="0" borderId="2" xfId="2" applyNumberFormat="1" applyFont="1" applyBorder="1" applyAlignment="1" applyProtection="1">
      <alignment horizontal="center" vertical="center" shrinkToFit="1"/>
      <protection locked="0"/>
    </xf>
    <xf numFmtId="185" fontId="14" fillId="0" borderId="3" xfId="2" applyNumberFormat="1" applyFont="1" applyBorder="1" applyAlignment="1" applyProtection="1">
      <alignment horizontal="center" vertical="center" shrinkToFit="1"/>
      <protection locked="0"/>
    </xf>
    <xf numFmtId="193" fontId="14" fillId="0" borderId="2" xfId="2" applyNumberFormat="1" applyFont="1" applyBorder="1" applyAlignment="1" applyProtection="1">
      <alignment horizontal="center" vertical="center" shrinkToFit="1"/>
      <protection locked="0"/>
    </xf>
    <xf numFmtId="193" fontId="14" fillId="0" borderId="3" xfId="2" applyNumberFormat="1" applyFont="1" applyBorder="1" applyAlignment="1" applyProtection="1">
      <alignment horizontal="center" vertical="center" shrinkToFit="1"/>
      <protection locked="0"/>
    </xf>
    <xf numFmtId="193" fontId="14" fillId="0" borderId="8" xfId="2" applyNumberFormat="1" applyFont="1" applyBorder="1" applyAlignment="1" applyProtection="1">
      <alignment horizontal="center" vertical="center" shrinkToFit="1"/>
      <protection locked="0"/>
    </xf>
    <xf numFmtId="0" fontId="14" fillId="2" borderId="6"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2" borderId="7" xfId="2" applyFont="1" applyFill="1" applyBorder="1" applyAlignment="1" applyProtection="1">
      <alignment horizontal="center" vertical="center" wrapText="1"/>
      <protection locked="0"/>
    </xf>
    <xf numFmtId="0" fontId="33" fillId="0" borderId="7" xfId="0" applyFont="1" applyBorder="1" applyAlignment="1">
      <alignment horizontal="center" vertical="center" wrapText="1"/>
    </xf>
    <xf numFmtId="0" fontId="33" fillId="0" borderId="5" xfId="0" applyFont="1" applyBorder="1" applyAlignment="1">
      <alignment horizontal="center" vertical="center" wrapText="1"/>
    </xf>
    <xf numFmtId="0" fontId="12" fillId="0" borderId="0" xfId="2" applyAlignment="1">
      <alignment horizontal="center" vertical="center"/>
    </xf>
    <xf numFmtId="0" fontId="14" fillId="2" borderId="12" xfId="2" applyFont="1" applyFill="1" applyBorder="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0"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2" borderId="0" xfId="2" applyFont="1" applyFill="1" applyAlignment="1" applyProtection="1">
      <alignment horizontal="center" vertical="center" wrapText="1"/>
      <protection locked="0"/>
    </xf>
    <xf numFmtId="0" fontId="33" fillId="0" borderId="0" xfId="0" applyFont="1" applyAlignment="1">
      <alignment horizontal="center" vertical="center" wrapText="1"/>
    </xf>
    <xf numFmtId="0" fontId="33" fillId="0" borderId="4" xfId="0" applyFont="1" applyBorder="1" applyAlignment="1">
      <alignment horizontal="center" vertical="center" wrapText="1"/>
    </xf>
    <xf numFmtId="0" fontId="30" fillId="2" borderId="8" xfId="2" applyFont="1" applyFill="1" applyBorder="1" applyAlignment="1">
      <alignment horizontal="center" vertical="center" wrapText="1"/>
    </xf>
    <xf numFmtId="0" fontId="30" fillId="2" borderId="1" xfId="2" applyFont="1" applyFill="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14" fillId="0" borderId="1" xfId="2" applyFont="1" applyBorder="1" applyAlignment="1" applyProtection="1">
      <alignment vertical="center" shrinkToFit="1"/>
      <protection locked="0"/>
    </xf>
    <xf numFmtId="0" fontId="14" fillId="0" borderId="2"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196" fontId="14" fillId="0" borderId="1" xfId="2" applyNumberFormat="1" applyFont="1" applyBorder="1" applyAlignment="1" applyProtection="1">
      <alignment horizontal="center" vertical="center" shrinkToFit="1"/>
      <protection locked="0"/>
    </xf>
    <xf numFmtId="0" fontId="14" fillId="0" borderId="2" xfId="2" applyFont="1" applyBorder="1" applyAlignment="1" applyProtection="1">
      <alignment horizontal="left" vertical="center" shrinkToFit="1"/>
      <protection locked="0"/>
    </xf>
    <xf numFmtId="0" fontId="14" fillId="0" borderId="3" xfId="2" applyFont="1" applyBorder="1" applyAlignment="1" applyProtection="1">
      <alignment horizontal="left" vertical="center" shrinkToFit="1"/>
      <protection locked="0"/>
    </xf>
    <xf numFmtId="0" fontId="43" fillId="0" borderId="3" xfId="0" applyFont="1" applyBorder="1" applyAlignment="1">
      <alignment horizontal="left" vertical="center" shrinkToFit="1"/>
    </xf>
    <xf numFmtId="0" fontId="43" fillId="0" borderId="8" xfId="0" applyFont="1" applyBorder="1" applyAlignment="1">
      <alignment horizontal="left" vertical="center" shrinkToFit="1"/>
    </xf>
    <xf numFmtId="0" fontId="12" fillId="0" borderId="1" xfId="2" applyBorder="1" applyAlignment="1">
      <alignment vertical="center"/>
    </xf>
    <xf numFmtId="195" fontId="14" fillId="0" borderId="1" xfId="2" applyNumberFormat="1" applyFont="1" applyBorder="1" applyAlignment="1">
      <alignment horizontal="right" vertical="center" shrinkToFit="1"/>
    </xf>
    <xf numFmtId="0" fontId="14" fillId="0" borderId="1" xfId="2" applyFont="1" applyBorder="1" applyAlignment="1">
      <alignment horizontal="center" vertical="center" wrapText="1"/>
    </xf>
    <xf numFmtId="0" fontId="14" fillId="2" borderId="37" xfId="2" applyFont="1" applyFill="1" applyBorder="1" applyAlignment="1" applyProtection="1">
      <alignment horizontal="center" vertical="center" wrapText="1"/>
      <protection locked="0"/>
    </xf>
    <xf numFmtId="0" fontId="14" fillId="2" borderId="38" xfId="2" applyFont="1" applyFill="1" applyBorder="1" applyAlignment="1" applyProtection="1">
      <alignment horizontal="center" vertical="center" wrapText="1"/>
      <protection locked="0"/>
    </xf>
    <xf numFmtId="0" fontId="14" fillId="2" borderId="39" xfId="2" applyFont="1" applyFill="1" applyBorder="1" applyAlignment="1" applyProtection="1">
      <alignment horizontal="center" vertical="center" wrapText="1"/>
      <protection locked="0"/>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8" xfId="2" applyFont="1" applyBorder="1" applyAlignment="1">
      <alignment horizontal="center" vertical="center" wrapText="1"/>
    </xf>
    <xf numFmtId="0" fontId="14" fillId="2" borderId="40" xfId="2" applyFont="1" applyFill="1" applyBorder="1" applyAlignment="1" applyProtection="1">
      <alignment horizontal="center" vertical="center" wrapText="1"/>
      <protection locked="0"/>
    </xf>
    <xf numFmtId="0" fontId="14" fillId="2" borderId="41" xfId="2" applyFont="1" applyFill="1" applyBorder="1" applyAlignment="1" applyProtection="1">
      <alignment horizontal="center" vertical="center" wrapText="1"/>
      <protection locked="0"/>
    </xf>
    <xf numFmtId="0" fontId="14" fillId="2" borderId="42"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194" fontId="12" fillId="0" borderId="2" xfId="2" applyNumberFormat="1" applyBorder="1" applyAlignment="1">
      <alignment vertical="center" shrinkToFit="1"/>
    </xf>
    <xf numFmtId="0" fontId="12" fillId="0" borderId="8" xfId="2" applyBorder="1" applyAlignment="1">
      <alignment vertical="center" shrinkToFit="1"/>
    </xf>
    <xf numFmtId="194" fontId="12" fillId="0" borderId="2" xfId="2" applyNumberFormat="1" applyBorder="1" applyAlignment="1">
      <alignment horizontal="center" vertical="center"/>
    </xf>
    <xf numFmtId="194" fontId="12" fillId="0" borderId="8" xfId="2" applyNumberFormat="1" applyBorder="1" applyAlignment="1">
      <alignment horizontal="center" vertical="center"/>
    </xf>
    <xf numFmtId="0" fontId="12" fillId="0" borderId="1" xfId="2" applyBorder="1" applyAlignment="1">
      <alignment horizontal="center" vertical="center" shrinkToFit="1"/>
    </xf>
    <xf numFmtId="0" fontId="14" fillId="2" borderId="43" xfId="2" applyFont="1" applyFill="1" applyBorder="1" applyAlignment="1" applyProtection="1">
      <alignment horizontal="center" vertical="center" wrapText="1"/>
      <protection locked="0"/>
    </xf>
    <xf numFmtId="0" fontId="14" fillId="2" borderId="44" xfId="2" applyFont="1" applyFill="1" applyBorder="1" applyAlignment="1" applyProtection="1">
      <alignment horizontal="center" vertical="center" wrapText="1"/>
      <protection locked="0"/>
    </xf>
    <xf numFmtId="0" fontId="14" fillId="2" borderId="45" xfId="2" applyFont="1" applyFill="1" applyBorder="1" applyAlignment="1" applyProtection="1">
      <alignment horizontal="center" vertical="center" wrapText="1"/>
      <protection locked="0"/>
    </xf>
    <xf numFmtId="0" fontId="14" fillId="0" borderId="1" xfId="2" applyFont="1" applyBorder="1" applyAlignment="1" applyProtection="1">
      <alignment horizontal="center" vertical="center" wrapText="1"/>
      <protection locked="0"/>
    </xf>
    <xf numFmtId="0" fontId="14" fillId="0" borderId="14" xfId="2" applyFont="1" applyBorder="1" applyAlignment="1" applyProtection="1">
      <alignment horizontal="left" vertical="center" shrinkToFit="1"/>
      <protection locked="0"/>
    </xf>
    <xf numFmtId="0" fontId="14" fillId="0" borderId="15" xfId="2" applyFont="1" applyBorder="1" applyAlignment="1" applyProtection="1">
      <alignment horizontal="left" vertical="center" shrinkToFit="1"/>
      <protection locked="0"/>
    </xf>
    <xf numFmtId="0" fontId="14" fillId="0" borderId="12" xfId="2" applyFont="1" applyBorder="1" applyAlignment="1" applyProtection="1">
      <alignment horizontal="left" vertical="center"/>
      <protection locked="0"/>
    </xf>
    <xf numFmtId="0" fontId="14" fillId="0" borderId="0" xfId="2" applyFont="1" applyAlignment="1" applyProtection="1">
      <alignment horizontal="left" vertical="center"/>
      <protection locked="0"/>
    </xf>
    <xf numFmtId="0" fontId="14" fillId="0" borderId="4" xfId="2" applyFont="1" applyBorder="1" applyAlignment="1" applyProtection="1">
      <alignment horizontal="left" vertical="center"/>
      <protection locked="0"/>
    </xf>
    <xf numFmtId="0" fontId="14" fillId="0" borderId="9" xfId="2" applyFont="1" applyBorder="1" applyAlignment="1" applyProtection="1">
      <alignment horizontal="left" vertical="center"/>
      <protection locked="0"/>
    </xf>
    <xf numFmtId="0" fontId="14" fillId="0" borderId="10" xfId="2" applyFont="1" applyBorder="1" applyAlignment="1" applyProtection="1">
      <alignment horizontal="left" vertical="center"/>
      <protection locked="0"/>
    </xf>
    <xf numFmtId="0" fontId="14" fillId="0" borderId="11" xfId="2" applyFont="1" applyBorder="1" applyAlignment="1" applyProtection="1">
      <alignment horizontal="left" vertical="center"/>
      <protection locked="0"/>
    </xf>
    <xf numFmtId="0" fontId="9" fillId="0" borderId="9" xfId="2" applyFont="1" applyBorder="1" applyAlignment="1" applyProtection="1">
      <alignment horizontal="center"/>
      <protection locked="0"/>
    </xf>
    <xf numFmtId="0" fontId="9" fillId="0" borderId="10" xfId="2" applyFont="1" applyBorder="1" applyAlignment="1" applyProtection="1">
      <alignment horizontal="center"/>
      <protection locked="0"/>
    </xf>
    <xf numFmtId="0" fontId="9" fillId="0" borderId="11" xfId="2" applyFont="1" applyBorder="1" applyAlignment="1" applyProtection="1">
      <alignment horizontal="center"/>
      <protection locked="0"/>
    </xf>
    <xf numFmtId="0" fontId="14" fillId="0" borderId="9" xfId="2" applyFont="1" applyBorder="1" applyAlignment="1" applyProtection="1">
      <alignment horizontal="left" vertical="center" shrinkToFit="1"/>
      <protection locked="0"/>
    </xf>
    <xf numFmtId="0" fontId="14" fillId="0" borderId="10" xfId="2" applyFont="1" applyBorder="1" applyAlignment="1" applyProtection="1">
      <alignment horizontal="left" vertical="center" shrinkToFit="1"/>
      <protection locked="0"/>
    </xf>
    <xf numFmtId="0" fontId="14" fillId="0" borderId="11" xfId="2" applyFont="1" applyBorder="1" applyAlignment="1" applyProtection="1">
      <alignment horizontal="left" vertical="center" shrinkToFit="1"/>
      <protection locked="0"/>
    </xf>
    <xf numFmtId="0" fontId="14" fillId="0" borderId="1" xfId="2" applyFont="1" applyBorder="1" applyAlignment="1" applyProtection="1">
      <alignment horizontal="left" vertical="center" wrapText="1"/>
      <protection locked="0"/>
    </xf>
    <xf numFmtId="0" fontId="44" fillId="0" borderId="0" xfId="0" applyFont="1">
      <alignment vertical="center"/>
    </xf>
    <xf numFmtId="0" fontId="45" fillId="0" borderId="0" xfId="0" applyFont="1">
      <alignment vertical="center"/>
    </xf>
    <xf numFmtId="0" fontId="39" fillId="0" borderId="0" xfId="0" applyFont="1">
      <alignment vertical="center"/>
    </xf>
    <xf numFmtId="0" fontId="46" fillId="0" borderId="0" xfId="0" applyFont="1">
      <alignment vertical="center"/>
    </xf>
    <xf numFmtId="0" fontId="32" fillId="2" borderId="6" xfId="0" applyFont="1" applyFill="1" applyBorder="1" applyAlignment="1">
      <alignment horizontal="center" vertical="center" shrinkToFit="1"/>
    </xf>
    <xf numFmtId="0" fontId="32" fillId="2" borderId="7" xfId="0" applyFont="1" applyFill="1" applyBorder="1" applyAlignment="1">
      <alignment horizontal="center" vertical="center" shrinkToFit="1"/>
    </xf>
    <xf numFmtId="0" fontId="32" fillId="2" borderId="5" xfId="0" applyFont="1" applyFill="1" applyBorder="1" applyAlignment="1">
      <alignment horizontal="center" vertical="center" shrinkToFit="1"/>
    </xf>
    <xf numFmtId="0" fontId="32" fillId="0" borderId="6" xfId="0" applyFont="1" applyBorder="1" applyAlignment="1">
      <alignment horizontal="left" shrinkToFit="1"/>
    </xf>
    <xf numFmtId="0" fontId="32" fillId="0" borderId="7" xfId="0" applyFont="1" applyBorder="1" applyAlignment="1">
      <alignment horizontal="left" shrinkToFit="1"/>
    </xf>
    <xf numFmtId="0" fontId="32" fillId="0" borderId="5" xfId="0" applyFont="1" applyBorder="1" applyAlignment="1">
      <alignment horizontal="left" shrinkToFit="1"/>
    </xf>
    <xf numFmtId="0" fontId="32"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2" fillId="0" borderId="6" xfId="0" applyFont="1" applyBorder="1" applyAlignment="1">
      <alignment horizontal="left" vertical="center" shrinkToFit="1"/>
    </xf>
    <xf numFmtId="0" fontId="32" fillId="0" borderId="7" xfId="0" applyFont="1" applyBorder="1" applyAlignment="1">
      <alignment horizontal="left" vertical="center" shrinkToFit="1"/>
    </xf>
    <xf numFmtId="0" fontId="32" fillId="0" borderId="5" xfId="0" applyFont="1" applyBorder="1" applyAlignment="1">
      <alignment horizontal="left" vertical="center" shrinkToFit="1"/>
    </xf>
    <xf numFmtId="0" fontId="32"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0" fontId="32" fillId="2" borderId="6"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5" xfId="0" applyFont="1" applyFill="1" applyBorder="1" applyAlignment="1">
      <alignment horizontal="center" vertical="center"/>
    </xf>
    <xf numFmtId="177" fontId="32" fillId="0" borderId="6" xfId="0" applyNumberFormat="1" applyFont="1" applyBorder="1" applyAlignment="1">
      <alignment horizontal="right" vertical="center" shrinkToFit="1"/>
    </xf>
    <xf numFmtId="177" fontId="32" fillId="0" borderId="7" xfId="0" applyNumberFormat="1" applyFont="1" applyBorder="1" applyAlignment="1">
      <alignment horizontal="right" vertical="center" shrinkToFit="1"/>
    </xf>
    <xf numFmtId="177" fontId="32" fillId="0" borderId="5" xfId="0" applyNumberFormat="1" applyFont="1" applyBorder="1" applyAlignment="1">
      <alignment horizontal="right" vertical="center" shrinkToFit="1"/>
    </xf>
    <xf numFmtId="0" fontId="32" fillId="2" borderId="9" xfId="0" applyFont="1" applyFill="1" applyBorder="1" applyAlignment="1">
      <alignment horizontal="center" vertical="center" shrinkToFit="1"/>
    </xf>
    <xf numFmtId="0" fontId="32" fillId="2" borderId="10" xfId="0" applyFont="1" applyFill="1" applyBorder="1" applyAlignment="1">
      <alignment horizontal="center" vertical="center" shrinkToFit="1"/>
    </xf>
    <xf numFmtId="0" fontId="32" fillId="2" borderId="11" xfId="0" applyFont="1" applyFill="1" applyBorder="1" applyAlignment="1">
      <alignment horizontal="center" vertical="center" shrinkToFit="1"/>
    </xf>
    <xf numFmtId="0" fontId="32" fillId="0" borderId="12" xfId="0" applyFont="1" applyBorder="1" applyAlignment="1">
      <alignment horizontal="left" shrinkToFit="1"/>
    </xf>
    <xf numFmtId="0" fontId="32" fillId="0" borderId="0" xfId="0" applyFont="1" applyAlignment="1">
      <alignment horizontal="left" shrinkToFit="1"/>
    </xf>
    <xf numFmtId="0" fontId="32" fillId="0" borderId="4" xfId="0" applyFont="1" applyBorder="1" applyAlignment="1">
      <alignment horizontal="left" shrinkToFit="1"/>
    </xf>
    <xf numFmtId="0" fontId="32" fillId="0" borderId="9" xfId="0" applyFont="1" applyBorder="1" applyAlignment="1">
      <alignment horizontal="left" vertical="center" shrinkToFit="1"/>
    </xf>
    <xf numFmtId="0" fontId="32" fillId="0" borderId="10" xfId="0" applyFont="1" applyBorder="1" applyAlignment="1">
      <alignment horizontal="left" vertical="center" shrinkToFit="1"/>
    </xf>
    <xf numFmtId="0" fontId="32" fillId="0" borderId="11" xfId="0" applyFont="1" applyBorder="1" applyAlignment="1">
      <alignment horizontal="left"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32" fillId="2" borderId="9"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1" xfId="0" applyFont="1" applyFill="1" applyBorder="1" applyAlignment="1">
      <alignment horizontal="center" vertical="center"/>
    </xf>
    <xf numFmtId="177" fontId="32" fillId="0" borderId="9" xfId="0" applyNumberFormat="1" applyFont="1" applyBorder="1" applyAlignment="1">
      <alignment horizontal="right" vertical="center" shrinkToFit="1"/>
    </xf>
    <xf numFmtId="177" fontId="32" fillId="0" borderId="10" xfId="0" applyNumberFormat="1" applyFont="1" applyBorder="1" applyAlignment="1">
      <alignment horizontal="right" vertical="center" shrinkToFit="1"/>
    </xf>
    <xf numFmtId="177" fontId="32" fillId="0" borderId="11" xfId="0" applyNumberFormat="1" applyFont="1" applyBorder="1" applyAlignment="1">
      <alignment horizontal="right" vertical="center" shrinkToFit="1"/>
    </xf>
    <xf numFmtId="0" fontId="32" fillId="2" borderId="2" xfId="0" applyFont="1" applyFill="1" applyBorder="1" applyAlignment="1">
      <alignment vertical="center" wrapText="1"/>
    </xf>
    <xf numFmtId="0" fontId="32" fillId="2" borderId="3" xfId="0" applyFont="1" applyFill="1" applyBorder="1">
      <alignment vertical="center"/>
    </xf>
    <xf numFmtId="0" fontId="32" fillId="2" borderId="8" xfId="0" applyFont="1" applyFill="1" applyBorder="1">
      <alignment vertical="center"/>
    </xf>
    <xf numFmtId="0" fontId="32" fillId="2" borderId="2" xfId="0" applyFont="1" applyFill="1" applyBorder="1">
      <alignment vertical="center"/>
    </xf>
    <xf numFmtId="0" fontId="32" fillId="2" borderId="8" xfId="0" applyFont="1" applyFill="1" applyBorder="1" applyAlignment="1">
      <alignment horizontal="center" vertical="center"/>
    </xf>
    <xf numFmtId="0" fontId="32" fillId="0" borderId="2" xfId="0" applyFont="1" applyBorder="1" applyAlignment="1">
      <alignment horizontal="left" vertical="center" shrinkToFit="1"/>
    </xf>
    <xf numFmtId="0" fontId="32" fillId="0" borderId="3" xfId="0" applyFont="1" applyBorder="1" applyAlignment="1">
      <alignment horizontal="left" vertical="center" shrinkToFit="1"/>
    </xf>
    <xf numFmtId="0" fontId="32" fillId="0" borderId="8" xfId="0" applyFont="1" applyBorder="1" applyAlignment="1">
      <alignment horizontal="left" vertical="center" shrinkToFit="1"/>
    </xf>
    <xf numFmtId="0" fontId="32" fillId="0" borderId="1" xfId="0" applyFont="1" applyBorder="1" applyAlignment="1">
      <alignment horizontal="left" vertical="center" shrinkToFi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47" fillId="0" borderId="0" xfId="0" applyFont="1">
      <alignment vertical="center"/>
    </xf>
    <xf numFmtId="0" fontId="9" fillId="0" borderId="0" xfId="0" applyFont="1">
      <alignment vertical="center"/>
    </xf>
    <xf numFmtId="0" fontId="48" fillId="0" borderId="0" xfId="8" applyFont="1">
      <alignment vertical="center"/>
    </xf>
    <xf numFmtId="0" fontId="10" fillId="0" borderId="0" xfId="8" applyFont="1" applyAlignment="1">
      <alignment horizontal="left" vertical="center"/>
    </xf>
    <xf numFmtId="0" fontId="9" fillId="0" borderId="0" xfId="8" applyFont="1" applyAlignment="1">
      <alignment horizontal="center" vertical="center"/>
    </xf>
    <xf numFmtId="0" fontId="9" fillId="0" borderId="0" xfId="8" applyFont="1">
      <alignment vertical="center"/>
    </xf>
    <xf numFmtId="0" fontId="9" fillId="2" borderId="14" xfId="8" applyFont="1" applyFill="1" applyBorder="1" applyAlignment="1">
      <alignment horizontal="center" vertical="center"/>
    </xf>
    <xf numFmtId="0" fontId="9" fillId="0" borderId="14" xfId="8" applyFont="1" applyBorder="1" applyAlignment="1">
      <alignment horizontal="left" vertical="center" shrinkToFit="1"/>
    </xf>
    <xf numFmtId="0" fontId="9" fillId="2" borderId="14" xfId="8" applyFont="1" applyFill="1" applyBorder="1" applyAlignment="1">
      <alignment horizontal="center" vertical="center" shrinkToFit="1"/>
    </xf>
    <xf numFmtId="0" fontId="9" fillId="0" borderId="14" xfId="8" applyFont="1" applyBorder="1" applyAlignment="1">
      <alignment horizontal="center" vertical="center" shrinkToFit="1"/>
    </xf>
    <xf numFmtId="0" fontId="9" fillId="2" borderId="1" xfId="8" applyFont="1" applyFill="1" applyBorder="1" applyAlignment="1">
      <alignment horizontal="center" vertical="center" shrinkToFit="1"/>
    </xf>
    <xf numFmtId="177" fontId="9" fillId="0" borderId="1" xfId="8" applyNumberFormat="1" applyFont="1" applyBorder="1" applyAlignment="1">
      <alignment horizontal="right" vertical="center" shrinkToFit="1"/>
    </xf>
    <xf numFmtId="0" fontId="9" fillId="2" borderId="13" xfId="8" applyFont="1" applyFill="1" applyBorder="1" applyAlignment="1">
      <alignment horizontal="center" vertical="center"/>
    </xf>
    <xf numFmtId="0" fontId="9" fillId="0" borderId="13" xfId="8" applyFont="1" applyBorder="1" applyAlignment="1">
      <alignment horizontal="left" vertical="center" shrinkToFit="1"/>
    </xf>
    <xf numFmtId="0" fontId="9" fillId="2" borderId="13" xfId="8" applyFont="1" applyFill="1" applyBorder="1" applyAlignment="1">
      <alignment horizontal="center" vertical="center" shrinkToFit="1"/>
    </xf>
    <xf numFmtId="0" fontId="9" fillId="0" borderId="13" xfId="8" applyFont="1" applyBorder="1" applyAlignment="1">
      <alignment horizontal="center" vertical="center" shrinkToFit="1"/>
    </xf>
    <xf numFmtId="0" fontId="27" fillId="0" borderId="1" xfId="0" applyFont="1" applyBorder="1" applyAlignment="1">
      <alignment horizontal="right" vertical="center" shrinkToFit="1"/>
    </xf>
    <xf numFmtId="0" fontId="9" fillId="0" borderId="46" xfId="8" applyFont="1" applyBorder="1" applyAlignment="1">
      <alignment horizontal="center" vertical="center"/>
    </xf>
    <xf numFmtId="0" fontId="9" fillId="0" borderId="15" xfId="8" applyFont="1" applyBorder="1" applyAlignment="1">
      <alignment horizontal="center" vertical="center"/>
    </xf>
    <xf numFmtId="0" fontId="9" fillId="2" borderId="12" xfId="8" applyFont="1" applyFill="1" applyBorder="1" applyAlignment="1">
      <alignment horizontal="center" vertical="center" wrapText="1"/>
    </xf>
    <xf numFmtId="0" fontId="9" fillId="2" borderId="0" xfId="8" applyFont="1" applyFill="1" applyAlignment="1">
      <alignment horizontal="center" vertical="center"/>
    </xf>
    <xf numFmtId="0" fontId="9" fillId="2" borderId="4" xfId="8" applyFont="1" applyFill="1" applyBorder="1" applyAlignment="1">
      <alignment horizontal="center" vertical="center"/>
    </xf>
    <xf numFmtId="177" fontId="49" fillId="0" borderId="12" xfId="2" applyNumberFormat="1" applyFont="1" applyBorder="1" applyAlignment="1">
      <alignment horizontal="center" vertical="center" shrinkToFit="1"/>
    </xf>
    <xf numFmtId="0" fontId="49" fillId="0" borderId="0" xfId="2" applyFont="1" applyAlignment="1">
      <alignment horizontal="center" vertical="center" shrinkToFit="1"/>
    </xf>
    <xf numFmtId="0" fontId="49" fillId="0" borderId="47" xfId="2" applyFont="1" applyBorder="1" applyAlignment="1">
      <alignment horizontal="center" vertical="center" shrinkToFit="1"/>
    </xf>
    <xf numFmtId="0" fontId="9" fillId="0" borderId="48" xfId="8" applyFont="1" applyBorder="1" applyAlignment="1">
      <alignment horizontal="center" vertical="center"/>
    </xf>
    <xf numFmtId="0" fontId="9" fillId="0" borderId="49" xfId="8" applyFont="1" applyBorder="1" applyAlignment="1">
      <alignment horizontal="center" vertical="center"/>
    </xf>
    <xf numFmtId="0" fontId="9" fillId="2" borderId="50" xfId="8" applyFont="1" applyFill="1" applyBorder="1" applyAlignment="1">
      <alignment horizontal="center" vertical="center"/>
    </xf>
    <xf numFmtId="0" fontId="9" fillId="2" borderId="51" xfId="8" applyFont="1" applyFill="1" applyBorder="1" applyAlignment="1">
      <alignment horizontal="center" vertical="center"/>
    </xf>
    <xf numFmtId="0" fontId="9" fillId="2" borderId="52" xfId="8" applyFont="1" applyFill="1" applyBorder="1" applyAlignment="1">
      <alignment horizontal="center" vertical="center"/>
    </xf>
    <xf numFmtId="0" fontId="49" fillId="0" borderId="50" xfId="2" applyFont="1" applyBorder="1" applyAlignment="1">
      <alignment horizontal="center" vertical="center" shrinkToFit="1"/>
    </xf>
    <xf numFmtId="0" fontId="49" fillId="0" borderId="51" xfId="2" applyFont="1" applyBorder="1" applyAlignment="1">
      <alignment horizontal="center" vertical="center" shrinkToFit="1"/>
    </xf>
    <xf numFmtId="0" fontId="49" fillId="0" borderId="53" xfId="2" applyFont="1" applyBorder="1" applyAlignment="1">
      <alignment horizontal="center" vertical="center" shrinkToFit="1"/>
    </xf>
    <xf numFmtId="0" fontId="14" fillId="2" borderId="54" xfId="8" applyFont="1" applyFill="1" applyBorder="1" applyAlignment="1">
      <alignment horizontal="center" vertical="center" wrapText="1"/>
    </xf>
    <xf numFmtId="0" fontId="31" fillId="2" borderId="55" xfId="8" applyFont="1" applyFill="1" applyBorder="1" applyAlignment="1">
      <alignment horizontal="center" vertical="center" wrapText="1"/>
    </xf>
    <xf numFmtId="0" fontId="14" fillId="2" borderId="56" xfId="8" applyFont="1" applyFill="1" applyBorder="1" applyAlignment="1">
      <alignment horizontal="center" vertical="center"/>
    </xf>
    <xf numFmtId="0" fontId="14" fillId="2" borderId="57" xfId="8" applyFont="1" applyFill="1" applyBorder="1" applyAlignment="1">
      <alignment horizontal="center" vertical="center"/>
    </xf>
    <xf numFmtId="0" fontId="14" fillId="2" borderId="58" xfId="8" applyFont="1" applyFill="1" applyBorder="1" applyAlignment="1">
      <alignment horizontal="center" vertical="center"/>
    </xf>
    <xf numFmtId="0" fontId="14" fillId="2" borderId="0" xfId="8" applyFont="1" applyFill="1" applyAlignment="1">
      <alignment horizontal="center" vertical="center" wrapText="1"/>
    </xf>
    <xf numFmtId="0" fontId="14" fillId="2" borderId="27" xfId="8" applyFont="1" applyFill="1" applyBorder="1" applyAlignment="1">
      <alignment horizontal="center" vertical="center"/>
    </xf>
    <xf numFmtId="0" fontId="14" fillId="2" borderId="29" xfId="8" applyFont="1" applyFill="1" applyBorder="1" applyAlignment="1">
      <alignment horizontal="center" vertical="center"/>
    </xf>
    <xf numFmtId="0" fontId="14" fillId="2" borderId="28" xfId="8" applyFont="1" applyFill="1" applyBorder="1" applyAlignment="1">
      <alignment horizontal="center" vertical="center"/>
    </xf>
    <xf numFmtId="0" fontId="9" fillId="2" borderId="14" xfId="2" applyFont="1" applyFill="1" applyBorder="1" applyAlignment="1">
      <alignment vertical="center" wrapText="1"/>
    </xf>
    <xf numFmtId="0" fontId="14" fillId="2" borderId="46" xfId="8" applyFont="1" applyFill="1" applyBorder="1" applyAlignment="1">
      <alignment horizontal="center" vertical="center" wrapText="1"/>
    </xf>
    <xf numFmtId="0" fontId="31" fillId="2" borderId="59" xfId="8" applyFont="1" applyFill="1" applyBorder="1" applyAlignment="1">
      <alignment horizontal="center" vertical="center" wrapText="1"/>
    </xf>
    <xf numFmtId="0" fontId="14" fillId="2" borderId="60"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8" xfId="8" applyFont="1" applyFill="1" applyBorder="1" applyAlignment="1">
      <alignment horizontal="center" vertical="center"/>
    </xf>
    <xf numFmtId="0" fontId="14" fillId="2" borderId="61" xfId="8" applyFont="1" applyFill="1" applyBorder="1" applyAlignment="1">
      <alignment horizontal="center" vertical="center"/>
    </xf>
    <xf numFmtId="0" fontId="14" fillId="2" borderId="10" xfId="8" applyFont="1" applyFill="1" applyBorder="1" applyAlignment="1">
      <alignment horizontal="center" vertical="center" wrapText="1"/>
    </xf>
    <xf numFmtId="0" fontId="14" fillId="2" borderId="30"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31" xfId="8" applyFont="1" applyFill="1" applyBorder="1" applyAlignment="1">
      <alignment horizontal="center" vertical="center"/>
    </xf>
    <xf numFmtId="0" fontId="12" fillId="2" borderId="15" xfId="2" applyFill="1" applyBorder="1" applyAlignment="1">
      <alignment vertical="center" wrapText="1"/>
    </xf>
    <xf numFmtId="0" fontId="14" fillId="2" borderId="7" xfId="8" applyFont="1" applyFill="1" applyBorder="1" applyAlignment="1">
      <alignment horizontal="center" vertical="center" shrinkToFit="1"/>
    </xf>
    <xf numFmtId="0" fontId="14" fillId="2" borderId="14" xfId="8" applyFont="1" applyFill="1" applyBorder="1" applyAlignment="1">
      <alignment horizontal="center" vertical="center" shrinkToFit="1"/>
    </xf>
    <xf numFmtId="0" fontId="48" fillId="0" borderId="0" xfId="8" applyFont="1" applyAlignment="1">
      <alignment horizontal="center" vertical="center"/>
    </xf>
    <xf numFmtId="0" fontId="14" fillId="2" borderId="62" xfId="8" applyFont="1" applyFill="1" applyBorder="1" applyAlignment="1">
      <alignment horizontal="center" vertical="center" wrapText="1"/>
    </xf>
    <xf numFmtId="0" fontId="31" fillId="2" borderId="63" xfId="8" applyFont="1" applyFill="1" applyBorder="1" applyAlignment="1">
      <alignment horizontal="center" vertical="center" wrapText="1"/>
    </xf>
    <xf numFmtId="0" fontId="14" fillId="2" borderId="60"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8"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61" xfId="8" applyFont="1" applyFill="1" applyBorder="1" applyAlignment="1">
      <alignment horizontal="center" vertical="center"/>
    </xf>
    <xf numFmtId="0" fontId="14" fillId="2" borderId="10" xfId="8" applyFont="1" applyFill="1" applyBorder="1" applyAlignment="1">
      <alignment horizontal="center" vertical="center" shrinkToFit="1"/>
    </xf>
    <xf numFmtId="0" fontId="14" fillId="2" borderId="13" xfId="8" applyFont="1" applyFill="1" applyBorder="1" applyAlignment="1">
      <alignment horizontal="center" vertical="center" shrinkToFit="1"/>
    </xf>
    <xf numFmtId="0" fontId="14" fillId="2" borderId="2" xfId="8" applyFont="1" applyFill="1" applyBorder="1" applyAlignment="1">
      <alignment horizontal="center" vertical="center"/>
    </xf>
    <xf numFmtId="0" fontId="12" fillId="2" borderId="13" xfId="2" applyFill="1" applyBorder="1" applyAlignment="1">
      <alignment vertical="center" wrapText="1"/>
    </xf>
    <xf numFmtId="185" fontId="14" fillId="0" borderId="30" xfId="8" applyNumberFormat="1" applyFont="1" applyBorder="1" applyAlignment="1">
      <alignment horizontal="center" vertical="center" shrinkToFit="1"/>
    </xf>
    <xf numFmtId="178" fontId="14" fillId="0" borderId="61" xfId="8" applyNumberFormat="1" applyFont="1" applyBorder="1" applyAlignment="1">
      <alignment horizontal="center" vertical="center" shrinkToFit="1"/>
    </xf>
    <xf numFmtId="0" fontId="14" fillId="0" borderId="60" xfId="8" applyFont="1" applyBorder="1" applyAlignment="1">
      <alignment vertical="center" shrinkToFit="1"/>
    </xf>
    <xf numFmtId="0" fontId="14" fillId="0" borderId="1" xfId="8" applyFont="1" applyBorder="1" applyAlignment="1">
      <alignment vertical="center" shrinkToFit="1"/>
    </xf>
    <xf numFmtId="0" fontId="14" fillId="0" borderId="61" xfId="8" applyFont="1" applyBorder="1" applyAlignment="1">
      <alignment vertical="center" shrinkToFit="1"/>
    </xf>
    <xf numFmtId="0" fontId="14" fillId="0" borderId="3" xfId="8" applyFont="1" applyBorder="1" applyAlignment="1">
      <alignment horizontal="center" vertical="center" shrinkToFit="1"/>
    </xf>
    <xf numFmtId="0" fontId="14" fillId="0" borderId="1" xfId="8" applyFont="1" applyBorder="1" applyAlignment="1">
      <alignment horizontal="center" vertical="center" shrinkToFit="1"/>
    </xf>
    <xf numFmtId="178" fontId="14" fillId="0" borderId="60" xfId="8" applyNumberFormat="1" applyFont="1" applyBorder="1" applyAlignment="1">
      <alignment vertical="center" shrinkToFit="1"/>
    </xf>
    <xf numFmtId="178" fontId="14" fillId="0" borderId="1" xfId="8" applyNumberFormat="1" applyFont="1" applyBorder="1" applyAlignment="1">
      <alignment vertical="center" shrinkToFit="1"/>
    </xf>
    <xf numFmtId="178" fontId="14" fillId="0" borderId="8" xfId="8" applyNumberFormat="1" applyFont="1" applyBorder="1" applyAlignment="1">
      <alignment vertical="center" shrinkToFit="1"/>
    </xf>
    <xf numFmtId="2" fontId="14" fillId="0" borderId="1" xfId="8" applyNumberFormat="1" applyFont="1" applyBorder="1" applyAlignment="1">
      <alignment vertical="center" shrinkToFit="1"/>
    </xf>
    <xf numFmtId="2" fontId="14" fillId="0" borderId="61" xfId="8" applyNumberFormat="1" applyFont="1" applyBorder="1" applyAlignment="1">
      <alignment vertical="center" shrinkToFit="1"/>
    </xf>
    <xf numFmtId="0" fontId="9" fillId="0" borderId="1" xfId="2" applyFont="1" applyBorder="1" applyAlignment="1">
      <alignment vertical="center"/>
    </xf>
    <xf numFmtId="2" fontId="14" fillId="0" borderId="2" xfId="8" applyNumberFormat="1" applyFont="1" applyBorder="1" applyAlignment="1">
      <alignment vertical="center" shrinkToFit="1"/>
    </xf>
    <xf numFmtId="0" fontId="14" fillId="0" borderId="8" xfId="8" applyFont="1" applyBorder="1" applyAlignment="1">
      <alignment vertical="center" shrinkToFit="1"/>
    </xf>
    <xf numFmtId="0" fontId="14" fillId="0" borderId="3" xfId="8" applyFont="1" applyBorder="1" applyAlignment="1">
      <alignment vertical="center" shrinkToFit="1"/>
    </xf>
    <xf numFmtId="0" fontId="9" fillId="0" borderId="64" xfId="8" applyFont="1" applyBorder="1" applyAlignment="1">
      <alignment horizontal="center" vertical="center" shrinkToFit="1"/>
    </xf>
    <xf numFmtId="0" fontId="9" fillId="0" borderId="65" xfId="8" applyFont="1" applyBorder="1" applyAlignment="1">
      <alignment horizontal="center" vertical="center" shrinkToFit="1"/>
    </xf>
    <xf numFmtId="0" fontId="9" fillId="0" borderId="64" xfId="8" applyFont="1" applyBorder="1" applyAlignment="1">
      <alignment vertical="center" shrinkToFit="1"/>
    </xf>
    <xf numFmtId="0" fontId="9" fillId="0" borderId="66" xfId="8" applyFont="1" applyBorder="1" applyAlignment="1">
      <alignment vertical="center" shrinkToFit="1"/>
    </xf>
    <xf numFmtId="0" fontId="9" fillId="0" borderId="67" xfId="8" applyFont="1" applyBorder="1" applyAlignment="1">
      <alignment vertical="center" shrinkToFit="1"/>
    </xf>
    <xf numFmtId="0" fontId="9" fillId="0" borderId="68" xfId="8" applyFont="1" applyBorder="1" applyAlignment="1">
      <alignment vertical="center" shrinkToFit="1"/>
    </xf>
    <xf numFmtId="0" fontId="9" fillId="0" borderId="65" xfId="8" applyFont="1" applyBorder="1" applyAlignment="1">
      <alignment vertical="center" shrinkToFit="1"/>
    </xf>
    <xf numFmtId="0" fontId="9" fillId="2" borderId="68" xfId="8" applyFont="1" applyFill="1" applyBorder="1" applyAlignment="1">
      <alignment horizontal="center" vertical="center" shrinkToFit="1"/>
    </xf>
    <xf numFmtId="0" fontId="9" fillId="2" borderId="66" xfId="8" applyFont="1" applyFill="1" applyBorder="1" applyAlignment="1">
      <alignment horizontal="center" vertical="center" shrinkToFit="1"/>
    </xf>
    <xf numFmtId="178" fontId="9" fillId="0" borderId="64" xfId="8" applyNumberFormat="1" applyFont="1" applyBorder="1" applyAlignment="1">
      <alignment vertical="center" shrinkToFit="1"/>
    </xf>
    <xf numFmtId="178" fontId="9" fillId="0" borderId="66" xfId="8" applyNumberFormat="1" applyFont="1" applyBorder="1" applyAlignment="1">
      <alignment vertical="center" shrinkToFit="1"/>
    </xf>
    <xf numFmtId="178" fontId="9" fillId="0" borderId="67" xfId="8" applyNumberFormat="1" applyFont="1" applyBorder="1" applyAlignment="1">
      <alignment vertical="center" shrinkToFit="1"/>
    </xf>
    <xf numFmtId="2" fontId="9" fillId="0" borderId="69" xfId="8" applyNumberFormat="1" applyFont="1" applyBorder="1" applyAlignment="1">
      <alignment vertical="center" shrinkToFit="1"/>
    </xf>
    <xf numFmtId="2" fontId="9" fillId="0" borderId="66" xfId="8" applyNumberFormat="1" applyFont="1" applyBorder="1" applyAlignment="1">
      <alignment vertical="center" shrinkToFit="1"/>
    </xf>
    <xf numFmtId="2" fontId="9" fillId="0" borderId="65" xfId="8" applyNumberFormat="1" applyFont="1" applyBorder="1" applyAlignment="1">
      <alignment vertical="center" shrinkToFit="1"/>
    </xf>
    <xf numFmtId="0" fontId="9" fillId="0" borderId="70" xfId="2" applyFont="1" applyBorder="1" applyAlignment="1">
      <alignment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818">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EBEBFF"/>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externalLink" Target="externalLinks/externalLink2.xml"/><Relationship Id="rId303"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268" Type="http://schemas.openxmlformats.org/officeDocument/2006/relationships/worksheet" Target="worksheets/sheet268.xml"/><Relationship Id="rId289" Type="http://schemas.openxmlformats.org/officeDocument/2006/relationships/worksheet" Target="worksheets/sheet289.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79" Type="http://schemas.openxmlformats.org/officeDocument/2006/relationships/worksheet" Target="worksheets/sheet279.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styles" Target="styles.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280" Type="http://schemas.openxmlformats.org/officeDocument/2006/relationships/worksheet" Target="worksheets/sheet280.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291" Type="http://schemas.openxmlformats.org/officeDocument/2006/relationships/worksheet" Target="worksheets/sheet291.xml"/><Relationship Id="rId305" Type="http://schemas.openxmlformats.org/officeDocument/2006/relationships/sharedStrings" Target="sharedStrings.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 Type="http://schemas.openxmlformats.org/officeDocument/2006/relationships/worksheet" Target="worksheets/sheet2.xml"/><Relationship Id="rId29" Type="http://schemas.openxmlformats.org/officeDocument/2006/relationships/worksheet" Target="worksheets/sheet29.xml"/><Relationship Id="rId250" Type="http://schemas.openxmlformats.org/officeDocument/2006/relationships/worksheet" Target="worksheets/sheet250.xml"/><Relationship Id="rId255" Type="http://schemas.openxmlformats.org/officeDocument/2006/relationships/worksheet" Target="worksheets/sheet255.xml"/><Relationship Id="rId271" Type="http://schemas.openxmlformats.org/officeDocument/2006/relationships/worksheet" Target="worksheets/sheet271.xml"/><Relationship Id="rId276" Type="http://schemas.openxmlformats.org/officeDocument/2006/relationships/worksheet" Target="worksheets/sheet276.xml"/><Relationship Id="rId292" Type="http://schemas.openxmlformats.org/officeDocument/2006/relationships/worksheet" Target="worksheets/sheet292.xml"/><Relationship Id="rId297" Type="http://schemas.openxmlformats.org/officeDocument/2006/relationships/worksheet" Target="worksheets/sheet297.xml"/><Relationship Id="rId306" Type="http://schemas.openxmlformats.org/officeDocument/2006/relationships/calcChain" Target="calcChain.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externalLink" Target="externalLinks/externalLink4.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229" Type="http://schemas.openxmlformats.org/officeDocument/2006/relationships/worksheet" Target="worksheets/sheet229.xml"/><Relationship Id="rId19" Type="http://schemas.openxmlformats.org/officeDocument/2006/relationships/worksheet" Target="worksheets/sheet19.xml"/><Relationship Id="rId224" Type="http://schemas.openxmlformats.org/officeDocument/2006/relationships/worksheet" Target="worksheets/sheet224.xml"/><Relationship Id="rId240" Type="http://schemas.openxmlformats.org/officeDocument/2006/relationships/worksheet" Target="worksheets/sheet240.xml"/><Relationship Id="rId245" Type="http://schemas.openxmlformats.org/officeDocument/2006/relationships/worksheet" Target="worksheets/sheet245.xml"/><Relationship Id="rId261" Type="http://schemas.openxmlformats.org/officeDocument/2006/relationships/worksheet" Target="worksheets/sheet261.xml"/><Relationship Id="rId266" Type="http://schemas.openxmlformats.org/officeDocument/2006/relationships/worksheet" Target="worksheets/sheet266.xml"/><Relationship Id="rId287" Type="http://schemas.openxmlformats.org/officeDocument/2006/relationships/worksheet" Target="worksheets/sheet287.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282" Type="http://schemas.openxmlformats.org/officeDocument/2006/relationships/worksheet" Target="worksheets/sheet28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30" Type="http://schemas.openxmlformats.org/officeDocument/2006/relationships/worksheet" Target="worksheets/sheet230.xml"/><Relationship Id="rId235" Type="http://schemas.openxmlformats.org/officeDocument/2006/relationships/worksheet" Target="worksheets/sheet235.xml"/><Relationship Id="rId251" Type="http://schemas.openxmlformats.org/officeDocument/2006/relationships/worksheet" Target="worksheets/sheet251.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externalLink" Target="externalLinks/externalLink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72" Type="http://schemas.openxmlformats.org/officeDocument/2006/relationships/worksheet" Target="worksheets/sheet272.xml"/><Relationship Id="rId293" Type="http://schemas.openxmlformats.org/officeDocument/2006/relationships/worksheet" Target="worksheets/sheet293.xml"/><Relationship Id="rId302"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241" Type="http://schemas.openxmlformats.org/officeDocument/2006/relationships/worksheet" Target="worksheets/sheet241.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262" Type="http://schemas.openxmlformats.org/officeDocument/2006/relationships/worksheet" Target="worksheets/sheet262.xml"/><Relationship Id="rId283" Type="http://schemas.openxmlformats.org/officeDocument/2006/relationships/worksheet" Target="worksheets/sheet28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externalLink" Target="externalLinks/externalLink3.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3" Type="http://schemas.openxmlformats.org/officeDocument/2006/relationships/image" Target="../media/image3.png"/><Relationship Id="rId7" Type="http://schemas.openxmlformats.org/officeDocument/2006/relationships/image" Target="../media/image7.jp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6.jpeg"/><Relationship Id="rId13" Type="http://schemas.openxmlformats.org/officeDocument/2006/relationships/image" Target="../media/image21.jpeg"/><Relationship Id="rId18" Type="http://schemas.openxmlformats.org/officeDocument/2006/relationships/image" Target="../media/image26.jpeg"/><Relationship Id="rId26" Type="http://schemas.openxmlformats.org/officeDocument/2006/relationships/image" Target="../media/image34.jpeg"/><Relationship Id="rId3" Type="http://schemas.openxmlformats.org/officeDocument/2006/relationships/image" Target="../media/image11.jpeg"/><Relationship Id="rId21" Type="http://schemas.openxmlformats.org/officeDocument/2006/relationships/image" Target="../media/image29.jpeg"/><Relationship Id="rId7" Type="http://schemas.openxmlformats.org/officeDocument/2006/relationships/image" Target="../media/image15.jpeg"/><Relationship Id="rId12" Type="http://schemas.openxmlformats.org/officeDocument/2006/relationships/image" Target="../media/image20.jpeg"/><Relationship Id="rId17" Type="http://schemas.openxmlformats.org/officeDocument/2006/relationships/image" Target="../media/image25.jpeg"/><Relationship Id="rId25" Type="http://schemas.openxmlformats.org/officeDocument/2006/relationships/image" Target="../media/image33.jpeg"/><Relationship Id="rId2" Type="http://schemas.openxmlformats.org/officeDocument/2006/relationships/image" Target="../media/image10.jpeg"/><Relationship Id="rId16" Type="http://schemas.openxmlformats.org/officeDocument/2006/relationships/image" Target="../media/image24.jpeg"/><Relationship Id="rId20" Type="http://schemas.openxmlformats.org/officeDocument/2006/relationships/image" Target="../media/image28.jpeg"/><Relationship Id="rId1" Type="http://schemas.openxmlformats.org/officeDocument/2006/relationships/image" Target="../media/image9.png"/><Relationship Id="rId6" Type="http://schemas.openxmlformats.org/officeDocument/2006/relationships/image" Target="../media/image14.jpeg"/><Relationship Id="rId11" Type="http://schemas.openxmlformats.org/officeDocument/2006/relationships/image" Target="../media/image19.jpeg"/><Relationship Id="rId24" Type="http://schemas.openxmlformats.org/officeDocument/2006/relationships/image" Target="../media/image32.jpeg"/><Relationship Id="rId5" Type="http://schemas.openxmlformats.org/officeDocument/2006/relationships/image" Target="../media/image13.jpeg"/><Relationship Id="rId15" Type="http://schemas.openxmlformats.org/officeDocument/2006/relationships/image" Target="../media/image23.jpeg"/><Relationship Id="rId23" Type="http://schemas.openxmlformats.org/officeDocument/2006/relationships/image" Target="../media/image31.jpeg"/><Relationship Id="rId28" Type="http://schemas.openxmlformats.org/officeDocument/2006/relationships/image" Target="../media/image36.jpg"/><Relationship Id="rId10" Type="http://schemas.openxmlformats.org/officeDocument/2006/relationships/image" Target="../media/image18.jpeg"/><Relationship Id="rId19" Type="http://schemas.openxmlformats.org/officeDocument/2006/relationships/image" Target="../media/image27.jpeg"/><Relationship Id="rId4" Type="http://schemas.openxmlformats.org/officeDocument/2006/relationships/image" Target="../media/image12.jpeg"/><Relationship Id="rId9" Type="http://schemas.openxmlformats.org/officeDocument/2006/relationships/image" Target="../media/image17.jpeg"/><Relationship Id="rId14" Type="http://schemas.openxmlformats.org/officeDocument/2006/relationships/image" Target="../media/image22.jpeg"/><Relationship Id="rId22" Type="http://schemas.openxmlformats.org/officeDocument/2006/relationships/image" Target="../media/image30.jpeg"/><Relationship Id="rId27" Type="http://schemas.openxmlformats.org/officeDocument/2006/relationships/image" Target="../media/image35.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9.png"/><Relationship Id="rId4" Type="http://schemas.openxmlformats.org/officeDocument/2006/relationships/image" Target="../media/image39.jpg"/></Relationships>
</file>

<file path=xl/drawings/_rels/drawing4.xml.rels><?xml version="1.0" encoding="UTF-8" standalone="yes"?>
<Relationships xmlns="http://schemas.openxmlformats.org/package/2006/relationships"><Relationship Id="rId1" Type="http://schemas.openxmlformats.org/officeDocument/2006/relationships/image" Target="../media/image40.jpg"/></Relationships>
</file>

<file path=xl/drawings/_rels/drawing5.xml.rels><?xml version="1.0" encoding="UTF-8" standalone="yes"?>
<Relationships xmlns="http://schemas.openxmlformats.org/package/2006/relationships"><Relationship Id="rId2" Type="http://schemas.openxmlformats.org/officeDocument/2006/relationships/image" Target="../media/image42.jpg"/><Relationship Id="rId1" Type="http://schemas.openxmlformats.org/officeDocument/2006/relationships/image" Target="../media/image41.jpg"/></Relationships>
</file>

<file path=xl/drawings/_rels/drawing6.xml.rels><?xml version="1.0" encoding="UTF-8" standalone="yes"?>
<Relationships xmlns="http://schemas.openxmlformats.org/package/2006/relationships"><Relationship Id="rId1" Type="http://schemas.openxmlformats.org/officeDocument/2006/relationships/image" Target="../media/image43.jpg"/></Relationships>
</file>

<file path=xl/drawings/_rels/drawing7.xml.rels><?xml version="1.0" encoding="UTF-8" standalone="yes"?>
<Relationships xmlns="http://schemas.openxmlformats.org/package/2006/relationships"><Relationship Id="rId1" Type="http://schemas.openxmlformats.org/officeDocument/2006/relationships/image" Target="../media/image44.jpg"/></Relationships>
</file>

<file path=xl/drawings/_rels/drawing8.xml.rels><?xml version="1.0" encoding="UTF-8" standalone="yes"?>
<Relationships xmlns="http://schemas.openxmlformats.org/package/2006/relationships"><Relationship Id="rId1" Type="http://schemas.openxmlformats.org/officeDocument/2006/relationships/image" Target="../media/image45.jpg"/></Relationships>
</file>

<file path=xl/drawings/_rels/drawing9.xml.rels><?xml version="1.0" encoding="UTF-8" standalone="yes"?>
<Relationships xmlns="http://schemas.openxmlformats.org/package/2006/relationships"><Relationship Id="rId1" Type="http://schemas.openxmlformats.org/officeDocument/2006/relationships/image" Target="../media/image46.jpg"/></Relationships>
</file>

<file path=xl/drawings/_rels/drawing10.xml.rels><?xml version="1.0" encoding="UTF-8" standalone="yes"?>
<Relationships xmlns="http://schemas.openxmlformats.org/package/2006/relationships"><Relationship Id="rId1" Type="http://schemas.openxmlformats.org/officeDocument/2006/relationships/image" Target="../media/image47.jpg"/></Relationships>
</file>

<file path=xl/drawings/_rels/drawing11.xml.rels><?xml version="1.0" encoding="UTF-8" standalone="yes"?>
<Relationships xmlns="http://schemas.openxmlformats.org/package/2006/relationships"><Relationship Id="rId1" Type="http://schemas.openxmlformats.org/officeDocument/2006/relationships/image" Target="../media/image48.jpg"/></Relationships>
</file>

<file path=xl/drawings/_rels/drawing12.xml.rels><?xml version="1.0" encoding="UTF-8" standalone="yes"?>
<Relationships xmlns="http://schemas.openxmlformats.org/package/2006/relationships"><Relationship Id="rId1" Type="http://schemas.openxmlformats.org/officeDocument/2006/relationships/image" Target="../media/image49.jpg"/></Relationships>
</file>

<file path=xl/drawings/_rels/drawing13.xml.rels><?xml version="1.0" encoding="UTF-8" standalone="yes"?>
<Relationships xmlns="http://schemas.openxmlformats.org/package/2006/relationships"><Relationship Id="rId1" Type="http://schemas.openxmlformats.org/officeDocument/2006/relationships/image" Target="../media/image50.jpg"/></Relationships>
</file>

<file path=xl/drawings/_rels/drawing14.xml.rels><?xml version="1.0" encoding="UTF-8" standalone="yes"?>
<Relationships xmlns="http://schemas.openxmlformats.org/package/2006/relationships"><Relationship Id="rId1" Type="http://schemas.openxmlformats.org/officeDocument/2006/relationships/image" Target="../media/image5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5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53.jpg"/></Relationships>
</file>

<file path=xl/drawings/_rels/drawing17.xml.rels><?xml version="1.0" encoding="UTF-8" standalone="yes"?>
<Relationships xmlns="http://schemas.openxmlformats.org/package/2006/relationships"><Relationship Id="rId1" Type="http://schemas.openxmlformats.org/officeDocument/2006/relationships/image" Target="../media/image54.jpg"/></Relationships>
</file>

<file path=xl/drawings/_rels/drawing18.xml.rels><?xml version="1.0" encoding="UTF-8" standalone="yes"?>
<Relationships xmlns="http://schemas.openxmlformats.org/package/2006/relationships"><Relationship Id="rId1" Type="http://schemas.openxmlformats.org/officeDocument/2006/relationships/image" Target="../media/image55.jpg"/></Relationships>
</file>

<file path=xl/drawings/_rels/drawing19.xml.rels><?xml version="1.0" encoding="UTF-8" standalone="yes"?>
<Relationships xmlns="http://schemas.openxmlformats.org/package/2006/relationships"><Relationship Id="rId1" Type="http://schemas.openxmlformats.org/officeDocument/2006/relationships/image" Target="../media/image56.jpg"/></Relationships>
</file>

<file path=xl/drawings/_rels/drawing20.xml.rels><?xml version="1.0" encoding="UTF-8" standalone="yes"?>
<Relationships xmlns="http://schemas.openxmlformats.org/package/2006/relationships"><Relationship Id="rId1" Type="http://schemas.openxmlformats.org/officeDocument/2006/relationships/image" Target="../media/image57.jpg"/></Relationships>
</file>

<file path=xl/drawings/_rels/drawing21.xml.rels><?xml version="1.0" encoding="UTF-8" standalone="yes"?>
<Relationships xmlns="http://schemas.openxmlformats.org/package/2006/relationships"><Relationship Id="rId1" Type="http://schemas.openxmlformats.org/officeDocument/2006/relationships/image" Target="../media/image58.jpg"/></Relationships>
</file>

<file path=xl/drawings/_rels/drawing22.xml.rels><?xml version="1.0" encoding="UTF-8" standalone="yes"?>
<Relationships xmlns="http://schemas.openxmlformats.org/package/2006/relationships"><Relationship Id="rId1" Type="http://schemas.openxmlformats.org/officeDocument/2006/relationships/image" Target="../media/image59.jpg"/></Relationships>
</file>

<file path=xl/drawings/_rels/drawing23.xml.rels><?xml version="1.0" encoding="UTF-8" standalone="yes"?>
<Relationships xmlns="http://schemas.openxmlformats.org/package/2006/relationships"><Relationship Id="rId1" Type="http://schemas.openxmlformats.org/officeDocument/2006/relationships/image" Target="../media/image60.jpg"/></Relationships>
</file>

<file path=xl/drawings/_rels/drawing24.xml.rels><?xml version="1.0" encoding="UTF-8" standalone="yes"?>
<Relationships xmlns="http://schemas.openxmlformats.org/package/2006/relationships"><Relationship Id="rId2" Type="http://schemas.openxmlformats.org/officeDocument/2006/relationships/image" Target="../media/image62.jpg"/><Relationship Id="rId1" Type="http://schemas.openxmlformats.org/officeDocument/2006/relationships/image" Target="../media/image6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63.jpg"/></Relationships>
</file>

<file path=xl/drawings/_rels/drawing26.xml.rels><?xml version="1.0" encoding="UTF-8" standalone="yes"?>
<Relationships xmlns="http://schemas.openxmlformats.org/package/2006/relationships"><Relationship Id="rId1" Type="http://schemas.openxmlformats.org/officeDocument/2006/relationships/image" Target="../media/image64.jpg"/></Relationships>
</file>

<file path=xl/drawings/_rels/drawing27.xml.rels><?xml version="1.0" encoding="UTF-8" standalone="yes"?>
<Relationships xmlns="http://schemas.openxmlformats.org/package/2006/relationships"><Relationship Id="rId1" Type="http://schemas.openxmlformats.org/officeDocument/2006/relationships/image" Target="../media/image65.jpg"/></Relationships>
</file>

<file path=xl/drawings/_rels/drawing28.xml.rels><?xml version="1.0" encoding="UTF-8" standalone="yes"?>
<Relationships xmlns="http://schemas.openxmlformats.org/package/2006/relationships"><Relationship Id="rId1" Type="http://schemas.openxmlformats.org/officeDocument/2006/relationships/image" Target="../media/image66.jpg"/></Relationships>
</file>

<file path=xl/drawings/_rels/drawing29.xml.rels><?xml version="1.0" encoding="UTF-8" standalone="yes"?>
<Relationships xmlns="http://schemas.openxmlformats.org/package/2006/relationships"><Relationship Id="rId2" Type="http://schemas.openxmlformats.org/officeDocument/2006/relationships/image" Target="../media/image68.jpeg"/><Relationship Id="rId1" Type="http://schemas.openxmlformats.org/officeDocument/2006/relationships/image" Target="../media/image67.jpg"/></Relationships>
</file>

<file path=xl/drawings/_rels/drawing30.xml.rels><?xml version="1.0" encoding="UTF-8" standalone="yes"?>
<Relationships xmlns="http://schemas.openxmlformats.org/package/2006/relationships"><Relationship Id="rId1" Type="http://schemas.openxmlformats.org/officeDocument/2006/relationships/image" Target="../media/image69.jpg"/></Relationships>
</file>

<file path=xl/drawings/_rels/drawing31.xml.rels><?xml version="1.0" encoding="UTF-8" standalone="yes"?>
<Relationships xmlns="http://schemas.openxmlformats.org/package/2006/relationships"><Relationship Id="rId1" Type="http://schemas.openxmlformats.org/officeDocument/2006/relationships/image" Target="../media/image70.jpg"/></Relationships>
</file>

<file path=xl/drawings/_rels/drawing32.xml.rels><?xml version="1.0" encoding="UTF-8" standalone="yes"?>
<Relationships xmlns="http://schemas.openxmlformats.org/package/2006/relationships"><Relationship Id="rId2" Type="http://schemas.openxmlformats.org/officeDocument/2006/relationships/image" Target="../media/image72.jpg"/><Relationship Id="rId1" Type="http://schemas.openxmlformats.org/officeDocument/2006/relationships/image" Target="../media/image7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73.jpg"/></Relationships>
</file>

<file path=xl/drawings/_rels/drawing34.xml.rels><?xml version="1.0" encoding="UTF-8" standalone="yes"?>
<Relationships xmlns="http://schemas.openxmlformats.org/package/2006/relationships"><Relationship Id="rId1" Type="http://schemas.openxmlformats.org/officeDocument/2006/relationships/image" Target="../media/image74.jpg"/></Relationships>
</file>

<file path=xl/drawings/_rels/drawing35.xml.rels><?xml version="1.0" encoding="UTF-8" standalone="yes"?>
<Relationships xmlns="http://schemas.openxmlformats.org/package/2006/relationships"><Relationship Id="rId1" Type="http://schemas.openxmlformats.org/officeDocument/2006/relationships/image" Target="../media/image75.jpg"/></Relationships>
</file>

<file path=xl/drawings/_rels/drawing36.xml.rels><?xml version="1.0" encoding="UTF-8" standalone="yes"?>
<Relationships xmlns="http://schemas.openxmlformats.org/package/2006/relationships"><Relationship Id="rId1" Type="http://schemas.openxmlformats.org/officeDocument/2006/relationships/image" Target="../media/image76.jpg"/></Relationships>
</file>

<file path=xl/drawings/_rels/drawing37.xml.rels><?xml version="1.0" encoding="UTF-8" standalone="yes"?>
<Relationships xmlns="http://schemas.openxmlformats.org/package/2006/relationships"><Relationship Id="rId1" Type="http://schemas.openxmlformats.org/officeDocument/2006/relationships/image" Target="../media/image77.jpg"/></Relationships>
</file>

<file path=xl/drawings/_rels/drawing38.xml.rels><?xml version="1.0" encoding="UTF-8" standalone="yes"?>
<Relationships xmlns="http://schemas.openxmlformats.org/package/2006/relationships"><Relationship Id="rId1" Type="http://schemas.openxmlformats.org/officeDocument/2006/relationships/image" Target="../media/image78.jpg"/></Relationships>
</file>

<file path=xl/drawings/_rels/drawing39.xml.rels><?xml version="1.0" encoding="UTF-8" standalone="yes"?>
<Relationships xmlns="http://schemas.openxmlformats.org/package/2006/relationships"><Relationship Id="rId1" Type="http://schemas.openxmlformats.org/officeDocument/2006/relationships/image" Target="../media/image79.jpg"/></Relationships>
</file>

<file path=xl/drawings/_rels/drawing40.xml.rels><?xml version="1.0" encoding="UTF-8" standalone="yes"?>
<Relationships xmlns="http://schemas.openxmlformats.org/package/2006/relationships"><Relationship Id="rId1" Type="http://schemas.openxmlformats.org/officeDocument/2006/relationships/image" Target="../media/image80.jpg"/></Relationships>
</file>

<file path=xl/drawings/_rels/drawing41.xml.rels><?xml version="1.0" encoding="UTF-8" standalone="yes"?>
<Relationships xmlns="http://schemas.openxmlformats.org/package/2006/relationships"><Relationship Id="rId1" Type="http://schemas.openxmlformats.org/officeDocument/2006/relationships/image" Target="../media/image8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8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83.jpg"/></Relationships>
</file>

<file path=xl/drawings/_rels/drawing44.xml.rels><?xml version="1.0" encoding="UTF-8" standalone="yes"?>
<Relationships xmlns="http://schemas.openxmlformats.org/package/2006/relationships"><Relationship Id="rId2" Type="http://schemas.openxmlformats.org/officeDocument/2006/relationships/image" Target="../media/image85.jpg"/><Relationship Id="rId1" Type="http://schemas.openxmlformats.org/officeDocument/2006/relationships/image" Target="../media/image84.jpg"/></Relationships>
</file>

<file path=xl/drawings/_rels/drawing45.xml.rels><?xml version="1.0" encoding="UTF-8" standalone="yes"?>
<Relationships xmlns="http://schemas.openxmlformats.org/package/2006/relationships"><Relationship Id="rId1" Type="http://schemas.openxmlformats.org/officeDocument/2006/relationships/image" Target="../media/image86.jpg"/></Relationships>
</file>

<file path=xl/drawings/_rels/drawing46.xml.rels><?xml version="1.0" encoding="UTF-8" standalone="yes"?>
<Relationships xmlns="http://schemas.openxmlformats.org/package/2006/relationships"><Relationship Id="rId1" Type="http://schemas.openxmlformats.org/officeDocument/2006/relationships/image" Target="../media/image87.jpg"/></Relationships>
</file>

<file path=xl/drawings/_rels/drawing47.xml.rels><?xml version="1.0" encoding="UTF-8" standalone="yes"?>
<Relationships xmlns="http://schemas.openxmlformats.org/package/2006/relationships"><Relationship Id="rId1" Type="http://schemas.openxmlformats.org/officeDocument/2006/relationships/image" Target="../media/image88.jpg"/></Relationships>
</file>

<file path=xl/drawings/_rels/drawing48.xml.rels><?xml version="1.0" encoding="UTF-8" standalone="yes"?>
<Relationships xmlns="http://schemas.openxmlformats.org/package/2006/relationships"><Relationship Id="rId1" Type="http://schemas.openxmlformats.org/officeDocument/2006/relationships/image" Target="../media/image89.jpg"/></Relationships>
</file>

<file path=xl/drawings/_rels/drawing49.xml.rels><?xml version="1.0" encoding="UTF-8" standalone="yes"?>
<Relationships xmlns="http://schemas.openxmlformats.org/package/2006/relationships"><Relationship Id="rId1" Type="http://schemas.openxmlformats.org/officeDocument/2006/relationships/image" Target="../media/image90.jpg"/></Relationships>
</file>

<file path=xl/drawings/_rels/drawing50.xml.rels><?xml version="1.0" encoding="UTF-8" standalone="yes"?>
<Relationships xmlns="http://schemas.openxmlformats.org/package/2006/relationships"><Relationship Id="rId1" Type="http://schemas.openxmlformats.org/officeDocument/2006/relationships/image" Target="../media/image9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9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93.jpg"/></Relationships>
</file>

<file path=xl/drawings/_rels/drawing53.xml.rels><?xml version="1.0" encoding="UTF-8" standalone="yes"?>
<Relationships xmlns="http://schemas.openxmlformats.org/package/2006/relationships"><Relationship Id="rId1" Type="http://schemas.openxmlformats.org/officeDocument/2006/relationships/image" Target="../media/image94.jpg"/></Relationships>
</file>

<file path=xl/drawings/_rels/drawing54.xml.rels><?xml version="1.0" encoding="UTF-8" standalone="yes"?>
<Relationships xmlns="http://schemas.openxmlformats.org/package/2006/relationships"><Relationship Id="rId3" Type="http://schemas.openxmlformats.org/officeDocument/2006/relationships/image" Target="../media/image97.jpg"/><Relationship Id="rId2" Type="http://schemas.openxmlformats.org/officeDocument/2006/relationships/image" Target="../media/image96.jpg"/><Relationship Id="rId1" Type="http://schemas.openxmlformats.org/officeDocument/2006/relationships/image" Target="../media/image95.jpg"/></Relationships>
</file>

<file path=xl/drawings/_rels/drawing55.xml.rels><?xml version="1.0" encoding="UTF-8" standalone="yes"?>
<Relationships xmlns="http://schemas.openxmlformats.org/package/2006/relationships"><Relationship Id="rId3" Type="http://schemas.openxmlformats.org/officeDocument/2006/relationships/image" Target="../media/image100.jpg"/><Relationship Id="rId2" Type="http://schemas.openxmlformats.org/officeDocument/2006/relationships/image" Target="../media/image99.jpg"/><Relationship Id="rId1" Type="http://schemas.openxmlformats.org/officeDocument/2006/relationships/image" Target="../media/image98.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0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02.jpg"/></Relationships>
</file>

<file path=xl/drawings/_rels/drawing58.xml.rels><?xml version="1.0" encoding="UTF-8" standalone="yes"?>
<Relationships xmlns="http://schemas.openxmlformats.org/package/2006/relationships"><Relationship Id="rId2" Type="http://schemas.openxmlformats.org/officeDocument/2006/relationships/image" Target="../media/image104.jpg"/><Relationship Id="rId1" Type="http://schemas.openxmlformats.org/officeDocument/2006/relationships/image" Target="../media/image103.jpg"/></Relationships>
</file>

<file path=xl/drawings/_rels/drawing59.xml.rels><?xml version="1.0" encoding="UTF-8" standalone="yes"?>
<Relationships xmlns="http://schemas.openxmlformats.org/package/2006/relationships"><Relationship Id="rId2" Type="http://schemas.openxmlformats.org/officeDocument/2006/relationships/image" Target="../media/image106.jpg"/><Relationship Id="rId1" Type="http://schemas.openxmlformats.org/officeDocument/2006/relationships/image" Target="../media/image105.jpg"/></Relationships>
</file>

<file path=xl/drawings/_rels/drawing60.xml.rels><?xml version="1.0" encoding="UTF-8" standalone="yes"?>
<Relationships xmlns="http://schemas.openxmlformats.org/package/2006/relationships"><Relationship Id="rId3" Type="http://schemas.openxmlformats.org/officeDocument/2006/relationships/image" Target="../media/image109.jpg"/><Relationship Id="rId2" Type="http://schemas.openxmlformats.org/officeDocument/2006/relationships/image" Target="../media/image108.jpg"/><Relationship Id="rId1" Type="http://schemas.openxmlformats.org/officeDocument/2006/relationships/image" Target="../media/image107.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10.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1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1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13.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14.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15.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16.jpg"/></Relationships>
</file>

<file path=xl/drawings/_rels/drawing68.xml.rels><?xml version="1.0" encoding="UTF-8" standalone="yes"?>
<Relationships xmlns="http://schemas.openxmlformats.org/package/2006/relationships"><Relationship Id="rId2" Type="http://schemas.openxmlformats.org/officeDocument/2006/relationships/image" Target="../media/image118.jpg"/><Relationship Id="rId1" Type="http://schemas.openxmlformats.org/officeDocument/2006/relationships/image" Target="../media/image117.jpg"/></Relationships>
</file>

<file path=xl/drawings/_rels/drawing69.xml.rels><?xml version="1.0" encoding="UTF-8" standalone="yes"?>
<Relationships xmlns="http://schemas.openxmlformats.org/package/2006/relationships"><Relationship Id="rId2" Type="http://schemas.openxmlformats.org/officeDocument/2006/relationships/image" Target="../media/image120.jpg"/><Relationship Id="rId1" Type="http://schemas.openxmlformats.org/officeDocument/2006/relationships/image" Target="../media/image119.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2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22.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23.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24.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25.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26.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27.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28.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29.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30.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3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32.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33.jpg"/></Relationships>
</file>

<file path=xl/drawings/_rels/drawing83.xml.rels><?xml version="1.0" encoding="UTF-8" standalone="yes"?>
<Relationships xmlns="http://schemas.openxmlformats.org/package/2006/relationships"><Relationship Id="rId2" Type="http://schemas.openxmlformats.org/officeDocument/2006/relationships/image" Target="../media/image135.jpg"/><Relationship Id="rId1" Type="http://schemas.openxmlformats.org/officeDocument/2006/relationships/image" Target="../media/image134.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36.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37.jpg"/></Relationships>
</file>

<file path=xl/drawings/_rels/drawing86.xml.rels><?xml version="1.0" encoding="UTF-8" standalone="yes"?>
<Relationships xmlns="http://schemas.openxmlformats.org/package/2006/relationships"><Relationship Id="rId2" Type="http://schemas.openxmlformats.org/officeDocument/2006/relationships/image" Target="../media/image139.jpg"/><Relationship Id="rId1" Type="http://schemas.openxmlformats.org/officeDocument/2006/relationships/image" Target="../media/image138.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40.jpg"/></Relationships>
</file>

<file path=xl/drawings/_rels/drawing88.xml.rels><?xml version="1.0" encoding="UTF-8" standalone="yes"?>
<Relationships xmlns="http://schemas.openxmlformats.org/package/2006/relationships"><Relationship Id="rId2" Type="http://schemas.openxmlformats.org/officeDocument/2006/relationships/image" Target="../media/image142.jpg"/><Relationship Id="rId1" Type="http://schemas.openxmlformats.org/officeDocument/2006/relationships/image" Target="../media/image14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43.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44.jpg"/></Relationships>
</file>

<file path=xl/drawings/_rels/drawing91.xml.rels><?xml version="1.0" encoding="UTF-8" standalone="yes"?>
<Relationships xmlns="http://schemas.openxmlformats.org/package/2006/relationships"><Relationship Id="rId2" Type="http://schemas.openxmlformats.org/officeDocument/2006/relationships/image" Target="../media/image146.jpg"/><Relationship Id="rId1" Type="http://schemas.openxmlformats.org/officeDocument/2006/relationships/image" Target="../media/image145.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47.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48.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49.jpg"/></Relationships>
</file>

<file path=xl/drawings/_rels/drawing95.xml.rels><?xml version="1.0" encoding="UTF-8" standalone="yes"?>
<Relationships xmlns="http://schemas.openxmlformats.org/package/2006/relationships"><Relationship Id="rId3" Type="http://schemas.openxmlformats.org/officeDocument/2006/relationships/image" Target="../media/image152.jpeg"/><Relationship Id="rId2" Type="http://schemas.openxmlformats.org/officeDocument/2006/relationships/image" Target="../media/image151.jpg"/><Relationship Id="rId1" Type="http://schemas.openxmlformats.org/officeDocument/2006/relationships/image" Target="../media/image150.jpg"/></Relationships>
</file>

<file path=xl/drawings/_rels/drawing96.xml.rels><?xml version="1.0" encoding="UTF-8" standalone="yes"?>
<Relationships xmlns="http://schemas.openxmlformats.org/package/2006/relationships"><Relationship Id="rId8" Type="http://schemas.openxmlformats.org/officeDocument/2006/relationships/image" Target="../media/image160.jpeg"/><Relationship Id="rId13" Type="http://schemas.openxmlformats.org/officeDocument/2006/relationships/image" Target="../media/image165.jpeg"/><Relationship Id="rId18" Type="http://schemas.openxmlformats.org/officeDocument/2006/relationships/image" Target="../media/image170.jpeg"/><Relationship Id="rId26" Type="http://schemas.openxmlformats.org/officeDocument/2006/relationships/image" Target="../media/image178.jpeg"/><Relationship Id="rId3" Type="http://schemas.openxmlformats.org/officeDocument/2006/relationships/image" Target="../media/image155.jpeg"/><Relationship Id="rId21" Type="http://schemas.openxmlformats.org/officeDocument/2006/relationships/image" Target="../media/image173.jpeg"/><Relationship Id="rId7" Type="http://schemas.openxmlformats.org/officeDocument/2006/relationships/image" Target="../media/image159.jpeg"/><Relationship Id="rId12" Type="http://schemas.openxmlformats.org/officeDocument/2006/relationships/image" Target="../media/image164.jpeg"/><Relationship Id="rId17" Type="http://schemas.openxmlformats.org/officeDocument/2006/relationships/image" Target="../media/image169.jpeg"/><Relationship Id="rId25" Type="http://schemas.openxmlformats.org/officeDocument/2006/relationships/image" Target="../media/image177.jpeg"/><Relationship Id="rId2" Type="http://schemas.openxmlformats.org/officeDocument/2006/relationships/image" Target="../media/image154.jpeg"/><Relationship Id="rId16" Type="http://schemas.openxmlformats.org/officeDocument/2006/relationships/image" Target="../media/image168.jpeg"/><Relationship Id="rId20" Type="http://schemas.openxmlformats.org/officeDocument/2006/relationships/image" Target="../media/image172.jpeg"/><Relationship Id="rId1" Type="http://schemas.openxmlformats.org/officeDocument/2006/relationships/image" Target="../media/image153.jpeg"/><Relationship Id="rId6" Type="http://schemas.openxmlformats.org/officeDocument/2006/relationships/image" Target="../media/image158.jpeg"/><Relationship Id="rId11" Type="http://schemas.openxmlformats.org/officeDocument/2006/relationships/image" Target="../media/image163.jpeg"/><Relationship Id="rId24" Type="http://schemas.openxmlformats.org/officeDocument/2006/relationships/image" Target="../media/image176.jpeg"/><Relationship Id="rId5" Type="http://schemas.openxmlformats.org/officeDocument/2006/relationships/image" Target="../media/image157.jpeg"/><Relationship Id="rId15" Type="http://schemas.openxmlformats.org/officeDocument/2006/relationships/image" Target="../media/image167.jpeg"/><Relationship Id="rId23" Type="http://schemas.openxmlformats.org/officeDocument/2006/relationships/image" Target="../media/image175.jpeg"/><Relationship Id="rId10" Type="http://schemas.openxmlformats.org/officeDocument/2006/relationships/image" Target="../media/image162.jpeg"/><Relationship Id="rId19" Type="http://schemas.openxmlformats.org/officeDocument/2006/relationships/image" Target="../media/image171.jpeg"/><Relationship Id="rId4" Type="http://schemas.openxmlformats.org/officeDocument/2006/relationships/image" Target="../media/image156.jpeg"/><Relationship Id="rId9" Type="http://schemas.openxmlformats.org/officeDocument/2006/relationships/image" Target="../media/image161.jpeg"/><Relationship Id="rId14" Type="http://schemas.openxmlformats.org/officeDocument/2006/relationships/image" Target="../media/image166.jpeg"/><Relationship Id="rId22" Type="http://schemas.openxmlformats.org/officeDocument/2006/relationships/image" Target="../media/image174.jpeg"/><Relationship Id="rId27" Type="http://schemas.openxmlformats.org/officeDocument/2006/relationships/image" Target="../media/image179.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80.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8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82.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83.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84.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85.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86.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87.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88.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89.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90.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9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93.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94.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95.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96.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97.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98.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99.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200.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20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203.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204.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205.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206.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207.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208.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209.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210.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21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212.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213.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214.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215.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216.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217.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218.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219.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220.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22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222.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223.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224.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225.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226.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227.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228.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229.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230.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23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232.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233.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234.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235.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236.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237.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238.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239.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240.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24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242.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243.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244.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245.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246.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247.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248.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249.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250.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25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252.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253.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254.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255.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256.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257.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258.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259.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260.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26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262.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263.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264.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265.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266.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267.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268.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269.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270.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27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272.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273.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274.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275.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276.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277.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278.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279.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280.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28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282.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283.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284.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285.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286.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287.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288.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289.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290.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29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292.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293.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294.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295.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296.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297.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298.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299.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300.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30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302.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303.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304.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305.jpg"/></Relationships>
</file>

<file path=xl/drawings/_rels/drawing223.xml.rels><?xml version="1.0" encoding="UTF-8" standalone="yes"?>
<Relationships xmlns="http://schemas.openxmlformats.org/package/2006/relationships"><Relationship Id="rId1" Type="http://schemas.openxmlformats.org/officeDocument/2006/relationships/image" Target="../media/image306.jpg"/></Relationships>
</file>

<file path=xl/drawings/_rels/drawing224.xml.rels><?xml version="1.0" encoding="UTF-8" standalone="yes"?>
<Relationships xmlns="http://schemas.openxmlformats.org/package/2006/relationships"><Relationship Id="rId1" Type="http://schemas.openxmlformats.org/officeDocument/2006/relationships/image" Target="../media/image307.jpg"/></Relationships>
</file>

<file path=xl/drawings/_rels/drawing225.xml.rels><?xml version="1.0" encoding="UTF-8" standalone="yes"?>
<Relationships xmlns="http://schemas.openxmlformats.org/package/2006/relationships"><Relationship Id="rId1" Type="http://schemas.openxmlformats.org/officeDocument/2006/relationships/image" Target="../media/image308.jpg"/></Relationships>
</file>

<file path=xl/drawings/_rels/drawing226.xml.rels><?xml version="1.0" encoding="UTF-8" standalone="yes"?>
<Relationships xmlns="http://schemas.openxmlformats.org/package/2006/relationships"><Relationship Id="rId1" Type="http://schemas.openxmlformats.org/officeDocument/2006/relationships/image" Target="../media/image309.jpg"/></Relationships>
</file>

<file path=xl/drawings/_rels/drawing227.xml.rels><?xml version="1.0" encoding="UTF-8" standalone="yes"?>
<Relationships xmlns="http://schemas.openxmlformats.org/package/2006/relationships"><Relationship Id="rId1" Type="http://schemas.openxmlformats.org/officeDocument/2006/relationships/image" Target="../media/image310.jpg"/></Relationships>
</file>

<file path=xl/drawings/_rels/drawing228.xml.rels><?xml version="1.0" encoding="UTF-8" standalone="yes"?>
<Relationships xmlns="http://schemas.openxmlformats.org/package/2006/relationships"><Relationship Id="rId1" Type="http://schemas.openxmlformats.org/officeDocument/2006/relationships/image" Target="../media/image311.jpg"/></Relationships>
</file>

<file path=xl/drawings/_rels/drawing229.xml.rels><?xml version="1.0" encoding="UTF-8" standalone="yes"?>
<Relationships xmlns="http://schemas.openxmlformats.org/package/2006/relationships"><Relationship Id="rId1" Type="http://schemas.openxmlformats.org/officeDocument/2006/relationships/image" Target="../media/image312.jpg"/></Relationships>
</file>

<file path=xl/drawings/_rels/drawing230.xml.rels><?xml version="1.0" encoding="UTF-8" standalone="yes"?>
<Relationships xmlns="http://schemas.openxmlformats.org/package/2006/relationships"><Relationship Id="rId1" Type="http://schemas.openxmlformats.org/officeDocument/2006/relationships/image" Target="../media/image313.jpg"/></Relationships>
</file>

<file path=xl/drawings/_rels/drawing231.xml.rels><?xml version="1.0" encoding="UTF-8" standalone="yes"?>
<Relationships xmlns="http://schemas.openxmlformats.org/package/2006/relationships"><Relationship Id="rId1" Type="http://schemas.openxmlformats.org/officeDocument/2006/relationships/image" Target="../media/image314.jpg"/></Relationships>
</file>

<file path=xl/drawings/_rels/drawing232.xml.rels><?xml version="1.0" encoding="UTF-8" standalone="yes"?>
<Relationships xmlns="http://schemas.openxmlformats.org/package/2006/relationships"><Relationship Id="rId1" Type="http://schemas.openxmlformats.org/officeDocument/2006/relationships/image" Target="../media/image315.jpg"/></Relationships>
</file>

<file path=xl/drawings/_rels/drawing233.xml.rels><?xml version="1.0" encoding="UTF-8" standalone="yes"?>
<Relationships xmlns="http://schemas.openxmlformats.org/package/2006/relationships"><Relationship Id="rId1" Type="http://schemas.openxmlformats.org/officeDocument/2006/relationships/image" Target="../media/image316.jpg"/></Relationships>
</file>

<file path=xl/drawings/_rels/drawing234.xml.rels><?xml version="1.0" encoding="UTF-8" standalone="yes"?>
<Relationships xmlns="http://schemas.openxmlformats.org/package/2006/relationships"><Relationship Id="rId1" Type="http://schemas.openxmlformats.org/officeDocument/2006/relationships/image" Target="../media/image317.jpg"/></Relationships>
</file>

<file path=xl/drawings/_rels/drawing235.xml.rels><?xml version="1.0" encoding="UTF-8" standalone="yes"?>
<Relationships xmlns="http://schemas.openxmlformats.org/package/2006/relationships"><Relationship Id="rId1" Type="http://schemas.openxmlformats.org/officeDocument/2006/relationships/image" Target="../media/image318.jpg"/></Relationships>
</file>

<file path=xl/drawings/_rels/drawing236.xml.rels><?xml version="1.0" encoding="UTF-8" standalone="yes"?>
<Relationships xmlns="http://schemas.openxmlformats.org/package/2006/relationships"><Relationship Id="rId1" Type="http://schemas.openxmlformats.org/officeDocument/2006/relationships/image" Target="../media/image319.jpg"/></Relationships>
</file>

<file path=xl/drawings/_rels/drawing237.xml.rels><?xml version="1.0" encoding="UTF-8" standalone="yes"?>
<Relationships xmlns="http://schemas.openxmlformats.org/package/2006/relationships"><Relationship Id="rId1" Type="http://schemas.openxmlformats.org/officeDocument/2006/relationships/image" Target="../media/image320.jpg"/></Relationships>
</file>

<file path=xl/drawings/_rels/drawing238.xml.rels><?xml version="1.0" encoding="UTF-8" standalone="yes"?>
<Relationships xmlns="http://schemas.openxmlformats.org/package/2006/relationships"><Relationship Id="rId1" Type="http://schemas.openxmlformats.org/officeDocument/2006/relationships/image" Target="../media/image321.jpg"/></Relationships>
</file>

<file path=xl/drawings/_rels/drawing239.xml.rels><?xml version="1.0" encoding="UTF-8" standalone="yes"?>
<Relationships xmlns="http://schemas.openxmlformats.org/package/2006/relationships"><Relationship Id="rId1" Type="http://schemas.openxmlformats.org/officeDocument/2006/relationships/image" Target="../media/image322.jpg"/></Relationships>
</file>

<file path=xl/drawings/_rels/drawing240.xml.rels><?xml version="1.0" encoding="UTF-8" standalone="yes"?>
<Relationships xmlns="http://schemas.openxmlformats.org/package/2006/relationships"><Relationship Id="rId1" Type="http://schemas.openxmlformats.org/officeDocument/2006/relationships/image" Target="../media/image323.jpg"/></Relationships>
</file>

<file path=xl/drawings/_rels/drawing241.xml.rels><?xml version="1.0" encoding="UTF-8" standalone="yes"?>
<Relationships xmlns="http://schemas.openxmlformats.org/package/2006/relationships"><Relationship Id="rId1" Type="http://schemas.openxmlformats.org/officeDocument/2006/relationships/image" Target="../media/image324.jpg"/></Relationships>
</file>

<file path=xl/drawings/_rels/drawing242.xml.rels><?xml version="1.0" encoding="UTF-8" standalone="yes"?>
<Relationships xmlns="http://schemas.openxmlformats.org/package/2006/relationships"><Relationship Id="rId1" Type="http://schemas.openxmlformats.org/officeDocument/2006/relationships/image" Target="../media/image325.jpg"/></Relationships>
</file>

<file path=xl/drawings/_rels/drawing243.xml.rels><?xml version="1.0" encoding="UTF-8" standalone="yes"?>
<Relationships xmlns="http://schemas.openxmlformats.org/package/2006/relationships"><Relationship Id="rId1" Type="http://schemas.openxmlformats.org/officeDocument/2006/relationships/image" Target="../media/image326.jpg"/></Relationships>
</file>

<file path=xl/drawings/_rels/drawing244.xml.rels><?xml version="1.0" encoding="UTF-8" standalone="yes"?>
<Relationships xmlns="http://schemas.openxmlformats.org/package/2006/relationships"><Relationship Id="rId1" Type="http://schemas.openxmlformats.org/officeDocument/2006/relationships/image" Target="../media/image327.jpg"/></Relationships>
</file>

<file path=xl/drawings/_rels/drawing245.xml.rels><?xml version="1.0" encoding="UTF-8" standalone="yes"?>
<Relationships xmlns="http://schemas.openxmlformats.org/package/2006/relationships"><Relationship Id="rId1" Type="http://schemas.openxmlformats.org/officeDocument/2006/relationships/image" Target="../media/image328.jpg"/></Relationships>
</file>

<file path=xl/drawings/_rels/drawing246.xml.rels><?xml version="1.0" encoding="UTF-8" standalone="yes"?>
<Relationships xmlns="http://schemas.openxmlformats.org/package/2006/relationships"><Relationship Id="rId1" Type="http://schemas.openxmlformats.org/officeDocument/2006/relationships/image" Target="../media/image329.jpg"/></Relationships>
</file>

<file path=xl/drawings/_rels/drawing247.xml.rels><?xml version="1.0" encoding="UTF-8" standalone="yes"?>
<Relationships xmlns="http://schemas.openxmlformats.org/package/2006/relationships"><Relationship Id="rId1" Type="http://schemas.openxmlformats.org/officeDocument/2006/relationships/image" Target="../media/image330.jpg"/></Relationships>
</file>

<file path=xl/drawings/_rels/drawing248.xml.rels><?xml version="1.0" encoding="UTF-8" standalone="yes"?>
<Relationships xmlns="http://schemas.openxmlformats.org/package/2006/relationships"><Relationship Id="rId1" Type="http://schemas.openxmlformats.org/officeDocument/2006/relationships/image" Target="../media/image331.jpg"/></Relationships>
</file>

<file path=xl/drawings/_rels/drawing249.xml.rels><?xml version="1.0" encoding="UTF-8" standalone="yes"?>
<Relationships xmlns="http://schemas.openxmlformats.org/package/2006/relationships"><Relationship Id="rId1" Type="http://schemas.openxmlformats.org/officeDocument/2006/relationships/image" Target="../media/image332.jpg"/></Relationships>
</file>

<file path=xl/drawings/_rels/drawing250.xml.rels><?xml version="1.0" encoding="UTF-8" standalone="yes"?>
<Relationships xmlns="http://schemas.openxmlformats.org/package/2006/relationships"><Relationship Id="rId1" Type="http://schemas.openxmlformats.org/officeDocument/2006/relationships/image" Target="../media/image333.jpg"/></Relationships>
</file>

<file path=xl/drawings/_rels/drawing251.xml.rels><?xml version="1.0" encoding="UTF-8" standalone="yes"?>
<Relationships xmlns="http://schemas.openxmlformats.org/package/2006/relationships"><Relationship Id="rId1" Type="http://schemas.openxmlformats.org/officeDocument/2006/relationships/image" Target="../media/image334.jpg"/></Relationships>
</file>

<file path=xl/drawings/_rels/drawing252.xml.rels><?xml version="1.0" encoding="UTF-8" standalone="yes"?>
<Relationships xmlns="http://schemas.openxmlformats.org/package/2006/relationships"><Relationship Id="rId1" Type="http://schemas.openxmlformats.org/officeDocument/2006/relationships/image" Target="../media/image335.jpg"/></Relationships>
</file>

<file path=xl/drawings/_rels/drawing253.xml.rels><?xml version="1.0" encoding="UTF-8" standalone="yes"?>
<Relationships xmlns="http://schemas.openxmlformats.org/package/2006/relationships"><Relationship Id="rId1" Type="http://schemas.openxmlformats.org/officeDocument/2006/relationships/image" Target="../media/image336.jpg"/></Relationships>
</file>

<file path=xl/drawings/_rels/drawing254.xml.rels><?xml version="1.0" encoding="UTF-8" standalone="yes"?>
<Relationships xmlns="http://schemas.openxmlformats.org/package/2006/relationships"><Relationship Id="rId1" Type="http://schemas.openxmlformats.org/officeDocument/2006/relationships/image" Target="../media/image337.jpg"/></Relationships>
</file>

<file path=xl/drawings/_rels/drawing255.xml.rels><?xml version="1.0" encoding="UTF-8" standalone="yes"?>
<Relationships xmlns="http://schemas.openxmlformats.org/package/2006/relationships"><Relationship Id="rId1" Type="http://schemas.openxmlformats.org/officeDocument/2006/relationships/image" Target="../media/image338.jpg"/></Relationships>
</file>

<file path=xl/drawings/_rels/drawing256.xml.rels><?xml version="1.0" encoding="UTF-8" standalone="yes"?>
<Relationships xmlns="http://schemas.openxmlformats.org/package/2006/relationships"><Relationship Id="rId1" Type="http://schemas.openxmlformats.org/officeDocument/2006/relationships/image" Target="../media/image339.jpg"/></Relationships>
</file>

<file path=xl/drawings/_rels/drawing257.xml.rels><?xml version="1.0" encoding="UTF-8" standalone="yes"?>
<Relationships xmlns="http://schemas.openxmlformats.org/package/2006/relationships"><Relationship Id="rId1" Type="http://schemas.openxmlformats.org/officeDocument/2006/relationships/image" Target="../media/image340.jpg"/></Relationships>
</file>

<file path=xl/drawings/_rels/drawing258.xml.rels><?xml version="1.0" encoding="UTF-8" standalone="yes"?>
<Relationships xmlns="http://schemas.openxmlformats.org/package/2006/relationships"><Relationship Id="rId1" Type="http://schemas.openxmlformats.org/officeDocument/2006/relationships/image" Target="../media/image341.jpg"/></Relationships>
</file>

<file path=xl/drawings/_rels/drawing259.xml.rels><?xml version="1.0" encoding="UTF-8" standalone="yes"?>
<Relationships xmlns="http://schemas.openxmlformats.org/package/2006/relationships"><Relationship Id="rId1" Type="http://schemas.openxmlformats.org/officeDocument/2006/relationships/image" Target="../media/image342.jpg"/></Relationships>
</file>

<file path=xl/drawings/_rels/drawing260.xml.rels><?xml version="1.0" encoding="UTF-8" standalone="yes"?>
<Relationships xmlns="http://schemas.openxmlformats.org/package/2006/relationships"><Relationship Id="rId1" Type="http://schemas.openxmlformats.org/officeDocument/2006/relationships/image" Target="../media/image343.jpg"/></Relationships>
</file>

<file path=xl/drawings/_rels/drawing261.xml.rels><?xml version="1.0" encoding="UTF-8" standalone="yes"?>
<Relationships xmlns="http://schemas.openxmlformats.org/package/2006/relationships"><Relationship Id="rId1" Type="http://schemas.openxmlformats.org/officeDocument/2006/relationships/image" Target="../media/image344.jpg"/></Relationships>
</file>

<file path=xl/drawings/_rels/drawing262.xml.rels><?xml version="1.0" encoding="UTF-8" standalone="yes"?>
<Relationships xmlns="http://schemas.openxmlformats.org/package/2006/relationships"><Relationship Id="rId1" Type="http://schemas.openxmlformats.org/officeDocument/2006/relationships/image" Target="../media/image345.jpg"/></Relationships>
</file>

<file path=xl/drawings/_rels/drawing263.xml.rels><?xml version="1.0" encoding="UTF-8" standalone="yes"?>
<Relationships xmlns="http://schemas.openxmlformats.org/package/2006/relationships"><Relationship Id="rId1" Type="http://schemas.openxmlformats.org/officeDocument/2006/relationships/image" Target="../media/image346.jpg"/></Relationships>
</file>

<file path=xl/drawings/_rels/drawing264.xml.rels><?xml version="1.0" encoding="UTF-8" standalone="yes"?>
<Relationships xmlns="http://schemas.openxmlformats.org/package/2006/relationships"><Relationship Id="rId1" Type="http://schemas.openxmlformats.org/officeDocument/2006/relationships/image" Target="../media/image347.jpg"/></Relationships>
</file>

<file path=xl/drawings/_rels/drawing265.xml.rels><?xml version="1.0" encoding="UTF-8" standalone="yes"?>
<Relationships xmlns="http://schemas.openxmlformats.org/package/2006/relationships"><Relationship Id="rId1" Type="http://schemas.openxmlformats.org/officeDocument/2006/relationships/image" Target="../media/image348.jpg"/></Relationships>
</file>

<file path=xl/drawings/_rels/drawing266.xml.rels><?xml version="1.0" encoding="UTF-8" standalone="yes"?>
<Relationships xmlns="http://schemas.openxmlformats.org/package/2006/relationships"><Relationship Id="rId1" Type="http://schemas.openxmlformats.org/officeDocument/2006/relationships/image" Target="../media/image349.jpg"/></Relationships>
</file>

<file path=xl/drawings/_rels/drawing267.xml.rels><?xml version="1.0" encoding="UTF-8" standalone="yes"?>
<Relationships xmlns="http://schemas.openxmlformats.org/package/2006/relationships"><Relationship Id="rId1" Type="http://schemas.openxmlformats.org/officeDocument/2006/relationships/image" Target="../media/image350.jpg"/></Relationships>
</file>

<file path=xl/drawings/_rels/drawing268.xml.rels><?xml version="1.0" encoding="UTF-8" standalone="yes"?>
<Relationships xmlns="http://schemas.openxmlformats.org/package/2006/relationships"><Relationship Id="rId1" Type="http://schemas.openxmlformats.org/officeDocument/2006/relationships/image" Target="../media/image351.jpg"/></Relationships>
</file>

<file path=xl/drawings/_rels/drawing269.xml.rels><?xml version="1.0" encoding="UTF-8" standalone="yes"?>
<Relationships xmlns="http://schemas.openxmlformats.org/package/2006/relationships"><Relationship Id="rId1" Type="http://schemas.openxmlformats.org/officeDocument/2006/relationships/image" Target="../media/image352.jpg"/></Relationships>
</file>

<file path=xl/drawings/_rels/drawing270.xml.rels><?xml version="1.0" encoding="UTF-8" standalone="yes"?>
<Relationships xmlns="http://schemas.openxmlformats.org/package/2006/relationships"><Relationship Id="rId1" Type="http://schemas.openxmlformats.org/officeDocument/2006/relationships/image" Target="../media/image353.jpg"/></Relationships>
</file>

<file path=xl/drawings/_rels/drawing271.xml.rels><?xml version="1.0" encoding="UTF-8" standalone="yes"?>
<Relationships xmlns="http://schemas.openxmlformats.org/package/2006/relationships"><Relationship Id="rId1" Type="http://schemas.openxmlformats.org/officeDocument/2006/relationships/image" Target="../media/image354.jpg"/></Relationships>
</file>

<file path=xl/drawings/_rels/drawing272.xml.rels><?xml version="1.0" encoding="UTF-8" standalone="yes"?>
<Relationships xmlns="http://schemas.openxmlformats.org/package/2006/relationships"><Relationship Id="rId1" Type="http://schemas.openxmlformats.org/officeDocument/2006/relationships/image" Target="../media/image355.jpg"/></Relationships>
</file>

<file path=xl/drawings/_rels/drawing273.xml.rels><?xml version="1.0" encoding="UTF-8" standalone="yes"?>
<Relationships xmlns="http://schemas.openxmlformats.org/package/2006/relationships"><Relationship Id="rId1" Type="http://schemas.openxmlformats.org/officeDocument/2006/relationships/image" Target="../media/image356.jpg"/></Relationships>
</file>

<file path=xl/drawings/_rels/drawing274.xml.rels><?xml version="1.0" encoding="UTF-8" standalone="yes"?>
<Relationships xmlns="http://schemas.openxmlformats.org/package/2006/relationships"><Relationship Id="rId1" Type="http://schemas.openxmlformats.org/officeDocument/2006/relationships/image" Target="../media/image357.jpg"/></Relationships>
</file>

<file path=xl/drawings/_rels/drawing275.xml.rels><?xml version="1.0" encoding="UTF-8" standalone="yes"?>
<Relationships xmlns="http://schemas.openxmlformats.org/package/2006/relationships"><Relationship Id="rId1" Type="http://schemas.openxmlformats.org/officeDocument/2006/relationships/image" Target="../media/image358.jpg"/></Relationships>
</file>

<file path=xl/drawings/_rels/drawing276.xml.rels><?xml version="1.0" encoding="UTF-8" standalone="yes"?>
<Relationships xmlns="http://schemas.openxmlformats.org/package/2006/relationships"><Relationship Id="rId1" Type="http://schemas.openxmlformats.org/officeDocument/2006/relationships/image" Target="../media/image359.jpg"/></Relationships>
</file>

<file path=xl/drawings/_rels/drawing277.xml.rels><?xml version="1.0" encoding="UTF-8" standalone="yes"?>
<Relationships xmlns="http://schemas.openxmlformats.org/package/2006/relationships"><Relationship Id="rId1" Type="http://schemas.openxmlformats.org/officeDocument/2006/relationships/image" Target="../media/image360.jpg"/></Relationships>
</file>

<file path=xl/drawings/_rels/drawing278.xml.rels><?xml version="1.0" encoding="UTF-8" standalone="yes"?>
<Relationships xmlns="http://schemas.openxmlformats.org/package/2006/relationships"><Relationship Id="rId1" Type="http://schemas.openxmlformats.org/officeDocument/2006/relationships/image" Target="../media/image361.jpg"/></Relationships>
</file>

<file path=xl/drawings/_rels/drawing279.xml.rels><?xml version="1.0" encoding="UTF-8" standalone="yes"?>
<Relationships xmlns="http://schemas.openxmlformats.org/package/2006/relationships"><Relationship Id="rId1" Type="http://schemas.openxmlformats.org/officeDocument/2006/relationships/image" Target="../media/image362.jpg"/></Relationships>
</file>

<file path=xl/drawings/_rels/drawing280.xml.rels><?xml version="1.0" encoding="UTF-8" standalone="yes"?>
<Relationships xmlns="http://schemas.openxmlformats.org/package/2006/relationships"><Relationship Id="rId1" Type="http://schemas.openxmlformats.org/officeDocument/2006/relationships/image" Target="../media/image363.jpg"/></Relationships>
</file>

<file path=xl/drawings/_rels/drawing281.xml.rels><?xml version="1.0" encoding="UTF-8" standalone="yes"?>
<Relationships xmlns="http://schemas.openxmlformats.org/package/2006/relationships"><Relationship Id="rId1" Type="http://schemas.openxmlformats.org/officeDocument/2006/relationships/image" Target="../media/image364.jpg"/></Relationships>
</file>

<file path=xl/drawings/_rels/drawing282.xml.rels><?xml version="1.0" encoding="UTF-8" standalone="yes"?>
<Relationships xmlns="http://schemas.openxmlformats.org/package/2006/relationships"><Relationship Id="rId1" Type="http://schemas.openxmlformats.org/officeDocument/2006/relationships/image" Target="../media/image365.jpg"/></Relationships>
</file>

<file path=xl/drawings/_rels/drawing283.xml.rels><?xml version="1.0" encoding="UTF-8" standalone="yes"?>
<Relationships xmlns="http://schemas.openxmlformats.org/package/2006/relationships"><Relationship Id="rId1" Type="http://schemas.openxmlformats.org/officeDocument/2006/relationships/image" Target="../media/image366.jpg"/></Relationships>
</file>

<file path=xl/drawings/_rels/drawing284.xml.rels><?xml version="1.0" encoding="UTF-8" standalone="yes"?>
<Relationships xmlns="http://schemas.openxmlformats.org/package/2006/relationships"><Relationship Id="rId1" Type="http://schemas.openxmlformats.org/officeDocument/2006/relationships/image" Target="../media/image367.jpg"/></Relationships>
</file>

<file path=xl/drawings/_rels/drawing285.xml.rels><?xml version="1.0" encoding="UTF-8" standalone="yes"?>
<Relationships xmlns="http://schemas.openxmlformats.org/package/2006/relationships"><Relationship Id="rId1" Type="http://schemas.openxmlformats.org/officeDocument/2006/relationships/image" Target="../media/image368.jpg"/></Relationships>
</file>

<file path=xl/drawings/_rels/drawing286.xml.rels><?xml version="1.0" encoding="UTF-8" standalone="yes"?>
<Relationships xmlns="http://schemas.openxmlformats.org/package/2006/relationships"><Relationship Id="rId1" Type="http://schemas.openxmlformats.org/officeDocument/2006/relationships/image" Target="../media/image369.jpg"/></Relationships>
</file>

<file path=xl/drawings/_rels/drawing287.xml.rels><?xml version="1.0" encoding="UTF-8" standalone="yes"?>
<Relationships xmlns="http://schemas.openxmlformats.org/package/2006/relationships"><Relationship Id="rId1" Type="http://schemas.openxmlformats.org/officeDocument/2006/relationships/image" Target="../media/image370.jpg"/></Relationships>
</file>

<file path=xl/drawings/_rels/drawing288.xml.rels><?xml version="1.0" encoding="UTF-8" standalone="yes"?>
<Relationships xmlns="http://schemas.openxmlformats.org/package/2006/relationships"><Relationship Id="rId1" Type="http://schemas.openxmlformats.org/officeDocument/2006/relationships/image" Target="../media/image371.jpg"/></Relationships>
</file>

<file path=xl/drawings/_rels/drawing289.xml.rels><?xml version="1.0" encoding="UTF-8" standalone="yes"?>
<Relationships xmlns="http://schemas.openxmlformats.org/package/2006/relationships"><Relationship Id="rId1" Type="http://schemas.openxmlformats.org/officeDocument/2006/relationships/image" Target="../media/image372.jpg"/></Relationships>
</file>

<file path=xl/drawings/drawing1.xml><?xml version="1.0" encoding="utf-8"?>
<xdr:wsDr xmlns:xdr="http://schemas.openxmlformats.org/drawingml/2006/spreadsheetDrawing" xmlns:a="http://schemas.openxmlformats.org/drawingml/2006/main">
  <xdr:oneCellAnchor>
    <xdr:from>
      <xdr:col>16</xdr:col>
      <xdr:colOff>140547</xdr:colOff>
      <xdr:row>22</xdr:row>
      <xdr:rowOff>137583</xdr:rowOff>
    </xdr:from>
    <xdr:ext cx="1219200" cy="359073"/>
    <xdr:sp macro="" textlink="">
      <xdr:nvSpPr>
        <xdr:cNvPr id="6" name="テキスト ボックス 5">
          <a:extLst>
            <a:ext uri="{FF2B5EF4-FFF2-40B4-BE49-F238E27FC236}">
              <a16:creationId xmlns:a16="http://schemas.microsoft.com/office/drawing/2014/main" id="{00000000-0008-0000-0400-000006000000}"/>
            </a:ext>
          </a:extLst>
        </xdr:cNvPr>
        <xdr:cNvSpPr txBox="1">
          <a:spLocks/>
        </xdr:cNvSpPr>
      </xdr:nvSpPr>
      <xdr:spPr>
        <a:xfrm>
          <a:off x="5030047" y="8096250"/>
          <a:ext cx="1219200" cy="3590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600"/>
            <a:t>標準断面図</a:t>
          </a:r>
        </a:p>
      </xdr:txBody>
    </xdr:sp>
    <xdr:clientData/>
  </xdr:oneCellAnchor>
  <xdr:twoCellAnchor editAs="oneCell">
    <xdr:from>
      <xdr:col>6</xdr:col>
      <xdr:colOff>63500</xdr:colOff>
      <xdr:row>23</xdr:row>
      <xdr:rowOff>197672</xdr:rowOff>
    </xdr:from>
    <xdr:to>
      <xdr:col>30</xdr:col>
      <xdr:colOff>52917</xdr:colOff>
      <xdr:row>34</xdr:row>
      <xdr:rowOff>582084</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a:ext>
          </a:extLst>
        </a:blip>
        <a:srcRect l="2442" b="2530"/>
        <a:stretch/>
      </xdr:blipFill>
      <xdr:spPr>
        <a:xfrm>
          <a:off x="1778000" y="8495005"/>
          <a:ext cx="7609417" cy="5273912"/>
        </a:xfrm>
        <a:prstGeom prst="rect">
          <a:avLst/>
        </a:prstGeom>
      </xdr:spPr>
    </xdr:pic>
    <xdr:clientData/>
  </xdr:twoCellAnchor>
  <xdr:twoCellAnchor editAs="oneCell">
    <xdr:from>
      <xdr:col>5</xdr:col>
      <xdr:colOff>254000</xdr:colOff>
      <xdr:row>40</xdr:row>
      <xdr:rowOff>254001</xdr:rowOff>
    </xdr:from>
    <xdr:to>
      <xdr:col>30</xdr:col>
      <xdr:colOff>10212</xdr:colOff>
      <xdr:row>51</xdr:row>
      <xdr:rowOff>603251</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651000" y="15451668"/>
          <a:ext cx="7693712" cy="5238750"/>
        </a:xfrm>
        <a:prstGeom prst="rect">
          <a:avLst/>
        </a:prstGeom>
      </xdr:spPr>
    </xdr:pic>
    <xdr:clientData/>
  </xdr:twoCellAnchor>
  <xdr:oneCellAnchor>
    <xdr:from>
      <xdr:col>16</xdr:col>
      <xdr:colOff>80892</xdr:colOff>
      <xdr:row>39</xdr:row>
      <xdr:rowOff>169333</xdr:rowOff>
    </xdr:from>
    <xdr:ext cx="1219200" cy="359073"/>
    <xdr:sp macro="" textlink="">
      <xdr:nvSpPr>
        <xdr:cNvPr id="9" name="テキスト ボックス 8">
          <a:extLst>
            <a:ext uri="{FF2B5EF4-FFF2-40B4-BE49-F238E27FC236}">
              <a16:creationId xmlns:a16="http://schemas.microsoft.com/office/drawing/2014/main" id="{00000000-0008-0000-0400-000009000000}"/>
            </a:ext>
          </a:extLst>
        </xdr:cNvPr>
        <xdr:cNvSpPr txBox="1">
          <a:spLocks/>
        </xdr:cNvSpPr>
      </xdr:nvSpPr>
      <xdr:spPr>
        <a:xfrm>
          <a:off x="4970392" y="15028333"/>
          <a:ext cx="1219200" cy="3590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600"/>
            <a:t>標準断面図</a:t>
          </a:r>
        </a:p>
      </xdr:txBody>
    </xdr:sp>
    <xdr:clientData/>
  </xdr:oneCellAnchor>
  <xdr:twoCellAnchor editAs="oneCell">
    <xdr:from>
      <xdr:col>6</xdr:col>
      <xdr:colOff>222250</xdr:colOff>
      <xdr:row>57</xdr:row>
      <xdr:rowOff>300619</xdr:rowOff>
    </xdr:from>
    <xdr:to>
      <xdr:col>30</xdr:col>
      <xdr:colOff>10583</xdr:colOff>
      <xdr:row>68</xdr:row>
      <xdr:rowOff>658487</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936750" y="22398619"/>
          <a:ext cx="7408333" cy="5247368"/>
        </a:xfrm>
        <a:prstGeom prst="rect">
          <a:avLst/>
        </a:prstGeom>
      </xdr:spPr>
    </xdr:pic>
    <xdr:clientData/>
  </xdr:twoCellAnchor>
  <xdr:oneCellAnchor>
    <xdr:from>
      <xdr:col>16</xdr:col>
      <xdr:colOff>206819</xdr:colOff>
      <xdr:row>56</xdr:row>
      <xdr:rowOff>169333</xdr:rowOff>
    </xdr:from>
    <xdr:ext cx="1219200" cy="359073"/>
    <xdr:sp macro="" textlink="">
      <xdr:nvSpPr>
        <xdr:cNvPr id="12" name="テキスト ボックス 11">
          <a:extLst>
            <a:ext uri="{FF2B5EF4-FFF2-40B4-BE49-F238E27FC236}">
              <a16:creationId xmlns:a16="http://schemas.microsoft.com/office/drawing/2014/main" id="{00000000-0008-0000-0400-00000C000000}"/>
            </a:ext>
          </a:extLst>
        </xdr:cNvPr>
        <xdr:cNvSpPr txBox="1">
          <a:spLocks/>
        </xdr:cNvSpPr>
      </xdr:nvSpPr>
      <xdr:spPr>
        <a:xfrm>
          <a:off x="5096319" y="21928666"/>
          <a:ext cx="1219200" cy="3590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600"/>
            <a:t>標準断面図</a:t>
          </a:r>
        </a:p>
      </xdr:txBody>
    </xdr:sp>
    <xdr:clientData/>
  </xdr:oneCellAnchor>
  <xdr:oneCellAnchor>
    <xdr:from>
      <xdr:col>17</xdr:col>
      <xdr:colOff>9123</xdr:colOff>
      <xdr:row>73</xdr:row>
      <xdr:rowOff>169333</xdr:rowOff>
    </xdr:from>
    <xdr:ext cx="801461" cy="359073"/>
    <xdr:sp macro="" textlink="">
      <xdr:nvSpPr>
        <xdr:cNvPr id="13" name="テキスト ボックス 12">
          <a:extLst>
            <a:ext uri="{FF2B5EF4-FFF2-40B4-BE49-F238E27FC236}">
              <a16:creationId xmlns:a16="http://schemas.microsoft.com/office/drawing/2014/main" id="{00000000-0008-0000-0400-00000D000000}"/>
            </a:ext>
          </a:extLst>
        </xdr:cNvPr>
        <xdr:cNvSpPr txBox="1">
          <a:spLocks/>
        </xdr:cNvSpPr>
      </xdr:nvSpPr>
      <xdr:spPr>
        <a:xfrm>
          <a:off x="5216123" y="28829000"/>
          <a:ext cx="801461" cy="3590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600"/>
            <a:t>縦断図</a:t>
          </a:r>
        </a:p>
      </xdr:txBody>
    </xdr:sp>
    <xdr:clientData/>
  </xdr:oneCellAnchor>
  <xdr:twoCellAnchor>
    <xdr:from>
      <xdr:col>2</xdr:col>
      <xdr:colOff>211665</xdr:colOff>
      <xdr:row>74</xdr:row>
      <xdr:rowOff>381001</xdr:rowOff>
    </xdr:from>
    <xdr:to>
      <xdr:col>33</xdr:col>
      <xdr:colOff>317499</xdr:colOff>
      <xdr:row>85</xdr:row>
      <xdr:rowOff>560917</xdr:rowOff>
    </xdr:to>
    <xdr:grpSp>
      <xdr:nvGrpSpPr>
        <xdr:cNvPr id="14" name="グループ化 13">
          <a:extLst>
            <a:ext uri="{FF2B5EF4-FFF2-40B4-BE49-F238E27FC236}">
              <a16:creationId xmlns:a16="http://schemas.microsoft.com/office/drawing/2014/main" id="{00000000-0008-0000-0400-00000E000000}"/>
            </a:ext>
          </a:extLst>
        </xdr:cNvPr>
        <xdr:cNvGrpSpPr/>
      </xdr:nvGrpSpPr>
      <xdr:grpSpPr>
        <a:xfrm>
          <a:off x="611715" y="29422726"/>
          <a:ext cx="8925984" cy="5104341"/>
          <a:chOff x="765767" y="29927327"/>
          <a:chExt cx="9292565" cy="4354393"/>
        </a:xfrm>
      </xdr:grpSpPr>
      <xdr:pic>
        <xdr:nvPicPr>
          <xdr:cNvPr id="15" name="図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765767" y="29927327"/>
            <a:ext cx="6000119" cy="4292893"/>
          </a:xfrm>
          <a:prstGeom prst="rect">
            <a:avLst/>
          </a:prstGeom>
        </xdr:spPr>
      </xdr:pic>
      <xdr:pic>
        <xdr:nvPicPr>
          <xdr:cNvPr id="16" name="図 15">
            <a:extLst>
              <a:ext uri="{FF2B5EF4-FFF2-40B4-BE49-F238E27FC236}">
                <a16:creationId xmlns:a16="http://schemas.microsoft.com/office/drawing/2014/main" id="{00000000-0008-0000-0400-000010000000}"/>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l="2775"/>
          <a:stretch/>
        </xdr:blipFill>
        <xdr:spPr>
          <a:xfrm>
            <a:off x="5880356" y="29949917"/>
            <a:ext cx="4177976" cy="4331803"/>
          </a:xfrm>
          <a:prstGeom prst="rect">
            <a:avLst/>
          </a:prstGeom>
        </xdr:spPr>
      </xdr:pic>
    </xdr:grpSp>
    <xdr:clientData/>
  </xdr:twoCellAnchor>
  <xdr:twoCellAnchor>
    <xdr:from>
      <xdr:col>27</xdr:col>
      <xdr:colOff>190494</xdr:colOff>
      <xdr:row>11</xdr:row>
      <xdr:rowOff>63500</xdr:rowOff>
    </xdr:from>
    <xdr:to>
      <xdr:col>30</xdr:col>
      <xdr:colOff>253994</xdr:colOff>
      <xdr:row>11</xdr:row>
      <xdr:rowOff>381000</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8572494" y="3683000"/>
          <a:ext cx="1016000" cy="317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SｺﾞｼｯｸM" panose="020B0600000000000000" pitchFamily="50" charset="-128"/>
              <a:ea typeface="HGSｺﾞｼｯｸM" panose="020B0600000000000000" pitchFamily="50" charset="-128"/>
            </a:rPr>
            <a:t>起点側坑口</a:t>
          </a:r>
        </a:p>
      </xdr:txBody>
    </xdr:sp>
    <xdr:clientData/>
  </xdr:twoCellAnchor>
  <xdr:twoCellAnchor>
    <xdr:from>
      <xdr:col>27</xdr:col>
      <xdr:colOff>158751</xdr:colOff>
      <xdr:row>17</xdr:row>
      <xdr:rowOff>402167</xdr:rowOff>
    </xdr:from>
    <xdr:to>
      <xdr:col>30</xdr:col>
      <xdr:colOff>222251</xdr:colOff>
      <xdr:row>18</xdr:row>
      <xdr:rowOff>42334</xdr:rowOff>
    </xdr:to>
    <xdr:sp macro="" textlink="">
      <xdr:nvSpPr>
        <xdr:cNvPr id="23" name="テキスト ボックス 22">
          <a:extLst>
            <a:ext uri="{FF2B5EF4-FFF2-40B4-BE49-F238E27FC236}">
              <a16:creationId xmlns:a16="http://schemas.microsoft.com/office/drawing/2014/main" id="{00000000-0008-0000-0400-000017000000}"/>
            </a:ext>
          </a:extLst>
        </xdr:cNvPr>
        <xdr:cNvSpPr txBox="1"/>
      </xdr:nvSpPr>
      <xdr:spPr>
        <a:xfrm>
          <a:off x="8540751" y="6688667"/>
          <a:ext cx="1016000" cy="317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SｺﾞｼｯｸM" panose="020B0600000000000000" pitchFamily="50" charset="-128"/>
              <a:ea typeface="HGSｺﾞｼｯｸM" panose="020B0600000000000000" pitchFamily="50" charset="-128"/>
            </a:rPr>
            <a:t>終点側坑口</a:t>
          </a:r>
        </a:p>
      </xdr:txBody>
    </xdr:sp>
    <xdr:clientData/>
  </xdr:twoCellAnchor>
  <xdr:twoCellAnchor editAs="oneCell">
    <xdr:from>
      <xdr:col>5</xdr:col>
      <xdr:colOff>74083</xdr:colOff>
      <xdr:row>5</xdr:row>
      <xdr:rowOff>109204</xdr:rowOff>
    </xdr:from>
    <xdr:to>
      <xdr:col>18</xdr:col>
      <xdr:colOff>179917</xdr:colOff>
      <xdr:row>17</xdr:row>
      <xdr:rowOff>529166</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a:ext>
          </a:extLst>
        </a:blip>
        <a:srcRect/>
        <a:stretch/>
      </xdr:blipFill>
      <xdr:spPr>
        <a:xfrm>
          <a:off x="1471083" y="1167537"/>
          <a:ext cx="4233334" cy="5648129"/>
        </a:xfrm>
        <a:prstGeom prst="rect">
          <a:avLst/>
        </a:prstGeom>
      </xdr:spPr>
    </xdr:pic>
    <xdr:clientData/>
  </xdr:twoCellAnchor>
  <xdr:twoCellAnchor>
    <xdr:from>
      <xdr:col>9</xdr:col>
      <xdr:colOff>106597</xdr:colOff>
      <xdr:row>9</xdr:row>
      <xdr:rowOff>94229</xdr:rowOff>
    </xdr:from>
    <xdr:to>
      <xdr:col>11</xdr:col>
      <xdr:colOff>12852</xdr:colOff>
      <xdr:row>13</xdr:row>
      <xdr:rowOff>308320</xdr:rowOff>
    </xdr:to>
    <xdr:sp macro="" textlink="">
      <xdr:nvSpPr>
        <xdr:cNvPr id="10" name="楕円 9">
          <a:extLst>
            <a:ext uri="{FF2B5EF4-FFF2-40B4-BE49-F238E27FC236}">
              <a16:creationId xmlns:a16="http://schemas.microsoft.com/office/drawing/2014/main" id="{00000000-0008-0000-0400-00000A000000}"/>
            </a:ext>
          </a:extLst>
        </xdr:cNvPr>
        <xdr:cNvSpPr/>
      </xdr:nvSpPr>
      <xdr:spPr>
        <a:xfrm rot="853381">
          <a:off x="2773597" y="2824729"/>
          <a:ext cx="541255" cy="1992091"/>
        </a:xfrm>
        <a:prstGeom prst="ellipse">
          <a:avLst/>
        </a:prstGeom>
        <a:noFill/>
        <a:ln w="381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22</xdr:col>
      <xdr:colOff>261938</xdr:colOff>
      <xdr:row>5</xdr:row>
      <xdr:rowOff>250030</xdr:rowOff>
    </xdr:from>
    <xdr:to>
      <xdr:col>34</xdr:col>
      <xdr:colOff>60788</xdr:colOff>
      <xdr:row>10</xdr:row>
      <xdr:rowOff>447017</xdr:rowOff>
    </xdr:to>
    <xdr:pic>
      <xdr:nvPicPr>
        <xdr:cNvPr id="18" name="図 17">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7"/>
        <a:stretch>
          <a:fillRect/>
        </a:stretch>
      </xdr:blipFill>
      <xdr:spPr>
        <a:xfrm>
          <a:off x="6881813" y="1321593"/>
          <a:ext cx="3513600" cy="2340112"/>
        </a:xfrm>
        <a:prstGeom prst="rect">
          <a:avLst/>
        </a:prstGeom>
      </xdr:spPr>
    </xdr:pic>
    <xdr:clientData/>
  </xdr:twoCellAnchor>
  <xdr:twoCellAnchor editAs="oneCell">
    <xdr:from>
      <xdr:col>22</xdr:col>
      <xdr:colOff>280971</xdr:colOff>
      <xdr:row>12</xdr:row>
      <xdr:rowOff>280968</xdr:rowOff>
    </xdr:from>
    <xdr:to>
      <xdr:col>34</xdr:col>
      <xdr:colOff>79821</xdr:colOff>
      <xdr:row>17</xdr:row>
      <xdr:rowOff>358893</xdr:rowOff>
    </xdr:to>
    <xdr:pic>
      <xdr:nvPicPr>
        <xdr:cNvPr id="20" name="図 1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8"/>
        <a:stretch>
          <a:fillRect/>
        </a:stretch>
      </xdr:blipFill>
      <xdr:spPr>
        <a:xfrm>
          <a:off x="6900846" y="4400531"/>
          <a:ext cx="3513600" cy="23401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304800</xdr:colOff>
      <xdr:row>25</xdr:row>
      <xdr:rowOff>190500</xdr:rowOff>
    </xdr:from>
    <xdr:to>
      <xdr:col>12</xdr:col>
      <xdr:colOff>57150</xdr:colOff>
      <xdr:row>26</xdr:row>
      <xdr:rowOff>500062</xdr:rowOff>
    </xdr:to>
    <xdr:sp macro="" textlink="">
      <xdr:nvSpPr>
        <xdr:cNvPr id="2" name="Rectangle 22">
          <a:extLst>
            <a:ext uri="{FF2B5EF4-FFF2-40B4-BE49-F238E27FC236}">
              <a16:creationId xmlns:a16="http://schemas.microsoft.com/office/drawing/2014/main" id="{9C99B1C4-B89F-4C1E-8B94-5404A30B0282}"/>
            </a:ext>
          </a:extLst>
        </xdr:cNvPr>
        <xdr:cNvSpPr>
          <a:spLocks noChangeArrowheads="1"/>
        </xdr:cNvSpPr>
      </xdr:nvSpPr>
      <xdr:spPr bwMode="auto">
        <a:xfrm>
          <a:off x="701040" y="618744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29</xdr:col>
      <xdr:colOff>257735</xdr:colOff>
      <xdr:row>0</xdr:row>
      <xdr:rowOff>85915</xdr:rowOff>
    </xdr:from>
    <xdr:to>
      <xdr:col>37</xdr:col>
      <xdr:colOff>348918</xdr:colOff>
      <xdr:row>30</xdr:row>
      <xdr:rowOff>52917</xdr:rowOff>
    </xdr:to>
    <xdr:pic>
      <xdr:nvPicPr>
        <xdr:cNvPr id="3" name="図 2">
          <a:extLst>
            <a:ext uri="{FF2B5EF4-FFF2-40B4-BE49-F238E27FC236}">
              <a16:creationId xmlns:a16="http://schemas.microsoft.com/office/drawing/2014/main" id="{426B6444-9F96-4C12-A237-C5F72D23AC6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a:ext>
          </a:extLst>
        </a:blip>
        <a:srcRect/>
        <a:stretch/>
      </xdr:blipFill>
      <xdr:spPr>
        <a:xfrm>
          <a:off x="10506635" y="85915"/>
          <a:ext cx="5028943" cy="7609862"/>
        </a:xfrm>
        <a:prstGeom prst="rect">
          <a:avLst/>
        </a:prstGeom>
      </xdr:spPr>
    </xdr:pic>
    <xdr:clientData/>
  </xdr:twoCellAnchor>
  <xdr:twoCellAnchor>
    <xdr:from>
      <xdr:col>29</xdr:col>
      <xdr:colOff>572751</xdr:colOff>
      <xdr:row>2</xdr:row>
      <xdr:rowOff>63504</xdr:rowOff>
    </xdr:from>
    <xdr:to>
      <xdr:col>36</xdr:col>
      <xdr:colOff>232216</xdr:colOff>
      <xdr:row>3</xdr:row>
      <xdr:rowOff>52298</xdr:rowOff>
    </xdr:to>
    <xdr:sp macro="" textlink="">
      <xdr:nvSpPr>
        <xdr:cNvPr id="4" name="正方形/長方形 3">
          <a:extLst>
            <a:ext uri="{FF2B5EF4-FFF2-40B4-BE49-F238E27FC236}">
              <a16:creationId xmlns:a16="http://schemas.microsoft.com/office/drawing/2014/main" id="{9798BA18-2456-4F4F-8F00-10209B039F90}"/>
            </a:ext>
          </a:extLst>
        </xdr:cNvPr>
        <xdr:cNvSpPr/>
      </xdr:nvSpPr>
      <xdr:spPr>
        <a:xfrm>
          <a:off x="10821651" y="528324"/>
          <a:ext cx="3980005" cy="2402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606369</xdr:colOff>
      <xdr:row>1</xdr:row>
      <xdr:rowOff>94630</xdr:rowOff>
    </xdr:from>
    <xdr:to>
      <xdr:col>30</xdr:col>
      <xdr:colOff>550339</xdr:colOff>
      <xdr:row>2</xdr:row>
      <xdr:rowOff>61012</xdr:rowOff>
    </xdr:to>
    <xdr:sp macro="" textlink="">
      <xdr:nvSpPr>
        <xdr:cNvPr id="5" name="テキスト ボックス 4">
          <a:extLst>
            <a:ext uri="{FF2B5EF4-FFF2-40B4-BE49-F238E27FC236}">
              <a16:creationId xmlns:a16="http://schemas.microsoft.com/office/drawing/2014/main" id="{73B73A36-8BF6-454C-AC8A-1F9E0D85BB71}"/>
            </a:ext>
          </a:extLst>
        </xdr:cNvPr>
        <xdr:cNvSpPr txBox="1"/>
      </xdr:nvSpPr>
      <xdr:spPr>
        <a:xfrm>
          <a:off x="10855269" y="247030"/>
          <a:ext cx="561190" cy="278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29</xdr:col>
      <xdr:colOff>662398</xdr:colOff>
      <xdr:row>18</xdr:row>
      <xdr:rowOff>164360</xdr:rowOff>
    </xdr:from>
    <xdr:to>
      <xdr:col>36</xdr:col>
      <xdr:colOff>628780</xdr:colOff>
      <xdr:row>20</xdr:row>
      <xdr:rowOff>175566</xdr:rowOff>
    </xdr:to>
    <xdr:sp macro="" textlink="">
      <xdr:nvSpPr>
        <xdr:cNvPr id="6" name="正方形/長方形 5">
          <a:extLst>
            <a:ext uri="{FF2B5EF4-FFF2-40B4-BE49-F238E27FC236}">
              <a16:creationId xmlns:a16="http://schemas.microsoft.com/office/drawing/2014/main" id="{0E5E8C0A-3F61-4971-84C5-DD800DCC1242}"/>
            </a:ext>
          </a:extLst>
        </xdr:cNvPr>
        <xdr:cNvSpPr/>
      </xdr:nvSpPr>
      <xdr:spPr>
        <a:xfrm>
          <a:off x="10865578" y="2640860"/>
          <a:ext cx="4317402" cy="1017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304800</xdr:colOff>
      <xdr:row>56</xdr:row>
      <xdr:rowOff>190500</xdr:rowOff>
    </xdr:from>
    <xdr:to>
      <xdr:col>12</xdr:col>
      <xdr:colOff>57150</xdr:colOff>
      <xdr:row>57</xdr:row>
      <xdr:rowOff>500062</xdr:rowOff>
    </xdr:to>
    <xdr:sp macro="" textlink="">
      <xdr:nvSpPr>
        <xdr:cNvPr id="7" name="Rectangle 22">
          <a:extLst>
            <a:ext uri="{FF2B5EF4-FFF2-40B4-BE49-F238E27FC236}">
              <a16:creationId xmlns:a16="http://schemas.microsoft.com/office/drawing/2014/main" id="{D9201762-59A5-43FF-B575-0245D93E8180}"/>
            </a:ext>
          </a:extLst>
        </xdr:cNvPr>
        <xdr:cNvSpPr>
          <a:spLocks noChangeArrowheads="1"/>
        </xdr:cNvSpPr>
      </xdr:nvSpPr>
      <xdr:spPr bwMode="auto">
        <a:xfrm>
          <a:off x="701040" y="1398270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87</xdr:row>
      <xdr:rowOff>190500</xdr:rowOff>
    </xdr:from>
    <xdr:to>
      <xdr:col>12</xdr:col>
      <xdr:colOff>57150</xdr:colOff>
      <xdr:row>88</xdr:row>
      <xdr:rowOff>500062</xdr:rowOff>
    </xdr:to>
    <xdr:sp macro="" textlink="">
      <xdr:nvSpPr>
        <xdr:cNvPr id="8" name="Rectangle 22">
          <a:extLst>
            <a:ext uri="{FF2B5EF4-FFF2-40B4-BE49-F238E27FC236}">
              <a16:creationId xmlns:a16="http://schemas.microsoft.com/office/drawing/2014/main" id="{A67838D3-4623-418C-9B44-B3ECE7A444F3}"/>
            </a:ext>
          </a:extLst>
        </xdr:cNvPr>
        <xdr:cNvSpPr>
          <a:spLocks noChangeArrowheads="1"/>
        </xdr:cNvSpPr>
      </xdr:nvSpPr>
      <xdr:spPr bwMode="auto">
        <a:xfrm>
          <a:off x="701040" y="2177796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118</xdr:row>
      <xdr:rowOff>190500</xdr:rowOff>
    </xdr:from>
    <xdr:to>
      <xdr:col>12</xdr:col>
      <xdr:colOff>57150</xdr:colOff>
      <xdr:row>119</xdr:row>
      <xdr:rowOff>500062</xdr:rowOff>
    </xdr:to>
    <xdr:sp macro="" textlink="">
      <xdr:nvSpPr>
        <xdr:cNvPr id="9" name="Rectangle 22">
          <a:extLst>
            <a:ext uri="{FF2B5EF4-FFF2-40B4-BE49-F238E27FC236}">
              <a16:creationId xmlns:a16="http://schemas.microsoft.com/office/drawing/2014/main" id="{E76CE902-E39F-4750-A2E5-DD2AE898B19C}"/>
            </a:ext>
          </a:extLst>
        </xdr:cNvPr>
        <xdr:cNvSpPr>
          <a:spLocks noChangeArrowheads="1"/>
        </xdr:cNvSpPr>
      </xdr:nvSpPr>
      <xdr:spPr bwMode="auto">
        <a:xfrm>
          <a:off x="701040" y="2957322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149</xdr:row>
      <xdr:rowOff>190500</xdr:rowOff>
    </xdr:from>
    <xdr:to>
      <xdr:col>12</xdr:col>
      <xdr:colOff>57150</xdr:colOff>
      <xdr:row>150</xdr:row>
      <xdr:rowOff>500062</xdr:rowOff>
    </xdr:to>
    <xdr:sp macro="" textlink="">
      <xdr:nvSpPr>
        <xdr:cNvPr id="10" name="Rectangle 22">
          <a:extLst>
            <a:ext uri="{FF2B5EF4-FFF2-40B4-BE49-F238E27FC236}">
              <a16:creationId xmlns:a16="http://schemas.microsoft.com/office/drawing/2014/main" id="{0692BA2F-D24C-4959-8F8B-3AEE28E84F44}"/>
            </a:ext>
          </a:extLst>
        </xdr:cNvPr>
        <xdr:cNvSpPr>
          <a:spLocks noChangeArrowheads="1"/>
        </xdr:cNvSpPr>
      </xdr:nvSpPr>
      <xdr:spPr bwMode="auto">
        <a:xfrm>
          <a:off x="701040" y="3736848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180</xdr:row>
      <xdr:rowOff>190500</xdr:rowOff>
    </xdr:from>
    <xdr:to>
      <xdr:col>12</xdr:col>
      <xdr:colOff>57150</xdr:colOff>
      <xdr:row>181</xdr:row>
      <xdr:rowOff>500062</xdr:rowOff>
    </xdr:to>
    <xdr:sp macro="" textlink="">
      <xdr:nvSpPr>
        <xdr:cNvPr id="11" name="Rectangle 22">
          <a:extLst>
            <a:ext uri="{FF2B5EF4-FFF2-40B4-BE49-F238E27FC236}">
              <a16:creationId xmlns:a16="http://schemas.microsoft.com/office/drawing/2014/main" id="{489EB0CA-879A-4682-8286-4BA244741AEC}"/>
            </a:ext>
          </a:extLst>
        </xdr:cNvPr>
        <xdr:cNvSpPr>
          <a:spLocks noChangeArrowheads="1"/>
        </xdr:cNvSpPr>
      </xdr:nvSpPr>
      <xdr:spPr bwMode="auto">
        <a:xfrm>
          <a:off x="701040" y="4516374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211</xdr:row>
      <xdr:rowOff>190500</xdr:rowOff>
    </xdr:from>
    <xdr:to>
      <xdr:col>12</xdr:col>
      <xdr:colOff>57150</xdr:colOff>
      <xdr:row>212</xdr:row>
      <xdr:rowOff>500062</xdr:rowOff>
    </xdr:to>
    <xdr:sp macro="" textlink="">
      <xdr:nvSpPr>
        <xdr:cNvPr id="12" name="Rectangle 22">
          <a:extLst>
            <a:ext uri="{FF2B5EF4-FFF2-40B4-BE49-F238E27FC236}">
              <a16:creationId xmlns:a16="http://schemas.microsoft.com/office/drawing/2014/main" id="{5CF4CCC6-BBDA-4522-951F-451F19B79482}"/>
            </a:ext>
          </a:extLst>
        </xdr:cNvPr>
        <xdr:cNvSpPr>
          <a:spLocks noChangeArrowheads="1"/>
        </xdr:cNvSpPr>
      </xdr:nvSpPr>
      <xdr:spPr bwMode="auto">
        <a:xfrm>
          <a:off x="701040" y="5295900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242</xdr:row>
      <xdr:rowOff>190500</xdr:rowOff>
    </xdr:from>
    <xdr:to>
      <xdr:col>12</xdr:col>
      <xdr:colOff>57150</xdr:colOff>
      <xdr:row>243</xdr:row>
      <xdr:rowOff>500062</xdr:rowOff>
    </xdr:to>
    <xdr:sp macro="" textlink="">
      <xdr:nvSpPr>
        <xdr:cNvPr id="13" name="Rectangle 22">
          <a:extLst>
            <a:ext uri="{FF2B5EF4-FFF2-40B4-BE49-F238E27FC236}">
              <a16:creationId xmlns:a16="http://schemas.microsoft.com/office/drawing/2014/main" id="{3F932A5B-3CD8-4F25-AEDB-723120291BAF}"/>
            </a:ext>
          </a:extLst>
        </xdr:cNvPr>
        <xdr:cNvSpPr>
          <a:spLocks noChangeArrowheads="1"/>
        </xdr:cNvSpPr>
      </xdr:nvSpPr>
      <xdr:spPr bwMode="auto">
        <a:xfrm>
          <a:off x="701040" y="6075426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273</xdr:row>
      <xdr:rowOff>190500</xdr:rowOff>
    </xdr:from>
    <xdr:to>
      <xdr:col>12</xdr:col>
      <xdr:colOff>57150</xdr:colOff>
      <xdr:row>274</xdr:row>
      <xdr:rowOff>500062</xdr:rowOff>
    </xdr:to>
    <xdr:sp macro="" textlink="">
      <xdr:nvSpPr>
        <xdr:cNvPr id="14" name="Rectangle 22">
          <a:extLst>
            <a:ext uri="{FF2B5EF4-FFF2-40B4-BE49-F238E27FC236}">
              <a16:creationId xmlns:a16="http://schemas.microsoft.com/office/drawing/2014/main" id="{3027B6F0-089C-49BF-9ED8-58C4DE4EC8D2}"/>
            </a:ext>
          </a:extLst>
        </xdr:cNvPr>
        <xdr:cNvSpPr>
          <a:spLocks noChangeArrowheads="1"/>
        </xdr:cNvSpPr>
      </xdr:nvSpPr>
      <xdr:spPr bwMode="auto">
        <a:xfrm>
          <a:off x="701040" y="6854952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304</xdr:row>
      <xdr:rowOff>190500</xdr:rowOff>
    </xdr:from>
    <xdr:to>
      <xdr:col>12</xdr:col>
      <xdr:colOff>57150</xdr:colOff>
      <xdr:row>305</xdr:row>
      <xdr:rowOff>500062</xdr:rowOff>
    </xdr:to>
    <xdr:sp macro="" textlink="">
      <xdr:nvSpPr>
        <xdr:cNvPr id="15" name="Rectangle 22">
          <a:extLst>
            <a:ext uri="{FF2B5EF4-FFF2-40B4-BE49-F238E27FC236}">
              <a16:creationId xmlns:a16="http://schemas.microsoft.com/office/drawing/2014/main" id="{E2D44035-B385-4955-A6C7-68E9E4CB0E7F}"/>
            </a:ext>
          </a:extLst>
        </xdr:cNvPr>
        <xdr:cNvSpPr>
          <a:spLocks noChangeArrowheads="1"/>
        </xdr:cNvSpPr>
      </xdr:nvSpPr>
      <xdr:spPr bwMode="auto">
        <a:xfrm>
          <a:off x="701040" y="7634478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335</xdr:row>
      <xdr:rowOff>190500</xdr:rowOff>
    </xdr:from>
    <xdr:to>
      <xdr:col>12</xdr:col>
      <xdr:colOff>57150</xdr:colOff>
      <xdr:row>336</xdr:row>
      <xdr:rowOff>500062</xdr:rowOff>
    </xdr:to>
    <xdr:sp macro="" textlink="">
      <xdr:nvSpPr>
        <xdr:cNvPr id="16" name="Rectangle 22">
          <a:extLst>
            <a:ext uri="{FF2B5EF4-FFF2-40B4-BE49-F238E27FC236}">
              <a16:creationId xmlns:a16="http://schemas.microsoft.com/office/drawing/2014/main" id="{E72CB167-66BF-4EDC-9988-12DF02C9F181}"/>
            </a:ext>
          </a:extLst>
        </xdr:cNvPr>
        <xdr:cNvSpPr>
          <a:spLocks noChangeArrowheads="1"/>
        </xdr:cNvSpPr>
      </xdr:nvSpPr>
      <xdr:spPr bwMode="auto">
        <a:xfrm>
          <a:off x="701040" y="8414004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366</xdr:row>
      <xdr:rowOff>190500</xdr:rowOff>
    </xdr:from>
    <xdr:to>
      <xdr:col>12</xdr:col>
      <xdr:colOff>57150</xdr:colOff>
      <xdr:row>367</xdr:row>
      <xdr:rowOff>500062</xdr:rowOff>
    </xdr:to>
    <xdr:sp macro="" textlink="">
      <xdr:nvSpPr>
        <xdr:cNvPr id="17" name="Rectangle 22">
          <a:extLst>
            <a:ext uri="{FF2B5EF4-FFF2-40B4-BE49-F238E27FC236}">
              <a16:creationId xmlns:a16="http://schemas.microsoft.com/office/drawing/2014/main" id="{E6A95C97-6243-4226-8D86-192AA974EE71}"/>
            </a:ext>
          </a:extLst>
        </xdr:cNvPr>
        <xdr:cNvSpPr>
          <a:spLocks noChangeArrowheads="1"/>
        </xdr:cNvSpPr>
      </xdr:nvSpPr>
      <xdr:spPr bwMode="auto">
        <a:xfrm>
          <a:off x="701040" y="9193530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397</xdr:row>
      <xdr:rowOff>190500</xdr:rowOff>
    </xdr:from>
    <xdr:to>
      <xdr:col>12</xdr:col>
      <xdr:colOff>57150</xdr:colOff>
      <xdr:row>398</xdr:row>
      <xdr:rowOff>500062</xdr:rowOff>
    </xdr:to>
    <xdr:sp macro="" textlink="">
      <xdr:nvSpPr>
        <xdr:cNvPr id="18" name="Rectangle 22">
          <a:extLst>
            <a:ext uri="{FF2B5EF4-FFF2-40B4-BE49-F238E27FC236}">
              <a16:creationId xmlns:a16="http://schemas.microsoft.com/office/drawing/2014/main" id="{8105C1EC-079F-49F2-8313-367916E9F7FA}"/>
            </a:ext>
          </a:extLst>
        </xdr:cNvPr>
        <xdr:cNvSpPr>
          <a:spLocks noChangeArrowheads="1"/>
        </xdr:cNvSpPr>
      </xdr:nvSpPr>
      <xdr:spPr bwMode="auto">
        <a:xfrm>
          <a:off x="701040" y="9973056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428</xdr:row>
      <xdr:rowOff>190500</xdr:rowOff>
    </xdr:from>
    <xdr:to>
      <xdr:col>12</xdr:col>
      <xdr:colOff>57150</xdr:colOff>
      <xdr:row>429</xdr:row>
      <xdr:rowOff>500062</xdr:rowOff>
    </xdr:to>
    <xdr:sp macro="" textlink="">
      <xdr:nvSpPr>
        <xdr:cNvPr id="19" name="Rectangle 22">
          <a:extLst>
            <a:ext uri="{FF2B5EF4-FFF2-40B4-BE49-F238E27FC236}">
              <a16:creationId xmlns:a16="http://schemas.microsoft.com/office/drawing/2014/main" id="{DA1A4158-61D4-4F3F-9DED-2A1E2C53D4C3}"/>
            </a:ext>
          </a:extLst>
        </xdr:cNvPr>
        <xdr:cNvSpPr>
          <a:spLocks noChangeArrowheads="1"/>
        </xdr:cNvSpPr>
      </xdr:nvSpPr>
      <xdr:spPr bwMode="auto">
        <a:xfrm>
          <a:off x="701040" y="10752582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459</xdr:row>
      <xdr:rowOff>190500</xdr:rowOff>
    </xdr:from>
    <xdr:to>
      <xdr:col>12</xdr:col>
      <xdr:colOff>57150</xdr:colOff>
      <xdr:row>460</xdr:row>
      <xdr:rowOff>500062</xdr:rowOff>
    </xdr:to>
    <xdr:sp macro="" textlink="">
      <xdr:nvSpPr>
        <xdr:cNvPr id="20" name="Rectangle 22">
          <a:extLst>
            <a:ext uri="{FF2B5EF4-FFF2-40B4-BE49-F238E27FC236}">
              <a16:creationId xmlns:a16="http://schemas.microsoft.com/office/drawing/2014/main" id="{7140DC3F-217E-4057-88E8-2A1F91968D87}"/>
            </a:ext>
          </a:extLst>
        </xdr:cNvPr>
        <xdr:cNvSpPr>
          <a:spLocks noChangeArrowheads="1"/>
        </xdr:cNvSpPr>
      </xdr:nvSpPr>
      <xdr:spPr bwMode="auto">
        <a:xfrm>
          <a:off x="701040" y="11532108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490</xdr:row>
      <xdr:rowOff>190500</xdr:rowOff>
    </xdr:from>
    <xdr:to>
      <xdr:col>12</xdr:col>
      <xdr:colOff>57150</xdr:colOff>
      <xdr:row>491</xdr:row>
      <xdr:rowOff>500062</xdr:rowOff>
    </xdr:to>
    <xdr:sp macro="" textlink="">
      <xdr:nvSpPr>
        <xdr:cNvPr id="21" name="Rectangle 22">
          <a:extLst>
            <a:ext uri="{FF2B5EF4-FFF2-40B4-BE49-F238E27FC236}">
              <a16:creationId xmlns:a16="http://schemas.microsoft.com/office/drawing/2014/main" id="{E70A90CC-E1DD-49CE-BD9F-F6EB1F3BCAF4}"/>
            </a:ext>
          </a:extLst>
        </xdr:cNvPr>
        <xdr:cNvSpPr>
          <a:spLocks noChangeArrowheads="1"/>
        </xdr:cNvSpPr>
      </xdr:nvSpPr>
      <xdr:spPr bwMode="auto">
        <a:xfrm>
          <a:off x="701040" y="12311634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521</xdr:row>
      <xdr:rowOff>190500</xdr:rowOff>
    </xdr:from>
    <xdr:to>
      <xdr:col>12</xdr:col>
      <xdr:colOff>57150</xdr:colOff>
      <xdr:row>522</xdr:row>
      <xdr:rowOff>500062</xdr:rowOff>
    </xdr:to>
    <xdr:sp macro="" textlink="">
      <xdr:nvSpPr>
        <xdr:cNvPr id="22" name="Rectangle 22">
          <a:extLst>
            <a:ext uri="{FF2B5EF4-FFF2-40B4-BE49-F238E27FC236}">
              <a16:creationId xmlns:a16="http://schemas.microsoft.com/office/drawing/2014/main" id="{35510F8B-609B-4877-B2C6-145710172054}"/>
            </a:ext>
          </a:extLst>
        </xdr:cNvPr>
        <xdr:cNvSpPr>
          <a:spLocks noChangeArrowheads="1"/>
        </xdr:cNvSpPr>
      </xdr:nvSpPr>
      <xdr:spPr bwMode="auto">
        <a:xfrm>
          <a:off x="701040" y="13091160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552</xdr:row>
      <xdr:rowOff>190500</xdr:rowOff>
    </xdr:from>
    <xdr:to>
      <xdr:col>12</xdr:col>
      <xdr:colOff>57150</xdr:colOff>
      <xdr:row>553</xdr:row>
      <xdr:rowOff>500062</xdr:rowOff>
    </xdr:to>
    <xdr:sp macro="" textlink="">
      <xdr:nvSpPr>
        <xdr:cNvPr id="23" name="Rectangle 22">
          <a:extLst>
            <a:ext uri="{FF2B5EF4-FFF2-40B4-BE49-F238E27FC236}">
              <a16:creationId xmlns:a16="http://schemas.microsoft.com/office/drawing/2014/main" id="{2F84AB01-1A25-4972-8929-BE24C95AB309}"/>
            </a:ext>
          </a:extLst>
        </xdr:cNvPr>
        <xdr:cNvSpPr>
          <a:spLocks noChangeArrowheads="1"/>
        </xdr:cNvSpPr>
      </xdr:nvSpPr>
      <xdr:spPr bwMode="auto">
        <a:xfrm>
          <a:off x="701040" y="13870686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583</xdr:row>
      <xdr:rowOff>190500</xdr:rowOff>
    </xdr:from>
    <xdr:to>
      <xdr:col>12</xdr:col>
      <xdr:colOff>57150</xdr:colOff>
      <xdr:row>584</xdr:row>
      <xdr:rowOff>500062</xdr:rowOff>
    </xdr:to>
    <xdr:sp macro="" textlink="">
      <xdr:nvSpPr>
        <xdr:cNvPr id="24" name="Rectangle 22">
          <a:extLst>
            <a:ext uri="{FF2B5EF4-FFF2-40B4-BE49-F238E27FC236}">
              <a16:creationId xmlns:a16="http://schemas.microsoft.com/office/drawing/2014/main" id="{B9F355B5-E093-4D8D-8D75-CFE25BB1B779}"/>
            </a:ext>
          </a:extLst>
        </xdr:cNvPr>
        <xdr:cNvSpPr>
          <a:spLocks noChangeArrowheads="1"/>
        </xdr:cNvSpPr>
      </xdr:nvSpPr>
      <xdr:spPr bwMode="auto">
        <a:xfrm>
          <a:off x="701040" y="14650212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614</xdr:row>
      <xdr:rowOff>190500</xdr:rowOff>
    </xdr:from>
    <xdr:to>
      <xdr:col>12</xdr:col>
      <xdr:colOff>57150</xdr:colOff>
      <xdr:row>615</xdr:row>
      <xdr:rowOff>500062</xdr:rowOff>
    </xdr:to>
    <xdr:sp macro="" textlink="">
      <xdr:nvSpPr>
        <xdr:cNvPr id="25" name="Rectangle 22">
          <a:extLst>
            <a:ext uri="{FF2B5EF4-FFF2-40B4-BE49-F238E27FC236}">
              <a16:creationId xmlns:a16="http://schemas.microsoft.com/office/drawing/2014/main" id="{3351F5BC-FFB5-4595-954E-4E9873BA135E}"/>
            </a:ext>
          </a:extLst>
        </xdr:cNvPr>
        <xdr:cNvSpPr>
          <a:spLocks noChangeArrowheads="1"/>
        </xdr:cNvSpPr>
      </xdr:nvSpPr>
      <xdr:spPr bwMode="auto">
        <a:xfrm>
          <a:off x="701040" y="15429738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645</xdr:row>
      <xdr:rowOff>190500</xdr:rowOff>
    </xdr:from>
    <xdr:to>
      <xdr:col>12</xdr:col>
      <xdr:colOff>57150</xdr:colOff>
      <xdr:row>646</xdr:row>
      <xdr:rowOff>500062</xdr:rowOff>
    </xdr:to>
    <xdr:sp macro="" textlink="">
      <xdr:nvSpPr>
        <xdr:cNvPr id="26" name="Rectangle 22">
          <a:extLst>
            <a:ext uri="{FF2B5EF4-FFF2-40B4-BE49-F238E27FC236}">
              <a16:creationId xmlns:a16="http://schemas.microsoft.com/office/drawing/2014/main" id="{99B4C1D6-DFE2-4BAA-AE3F-6F23A7649575}"/>
            </a:ext>
          </a:extLst>
        </xdr:cNvPr>
        <xdr:cNvSpPr>
          <a:spLocks noChangeArrowheads="1"/>
        </xdr:cNvSpPr>
      </xdr:nvSpPr>
      <xdr:spPr bwMode="auto">
        <a:xfrm>
          <a:off x="701040" y="16209264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676</xdr:row>
      <xdr:rowOff>190500</xdr:rowOff>
    </xdr:from>
    <xdr:to>
      <xdr:col>12</xdr:col>
      <xdr:colOff>57150</xdr:colOff>
      <xdr:row>677</xdr:row>
      <xdr:rowOff>500062</xdr:rowOff>
    </xdr:to>
    <xdr:sp macro="" textlink="">
      <xdr:nvSpPr>
        <xdr:cNvPr id="27" name="Rectangle 22">
          <a:extLst>
            <a:ext uri="{FF2B5EF4-FFF2-40B4-BE49-F238E27FC236}">
              <a16:creationId xmlns:a16="http://schemas.microsoft.com/office/drawing/2014/main" id="{CAC73172-9CE3-4D24-819C-B4EA68CEA732}"/>
            </a:ext>
          </a:extLst>
        </xdr:cNvPr>
        <xdr:cNvSpPr>
          <a:spLocks noChangeArrowheads="1"/>
        </xdr:cNvSpPr>
      </xdr:nvSpPr>
      <xdr:spPr bwMode="auto">
        <a:xfrm>
          <a:off x="701040" y="16988790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707</xdr:row>
      <xdr:rowOff>190500</xdr:rowOff>
    </xdr:from>
    <xdr:to>
      <xdr:col>12</xdr:col>
      <xdr:colOff>57150</xdr:colOff>
      <xdr:row>708</xdr:row>
      <xdr:rowOff>500062</xdr:rowOff>
    </xdr:to>
    <xdr:sp macro="" textlink="">
      <xdr:nvSpPr>
        <xdr:cNvPr id="28" name="Rectangle 22">
          <a:extLst>
            <a:ext uri="{FF2B5EF4-FFF2-40B4-BE49-F238E27FC236}">
              <a16:creationId xmlns:a16="http://schemas.microsoft.com/office/drawing/2014/main" id="{65947E9C-E156-4396-9CE2-2B8AC1CC85DD}"/>
            </a:ext>
          </a:extLst>
        </xdr:cNvPr>
        <xdr:cNvSpPr>
          <a:spLocks noChangeArrowheads="1"/>
        </xdr:cNvSpPr>
      </xdr:nvSpPr>
      <xdr:spPr bwMode="auto">
        <a:xfrm>
          <a:off x="701040" y="17768316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738</xdr:row>
      <xdr:rowOff>190500</xdr:rowOff>
    </xdr:from>
    <xdr:to>
      <xdr:col>12</xdr:col>
      <xdr:colOff>57150</xdr:colOff>
      <xdr:row>739</xdr:row>
      <xdr:rowOff>500062</xdr:rowOff>
    </xdr:to>
    <xdr:sp macro="" textlink="">
      <xdr:nvSpPr>
        <xdr:cNvPr id="29" name="Rectangle 22">
          <a:extLst>
            <a:ext uri="{FF2B5EF4-FFF2-40B4-BE49-F238E27FC236}">
              <a16:creationId xmlns:a16="http://schemas.microsoft.com/office/drawing/2014/main" id="{1E212976-2095-4536-92A3-A91A81923D3A}"/>
            </a:ext>
          </a:extLst>
        </xdr:cNvPr>
        <xdr:cNvSpPr>
          <a:spLocks noChangeArrowheads="1"/>
        </xdr:cNvSpPr>
      </xdr:nvSpPr>
      <xdr:spPr bwMode="auto">
        <a:xfrm>
          <a:off x="701040" y="18547842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769</xdr:row>
      <xdr:rowOff>190500</xdr:rowOff>
    </xdr:from>
    <xdr:to>
      <xdr:col>12</xdr:col>
      <xdr:colOff>57150</xdr:colOff>
      <xdr:row>770</xdr:row>
      <xdr:rowOff>500062</xdr:rowOff>
    </xdr:to>
    <xdr:sp macro="" textlink="">
      <xdr:nvSpPr>
        <xdr:cNvPr id="30" name="Rectangle 22">
          <a:extLst>
            <a:ext uri="{FF2B5EF4-FFF2-40B4-BE49-F238E27FC236}">
              <a16:creationId xmlns:a16="http://schemas.microsoft.com/office/drawing/2014/main" id="{297C09B2-2B73-4173-8C20-C2FF805479EA}"/>
            </a:ext>
          </a:extLst>
        </xdr:cNvPr>
        <xdr:cNvSpPr>
          <a:spLocks noChangeArrowheads="1"/>
        </xdr:cNvSpPr>
      </xdr:nvSpPr>
      <xdr:spPr bwMode="auto">
        <a:xfrm>
          <a:off x="701040" y="19327368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800</xdr:row>
      <xdr:rowOff>190500</xdr:rowOff>
    </xdr:from>
    <xdr:to>
      <xdr:col>12</xdr:col>
      <xdr:colOff>57150</xdr:colOff>
      <xdr:row>801</xdr:row>
      <xdr:rowOff>500062</xdr:rowOff>
    </xdr:to>
    <xdr:sp macro="" textlink="">
      <xdr:nvSpPr>
        <xdr:cNvPr id="31" name="Rectangle 22">
          <a:extLst>
            <a:ext uri="{FF2B5EF4-FFF2-40B4-BE49-F238E27FC236}">
              <a16:creationId xmlns:a16="http://schemas.microsoft.com/office/drawing/2014/main" id="{457B5E63-5EE4-4E22-9946-2E3B6C0330C3}"/>
            </a:ext>
          </a:extLst>
        </xdr:cNvPr>
        <xdr:cNvSpPr>
          <a:spLocks noChangeArrowheads="1"/>
        </xdr:cNvSpPr>
      </xdr:nvSpPr>
      <xdr:spPr bwMode="auto">
        <a:xfrm>
          <a:off x="701040" y="20106894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831</xdr:row>
      <xdr:rowOff>190500</xdr:rowOff>
    </xdr:from>
    <xdr:to>
      <xdr:col>12</xdr:col>
      <xdr:colOff>57150</xdr:colOff>
      <xdr:row>832</xdr:row>
      <xdr:rowOff>500062</xdr:rowOff>
    </xdr:to>
    <xdr:sp macro="" textlink="">
      <xdr:nvSpPr>
        <xdr:cNvPr id="32" name="Rectangle 22">
          <a:extLst>
            <a:ext uri="{FF2B5EF4-FFF2-40B4-BE49-F238E27FC236}">
              <a16:creationId xmlns:a16="http://schemas.microsoft.com/office/drawing/2014/main" id="{81002487-E672-4C61-92EF-F28F8865E1C5}"/>
            </a:ext>
          </a:extLst>
        </xdr:cNvPr>
        <xdr:cNvSpPr>
          <a:spLocks noChangeArrowheads="1"/>
        </xdr:cNvSpPr>
      </xdr:nvSpPr>
      <xdr:spPr bwMode="auto">
        <a:xfrm>
          <a:off x="701040" y="208864200"/>
          <a:ext cx="3790950" cy="812482"/>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233202</xdr:colOff>
      <xdr:row>18</xdr:row>
      <xdr:rowOff>51594</xdr:rowOff>
    </xdr:from>
    <xdr:to>
      <xdr:col>23</xdr:col>
      <xdr:colOff>62074</xdr:colOff>
      <xdr:row>26</xdr:row>
      <xdr:rowOff>555593</xdr:rowOff>
    </xdr:to>
    <xdr:pic>
      <xdr:nvPicPr>
        <xdr:cNvPr id="33" name="図 32">
          <a:extLst>
            <a:ext uri="{FF2B5EF4-FFF2-40B4-BE49-F238E27FC236}">
              <a16:creationId xmlns:a16="http://schemas.microsoft.com/office/drawing/2014/main" id="{7860D2F3-7EDB-44D7-B051-13C7C2BCDF3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629442" y="2528094"/>
          <a:ext cx="8530912" cy="4527359"/>
        </a:xfrm>
        <a:prstGeom prst="rect">
          <a:avLst/>
        </a:prstGeom>
      </xdr:spPr>
    </xdr:pic>
    <xdr:clientData/>
  </xdr:twoCellAnchor>
  <xdr:twoCellAnchor>
    <xdr:from>
      <xdr:col>2</xdr:col>
      <xdr:colOff>110970</xdr:colOff>
      <xdr:row>49</xdr:row>
      <xdr:rowOff>51594</xdr:rowOff>
    </xdr:from>
    <xdr:to>
      <xdr:col>23</xdr:col>
      <xdr:colOff>184305</xdr:colOff>
      <xdr:row>57</xdr:row>
      <xdr:rowOff>555593</xdr:rowOff>
    </xdr:to>
    <xdr:pic>
      <xdr:nvPicPr>
        <xdr:cNvPr id="34" name="図 33">
          <a:extLst>
            <a:ext uri="{FF2B5EF4-FFF2-40B4-BE49-F238E27FC236}">
              <a16:creationId xmlns:a16="http://schemas.microsoft.com/office/drawing/2014/main" id="{00648D51-13CB-4D49-B33B-D8CE6AEF867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07210" y="10323354"/>
          <a:ext cx="8775375" cy="4527359"/>
        </a:xfrm>
        <a:prstGeom prst="rect">
          <a:avLst/>
        </a:prstGeom>
      </xdr:spPr>
    </xdr:pic>
    <xdr:clientData/>
  </xdr:twoCellAnchor>
  <xdr:twoCellAnchor>
    <xdr:from>
      <xdr:col>2</xdr:col>
      <xdr:colOff>112064</xdr:colOff>
      <xdr:row>80</xdr:row>
      <xdr:rowOff>51596</xdr:rowOff>
    </xdr:from>
    <xdr:to>
      <xdr:col>23</xdr:col>
      <xdr:colOff>183210</xdr:colOff>
      <xdr:row>88</xdr:row>
      <xdr:rowOff>555595</xdr:rowOff>
    </xdr:to>
    <xdr:pic>
      <xdr:nvPicPr>
        <xdr:cNvPr id="35" name="図 34">
          <a:extLst>
            <a:ext uri="{FF2B5EF4-FFF2-40B4-BE49-F238E27FC236}">
              <a16:creationId xmlns:a16="http://schemas.microsoft.com/office/drawing/2014/main" id="{891C93C4-6746-45C2-AE26-A3CDC5E721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508304" y="18118616"/>
          <a:ext cx="8773186" cy="4527359"/>
        </a:xfrm>
        <a:prstGeom prst="rect">
          <a:avLst/>
        </a:prstGeom>
      </xdr:spPr>
    </xdr:pic>
    <xdr:clientData/>
  </xdr:twoCellAnchor>
  <xdr:twoCellAnchor>
    <xdr:from>
      <xdr:col>2</xdr:col>
      <xdr:colOff>112225</xdr:colOff>
      <xdr:row>111</xdr:row>
      <xdr:rowOff>51594</xdr:rowOff>
    </xdr:from>
    <xdr:to>
      <xdr:col>23</xdr:col>
      <xdr:colOff>183051</xdr:colOff>
      <xdr:row>119</xdr:row>
      <xdr:rowOff>555593</xdr:rowOff>
    </xdr:to>
    <xdr:pic>
      <xdr:nvPicPr>
        <xdr:cNvPr id="36" name="図 35">
          <a:extLst>
            <a:ext uri="{FF2B5EF4-FFF2-40B4-BE49-F238E27FC236}">
              <a16:creationId xmlns:a16="http://schemas.microsoft.com/office/drawing/2014/main" id="{D9E4CB1B-C055-46B1-948C-8F49605500A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508465" y="25913874"/>
          <a:ext cx="8772866" cy="4527359"/>
        </a:xfrm>
        <a:prstGeom prst="rect">
          <a:avLst/>
        </a:prstGeom>
      </xdr:spPr>
    </xdr:pic>
    <xdr:clientData/>
  </xdr:twoCellAnchor>
  <xdr:twoCellAnchor>
    <xdr:from>
      <xdr:col>2</xdr:col>
      <xdr:colOff>111808</xdr:colOff>
      <xdr:row>142</xdr:row>
      <xdr:rowOff>51594</xdr:rowOff>
    </xdr:from>
    <xdr:to>
      <xdr:col>23</xdr:col>
      <xdr:colOff>183468</xdr:colOff>
      <xdr:row>150</xdr:row>
      <xdr:rowOff>555593</xdr:rowOff>
    </xdr:to>
    <xdr:pic>
      <xdr:nvPicPr>
        <xdr:cNvPr id="37" name="図 36">
          <a:extLst>
            <a:ext uri="{FF2B5EF4-FFF2-40B4-BE49-F238E27FC236}">
              <a16:creationId xmlns:a16="http://schemas.microsoft.com/office/drawing/2014/main" id="{31DB3B65-BF74-45FF-8AB7-4CFEF4D3B4D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508048" y="33709134"/>
          <a:ext cx="8773700" cy="4527359"/>
        </a:xfrm>
        <a:prstGeom prst="rect">
          <a:avLst/>
        </a:prstGeom>
      </xdr:spPr>
    </xdr:pic>
    <xdr:clientData/>
  </xdr:twoCellAnchor>
  <xdr:twoCellAnchor>
    <xdr:from>
      <xdr:col>2</xdr:col>
      <xdr:colOff>111091</xdr:colOff>
      <xdr:row>173</xdr:row>
      <xdr:rowOff>51597</xdr:rowOff>
    </xdr:from>
    <xdr:to>
      <xdr:col>23</xdr:col>
      <xdr:colOff>184184</xdr:colOff>
      <xdr:row>181</xdr:row>
      <xdr:rowOff>555596</xdr:rowOff>
    </xdr:to>
    <xdr:pic>
      <xdr:nvPicPr>
        <xdr:cNvPr id="38" name="図 37">
          <a:extLst>
            <a:ext uri="{FF2B5EF4-FFF2-40B4-BE49-F238E27FC236}">
              <a16:creationId xmlns:a16="http://schemas.microsoft.com/office/drawing/2014/main" id="{DB8173E3-8D8A-4AE3-80C7-5513326399B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507331" y="41504397"/>
          <a:ext cx="8775133" cy="4527359"/>
        </a:xfrm>
        <a:prstGeom prst="rect">
          <a:avLst/>
        </a:prstGeom>
      </xdr:spPr>
    </xdr:pic>
    <xdr:clientData/>
  </xdr:twoCellAnchor>
  <xdr:twoCellAnchor>
    <xdr:from>
      <xdr:col>2</xdr:col>
      <xdr:colOff>111808</xdr:colOff>
      <xdr:row>204</xdr:row>
      <xdr:rowOff>51594</xdr:rowOff>
    </xdr:from>
    <xdr:to>
      <xdr:col>23</xdr:col>
      <xdr:colOff>183468</xdr:colOff>
      <xdr:row>212</xdr:row>
      <xdr:rowOff>555593</xdr:rowOff>
    </xdr:to>
    <xdr:pic>
      <xdr:nvPicPr>
        <xdr:cNvPr id="39" name="図 38">
          <a:extLst>
            <a:ext uri="{FF2B5EF4-FFF2-40B4-BE49-F238E27FC236}">
              <a16:creationId xmlns:a16="http://schemas.microsoft.com/office/drawing/2014/main" id="{61D5B66E-693C-4BDF-B2DF-796AEC5FF1DE}"/>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tretch>
          <a:fillRect/>
        </a:stretch>
      </xdr:blipFill>
      <xdr:spPr>
        <a:xfrm>
          <a:off x="508048" y="49299654"/>
          <a:ext cx="8773700" cy="4527359"/>
        </a:xfrm>
        <a:prstGeom prst="rect">
          <a:avLst/>
        </a:prstGeom>
      </xdr:spPr>
    </xdr:pic>
    <xdr:clientData/>
  </xdr:twoCellAnchor>
  <xdr:twoCellAnchor>
    <xdr:from>
      <xdr:col>5</xdr:col>
      <xdr:colOff>114381</xdr:colOff>
      <xdr:row>235</xdr:row>
      <xdr:rowOff>51594</xdr:rowOff>
    </xdr:from>
    <xdr:to>
      <xdr:col>20</xdr:col>
      <xdr:colOff>428543</xdr:colOff>
      <xdr:row>243</xdr:row>
      <xdr:rowOff>555593</xdr:rowOff>
    </xdr:to>
    <xdr:pic>
      <xdr:nvPicPr>
        <xdr:cNvPr id="40" name="図 39">
          <a:extLst>
            <a:ext uri="{FF2B5EF4-FFF2-40B4-BE49-F238E27FC236}">
              <a16:creationId xmlns:a16="http://schemas.microsoft.com/office/drawing/2014/main" id="{6F164CBF-0C59-4464-B4E9-3CA439BAC3E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1722201" y="57094914"/>
          <a:ext cx="6349202" cy="4527359"/>
        </a:xfrm>
        <a:prstGeom prst="rect">
          <a:avLst/>
        </a:prstGeom>
      </xdr:spPr>
    </xdr:pic>
    <xdr:clientData/>
  </xdr:twoCellAnchor>
  <xdr:twoCellAnchor>
    <xdr:from>
      <xdr:col>5</xdr:col>
      <xdr:colOff>224525</xdr:colOff>
      <xdr:row>266</xdr:row>
      <xdr:rowOff>51594</xdr:rowOff>
    </xdr:from>
    <xdr:to>
      <xdr:col>20</xdr:col>
      <xdr:colOff>318399</xdr:colOff>
      <xdr:row>274</xdr:row>
      <xdr:rowOff>555593</xdr:rowOff>
    </xdr:to>
    <xdr:pic>
      <xdr:nvPicPr>
        <xdr:cNvPr id="41" name="図 40">
          <a:extLst>
            <a:ext uri="{FF2B5EF4-FFF2-40B4-BE49-F238E27FC236}">
              <a16:creationId xmlns:a16="http://schemas.microsoft.com/office/drawing/2014/main" id="{48E9C6DD-87C8-4AE7-994E-E7545D7AED6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1832345" y="64890174"/>
          <a:ext cx="6151774" cy="4527359"/>
        </a:xfrm>
        <a:prstGeom prst="rect">
          <a:avLst/>
        </a:prstGeom>
      </xdr:spPr>
    </xdr:pic>
    <xdr:clientData/>
  </xdr:twoCellAnchor>
  <xdr:twoCellAnchor>
    <xdr:from>
      <xdr:col>5</xdr:col>
      <xdr:colOff>62769</xdr:colOff>
      <xdr:row>297</xdr:row>
      <xdr:rowOff>51594</xdr:rowOff>
    </xdr:from>
    <xdr:to>
      <xdr:col>21</xdr:col>
      <xdr:colOff>32480</xdr:colOff>
      <xdr:row>305</xdr:row>
      <xdr:rowOff>555593</xdr:rowOff>
    </xdr:to>
    <xdr:pic>
      <xdr:nvPicPr>
        <xdr:cNvPr id="42" name="図 41">
          <a:extLst>
            <a:ext uri="{FF2B5EF4-FFF2-40B4-BE49-F238E27FC236}">
              <a16:creationId xmlns:a16="http://schemas.microsoft.com/office/drawing/2014/main" id="{19F71F5B-09BC-4DB7-8BB0-B8CB981D41E5}"/>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tretch>
          <a:fillRect/>
        </a:stretch>
      </xdr:blipFill>
      <xdr:spPr>
        <a:xfrm>
          <a:off x="1670589" y="72685434"/>
          <a:ext cx="6431471" cy="4527359"/>
        </a:xfrm>
        <a:prstGeom prst="rect">
          <a:avLst/>
        </a:prstGeom>
      </xdr:spPr>
    </xdr:pic>
    <xdr:clientData/>
  </xdr:twoCellAnchor>
  <xdr:twoCellAnchor>
    <xdr:from>
      <xdr:col>2</xdr:col>
      <xdr:colOff>112942</xdr:colOff>
      <xdr:row>328</xdr:row>
      <xdr:rowOff>51594</xdr:rowOff>
    </xdr:from>
    <xdr:to>
      <xdr:col>23</xdr:col>
      <xdr:colOff>182333</xdr:colOff>
      <xdr:row>336</xdr:row>
      <xdr:rowOff>555593</xdr:rowOff>
    </xdr:to>
    <xdr:pic>
      <xdr:nvPicPr>
        <xdr:cNvPr id="43" name="図 42">
          <a:extLst>
            <a:ext uri="{FF2B5EF4-FFF2-40B4-BE49-F238E27FC236}">
              <a16:creationId xmlns:a16="http://schemas.microsoft.com/office/drawing/2014/main" id="{5602A504-8843-4387-AA11-FF796B41211B}"/>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509182" y="80480694"/>
          <a:ext cx="8771431" cy="4527359"/>
        </a:xfrm>
        <a:prstGeom prst="rect">
          <a:avLst/>
        </a:prstGeom>
      </xdr:spPr>
    </xdr:pic>
    <xdr:clientData/>
  </xdr:twoCellAnchor>
  <xdr:twoCellAnchor>
    <xdr:from>
      <xdr:col>2</xdr:col>
      <xdr:colOff>111668</xdr:colOff>
      <xdr:row>359</xdr:row>
      <xdr:rowOff>51600</xdr:rowOff>
    </xdr:from>
    <xdr:to>
      <xdr:col>23</xdr:col>
      <xdr:colOff>183606</xdr:colOff>
      <xdr:row>367</xdr:row>
      <xdr:rowOff>555599</xdr:rowOff>
    </xdr:to>
    <xdr:pic>
      <xdr:nvPicPr>
        <xdr:cNvPr id="44" name="図 43">
          <a:extLst>
            <a:ext uri="{FF2B5EF4-FFF2-40B4-BE49-F238E27FC236}">
              <a16:creationId xmlns:a16="http://schemas.microsoft.com/office/drawing/2014/main" id="{4980D2E7-1DE0-415D-8C65-8DB2B893910D}"/>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tretch>
          <a:fillRect/>
        </a:stretch>
      </xdr:blipFill>
      <xdr:spPr>
        <a:xfrm>
          <a:off x="507908" y="88275960"/>
          <a:ext cx="8773978" cy="4527359"/>
        </a:xfrm>
        <a:prstGeom prst="rect">
          <a:avLst/>
        </a:prstGeom>
      </xdr:spPr>
    </xdr:pic>
    <xdr:clientData/>
  </xdr:twoCellAnchor>
  <xdr:twoCellAnchor>
    <xdr:from>
      <xdr:col>2</xdr:col>
      <xdr:colOff>111947</xdr:colOff>
      <xdr:row>390</xdr:row>
      <xdr:rowOff>51594</xdr:rowOff>
    </xdr:from>
    <xdr:to>
      <xdr:col>23</xdr:col>
      <xdr:colOff>183328</xdr:colOff>
      <xdr:row>398</xdr:row>
      <xdr:rowOff>555593</xdr:rowOff>
    </xdr:to>
    <xdr:pic>
      <xdr:nvPicPr>
        <xdr:cNvPr id="45" name="図 44">
          <a:extLst>
            <a:ext uri="{FF2B5EF4-FFF2-40B4-BE49-F238E27FC236}">
              <a16:creationId xmlns:a16="http://schemas.microsoft.com/office/drawing/2014/main" id="{CEDF8A29-B02A-42EC-ACAA-199A03154CD1}"/>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tretch>
          <a:fillRect/>
        </a:stretch>
      </xdr:blipFill>
      <xdr:spPr>
        <a:xfrm>
          <a:off x="508187" y="96071214"/>
          <a:ext cx="8773421" cy="4527359"/>
        </a:xfrm>
        <a:prstGeom prst="rect">
          <a:avLst/>
        </a:prstGeom>
      </xdr:spPr>
    </xdr:pic>
    <xdr:clientData/>
  </xdr:twoCellAnchor>
  <xdr:twoCellAnchor>
    <xdr:from>
      <xdr:col>2</xdr:col>
      <xdr:colOff>110812</xdr:colOff>
      <xdr:row>421</xdr:row>
      <xdr:rowOff>51594</xdr:rowOff>
    </xdr:from>
    <xdr:to>
      <xdr:col>23</xdr:col>
      <xdr:colOff>184463</xdr:colOff>
      <xdr:row>429</xdr:row>
      <xdr:rowOff>555593</xdr:rowOff>
    </xdr:to>
    <xdr:pic>
      <xdr:nvPicPr>
        <xdr:cNvPr id="46" name="図 45">
          <a:extLst>
            <a:ext uri="{FF2B5EF4-FFF2-40B4-BE49-F238E27FC236}">
              <a16:creationId xmlns:a16="http://schemas.microsoft.com/office/drawing/2014/main" id="{7CE758EC-75E9-446A-A9F5-F89F379D672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tretch>
          <a:fillRect/>
        </a:stretch>
      </xdr:blipFill>
      <xdr:spPr>
        <a:xfrm>
          <a:off x="507052" y="103866474"/>
          <a:ext cx="8775691" cy="4527359"/>
        </a:xfrm>
        <a:prstGeom prst="rect">
          <a:avLst/>
        </a:prstGeom>
      </xdr:spPr>
    </xdr:pic>
    <xdr:clientData/>
  </xdr:twoCellAnchor>
  <xdr:twoCellAnchor>
    <xdr:from>
      <xdr:col>2</xdr:col>
      <xdr:colOff>112387</xdr:colOff>
      <xdr:row>452</xdr:row>
      <xdr:rowOff>51594</xdr:rowOff>
    </xdr:from>
    <xdr:to>
      <xdr:col>23</xdr:col>
      <xdr:colOff>182889</xdr:colOff>
      <xdr:row>460</xdr:row>
      <xdr:rowOff>555593</xdr:rowOff>
    </xdr:to>
    <xdr:pic>
      <xdr:nvPicPr>
        <xdr:cNvPr id="47" name="図 46">
          <a:extLst>
            <a:ext uri="{FF2B5EF4-FFF2-40B4-BE49-F238E27FC236}">
              <a16:creationId xmlns:a16="http://schemas.microsoft.com/office/drawing/2014/main" id="{44D38EA3-2250-4160-8704-66F50C8B7E04}"/>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a:ext>
          </a:extLst>
        </a:blip>
        <a:stretch>
          <a:fillRect/>
        </a:stretch>
      </xdr:blipFill>
      <xdr:spPr>
        <a:xfrm>
          <a:off x="508627" y="111661734"/>
          <a:ext cx="8772542" cy="4527359"/>
        </a:xfrm>
        <a:prstGeom prst="rect">
          <a:avLst/>
        </a:prstGeom>
      </xdr:spPr>
    </xdr:pic>
    <xdr:clientData/>
  </xdr:twoCellAnchor>
  <xdr:twoCellAnchor>
    <xdr:from>
      <xdr:col>2</xdr:col>
      <xdr:colOff>111250</xdr:colOff>
      <xdr:row>483</xdr:row>
      <xdr:rowOff>51594</xdr:rowOff>
    </xdr:from>
    <xdr:to>
      <xdr:col>23</xdr:col>
      <xdr:colOff>184025</xdr:colOff>
      <xdr:row>491</xdr:row>
      <xdr:rowOff>555593</xdr:rowOff>
    </xdr:to>
    <xdr:pic>
      <xdr:nvPicPr>
        <xdr:cNvPr id="48" name="図 47">
          <a:extLst>
            <a:ext uri="{FF2B5EF4-FFF2-40B4-BE49-F238E27FC236}">
              <a16:creationId xmlns:a16="http://schemas.microsoft.com/office/drawing/2014/main" id="{D9FFB491-3B5D-4642-ABD8-3B01A970670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a:ext>
          </a:extLst>
        </a:blip>
        <a:stretch>
          <a:fillRect/>
        </a:stretch>
      </xdr:blipFill>
      <xdr:spPr>
        <a:xfrm>
          <a:off x="507490" y="119456994"/>
          <a:ext cx="8774815" cy="4527359"/>
        </a:xfrm>
        <a:prstGeom prst="rect">
          <a:avLst/>
        </a:prstGeom>
      </xdr:spPr>
    </xdr:pic>
    <xdr:clientData/>
  </xdr:twoCellAnchor>
  <xdr:twoCellAnchor>
    <xdr:from>
      <xdr:col>2</xdr:col>
      <xdr:colOff>110830</xdr:colOff>
      <xdr:row>514</xdr:row>
      <xdr:rowOff>51594</xdr:rowOff>
    </xdr:from>
    <xdr:to>
      <xdr:col>23</xdr:col>
      <xdr:colOff>184446</xdr:colOff>
      <xdr:row>522</xdr:row>
      <xdr:rowOff>555593</xdr:rowOff>
    </xdr:to>
    <xdr:pic>
      <xdr:nvPicPr>
        <xdr:cNvPr id="49" name="図 48">
          <a:extLst>
            <a:ext uri="{FF2B5EF4-FFF2-40B4-BE49-F238E27FC236}">
              <a16:creationId xmlns:a16="http://schemas.microsoft.com/office/drawing/2014/main" id="{2D492757-92FF-47F5-A07F-2BA53214E5CD}"/>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a:ext>
          </a:extLst>
        </a:blip>
        <a:stretch>
          <a:fillRect/>
        </a:stretch>
      </xdr:blipFill>
      <xdr:spPr>
        <a:xfrm>
          <a:off x="507070" y="127252254"/>
          <a:ext cx="8775656" cy="4527359"/>
        </a:xfrm>
        <a:prstGeom prst="rect">
          <a:avLst/>
        </a:prstGeom>
      </xdr:spPr>
    </xdr:pic>
    <xdr:clientData/>
  </xdr:twoCellAnchor>
  <xdr:twoCellAnchor>
    <xdr:from>
      <xdr:col>2</xdr:col>
      <xdr:colOff>111109</xdr:colOff>
      <xdr:row>545</xdr:row>
      <xdr:rowOff>51594</xdr:rowOff>
    </xdr:from>
    <xdr:to>
      <xdr:col>23</xdr:col>
      <xdr:colOff>184165</xdr:colOff>
      <xdr:row>553</xdr:row>
      <xdr:rowOff>555593</xdr:rowOff>
    </xdr:to>
    <xdr:pic>
      <xdr:nvPicPr>
        <xdr:cNvPr id="50" name="図 49">
          <a:extLst>
            <a:ext uri="{FF2B5EF4-FFF2-40B4-BE49-F238E27FC236}">
              <a16:creationId xmlns:a16="http://schemas.microsoft.com/office/drawing/2014/main" id="{36F0CC01-2699-4B54-8071-33C57771850A}"/>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tretch>
          <a:fillRect/>
        </a:stretch>
      </xdr:blipFill>
      <xdr:spPr>
        <a:xfrm>
          <a:off x="507349" y="135047514"/>
          <a:ext cx="8775096" cy="4527359"/>
        </a:xfrm>
        <a:prstGeom prst="rect">
          <a:avLst/>
        </a:prstGeom>
      </xdr:spPr>
    </xdr:pic>
    <xdr:clientData/>
  </xdr:twoCellAnchor>
  <xdr:twoCellAnchor>
    <xdr:from>
      <xdr:col>5</xdr:col>
      <xdr:colOff>97989</xdr:colOff>
      <xdr:row>576</xdr:row>
      <xdr:rowOff>51594</xdr:rowOff>
    </xdr:from>
    <xdr:to>
      <xdr:col>20</xdr:col>
      <xdr:colOff>444937</xdr:colOff>
      <xdr:row>584</xdr:row>
      <xdr:rowOff>555593</xdr:rowOff>
    </xdr:to>
    <xdr:pic>
      <xdr:nvPicPr>
        <xdr:cNvPr id="51" name="図 50">
          <a:extLst>
            <a:ext uri="{FF2B5EF4-FFF2-40B4-BE49-F238E27FC236}">
              <a16:creationId xmlns:a16="http://schemas.microsoft.com/office/drawing/2014/main" id="{4B526BC8-CA3C-4CBC-9824-F907812CFE84}"/>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a:ext>
          </a:extLst>
        </a:blip>
        <a:stretch>
          <a:fillRect/>
        </a:stretch>
      </xdr:blipFill>
      <xdr:spPr>
        <a:xfrm>
          <a:off x="1705809" y="142842774"/>
          <a:ext cx="6366748" cy="4527359"/>
        </a:xfrm>
        <a:prstGeom prst="rect">
          <a:avLst/>
        </a:prstGeom>
      </xdr:spPr>
    </xdr:pic>
    <xdr:clientData/>
  </xdr:twoCellAnchor>
  <xdr:twoCellAnchor>
    <xdr:from>
      <xdr:col>5</xdr:col>
      <xdr:colOff>98226</xdr:colOff>
      <xdr:row>607</xdr:row>
      <xdr:rowOff>51594</xdr:rowOff>
    </xdr:from>
    <xdr:to>
      <xdr:col>20</xdr:col>
      <xdr:colOff>444699</xdr:colOff>
      <xdr:row>615</xdr:row>
      <xdr:rowOff>555593</xdr:rowOff>
    </xdr:to>
    <xdr:pic>
      <xdr:nvPicPr>
        <xdr:cNvPr id="52" name="図 51">
          <a:extLst>
            <a:ext uri="{FF2B5EF4-FFF2-40B4-BE49-F238E27FC236}">
              <a16:creationId xmlns:a16="http://schemas.microsoft.com/office/drawing/2014/main" id="{687400C6-9A66-4FF5-B3AB-B21BB31155FB}"/>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tretch>
          <a:fillRect/>
        </a:stretch>
      </xdr:blipFill>
      <xdr:spPr>
        <a:xfrm>
          <a:off x="1706046" y="150638034"/>
          <a:ext cx="6366273" cy="4527359"/>
        </a:xfrm>
        <a:prstGeom prst="rect">
          <a:avLst/>
        </a:prstGeom>
      </xdr:spPr>
    </xdr:pic>
    <xdr:clientData/>
  </xdr:twoCellAnchor>
  <xdr:twoCellAnchor>
    <xdr:from>
      <xdr:col>2</xdr:col>
      <xdr:colOff>111109</xdr:colOff>
      <xdr:row>638</xdr:row>
      <xdr:rowOff>51594</xdr:rowOff>
    </xdr:from>
    <xdr:to>
      <xdr:col>23</xdr:col>
      <xdr:colOff>184165</xdr:colOff>
      <xdr:row>646</xdr:row>
      <xdr:rowOff>555593</xdr:rowOff>
    </xdr:to>
    <xdr:pic>
      <xdr:nvPicPr>
        <xdr:cNvPr id="53" name="図 52">
          <a:extLst>
            <a:ext uri="{FF2B5EF4-FFF2-40B4-BE49-F238E27FC236}">
              <a16:creationId xmlns:a16="http://schemas.microsoft.com/office/drawing/2014/main" id="{C8DF79DD-689E-4C87-B14F-0C32A059F3F6}"/>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a:ext>
          </a:extLst>
        </a:blip>
        <a:stretch>
          <a:fillRect/>
        </a:stretch>
      </xdr:blipFill>
      <xdr:spPr>
        <a:xfrm>
          <a:off x="507349" y="158433294"/>
          <a:ext cx="8775096" cy="4527359"/>
        </a:xfrm>
        <a:prstGeom prst="rect">
          <a:avLst/>
        </a:prstGeom>
      </xdr:spPr>
    </xdr:pic>
    <xdr:clientData/>
  </xdr:twoCellAnchor>
  <xdr:twoCellAnchor>
    <xdr:from>
      <xdr:col>2</xdr:col>
      <xdr:colOff>112225</xdr:colOff>
      <xdr:row>669</xdr:row>
      <xdr:rowOff>51594</xdr:rowOff>
    </xdr:from>
    <xdr:to>
      <xdr:col>23</xdr:col>
      <xdr:colOff>183051</xdr:colOff>
      <xdr:row>677</xdr:row>
      <xdr:rowOff>555593</xdr:rowOff>
    </xdr:to>
    <xdr:pic>
      <xdr:nvPicPr>
        <xdr:cNvPr id="54" name="図 53">
          <a:extLst>
            <a:ext uri="{FF2B5EF4-FFF2-40B4-BE49-F238E27FC236}">
              <a16:creationId xmlns:a16="http://schemas.microsoft.com/office/drawing/2014/main" id="{0FC5C85A-13E9-4CC3-A7F9-6F30D7A76FD9}"/>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a:ext>
          </a:extLst>
        </a:blip>
        <a:stretch>
          <a:fillRect/>
        </a:stretch>
      </xdr:blipFill>
      <xdr:spPr>
        <a:xfrm>
          <a:off x="508465" y="166228554"/>
          <a:ext cx="8772866" cy="4527359"/>
        </a:xfrm>
        <a:prstGeom prst="rect">
          <a:avLst/>
        </a:prstGeom>
      </xdr:spPr>
    </xdr:pic>
    <xdr:clientData/>
  </xdr:twoCellAnchor>
  <xdr:twoCellAnchor>
    <xdr:from>
      <xdr:col>2</xdr:col>
      <xdr:colOff>112688</xdr:colOff>
      <xdr:row>700</xdr:row>
      <xdr:rowOff>51594</xdr:rowOff>
    </xdr:from>
    <xdr:to>
      <xdr:col>23</xdr:col>
      <xdr:colOff>182587</xdr:colOff>
      <xdr:row>708</xdr:row>
      <xdr:rowOff>555593</xdr:rowOff>
    </xdr:to>
    <xdr:pic>
      <xdr:nvPicPr>
        <xdr:cNvPr id="55" name="図 54">
          <a:extLst>
            <a:ext uri="{FF2B5EF4-FFF2-40B4-BE49-F238E27FC236}">
              <a16:creationId xmlns:a16="http://schemas.microsoft.com/office/drawing/2014/main" id="{EFAA62B6-2691-43C8-8D25-7556938C9566}"/>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a:ext>
          </a:extLst>
        </a:blip>
        <a:stretch>
          <a:fillRect/>
        </a:stretch>
      </xdr:blipFill>
      <xdr:spPr>
        <a:xfrm>
          <a:off x="508928" y="174023814"/>
          <a:ext cx="8771939" cy="4527359"/>
        </a:xfrm>
        <a:prstGeom prst="rect">
          <a:avLst/>
        </a:prstGeom>
      </xdr:spPr>
    </xdr:pic>
    <xdr:clientData/>
  </xdr:twoCellAnchor>
  <xdr:twoCellAnchor>
    <xdr:from>
      <xdr:col>2</xdr:col>
      <xdr:colOff>112387</xdr:colOff>
      <xdr:row>731</xdr:row>
      <xdr:rowOff>51606</xdr:rowOff>
    </xdr:from>
    <xdr:to>
      <xdr:col>23</xdr:col>
      <xdr:colOff>182889</xdr:colOff>
      <xdr:row>739</xdr:row>
      <xdr:rowOff>555605</xdr:rowOff>
    </xdr:to>
    <xdr:pic>
      <xdr:nvPicPr>
        <xdr:cNvPr id="56" name="図 55">
          <a:extLst>
            <a:ext uri="{FF2B5EF4-FFF2-40B4-BE49-F238E27FC236}">
              <a16:creationId xmlns:a16="http://schemas.microsoft.com/office/drawing/2014/main" id="{5ED9EFBB-EAD2-4CD6-BA48-09EE2E496882}"/>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a:ext>
          </a:extLst>
        </a:blip>
        <a:stretch>
          <a:fillRect/>
        </a:stretch>
      </xdr:blipFill>
      <xdr:spPr>
        <a:xfrm>
          <a:off x="508627" y="181819086"/>
          <a:ext cx="8772542" cy="4527359"/>
        </a:xfrm>
        <a:prstGeom prst="rect">
          <a:avLst/>
        </a:prstGeom>
      </xdr:spPr>
    </xdr:pic>
    <xdr:clientData/>
  </xdr:twoCellAnchor>
  <xdr:twoCellAnchor>
    <xdr:from>
      <xdr:col>2</xdr:col>
      <xdr:colOff>113081</xdr:colOff>
      <xdr:row>762</xdr:row>
      <xdr:rowOff>51594</xdr:rowOff>
    </xdr:from>
    <xdr:to>
      <xdr:col>23</xdr:col>
      <xdr:colOff>182194</xdr:colOff>
      <xdr:row>770</xdr:row>
      <xdr:rowOff>555593</xdr:rowOff>
    </xdr:to>
    <xdr:pic>
      <xdr:nvPicPr>
        <xdr:cNvPr id="57" name="図 56">
          <a:extLst>
            <a:ext uri="{FF2B5EF4-FFF2-40B4-BE49-F238E27FC236}">
              <a16:creationId xmlns:a16="http://schemas.microsoft.com/office/drawing/2014/main" id="{10D47549-DC58-41AE-B1AB-147961DB8DC7}"/>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tretch>
          <a:fillRect/>
        </a:stretch>
      </xdr:blipFill>
      <xdr:spPr>
        <a:xfrm>
          <a:off x="509321" y="189614334"/>
          <a:ext cx="8771153" cy="4527359"/>
        </a:xfrm>
        <a:prstGeom prst="rect">
          <a:avLst/>
        </a:prstGeom>
      </xdr:spPr>
    </xdr:pic>
    <xdr:clientData/>
  </xdr:twoCellAnchor>
  <xdr:twoCellAnchor>
    <xdr:from>
      <xdr:col>2</xdr:col>
      <xdr:colOff>111947</xdr:colOff>
      <xdr:row>793</xdr:row>
      <xdr:rowOff>51594</xdr:rowOff>
    </xdr:from>
    <xdr:to>
      <xdr:col>23</xdr:col>
      <xdr:colOff>183328</xdr:colOff>
      <xdr:row>801</xdr:row>
      <xdr:rowOff>555593</xdr:rowOff>
    </xdr:to>
    <xdr:pic>
      <xdr:nvPicPr>
        <xdr:cNvPr id="58" name="図 57">
          <a:extLst>
            <a:ext uri="{FF2B5EF4-FFF2-40B4-BE49-F238E27FC236}">
              <a16:creationId xmlns:a16="http://schemas.microsoft.com/office/drawing/2014/main" id="{955B8192-3CF5-4D6C-BA68-0FBE9EDF75DF}"/>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a:ext>
          </a:extLst>
        </a:blip>
        <a:stretch>
          <a:fillRect/>
        </a:stretch>
      </xdr:blipFill>
      <xdr:spPr>
        <a:xfrm>
          <a:off x="508187" y="197409594"/>
          <a:ext cx="8773421" cy="4527359"/>
        </a:xfrm>
        <a:prstGeom prst="rect">
          <a:avLst/>
        </a:prstGeom>
      </xdr:spPr>
    </xdr:pic>
    <xdr:clientData/>
  </xdr:twoCellAnchor>
  <xdr:twoCellAnchor>
    <xdr:from>
      <xdr:col>9</xdr:col>
      <xdr:colOff>119599</xdr:colOff>
      <xdr:row>824</xdr:row>
      <xdr:rowOff>51594</xdr:rowOff>
    </xdr:from>
    <xdr:to>
      <xdr:col>16</xdr:col>
      <xdr:colOff>423327</xdr:colOff>
      <xdr:row>832</xdr:row>
      <xdr:rowOff>555593</xdr:rowOff>
    </xdr:to>
    <xdr:pic>
      <xdr:nvPicPr>
        <xdr:cNvPr id="59" name="図 58">
          <a:extLst>
            <a:ext uri="{FF2B5EF4-FFF2-40B4-BE49-F238E27FC236}">
              <a16:creationId xmlns:a16="http://schemas.microsoft.com/office/drawing/2014/main" id="{DFBF1A40-6E0D-411F-A929-B7521C384D8A}"/>
            </a:ext>
          </a:extLst>
        </xdr:cNvPr>
        <xdr:cNvPicPr>
          <a:picLocks noChangeAspect="1"/>
        </xdr:cNvPicPr>
      </xdr:nvPicPr>
      <xdr:blipFill>
        <a:blip xmlns:r="http://schemas.openxmlformats.org/officeDocument/2006/relationships" r:embed="rId28"/>
        <a:stretch>
          <a:fillRect/>
        </a:stretch>
      </xdr:blipFill>
      <xdr:spPr>
        <a:xfrm>
          <a:off x="3342859" y="205204854"/>
          <a:ext cx="3107888" cy="45273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C7E01C6-AF83-4299-9489-D0368C4E3A8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A626430C-7E0F-42C7-B661-D66FABE1A2A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a:ext>
          </a:extLst>
        </a:blip>
        <a:srcRect/>
        <a:stretch/>
      </xdr:blipFill>
      <xdr:spPr>
        <a:xfrm>
          <a:off x="11486477" y="226359"/>
          <a:ext cx="5481378" cy="8476461"/>
        </a:xfrm>
        <a:prstGeom prst="rect">
          <a:avLst/>
        </a:prstGeom>
      </xdr:spPr>
    </xdr:pic>
    <xdr:clientData/>
  </xdr:twoCellAnchor>
  <xdr:twoCellAnchor>
    <xdr:from>
      <xdr:col>25</xdr:col>
      <xdr:colOff>616323</xdr:colOff>
      <xdr:row>3</xdr:row>
      <xdr:rowOff>56030</xdr:rowOff>
    </xdr:from>
    <xdr:to>
      <xdr:col>32</xdr:col>
      <xdr:colOff>280147</xdr:colOff>
      <xdr:row>4</xdr:row>
      <xdr:rowOff>44823</xdr:rowOff>
    </xdr:to>
    <xdr:sp macro="" textlink="">
      <xdr:nvSpPr>
        <xdr:cNvPr id="4" name="正方形/長方形 3">
          <a:extLst>
            <a:ext uri="{FF2B5EF4-FFF2-40B4-BE49-F238E27FC236}">
              <a16:creationId xmlns:a16="http://schemas.microsoft.com/office/drawing/2014/main" id="{F724B745-9FB5-4EF6-98A1-B1A852AE8239}"/>
            </a:ext>
          </a:extLst>
        </xdr:cNvPr>
        <xdr:cNvSpPr/>
      </xdr:nvSpPr>
      <xdr:spPr>
        <a:xfrm>
          <a:off x="11878683" y="703730"/>
          <a:ext cx="3984364" cy="24025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649941</xdr:colOff>
      <xdr:row>1</xdr:row>
      <xdr:rowOff>268941</xdr:rowOff>
    </xdr:from>
    <xdr:to>
      <xdr:col>26</xdr:col>
      <xdr:colOff>593911</xdr:colOff>
      <xdr:row>3</xdr:row>
      <xdr:rowOff>11206</xdr:rowOff>
    </xdr:to>
    <xdr:sp macro="" textlink="">
      <xdr:nvSpPr>
        <xdr:cNvPr id="5" name="テキスト ボックス 4">
          <a:extLst>
            <a:ext uri="{FF2B5EF4-FFF2-40B4-BE49-F238E27FC236}">
              <a16:creationId xmlns:a16="http://schemas.microsoft.com/office/drawing/2014/main" id="{9FC63A6E-81F1-4849-8B47-C90ADC853DAB}"/>
            </a:ext>
          </a:extLst>
        </xdr:cNvPr>
        <xdr:cNvSpPr txBox="1"/>
      </xdr:nvSpPr>
      <xdr:spPr>
        <a:xfrm>
          <a:off x="11881821" y="383241"/>
          <a:ext cx="591670" cy="275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26</xdr:col>
      <xdr:colOff>44823</xdr:colOff>
      <xdr:row>13</xdr:row>
      <xdr:rowOff>123265</xdr:rowOff>
    </xdr:from>
    <xdr:to>
      <xdr:col>33</xdr:col>
      <xdr:colOff>11206</xdr:colOff>
      <xdr:row>18</xdr:row>
      <xdr:rowOff>78442</xdr:rowOff>
    </xdr:to>
    <xdr:sp macro="" textlink="">
      <xdr:nvSpPr>
        <xdr:cNvPr id="6" name="正方形/長方形 5">
          <a:extLst>
            <a:ext uri="{FF2B5EF4-FFF2-40B4-BE49-F238E27FC236}">
              <a16:creationId xmlns:a16="http://schemas.microsoft.com/office/drawing/2014/main" id="{A67D87D0-506A-4339-B455-CF6328BE27B1}"/>
            </a:ext>
          </a:extLst>
        </xdr:cNvPr>
        <xdr:cNvSpPr/>
      </xdr:nvSpPr>
      <xdr:spPr>
        <a:xfrm>
          <a:off x="11924403" y="3095065"/>
          <a:ext cx="4286923" cy="102197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128140</xdr:colOff>
      <xdr:row>4</xdr:row>
      <xdr:rowOff>76200</xdr:rowOff>
    </xdr:from>
    <xdr:to>
      <xdr:col>11</xdr:col>
      <xdr:colOff>452885</xdr:colOff>
      <xdr:row>15</xdr:row>
      <xdr:rowOff>152400</xdr:rowOff>
    </xdr:to>
    <xdr:pic>
      <xdr:nvPicPr>
        <xdr:cNvPr id="7" name="図 6">
          <a:extLst>
            <a:ext uri="{FF2B5EF4-FFF2-40B4-BE49-F238E27FC236}">
              <a16:creationId xmlns:a16="http://schemas.microsoft.com/office/drawing/2014/main" id="{C0F44F14-D6DA-4390-9937-6BABE849E82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2078860" y="975360"/>
          <a:ext cx="3479425" cy="2575560"/>
        </a:xfrm>
        <a:prstGeom prst="rect">
          <a:avLst/>
        </a:prstGeom>
      </xdr:spPr>
    </xdr:pic>
    <xdr:clientData/>
  </xdr:twoCellAnchor>
  <xdr:twoCellAnchor>
    <xdr:from>
      <xdr:col>16</xdr:col>
      <xdr:colOff>201344</xdr:colOff>
      <xdr:row>4</xdr:row>
      <xdr:rowOff>76200</xdr:rowOff>
    </xdr:from>
    <xdr:to>
      <xdr:col>22</xdr:col>
      <xdr:colOff>379682</xdr:colOff>
      <xdr:row>15</xdr:row>
      <xdr:rowOff>152400</xdr:rowOff>
    </xdr:to>
    <xdr:pic>
      <xdr:nvPicPr>
        <xdr:cNvPr id="8" name="図 7">
          <a:extLst>
            <a:ext uri="{FF2B5EF4-FFF2-40B4-BE49-F238E27FC236}">
              <a16:creationId xmlns:a16="http://schemas.microsoft.com/office/drawing/2014/main" id="{CC1326EA-0AA1-4A1A-8209-091CBD4799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7684184" y="975360"/>
          <a:ext cx="3333018" cy="2575560"/>
        </a:xfrm>
        <a:prstGeom prst="rect">
          <a:avLst/>
        </a:prstGeom>
      </xdr:spPr>
    </xdr:pic>
    <xdr:clientData/>
  </xdr:twoCellAnchor>
  <xdr:twoCellAnchor>
    <xdr:from>
      <xdr:col>5</xdr:col>
      <xdr:colOff>108322</xdr:colOff>
      <xdr:row>21</xdr:row>
      <xdr:rowOff>76200</xdr:rowOff>
    </xdr:from>
    <xdr:to>
      <xdr:col>11</xdr:col>
      <xdr:colOff>498491</xdr:colOff>
      <xdr:row>32</xdr:row>
      <xdr:rowOff>152400</xdr:rowOff>
    </xdr:to>
    <xdr:pic>
      <xdr:nvPicPr>
        <xdr:cNvPr id="9" name="図 8">
          <a:extLst>
            <a:ext uri="{FF2B5EF4-FFF2-40B4-BE49-F238E27FC236}">
              <a16:creationId xmlns:a16="http://schemas.microsoft.com/office/drawing/2014/main" id="{40C3478E-217B-4E53-85BA-DD731DE92AE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2059042" y="4754880"/>
          <a:ext cx="3544849" cy="2575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DCF5A40-11F6-4F5E-948F-D90654E073D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108322</xdr:colOff>
      <xdr:row>4</xdr:row>
      <xdr:rowOff>216616</xdr:rowOff>
    </xdr:from>
    <xdr:to>
      <xdr:col>11</xdr:col>
      <xdr:colOff>487669</xdr:colOff>
      <xdr:row>14</xdr:row>
      <xdr:rowOff>202484</xdr:rowOff>
    </xdr:to>
    <xdr:pic>
      <xdr:nvPicPr>
        <xdr:cNvPr id="3" name="図 2">
          <a:extLst>
            <a:ext uri="{FF2B5EF4-FFF2-40B4-BE49-F238E27FC236}">
              <a16:creationId xmlns:a16="http://schemas.microsoft.com/office/drawing/2014/main" id="{F19BC2BF-6710-404E-9137-4FE00A5BA7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59042" y="1115776"/>
          <a:ext cx="3534027" cy="22718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9E66B9A-49F4-4644-BD53-00782A7EB17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169753</xdr:colOff>
      <xdr:row>4</xdr:row>
      <xdr:rowOff>76200</xdr:rowOff>
    </xdr:from>
    <xdr:to>
      <xdr:col>11</xdr:col>
      <xdr:colOff>411272</xdr:colOff>
      <xdr:row>15</xdr:row>
      <xdr:rowOff>152400</xdr:rowOff>
    </xdr:to>
    <xdr:pic>
      <xdr:nvPicPr>
        <xdr:cNvPr id="3" name="図 2">
          <a:extLst>
            <a:ext uri="{FF2B5EF4-FFF2-40B4-BE49-F238E27FC236}">
              <a16:creationId xmlns:a16="http://schemas.microsoft.com/office/drawing/2014/main" id="{A8C5342F-4775-40CE-9767-FC41A883D0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120473" y="975360"/>
          <a:ext cx="3396199" cy="2575560"/>
        </a:xfrm>
        <a:prstGeom prst="rect">
          <a:avLst/>
        </a:prstGeom>
      </xdr:spPr>
    </xdr:pic>
    <xdr:clientData/>
  </xdr:twoCellAnchor>
  <xdr:twoCellAnchor>
    <xdr:from>
      <xdr:col>16</xdr:col>
      <xdr:colOff>85911</xdr:colOff>
      <xdr:row>4</xdr:row>
      <xdr:rowOff>76200</xdr:rowOff>
    </xdr:from>
    <xdr:to>
      <xdr:col>22</xdr:col>
      <xdr:colOff>485361</xdr:colOff>
      <xdr:row>15</xdr:row>
      <xdr:rowOff>152400</xdr:rowOff>
    </xdr:to>
    <xdr:pic>
      <xdr:nvPicPr>
        <xdr:cNvPr id="4" name="図 3">
          <a:extLst>
            <a:ext uri="{FF2B5EF4-FFF2-40B4-BE49-F238E27FC236}">
              <a16:creationId xmlns:a16="http://schemas.microsoft.com/office/drawing/2014/main" id="{EB7582A5-AD91-41FF-9B4E-22E9F8491E7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568751" y="975360"/>
          <a:ext cx="3554130" cy="2575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0F4E396-39CD-4036-84D7-66BEFC46497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213682</xdr:colOff>
      <xdr:row>4</xdr:row>
      <xdr:rowOff>76200</xdr:rowOff>
    </xdr:from>
    <xdr:to>
      <xdr:col>11</xdr:col>
      <xdr:colOff>367343</xdr:colOff>
      <xdr:row>15</xdr:row>
      <xdr:rowOff>152400</xdr:rowOff>
    </xdr:to>
    <xdr:pic>
      <xdr:nvPicPr>
        <xdr:cNvPr id="3" name="図 2">
          <a:extLst>
            <a:ext uri="{FF2B5EF4-FFF2-40B4-BE49-F238E27FC236}">
              <a16:creationId xmlns:a16="http://schemas.microsoft.com/office/drawing/2014/main" id="{0999F472-81A4-4D58-BF6F-9D8679A242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164402" y="975360"/>
          <a:ext cx="3308341" cy="25755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BCA77A8-A67B-4C9B-9D7D-B2373B769E1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76203</xdr:rowOff>
    </xdr:from>
    <xdr:to>
      <xdr:col>11</xdr:col>
      <xdr:colOff>448417</xdr:colOff>
      <xdr:row>15</xdr:row>
      <xdr:rowOff>152403</xdr:rowOff>
    </xdr:to>
    <xdr:pic>
      <xdr:nvPicPr>
        <xdr:cNvPr id="3" name="図 2">
          <a:extLst>
            <a:ext uri="{FF2B5EF4-FFF2-40B4-BE49-F238E27FC236}">
              <a16:creationId xmlns:a16="http://schemas.microsoft.com/office/drawing/2014/main" id="{0AEB0386-A3F0-4611-896B-9B65C3911A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3"/>
          <a:ext cx="3470490" cy="25755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C1385D1-0A22-4F9B-A0F0-2A2232ACD09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156809</xdr:colOff>
      <xdr:row>4</xdr:row>
      <xdr:rowOff>76200</xdr:rowOff>
    </xdr:from>
    <xdr:to>
      <xdr:col>11</xdr:col>
      <xdr:colOff>424215</xdr:colOff>
      <xdr:row>15</xdr:row>
      <xdr:rowOff>152400</xdr:rowOff>
    </xdr:to>
    <xdr:pic>
      <xdr:nvPicPr>
        <xdr:cNvPr id="3" name="図 2">
          <a:extLst>
            <a:ext uri="{FF2B5EF4-FFF2-40B4-BE49-F238E27FC236}">
              <a16:creationId xmlns:a16="http://schemas.microsoft.com/office/drawing/2014/main" id="{C8747956-EC39-4209-9558-3165D8543C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107529" y="975360"/>
          <a:ext cx="3422086" cy="25755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1F18963-5650-44D7-90AE-41484C9916E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64412</xdr:colOff>
      <xdr:row>5</xdr:row>
      <xdr:rowOff>157</xdr:rowOff>
    </xdr:from>
    <xdr:to>
      <xdr:col>11</xdr:col>
      <xdr:colOff>479259</xdr:colOff>
      <xdr:row>14</xdr:row>
      <xdr:rowOff>79376</xdr:rowOff>
    </xdr:to>
    <xdr:pic>
      <xdr:nvPicPr>
        <xdr:cNvPr id="3" name="図 2">
          <a:extLst>
            <a:ext uri="{FF2B5EF4-FFF2-40B4-BE49-F238E27FC236}">
              <a16:creationId xmlns:a16="http://schemas.microsoft.com/office/drawing/2014/main" id="{E2EBB951-B43B-4993-BD95-3030170035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15132" y="1150777"/>
          <a:ext cx="3569527" cy="211375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AF83A45-2881-4CCF-9BD6-DDFE2A28AF2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103181</xdr:colOff>
      <xdr:row>4</xdr:row>
      <xdr:rowOff>76200</xdr:rowOff>
    </xdr:from>
    <xdr:to>
      <xdr:col>11</xdr:col>
      <xdr:colOff>430392</xdr:colOff>
      <xdr:row>15</xdr:row>
      <xdr:rowOff>152400</xdr:rowOff>
    </xdr:to>
    <xdr:pic>
      <xdr:nvPicPr>
        <xdr:cNvPr id="3" name="図 2">
          <a:extLst>
            <a:ext uri="{FF2B5EF4-FFF2-40B4-BE49-F238E27FC236}">
              <a16:creationId xmlns:a16="http://schemas.microsoft.com/office/drawing/2014/main" id="{FD8CB97F-312F-4505-9B04-23F2F1DD0E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53901" y="975360"/>
          <a:ext cx="3481891" cy="25755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8035F52-981A-4381-A779-D589AA6AFDB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9CE38B4-F779-4EA6-8CDF-02486AE33E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2BA7EE7-E4C6-48F4-80D6-D2576AFFE1C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87309</xdr:colOff>
      <xdr:row>4</xdr:row>
      <xdr:rowOff>76206</xdr:rowOff>
    </xdr:from>
    <xdr:to>
      <xdr:col>11</xdr:col>
      <xdr:colOff>463975</xdr:colOff>
      <xdr:row>15</xdr:row>
      <xdr:rowOff>152406</xdr:rowOff>
    </xdr:to>
    <xdr:pic>
      <xdr:nvPicPr>
        <xdr:cNvPr id="3" name="図 2">
          <a:extLst>
            <a:ext uri="{FF2B5EF4-FFF2-40B4-BE49-F238E27FC236}">
              <a16:creationId xmlns:a16="http://schemas.microsoft.com/office/drawing/2014/main" id="{361843A6-06B1-4F88-A81C-88D2BDE59C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38029" y="975366"/>
          <a:ext cx="3531346" cy="25755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C0469F3-98B2-43B3-9DFF-2E628B94CC9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87295623-4471-4540-8B17-50DDB908E6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1FBBBAC-0286-4568-8CD8-3C4089D29F4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FA0FDC4A-E78F-4162-ADFE-2DD1522E2D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E0595D6-E8D3-45CB-B66B-14519A40AEA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95245</xdr:colOff>
      <xdr:row>4</xdr:row>
      <xdr:rowOff>76200</xdr:rowOff>
    </xdr:from>
    <xdr:to>
      <xdr:col>11</xdr:col>
      <xdr:colOff>434520</xdr:colOff>
      <xdr:row>15</xdr:row>
      <xdr:rowOff>152400</xdr:rowOff>
    </xdr:to>
    <xdr:pic>
      <xdr:nvPicPr>
        <xdr:cNvPr id="3" name="図 2">
          <a:extLst>
            <a:ext uri="{FF2B5EF4-FFF2-40B4-BE49-F238E27FC236}">
              <a16:creationId xmlns:a16="http://schemas.microsoft.com/office/drawing/2014/main" id="{622A243D-64AA-4578-B0D7-2E2B8ACF0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45965" y="975360"/>
          <a:ext cx="3493955" cy="25755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07588B2-7F60-4998-A7B2-631A43B3AFD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DE096BD-567E-488F-86D0-B6422C476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34F5329-870E-4E05-ADB2-F704F70A4F7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480BA6D-A2B5-4917-BE9F-F620654E78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692010B-503D-4286-99F4-A084B07B21E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56C5B18-50A2-4F6E-B1A9-A7789EFE13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292B194-612F-455C-93A7-1855FF1E5835}"/>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203411</xdr:colOff>
      <xdr:row>4</xdr:row>
      <xdr:rowOff>76200</xdr:rowOff>
    </xdr:from>
    <xdr:to>
      <xdr:col>11</xdr:col>
      <xdr:colOff>377613</xdr:colOff>
      <xdr:row>15</xdr:row>
      <xdr:rowOff>152400</xdr:rowOff>
    </xdr:to>
    <xdr:pic>
      <xdr:nvPicPr>
        <xdr:cNvPr id="3" name="図 2">
          <a:extLst>
            <a:ext uri="{FF2B5EF4-FFF2-40B4-BE49-F238E27FC236}">
              <a16:creationId xmlns:a16="http://schemas.microsoft.com/office/drawing/2014/main" id="{9F110D80-94D4-435B-89D2-754560509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154131" y="975360"/>
          <a:ext cx="3328882" cy="25755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DBFBAF4-E654-4F31-8C1A-AE024BFB1B0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24C4DAC-F4BF-4EDF-AC03-7D1C95C51F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93915B5-3725-443B-B655-5F4E65C993D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F189163-3C0D-4EBF-9EB4-24728F9DD5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BFA3E26-23E6-4EE7-AB18-467D1436F5F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76212</xdr:rowOff>
    </xdr:from>
    <xdr:to>
      <xdr:col>11</xdr:col>
      <xdr:colOff>448417</xdr:colOff>
      <xdr:row>15</xdr:row>
      <xdr:rowOff>152412</xdr:rowOff>
    </xdr:to>
    <xdr:pic>
      <xdr:nvPicPr>
        <xdr:cNvPr id="3" name="図 2">
          <a:extLst>
            <a:ext uri="{FF2B5EF4-FFF2-40B4-BE49-F238E27FC236}">
              <a16:creationId xmlns:a16="http://schemas.microsoft.com/office/drawing/2014/main" id="{221DF147-D425-41E2-9AE5-52C8531749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72"/>
          <a:ext cx="3470490" cy="25755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1D1297D-647D-43F1-AC50-26F051752FA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42B49F81-A814-49A8-B142-52B891BF0F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E98E106-D33A-4380-B94D-9D7BDFC6F95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142878</xdr:colOff>
      <xdr:row>4</xdr:row>
      <xdr:rowOff>142872</xdr:rowOff>
    </xdr:from>
    <xdr:to>
      <xdr:col>11</xdr:col>
      <xdr:colOff>406074</xdr:colOff>
      <xdr:row>15</xdr:row>
      <xdr:rowOff>96834</xdr:rowOff>
    </xdr:to>
    <xdr:pic>
      <xdr:nvPicPr>
        <xdr:cNvPr id="3" name="図 2">
          <a:extLst>
            <a:ext uri="{FF2B5EF4-FFF2-40B4-BE49-F238E27FC236}">
              <a16:creationId xmlns:a16="http://schemas.microsoft.com/office/drawing/2014/main" id="{A9150C26-6F9A-4703-B71F-5826CEB6F8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93598" y="1042032"/>
          <a:ext cx="3417876" cy="2453322"/>
        </a:xfrm>
        <a:prstGeom prst="rect">
          <a:avLst/>
        </a:prstGeom>
      </xdr:spPr>
    </xdr:pic>
    <xdr:clientData/>
  </xdr:twoCellAnchor>
  <xdr:twoCellAnchor>
    <xdr:from>
      <xdr:col>16</xdr:col>
      <xdr:colOff>142869</xdr:colOff>
      <xdr:row>4</xdr:row>
      <xdr:rowOff>107952</xdr:rowOff>
    </xdr:from>
    <xdr:to>
      <xdr:col>22</xdr:col>
      <xdr:colOff>353161</xdr:colOff>
      <xdr:row>15</xdr:row>
      <xdr:rowOff>106146</xdr:rowOff>
    </xdr:to>
    <xdr:pic>
      <xdr:nvPicPr>
        <xdr:cNvPr id="4" name="図 3">
          <a:extLst>
            <a:ext uri="{FF2B5EF4-FFF2-40B4-BE49-F238E27FC236}">
              <a16:creationId xmlns:a16="http://schemas.microsoft.com/office/drawing/2014/main" id="{FFB3475D-B178-4905-A657-281A0E0E34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25709" y="1007112"/>
          <a:ext cx="3364972" cy="249755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DC703B0-E9E9-41F8-BF03-84B2EC2D038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F7EEA956-C56E-4838-99EE-F3C026E0A1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E49AC4F-3CBB-4D26-8012-9531D27EBAA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B2FBE6B0-5B84-48DF-9D8D-C9BB5A909F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2B3B116-07B0-496C-98C3-86EBB27C6F3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288123</xdr:colOff>
      <xdr:row>4</xdr:row>
      <xdr:rowOff>76200</xdr:rowOff>
    </xdr:from>
    <xdr:to>
      <xdr:col>11</xdr:col>
      <xdr:colOff>292901</xdr:colOff>
      <xdr:row>15</xdr:row>
      <xdr:rowOff>152400</xdr:rowOff>
    </xdr:to>
    <xdr:pic>
      <xdr:nvPicPr>
        <xdr:cNvPr id="3" name="図 2">
          <a:extLst>
            <a:ext uri="{FF2B5EF4-FFF2-40B4-BE49-F238E27FC236}">
              <a16:creationId xmlns:a16="http://schemas.microsoft.com/office/drawing/2014/main" id="{C4720FCC-2500-496D-88ED-40C5033173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238843" y="975360"/>
          <a:ext cx="3159458" cy="25755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7813225-CCD0-4AA2-931A-6A8D37F2A3C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836D61A-E2D6-4974-B2CE-A714C5DE15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2347735-226F-4516-AF9D-55F58E1792A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F9B3B50-EBDA-44C5-800F-D158AC0AFB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87308</xdr:colOff>
      <xdr:row>4</xdr:row>
      <xdr:rowOff>76200</xdr:rowOff>
    </xdr:from>
    <xdr:to>
      <xdr:col>22</xdr:col>
      <xdr:colOff>452440</xdr:colOff>
      <xdr:row>15</xdr:row>
      <xdr:rowOff>152400</xdr:rowOff>
    </xdr:to>
    <xdr:pic>
      <xdr:nvPicPr>
        <xdr:cNvPr id="4" name="図 3">
          <a:extLst>
            <a:ext uri="{FF2B5EF4-FFF2-40B4-BE49-F238E27FC236}">
              <a16:creationId xmlns:a16="http://schemas.microsoft.com/office/drawing/2014/main" id="{05F09CE0-3EC0-431A-A92B-40E8898CB00E}"/>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a:ext>
          </a:extLst>
        </a:blip>
        <a:srcRect/>
        <a:stretch/>
      </xdr:blipFill>
      <xdr:spPr>
        <a:xfrm>
          <a:off x="7570148" y="975360"/>
          <a:ext cx="3519812" cy="25755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D760779-24B8-4722-997D-38041A07478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143685</xdr:colOff>
      <xdr:row>4</xdr:row>
      <xdr:rowOff>76200</xdr:rowOff>
    </xdr:from>
    <xdr:to>
      <xdr:col>11</xdr:col>
      <xdr:colOff>437339</xdr:colOff>
      <xdr:row>15</xdr:row>
      <xdr:rowOff>152400</xdr:rowOff>
    </xdr:to>
    <xdr:pic>
      <xdr:nvPicPr>
        <xdr:cNvPr id="3" name="図 2">
          <a:extLst>
            <a:ext uri="{FF2B5EF4-FFF2-40B4-BE49-F238E27FC236}">
              <a16:creationId xmlns:a16="http://schemas.microsoft.com/office/drawing/2014/main" id="{E98ED6B7-C247-40ED-A5A9-F10DEFF15E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94405" y="975360"/>
          <a:ext cx="3448334" cy="25755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ECFF7E0-3763-407C-9421-3BED2F4CEF1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172D0B3-D25F-4242-9F02-FFB4BE973C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8332BB7-4653-46A1-AF63-781885FF435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B0EFA8EC-C10A-45C2-BEEA-6D27E4F031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99222</xdr:colOff>
      <xdr:row>4</xdr:row>
      <xdr:rowOff>76200</xdr:rowOff>
    </xdr:from>
    <xdr:to>
      <xdr:col>22</xdr:col>
      <xdr:colOff>504029</xdr:colOff>
      <xdr:row>15</xdr:row>
      <xdr:rowOff>152400</xdr:rowOff>
    </xdr:to>
    <xdr:pic>
      <xdr:nvPicPr>
        <xdr:cNvPr id="4" name="図 3">
          <a:extLst>
            <a:ext uri="{FF2B5EF4-FFF2-40B4-BE49-F238E27FC236}">
              <a16:creationId xmlns:a16="http://schemas.microsoft.com/office/drawing/2014/main" id="{AF4851CA-092D-4342-889C-325AE0791D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582062" y="975360"/>
          <a:ext cx="3559487" cy="25755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AE5F8AB-C460-4023-8821-0BD8B34C4C8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B51145A1-1271-4FB3-9022-97B481CE1A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DAC9847-3885-4657-BCFB-833CF9729D9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6C80517-A7B8-490C-9A3A-08C5734378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41EA782-2C73-4D90-A3C9-9FAD1D3A6F6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852D797E-8ECB-4F41-AB18-D698972CD7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64B8A69-F5A2-4E65-BD92-A9D428B359D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6A0AF92-0CD1-425A-AB24-CF284C5A54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D7FD046-229A-4C7C-A760-0F23E76141E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5C630A8-0769-47EC-AF4E-489CC248F1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2299CB9-A11D-402D-A728-634673D2F17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A1CB0AC-12A6-41FA-A3C1-1D2216823B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3548BCA-F2CE-4579-A248-6374624C973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76175</xdr:rowOff>
    </xdr:from>
    <xdr:to>
      <xdr:col>11</xdr:col>
      <xdr:colOff>448417</xdr:colOff>
      <xdr:row>15</xdr:row>
      <xdr:rowOff>152375</xdr:rowOff>
    </xdr:to>
    <xdr:pic>
      <xdr:nvPicPr>
        <xdr:cNvPr id="3" name="図 2">
          <a:extLst>
            <a:ext uri="{FF2B5EF4-FFF2-40B4-BE49-F238E27FC236}">
              <a16:creationId xmlns:a16="http://schemas.microsoft.com/office/drawing/2014/main" id="{1EB74B44-06E7-4757-A893-8F9B886AA4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35"/>
          <a:ext cx="3470490" cy="25755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DE29F29-B3F2-43C1-9F65-3CCC8294D4E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6487EE2-C22E-45C1-AE49-587639CB00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1A4436E-BCD3-4695-BFA2-539AEAB7E73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82CF748-20E6-441B-9A21-E578B2CCCF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CE3B831-3BC5-41F5-A07B-9D230F92E34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76175</xdr:rowOff>
    </xdr:from>
    <xdr:to>
      <xdr:col>11</xdr:col>
      <xdr:colOff>448417</xdr:colOff>
      <xdr:row>15</xdr:row>
      <xdr:rowOff>152375</xdr:rowOff>
    </xdr:to>
    <xdr:pic>
      <xdr:nvPicPr>
        <xdr:cNvPr id="3" name="図 2">
          <a:extLst>
            <a:ext uri="{FF2B5EF4-FFF2-40B4-BE49-F238E27FC236}">
              <a16:creationId xmlns:a16="http://schemas.microsoft.com/office/drawing/2014/main" id="{DD3D1834-E081-44FE-8783-3278684CE0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35"/>
          <a:ext cx="3470490" cy="257556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F0B84D8-BB8A-4DBC-B4E2-9D7C14F658A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8B71436D-9A2D-41EF-9D4E-CCAFF67B1D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0AFD5FB-B1F9-4145-AAC5-84753FD79D7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9B03F0C3-27CE-4DF2-9A0B-9489CE9B0A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265282</xdr:colOff>
      <xdr:row>4</xdr:row>
      <xdr:rowOff>76200</xdr:rowOff>
    </xdr:from>
    <xdr:to>
      <xdr:col>22</xdr:col>
      <xdr:colOff>315743</xdr:colOff>
      <xdr:row>15</xdr:row>
      <xdr:rowOff>152400</xdr:rowOff>
    </xdr:to>
    <xdr:pic>
      <xdr:nvPicPr>
        <xdr:cNvPr id="4" name="図 3">
          <a:extLst>
            <a:ext uri="{FF2B5EF4-FFF2-40B4-BE49-F238E27FC236}">
              <a16:creationId xmlns:a16="http://schemas.microsoft.com/office/drawing/2014/main" id="{91A959B6-54E3-4F5B-945B-A3F519C8BAE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748122" y="975360"/>
          <a:ext cx="3205141" cy="257556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B2ED772-04FD-4F0D-BCFF-7DD3E612133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76225</xdr:rowOff>
    </xdr:from>
    <xdr:to>
      <xdr:col>11</xdr:col>
      <xdr:colOff>448417</xdr:colOff>
      <xdr:row>15</xdr:row>
      <xdr:rowOff>152425</xdr:rowOff>
    </xdr:to>
    <xdr:pic>
      <xdr:nvPicPr>
        <xdr:cNvPr id="3" name="図 2">
          <a:extLst>
            <a:ext uri="{FF2B5EF4-FFF2-40B4-BE49-F238E27FC236}">
              <a16:creationId xmlns:a16="http://schemas.microsoft.com/office/drawing/2014/main" id="{6B2A0006-733C-414C-9F65-91E0597504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85"/>
          <a:ext cx="3470490" cy="257556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C20256F-2D09-44C5-8353-698A6B8A271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8D80C51-ABDB-40E9-9ECF-D82BCD86F2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A89DA04-A36E-4DC2-A8E9-40D80E44EB8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B7E2BFC-04CC-4F6A-A76E-D18697BEF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D834BE6-9990-4E51-95A0-43467608078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3EB5A57E-DD44-40B3-B428-45BB4AF537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29D0A83-067B-44BD-8C71-C7EF891F9E7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4408339-81BE-4EDD-983F-3FBF3028D9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968D274-95D4-4E38-93A3-94E9BCDC590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84EA9BE-FB20-4530-A336-5C0DB59407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1CFED24-C14B-47DB-A50D-24A73C8F80B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199CDEF-5507-4CED-9AF7-240B0BE2EC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487A1D4-EFF4-494D-82F1-3AA3E191B83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6EB6EED-58F2-4AAE-903C-991683F635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7CC94A0-5C98-4B29-B77C-E955F4A417F5}"/>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841D16D-FAEF-4EB0-B762-BC7936D139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3F95294-D982-491B-BE12-2E7BCA51B37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F772675F-EE17-4513-B50D-8AFD16C96B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235876</xdr:colOff>
      <xdr:row>4</xdr:row>
      <xdr:rowOff>76200</xdr:rowOff>
    </xdr:from>
    <xdr:to>
      <xdr:col>22</xdr:col>
      <xdr:colOff>345150</xdr:colOff>
      <xdr:row>15</xdr:row>
      <xdr:rowOff>152400</xdr:rowOff>
    </xdr:to>
    <xdr:pic>
      <xdr:nvPicPr>
        <xdr:cNvPr id="4" name="図 3">
          <a:extLst>
            <a:ext uri="{FF2B5EF4-FFF2-40B4-BE49-F238E27FC236}">
              <a16:creationId xmlns:a16="http://schemas.microsoft.com/office/drawing/2014/main" id="{2D83FC47-3DDE-42F6-AFD5-AF8044B917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718716" y="975360"/>
          <a:ext cx="3263954" cy="2575560"/>
        </a:xfrm>
        <a:prstGeom prst="rect">
          <a:avLst/>
        </a:prstGeom>
      </xdr:spPr>
    </xdr:pic>
    <xdr:clientData/>
  </xdr:twoCellAnchor>
  <xdr:twoCellAnchor>
    <xdr:from>
      <xdr:col>5</xdr:col>
      <xdr:colOff>134941</xdr:colOff>
      <xdr:row>21</xdr:row>
      <xdr:rowOff>76200</xdr:rowOff>
    </xdr:from>
    <xdr:to>
      <xdr:col>11</xdr:col>
      <xdr:colOff>489127</xdr:colOff>
      <xdr:row>32</xdr:row>
      <xdr:rowOff>152400</xdr:rowOff>
    </xdr:to>
    <xdr:pic>
      <xdr:nvPicPr>
        <xdr:cNvPr id="5" name="図 4">
          <a:extLst>
            <a:ext uri="{FF2B5EF4-FFF2-40B4-BE49-F238E27FC236}">
              <a16:creationId xmlns:a16="http://schemas.microsoft.com/office/drawing/2014/main" id="{C7AB840D-F01F-48E6-BE0C-729AD16A6B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2085661" y="4754880"/>
          <a:ext cx="3508866" cy="257556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DBD4959-FB3B-4FD7-B2BE-A129CA6F82F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7C1AAB3-631A-4686-B575-CA2B63E9E3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FCB388F2-BB0C-47D7-83BA-695D560F501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F2EE0323-6C90-4B21-9F25-CAEFD2E4D38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2083327" y="4754880"/>
          <a:ext cx="3470490" cy="257556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454D27D-25FF-4CEE-8FAC-1EFD9EDEAB1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FAD9CFB-3B52-49F2-8931-EFED4E9CD7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39C704A-8A9C-4A8F-A70B-1C1BDDA6E94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741D6AB-E3CE-45BC-8DD3-4FDEB11DEC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2BD4E2E-F048-457D-8DC9-104CF0A96EF5}"/>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997BCC1-2B8E-41AB-B73B-F2AD342A31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C90C6ECC-4A7A-4C16-A4B4-07AA918C79A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2917BB4-678A-4834-B487-F3417E40B65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251680</xdr:colOff>
      <xdr:row>4</xdr:row>
      <xdr:rowOff>76200</xdr:rowOff>
    </xdr:from>
    <xdr:to>
      <xdr:col>11</xdr:col>
      <xdr:colOff>329345</xdr:colOff>
      <xdr:row>15</xdr:row>
      <xdr:rowOff>152400</xdr:rowOff>
    </xdr:to>
    <xdr:pic>
      <xdr:nvPicPr>
        <xdr:cNvPr id="3" name="図 2">
          <a:extLst>
            <a:ext uri="{FF2B5EF4-FFF2-40B4-BE49-F238E27FC236}">
              <a16:creationId xmlns:a16="http://schemas.microsoft.com/office/drawing/2014/main" id="{AA5D3909-D71E-460C-95B9-35BB8918EA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202400" y="975360"/>
          <a:ext cx="3232345"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9459775D-C1BC-4828-BF1D-B0B75C95147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AC0BA03-A695-4719-A76A-6FB8325A223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BFBD6A5-3FF7-4217-894E-1FB2049BB8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69621C8F-EA78-42BC-971B-A7F005D8F26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84C78BB4-F50A-4A71-8C19-35C4B8CBCCC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2083327" y="4754880"/>
          <a:ext cx="3470490" cy="257556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0277748-7F65-4CA0-827F-C2A3C3A46DB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39693CD-DE35-412B-9A8D-2C181EBCEF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1625CCC-4DAB-4EA2-B2F7-1FCC136C80F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F8395DD-A6DD-4072-BBA4-ED1608111F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2CBD770-B398-4FA4-B254-E29A31B94CE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76150</xdr:rowOff>
    </xdr:from>
    <xdr:to>
      <xdr:col>11</xdr:col>
      <xdr:colOff>448417</xdr:colOff>
      <xdr:row>15</xdr:row>
      <xdr:rowOff>152350</xdr:rowOff>
    </xdr:to>
    <xdr:pic>
      <xdr:nvPicPr>
        <xdr:cNvPr id="3" name="図 2">
          <a:extLst>
            <a:ext uri="{FF2B5EF4-FFF2-40B4-BE49-F238E27FC236}">
              <a16:creationId xmlns:a16="http://schemas.microsoft.com/office/drawing/2014/main" id="{89B0012E-72BE-42AD-ABC0-5C479B190A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10"/>
          <a:ext cx="3470490" cy="25755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B13D4EE-198C-4DBA-A294-D1DA51F10AB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DE2622C-1163-41A6-B90F-78A78EB6B8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ABEAFC1-7CB4-4D39-B044-EC2187D6B64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B9FA42C2-1CBC-4F00-8714-3BED2648F5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0DD99F7-3394-4031-AE45-7DD4312F4A4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76150</xdr:rowOff>
    </xdr:from>
    <xdr:to>
      <xdr:col>11</xdr:col>
      <xdr:colOff>448417</xdr:colOff>
      <xdr:row>15</xdr:row>
      <xdr:rowOff>152350</xdr:rowOff>
    </xdr:to>
    <xdr:pic>
      <xdr:nvPicPr>
        <xdr:cNvPr id="3" name="図 2">
          <a:extLst>
            <a:ext uri="{FF2B5EF4-FFF2-40B4-BE49-F238E27FC236}">
              <a16:creationId xmlns:a16="http://schemas.microsoft.com/office/drawing/2014/main" id="{899DA9EA-6C22-4E3C-8927-A581BF5656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10"/>
          <a:ext cx="3470490" cy="25755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15D1EC2-36CA-4246-8263-5CD3F2CC64E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34DDD3D3-8CF3-4B0E-86BE-6A53F1E685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336AAA5-EC08-44C8-9282-9DB29DDA29D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B95ABFA-A627-4DAF-B4A8-6C31D25635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CADEE6FB-6B39-4192-A389-A3F39AA1D6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EAE7D0D-508A-41A3-9764-CD70215A9AD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76250</xdr:rowOff>
    </xdr:from>
    <xdr:to>
      <xdr:col>11</xdr:col>
      <xdr:colOff>448417</xdr:colOff>
      <xdr:row>15</xdr:row>
      <xdr:rowOff>152450</xdr:rowOff>
    </xdr:to>
    <xdr:pic>
      <xdr:nvPicPr>
        <xdr:cNvPr id="3" name="図 2">
          <a:extLst>
            <a:ext uri="{FF2B5EF4-FFF2-40B4-BE49-F238E27FC236}">
              <a16:creationId xmlns:a16="http://schemas.microsoft.com/office/drawing/2014/main" id="{ECBC10E3-0DAF-4DE6-80BE-2E1228FEAC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410"/>
          <a:ext cx="3470490" cy="2575560"/>
        </a:xfrm>
        <a:prstGeom prst="rect">
          <a:avLst/>
        </a:prstGeom>
      </xdr:spPr>
    </xdr:pic>
    <xdr:clientData/>
  </xdr:twoCellAnchor>
  <xdr:twoCellAnchor>
    <xdr:from>
      <xdr:col>16</xdr:col>
      <xdr:colOff>132607</xdr:colOff>
      <xdr:row>4</xdr:row>
      <xdr:rowOff>76250</xdr:rowOff>
    </xdr:from>
    <xdr:to>
      <xdr:col>22</xdr:col>
      <xdr:colOff>448417</xdr:colOff>
      <xdr:row>15</xdr:row>
      <xdr:rowOff>152450</xdr:rowOff>
    </xdr:to>
    <xdr:pic>
      <xdr:nvPicPr>
        <xdr:cNvPr id="4" name="図 3">
          <a:extLst>
            <a:ext uri="{FF2B5EF4-FFF2-40B4-BE49-F238E27FC236}">
              <a16:creationId xmlns:a16="http://schemas.microsoft.com/office/drawing/2014/main" id="{429DA17A-510E-4015-96EB-2DE59B4BF7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410"/>
          <a:ext cx="3470490" cy="25755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37E1C4D-376D-4D65-B300-03ADBAB7EAD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E544000-8862-415D-A9A9-8761332C05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3F0D1E9-B37F-4BBE-837A-6B97EA401B2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C957461-AD44-4E06-B7A7-AFDDC14A27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FA29AC3-386F-4778-A15E-AF3F60EF649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76250</xdr:rowOff>
    </xdr:from>
    <xdr:to>
      <xdr:col>11</xdr:col>
      <xdr:colOff>448417</xdr:colOff>
      <xdr:row>15</xdr:row>
      <xdr:rowOff>152450</xdr:rowOff>
    </xdr:to>
    <xdr:pic>
      <xdr:nvPicPr>
        <xdr:cNvPr id="3" name="図 2">
          <a:extLst>
            <a:ext uri="{FF2B5EF4-FFF2-40B4-BE49-F238E27FC236}">
              <a16:creationId xmlns:a16="http://schemas.microsoft.com/office/drawing/2014/main" id="{FB32390F-1E77-4C08-8FAD-08A789DDB9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410"/>
          <a:ext cx="3470490" cy="25755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20B8CC4-11C1-4B9E-A28A-1AE941CC677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D43EDD4-6FA4-4B4F-B5CA-F3ED10A4FB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234C225-760B-4A1F-960D-3892910CE6B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F9EC724-D1A0-4FB7-88DB-BC09A3A5F0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E15ADED-9426-48DE-A8DB-5DA29AFBE9C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76250</xdr:rowOff>
    </xdr:from>
    <xdr:to>
      <xdr:col>11</xdr:col>
      <xdr:colOff>448417</xdr:colOff>
      <xdr:row>15</xdr:row>
      <xdr:rowOff>152450</xdr:rowOff>
    </xdr:to>
    <xdr:pic>
      <xdr:nvPicPr>
        <xdr:cNvPr id="3" name="図 2">
          <a:extLst>
            <a:ext uri="{FF2B5EF4-FFF2-40B4-BE49-F238E27FC236}">
              <a16:creationId xmlns:a16="http://schemas.microsoft.com/office/drawing/2014/main" id="{FF866DFA-EBFD-421E-A422-01120960CD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410"/>
          <a:ext cx="3470490" cy="25755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8EBA418-AD69-4A52-B8EA-B5FE41F1A3C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5BAA05C-9E01-4771-ABA1-ABE42B006F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9E28489-86C6-438B-8D29-9DAC94CC84D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0B3FFFA-665A-4A26-BCAF-E822DEAB13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1294CE6-F733-4FCD-BC2F-B2551305F83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8DE25F17-D1F0-419E-879E-7B6FF04DF8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C07E3B0-8FFE-4912-9B40-A7521C88F805}"/>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781C133-2D68-4A2E-BD8E-C7F809E264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24104DE-F909-421D-A9F6-F9E43842A01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4BC6CC2-D7C4-43C7-8C7C-BC85ED0FB3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0B81E06-204C-4E73-AFB3-C2660921725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53837DD-E860-4DA8-9C40-D8D5FCB426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7431330-7598-45F2-97D9-507519807C1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8EE84F5-D87D-4BE5-B952-E93A08DF73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0FEEEA6-675F-45A1-BCB8-42A9958B98E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99222</xdr:colOff>
      <xdr:row>5</xdr:row>
      <xdr:rowOff>20290</xdr:rowOff>
    </xdr:from>
    <xdr:to>
      <xdr:col>11</xdr:col>
      <xdr:colOff>479269</xdr:colOff>
      <xdr:row>14</xdr:row>
      <xdr:rowOff>151176</xdr:rowOff>
    </xdr:to>
    <xdr:pic>
      <xdr:nvPicPr>
        <xdr:cNvPr id="3" name="図 2">
          <a:extLst>
            <a:ext uri="{FF2B5EF4-FFF2-40B4-BE49-F238E27FC236}">
              <a16:creationId xmlns:a16="http://schemas.microsoft.com/office/drawing/2014/main" id="{99019AFB-D136-4D48-95D8-9DBF2A8BBA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49942" y="1170910"/>
          <a:ext cx="3534727" cy="2165426"/>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BBDE12B6-8E91-489D-8F8E-7389F1E815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C5A34D4-47B9-4CE7-91E5-0858CCB197E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5210156-7A05-430F-9D5F-DB424BE18A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5DEF4E1-C8AC-4384-99D5-F3553BFF5F7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D6B1D71-70ED-4FE1-8551-61B2D83BEA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BA59286-2158-4864-9A5F-FBF125852AD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B0DF295A-A82C-483C-AFEC-A1A048C931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D191A862-12CA-41BB-B32D-1C9B695979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01E8179-60F4-41C3-9921-4CEC90479F7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74209A1-59C4-4067-928C-C0CC3D6269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227907D-E4FB-463E-826D-6C0FDE2C743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000AACA-1AB7-4541-A8AA-C110EF106A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D771833F-0DD9-4FB5-96A0-CFE5DFA6C6B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EBD7F7B-AAA4-4956-B398-CD0D4788208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76150</xdr:rowOff>
    </xdr:from>
    <xdr:to>
      <xdr:col>11</xdr:col>
      <xdr:colOff>448417</xdr:colOff>
      <xdr:row>15</xdr:row>
      <xdr:rowOff>152350</xdr:rowOff>
    </xdr:to>
    <xdr:pic>
      <xdr:nvPicPr>
        <xdr:cNvPr id="3" name="図 2">
          <a:extLst>
            <a:ext uri="{FF2B5EF4-FFF2-40B4-BE49-F238E27FC236}">
              <a16:creationId xmlns:a16="http://schemas.microsoft.com/office/drawing/2014/main" id="{F04EB53C-832C-49E9-A39A-F2C332D390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10"/>
          <a:ext cx="3470490" cy="25755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A03B342-63FC-4A76-BBA9-4121770A5AE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ED83D75-C5A4-4809-9960-E1795C887A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86B4A0B-E33D-488E-BCEB-DF80387DCC5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3BB1F98-9AD3-4F6C-9D2B-A187DEC2C0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8EAE8FA0-B3E7-4992-8F69-44C5A31304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7615447" y="975360"/>
          <a:ext cx="3470490" cy="25755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688FB90-5C36-4CDE-8F18-5ED29537C56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76150</xdr:rowOff>
    </xdr:from>
    <xdr:to>
      <xdr:col>11</xdr:col>
      <xdr:colOff>448417</xdr:colOff>
      <xdr:row>15</xdr:row>
      <xdr:rowOff>152350</xdr:rowOff>
    </xdr:to>
    <xdr:pic>
      <xdr:nvPicPr>
        <xdr:cNvPr id="3" name="図 2">
          <a:extLst>
            <a:ext uri="{FF2B5EF4-FFF2-40B4-BE49-F238E27FC236}">
              <a16:creationId xmlns:a16="http://schemas.microsoft.com/office/drawing/2014/main" id="{A2585634-71F0-4241-B1A6-B9B626372E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10"/>
          <a:ext cx="3470490" cy="25755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AE9DF94-B346-4449-8745-9193CDD3CCD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2B8007E-8747-4E45-A32B-22513C259B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083327" y="975360"/>
          <a:ext cx="3470490" cy="25755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DDC5098-BC55-4B41-BEE8-003D1428A81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328502</xdr:colOff>
      <xdr:row>4</xdr:row>
      <xdr:rowOff>76200</xdr:rowOff>
    </xdr:from>
    <xdr:to>
      <xdr:col>11</xdr:col>
      <xdr:colOff>252522</xdr:colOff>
      <xdr:row>15</xdr:row>
      <xdr:rowOff>152400</xdr:rowOff>
    </xdr:to>
    <xdr:pic>
      <xdr:nvPicPr>
        <xdr:cNvPr id="3" name="図 2">
          <a:extLst>
            <a:ext uri="{FF2B5EF4-FFF2-40B4-BE49-F238E27FC236}">
              <a16:creationId xmlns:a16="http://schemas.microsoft.com/office/drawing/2014/main" id="{2E554209-779A-4840-B289-A34921571A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2279222" y="975360"/>
          <a:ext cx="3078700" cy="25755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1</xdr:col>
      <xdr:colOff>224116</xdr:colOff>
      <xdr:row>8</xdr:row>
      <xdr:rowOff>52291</xdr:rowOff>
    </xdr:from>
    <xdr:to>
      <xdr:col>8</xdr:col>
      <xdr:colOff>368541</xdr:colOff>
      <xdr:row>20</xdr:row>
      <xdr:rowOff>132762</xdr:rowOff>
    </xdr:to>
    <xdr:pic>
      <xdr:nvPicPr>
        <xdr:cNvPr id="2" name="図 1">
          <a:extLst>
            <a:ext uri="{FF2B5EF4-FFF2-40B4-BE49-F238E27FC236}">
              <a16:creationId xmlns:a16="http://schemas.microsoft.com/office/drawing/2014/main" id="{A89D5450-1F80-4B46-A9B9-B72C99AF2819}"/>
            </a:ext>
          </a:extLst>
        </xdr:cNvPr>
        <xdr:cNvPicPr>
          <a:picLocks noChangeAspect="1"/>
        </xdr:cNvPicPr>
      </xdr:nvPicPr>
      <xdr:blipFill>
        <a:blip xmlns:r="http://schemas.openxmlformats.org/officeDocument/2006/relationships" r:embed="rId1"/>
        <a:stretch>
          <a:fillRect/>
        </a:stretch>
      </xdr:blipFill>
      <xdr:spPr>
        <a:xfrm>
          <a:off x="704176" y="1538191"/>
          <a:ext cx="3276245" cy="2183591"/>
        </a:xfrm>
        <a:prstGeom prst="rect">
          <a:avLst/>
        </a:prstGeom>
      </xdr:spPr>
    </xdr:pic>
    <xdr:clientData/>
  </xdr:twoCellAnchor>
  <xdr:twoCellAnchor editAs="oneCell">
    <xdr:from>
      <xdr:col>9</xdr:col>
      <xdr:colOff>194245</xdr:colOff>
      <xdr:row>8</xdr:row>
      <xdr:rowOff>52297</xdr:rowOff>
    </xdr:from>
    <xdr:to>
      <xdr:col>16</xdr:col>
      <xdr:colOff>383494</xdr:colOff>
      <xdr:row>20</xdr:row>
      <xdr:rowOff>132768</xdr:rowOff>
    </xdr:to>
    <xdr:pic>
      <xdr:nvPicPr>
        <xdr:cNvPr id="3" name="図 2">
          <a:extLst>
            <a:ext uri="{FF2B5EF4-FFF2-40B4-BE49-F238E27FC236}">
              <a16:creationId xmlns:a16="http://schemas.microsoft.com/office/drawing/2014/main" id="{1298726B-E4C5-4FC9-A22F-3AD529E3FA18}"/>
            </a:ext>
          </a:extLst>
        </xdr:cNvPr>
        <xdr:cNvPicPr>
          <a:picLocks noChangeAspect="1"/>
        </xdr:cNvPicPr>
      </xdr:nvPicPr>
      <xdr:blipFill>
        <a:blip xmlns:r="http://schemas.openxmlformats.org/officeDocument/2006/relationships" r:embed="rId2"/>
        <a:stretch>
          <a:fillRect/>
        </a:stretch>
      </xdr:blipFill>
      <xdr:spPr>
        <a:xfrm>
          <a:off x="4415725" y="1538197"/>
          <a:ext cx="3298209" cy="2183591"/>
        </a:xfrm>
        <a:prstGeom prst="rect">
          <a:avLst/>
        </a:prstGeom>
      </xdr:spPr>
    </xdr:pic>
    <xdr:clientData/>
  </xdr:twoCellAnchor>
  <xdr:twoCellAnchor editAs="oneCell">
    <xdr:from>
      <xdr:col>17</xdr:col>
      <xdr:colOff>186765</xdr:colOff>
      <xdr:row>8</xdr:row>
      <xdr:rowOff>72896</xdr:rowOff>
    </xdr:from>
    <xdr:to>
      <xdr:col>24</xdr:col>
      <xdr:colOff>448236</xdr:colOff>
      <xdr:row>20</xdr:row>
      <xdr:rowOff>110352</xdr:rowOff>
    </xdr:to>
    <xdr:pic>
      <xdr:nvPicPr>
        <xdr:cNvPr id="4" name="図 3">
          <a:extLst>
            <a:ext uri="{FF2B5EF4-FFF2-40B4-BE49-F238E27FC236}">
              <a16:creationId xmlns:a16="http://schemas.microsoft.com/office/drawing/2014/main" id="{38D8114D-9B28-41F0-B30D-93DB2C951DED}"/>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a:ext>
          </a:extLst>
        </a:blip>
        <a:srcRect/>
        <a:stretch/>
      </xdr:blipFill>
      <xdr:spPr>
        <a:xfrm>
          <a:off x="8126805" y="1558796"/>
          <a:ext cx="3370431" cy="2140576"/>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xdr:from>
      <xdr:col>2</xdr:col>
      <xdr:colOff>37306</xdr:colOff>
      <xdr:row>6</xdr:row>
      <xdr:rowOff>37306</xdr:rowOff>
    </xdr:from>
    <xdr:to>
      <xdr:col>34</xdr:col>
      <xdr:colOff>247904</xdr:colOff>
      <xdr:row>17</xdr:row>
      <xdr:rowOff>196671</xdr:rowOff>
    </xdr:to>
    <xdr:pic>
      <xdr:nvPicPr>
        <xdr:cNvPr id="2" name="図 1">
          <a:extLst>
            <a:ext uri="{FF2B5EF4-FFF2-40B4-BE49-F238E27FC236}">
              <a16:creationId xmlns:a16="http://schemas.microsoft.com/office/drawing/2014/main" id="{FA5C10AB-01F1-46E1-8BC4-BC96D9404A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72586" y="1431766"/>
          <a:ext cx="9232678" cy="4937105"/>
        </a:xfrm>
        <a:prstGeom prst="rect">
          <a:avLst/>
        </a:prstGeom>
      </xdr:spPr>
    </xdr:pic>
    <xdr:clientData/>
  </xdr:twoCellAnchor>
  <xdr:twoCellAnchor>
    <xdr:from>
      <xdr:col>2</xdr:col>
      <xdr:colOff>37305</xdr:colOff>
      <xdr:row>23</xdr:row>
      <xdr:rowOff>37306</xdr:rowOff>
    </xdr:from>
    <xdr:to>
      <xdr:col>34</xdr:col>
      <xdr:colOff>247903</xdr:colOff>
      <xdr:row>34</xdr:row>
      <xdr:rowOff>72910</xdr:rowOff>
    </xdr:to>
    <xdr:pic>
      <xdr:nvPicPr>
        <xdr:cNvPr id="3" name="図 2">
          <a:extLst>
            <a:ext uri="{FF2B5EF4-FFF2-40B4-BE49-F238E27FC236}">
              <a16:creationId xmlns:a16="http://schemas.microsoft.com/office/drawing/2014/main" id="{6B89648A-6091-41A7-9BF1-F0781BE408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372585" y="8442166"/>
          <a:ext cx="9232678" cy="4813344"/>
        </a:xfrm>
        <a:prstGeom prst="rect">
          <a:avLst/>
        </a:prstGeom>
      </xdr:spPr>
    </xdr:pic>
    <xdr:clientData/>
  </xdr:twoCellAnchor>
  <xdr:twoCellAnchor>
    <xdr:from>
      <xdr:col>2</xdr:col>
      <xdr:colOff>37306</xdr:colOff>
      <xdr:row>40</xdr:row>
      <xdr:rowOff>37308</xdr:rowOff>
    </xdr:from>
    <xdr:to>
      <xdr:col>34</xdr:col>
      <xdr:colOff>247904</xdr:colOff>
      <xdr:row>51</xdr:row>
      <xdr:rowOff>73993</xdr:rowOff>
    </xdr:to>
    <xdr:pic>
      <xdr:nvPicPr>
        <xdr:cNvPr id="4" name="図 3">
          <a:extLst>
            <a:ext uri="{FF2B5EF4-FFF2-40B4-BE49-F238E27FC236}">
              <a16:creationId xmlns:a16="http://schemas.microsoft.com/office/drawing/2014/main" id="{F70B62F0-B8E3-4822-BA88-9676B5F0BDC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72586" y="15452568"/>
          <a:ext cx="9232678" cy="4814425"/>
        </a:xfrm>
        <a:prstGeom prst="rect">
          <a:avLst/>
        </a:prstGeom>
      </xdr:spPr>
    </xdr:pic>
    <xdr:clientData/>
  </xdr:twoCellAnchor>
  <xdr:twoCellAnchor>
    <xdr:from>
      <xdr:col>2</xdr:col>
      <xdr:colOff>37306</xdr:colOff>
      <xdr:row>57</xdr:row>
      <xdr:rowOff>37306</xdr:rowOff>
    </xdr:from>
    <xdr:to>
      <xdr:col>34</xdr:col>
      <xdr:colOff>247904</xdr:colOff>
      <xdr:row>68</xdr:row>
      <xdr:rowOff>74149</xdr:rowOff>
    </xdr:to>
    <xdr:pic>
      <xdr:nvPicPr>
        <xdr:cNvPr id="5" name="図 4">
          <a:extLst>
            <a:ext uri="{FF2B5EF4-FFF2-40B4-BE49-F238E27FC236}">
              <a16:creationId xmlns:a16="http://schemas.microsoft.com/office/drawing/2014/main" id="{7DB49576-044A-4444-A4FE-D86463E75BF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372586" y="22462966"/>
          <a:ext cx="9232678" cy="4814583"/>
        </a:xfrm>
        <a:prstGeom prst="rect">
          <a:avLst/>
        </a:prstGeom>
      </xdr:spPr>
    </xdr:pic>
    <xdr:clientData/>
  </xdr:twoCellAnchor>
  <xdr:twoCellAnchor>
    <xdr:from>
      <xdr:col>2</xdr:col>
      <xdr:colOff>37306</xdr:colOff>
      <xdr:row>74</xdr:row>
      <xdr:rowOff>37306</xdr:rowOff>
    </xdr:from>
    <xdr:to>
      <xdr:col>34</xdr:col>
      <xdr:colOff>247904</xdr:colOff>
      <xdr:row>85</xdr:row>
      <xdr:rowOff>74607</xdr:rowOff>
    </xdr:to>
    <xdr:pic>
      <xdr:nvPicPr>
        <xdr:cNvPr id="6" name="図 5">
          <a:extLst>
            <a:ext uri="{FF2B5EF4-FFF2-40B4-BE49-F238E27FC236}">
              <a16:creationId xmlns:a16="http://schemas.microsoft.com/office/drawing/2014/main" id="{2D2EB9D1-9C6E-4F73-AA7F-04E31DEDCDB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372586" y="29473366"/>
          <a:ext cx="9232678" cy="4815041"/>
        </a:xfrm>
        <a:prstGeom prst="rect">
          <a:avLst/>
        </a:prstGeom>
      </xdr:spPr>
    </xdr:pic>
    <xdr:clientData/>
  </xdr:twoCellAnchor>
  <xdr:twoCellAnchor>
    <xdr:from>
      <xdr:col>2</xdr:col>
      <xdr:colOff>37307</xdr:colOff>
      <xdr:row>91</xdr:row>
      <xdr:rowOff>37309</xdr:rowOff>
    </xdr:from>
    <xdr:to>
      <xdr:col>34</xdr:col>
      <xdr:colOff>247905</xdr:colOff>
      <xdr:row>102</xdr:row>
      <xdr:rowOff>74861</xdr:rowOff>
    </xdr:to>
    <xdr:pic>
      <xdr:nvPicPr>
        <xdr:cNvPr id="7" name="図 6">
          <a:extLst>
            <a:ext uri="{FF2B5EF4-FFF2-40B4-BE49-F238E27FC236}">
              <a16:creationId xmlns:a16="http://schemas.microsoft.com/office/drawing/2014/main" id="{78086C57-848E-452B-87C9-8A4B6EC8554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372587" y="36483769"/>
          <a:ext cx="9232678" cy="4815292"/>
        </a:xfrm>
        <a:prstGeom prst="rect">
          <a:avLst/>
        </a:prstGeom>
      </xdr:spPr>
    </xdr:pic>
    <xdr:clientData/>
  </xdr:twoCellAnchor>
  <xdr:twoCellAnchor>
    <xdr:from>
      <xdr:col>2</xdr:col>
      <xdr:colOff>37306</xdr:colOff>
      <xdr:row>108</xdr:row>
      <xdr:rowOff>37306</xdr:rowOff>
    </xdr:from>
    <xdr:to>
      <xdr:col>34</xdr:col>
      <xdr:colOff>247904</xdr:colOff>
      <xdr:row>119</xdr:row>
      <xdr:rowOff>73737</xdr:rowOff>
    </xdr:to>
    <xdr:pic>
      <xdr:nvPicPr>
        <xdr:cNvPr id="8" name="図 7">
          <a:extLst>
            <a:ext uri="{FF2B5EF4-FFF2-40B4-BE49-F238E27FC236}">
              <a16:creationId xmlns:a16="http://schemas.microsoft.com/office/drawing/2014/main" id="{F98AC6DE-4F59-481D-8456-ADC57C272B9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372586" y="43494166"/>
          <a:ext cx="9232678" cy="4814171"/>
        </a:xfrm>
        <a:prstGeom prst="rect">
          <a:avLst/>
        </a:prstGeom>
      </xdr:spPr>
    </xdr:pic>
    <xdr:clientData/>
  </xdr:twoCellAnchor>
  <xdr:twoCellAnchor>
    <xdr:from>
      <xdr:col>3</xdr:col>
      <xdr:colOff>20999</xdr:colOff>
      <xdr:row>125</xdr:row>
      <xdr:rowOff>25400</xdr:rowOff>
    </xdr:from>
    <xdr:to>
      <xdr:col>30</xdr:col>
      <xdr:colOff>224586</xdr:colOff>
      <xdr:row>136</xdr:row>
      <xdr:rowOff>867275</xdr:rowOff>
    </xdr:to>
    <xdr:pic>
      <xdr:nvPicPr>
        <xdr:cNvPr id="9" name="図 8">
          <a:extLst>
            <a:ext uri="{FF2B5EF4-FFF2-40B4-BE49-F238E27FC236}">
              <a16:creationId xmlns:a16="http://schemas.microsoft.com/office/drawing/2014/main" id="{CF0E7D26-E529-4695-8740-36FC127FA1C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tretch>
          <a:fillRect/>
        </a:stretch>
      </xdr:blipFill>
      <xdr:spPr>
        <a:xfrm>
          <a:off x="638219" y="50492660"/>
          <a:ext cx="7815967" cy="5619615"/>
        </a:xfrm>
        <a:prstGeom prst="rect">
          <a:avLst/>
        </a:prstGeom>
      </xdr:spPr>
    </xdr:pic>
    <xdr:clientData/>
  </xdr:twoCellAnchor>
  <xdr:twoCellAnchor>
    <xdr:from>
      <xdr:col>3</xdr:col>
      <xdr:colOff>156121</xdr:colOff>
      <xdr:row>142</xdr:row>
      <xdr:rowOff>25400</xdr:rowOff>
    </xdr:from>
    <xdr:to>
      <xdr:col>30</xdr:col>
      <xdr:colOff>75213</xdr:colOff>
      <xdr:row>153</xdr:row>
      <xdr:rowOff>867275</xdr:rowOff>
    </xdr:to>
    <xdr:pic>
      <xdr:nvPicPr>
        <xdr:cNvPr id="10" name="図 9">
          <a:extLst>
            <a:ext uri="{FF2B5EF4-FFF2-40B4-BE49-F238E27FC236}">
              <a16:creationId xmlns:a16="http://schemas.microsoft.com/office/drawing/2014/main" id="{EEEB2106-3810-4F14-A848-D5A8FEEA048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773341" y="57503060"/>
          <a:ext cx="7531472" cy="5619615"/>
        </a:xfrm>
        <a:prstGeom prst="rect">
          <a:avLst/>
        </a:prstGeom>
      </xdr:spPr>
    </xdr:pic>
    <xdr:clientData/>
  </xdr:twoCellAnchor>
  <xdr:twoCellAnchor>
    <xdr:from>
      <xdr:col>2</xdr:col>
      <xdr:colOff>300838</xdr:colOff>
      <xdr:row>159</xdr:row>
      <xdr:rowOff>25400</xdr:rowOff>
    </xdr:from>
    <xdr:to>
      <xdr:col>30</xdr:col>
      <xdr:colOff>233944</xdr:colOff>
      <xdr:row>170</xdr:row>
      <xdr:rowOff>867275</xdr:rowOff>
    </xdr:to>
    <xdr:pic>
      <xdr:nvPicPr>
        <xdr:cNvPr id="11" name="図 10">
          <a:extLst>
            <a:ext uri="{FF2B5EF4-FFF2-40B4-BE49-F238E27FC236}">
              <a16:creationId xmlns:a16="http://schemas.microsoft.com/office/drawing/2014/main" id="{57D7C134-BD39-40D3-8310-5F5AE7FFF9B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20878" y="64513460"/>
          <a:ext cx="7842666" cy="5619615"/>
        </a:xfrm>
        <a:prstGeom prst="rect">
          <a:avLst/>
        </a:prstGeom>
      </xdr:spPr>
    </xdr:pic>
    <xdr:clientData/>
  </xdr:twoCellAnchor>
  <xdr:twoCellAnchor>
    <xdr:from>
      <xdr:col>2</xdr:col>
      <xdr:colOff>37307</xdr:colOff>
      <xdr:row>176</xdr:row>
      <xdr:rowOff>37306</xdr:rowOff>
    </xdr:from>
    <xdr:to>
      <xdr:col>34</xdr:col>
      <xdr:colOff>247905</xdr:colOff>
      <xdr:row>187</xdr:row>
      <xdr:rowOff>74858</xdr:rowOff>
    </xdr:to>
    <xdr:pic>
      <xdr:nvPicPr>
        <xdr:cNvPr id="12" name="図 11">
          <a:extLst>
            <a:ext uri="{FF2B5EF4-FFF2-40B4-BE49-F238E27FC236}">
              <a16:creationId xmlns:a16="http://schemas.microsoft.com/office/drawing/2014/main" id="{CF9D6C99-24A5-4B7A-A2A9-37FF4A173DEB}"/>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tretch>
          <a:fillRect/>
        </a:stretch>
      </xdr:blipFill>
      <xdr:spPr>
        <a:xfrm>
          <a:off x="372587" y="71535766"/>
          <a:ext cx="9232678" cy="4815292"/>
        </a:xfrm>
        <a:prstGeom prst="rect">
          <a:avLst/>
        </a:prstGeom>
      </xdr:spPr>
    </xdr:pic>
    <xdr:clientData/>
  </xdr:twoCellAnchor>
  <xdr:twoCellAnchor>
    <xdr:from>
      <xdr:col>2</xdr:col>
      <xdr:colOff>37305</xdr:colOff>
      <xdr:row>193</xdr:row>
      <xdr:rowOff>37306</xdr:rowOff>
    </xdr:from>
    <xdr:to>
      <xdr:col>34</xdr:col>
      <xdr:colOff>247903</xdr:colOff>
      <xdr:row>204</xdr:row>
      <xdr:rowOff>73600</xdr:rowOff>
    </xdr:to>
    <xdr:pic>
      <xdr:nvPicPr>
        <xdr:cNvPr id="13" name="図 12">
          <a:extLst>
            <a:ext uri="{FF2B5EF4-FFF2-40B4-BE49-F238E27FC236}">
              <a16:creationId xmlns:a16="http://schemas.microsoft.com/office/drawing/2014/main" id="{522C3D00-27AD-43BE-84C6-0553E8B6887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372585" y="78546166"/>
          <a:ext cx="9232678" cy="4814034"/>
        </a:xfrm>
        <a:prstGeom prst="rect">
          <a:avLst/>
        </a:prstGeom>
      </xdr:spPr>
    </xdr:pic>
    <xdr:clientData/>
  </xdr:twoCellAnchor>
  <xdr:twoCellAnchor>
    <xdr:from>
      <xdr:col>2</xdr:col>
      <xdr:colOff>37305</xdr:colOff>
      <xdr:row>210</xdr:row>
      <xdr:rowOff>37306</xdr:rowOff>
    </xdr:from>
    <xdr:to>
      <xdr:col>34</xdr:col>
      <xdr:colOff>247903</xdr:colOff>
      <xdr:row>221</xdr:row>
      <xdr:rowOff>73875</xdr:rowOff>
    </xdr:to>
    <xdr:pic>
      <xdr:nvPicPr>
        <xdr:cNvPr id="14" name="図 13">
          <a:extLst>
            <a:ext uri="{FF2B5EF4-FFF2-40B4-BE49-F238E27FC236}">
              <a16:creationId xmlns:a16="http://schemas.microsoft.com/office/drawing/2014/main" id="{55B8978E-6656-4D50-8BCF-B3481CE79F1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tretch>
          <a:fillRect/>
        </a:stretch>
      </xdr:blipFill>
      <xdr:spPr>
        <a:xfrm>
          <a:off x="372585" y="85556566"/>
          <a:ext cx="9232678" cy="4814309"/>
        </a:xfrm>
        <a:prstGeom prst="rect">
          <a:avLst/>
        </a:prstGeom>
      </xdr:spPr>
    </xdr:pic>
    <xdr:clientData/>
  </xdr:twoCellAnchor>
  <xdr:twoCellAnchor>
    <xdr:from>
      <xdr:col>2</xdr:col>
      <xdr:colOff>37307</xdr:colOff>
      <xdr:row>227</xdr:row>
      <xdr:rowOff>37306</xdr:rowOff>
    </xdr:from>
    <xdr:to>
      <xdr:col>34</xdr:col>
      <xdr:colOff>247905</xdr:colOff>
      <xdr:row>238</xdr:row>
      <xdr:rowOff>72755</xdr:rowOff>
    </xdr:to>
    <xdr:pic>
      <xdr:nvPicPr>
        <xdr:cNvPr id="15" name="図 14">
          <a:extLst>
            <a:ext uri="{FF2B5EF4-FFF2-40B4-BE49-F238E27FC236}">
              <a16:creationId xmlns:a16="http://schemas.microsoft.com/office/drawing/2014/main" id="{8D8E57AE-8112-4E17-A82A-F323B967BC14}"/>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tretch>
          <a:fillRect/>
        </a:stretch>
      </xdr:blipFill>
      <xdr:spPr>
        <a:xfrm>
          <a:off x="372587" y="92566966"/>
          <a:ext cx="9232678" cy="4813189"/>
        </a:xfrm>
        <a:prstGeom prst="rect">
          <a:avLst/>
        </a:prstGeom>
      </xdr:spPr>
    </xdr:pic>
    <xdr:clientData/>
  </xdr:twoCellAnchor>
  <xdr:twoCellAnchor>
    <xdr:from>
      <xdr:col>2</xdr:col>
      <xdr:colOff>37306</xdr:colOff>
      <xdr:row>244</xdr:row>
      <xdr:rowOff>37306</xdr:rowOff>
    </xdr:from>
    <xdr:to>
      <xdr:col>34</xdr:col>
      <xdr:colOff>247904</xdr:colOff>
      <xdr:row>255</xdr:row>
      <xdr:rowOff>74309</xdr:rowOff>
    </xdr:to>
    <xdr:pic>
      <xdr:nvPicPr>
        <xdr:cNvPr id="16" name="図 15">
          <a:extLst>
            <a:ext uri="{FF2B5EF4-FFF2-40B4-BE49-F238E27FC236}">
              <a16:creationId xmlns:a16="http://schemas.microsoft.com/office/drawing/2014/main" id="{210C2098-56D4-4E00-A434-C4AAD91E8585}"/>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tretch>
          <a:fillRect/>
        </a:stretch>
      </xdr:blipFill>
      <xdr:spPr>
        <a:xfrm>
          <a:off x="372586" y="99577366"/>
          <a:ext cx="9232678" cy="4814743"/>
        </a:xfrm>
        <a:prstGeom prst="rect">
          <a:avLst/>
        </a:prstGeom>
      </xdr:spPr>
    </xdr:pic>
    <xdr:clientData/>
  </xdr:twoCellAnchor>
  <xdr:twoCellAnchor>
    <xdr:from>
      <xdr:col>2</xdr:col>
      <xdr:colOff>37306</xdr:colOff>
      <xdr:row>261</xdr:row>
      <xdr:rowOff>37306</xdr:rowOff>
    </xdr:from>
    <xdr:to>
      <xdr:col>34</xdr:col>
      <xdr:colOff>247904</xdr:colOff>
      <xdr:row>272</xdr:row>
      <xdr:rowOff>73187</xdr:rowOff>
    </xdr:to>
    <xdr:pic>
      <xdr:nvPicPr>
        <xdr:cNvPr id="17" name="図 16">
          <a:extLst>
            <a:ext uri="{FF2B5EF4-FFF2-40B4-BE49-F238E27FC236}">
              <a16:creationId xmlns:a16="http://schemas.microsoft.com/office/drawing/2014/main" id="{FF7C4843-10B7-4172-8194-9864997F9C04}"/>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a:ext>
          </a:extLst>
        </a:blip>
        <a:stretch>
          <a:fillRect/>
        </a:stretch>
      </xdr:blipFill>
      <xdr:spPr>
        <a:xfrm>
          <a:off x="372586" y="106587766"/>
          <a:ext cx="9232678" cy="4813621"/>
        </a:xfrm>
        <a:prstGeom prst="rect">
          <a:avLst/>
        </a:prstGeom>
      </xdr:spPr>
    </xdr:pic>
    <xdr:clientData/>
  </xdr:twoCellAnchor>
  <xdr:twoCellAnchor>
    <xdr:from>
      <xdr:col>2</xdr:col>
      <xdr:colOff>37306</xdr:colOff>
      <xdr:row>278</xdr:row>
      <xdr:rowOff>37306</xdr:rowOff>
    </xdr:from>
    <xdr:to>
      <xdr:col>34</xdr:col>
      <xdr:colOff>247904</xdr:colOff>
      <xdr:row>289</xdr:row>
      <xdr:rowOff>72772</xdr:rowOff>
    </xdr:to>
    <xdr:pic>
      <xdr:nvPicPr>
        <xdr:cNvPr id="18" name="図 17">
          <a:extLst>
            <a:ext uri="{FF2B5EF4-FFF2-40B4-BE49-F238E27FC236}">
              <a16:creationId xmlns:a16="http://schemas.microsoft.com/office/drawing/2014/main" id="{B9E84AC4-20E7-45A4-8CA9-C4E80949FEA4}"/>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a:ext>
          </a:extLst>
        </a:blip>
        <a:stretch>
          <a:fillRect/>
        </a:stretch>
      </xdr:blipFill>
      <xdr:spPr>
        <a:xfrm>
          <a:off x="372586" y="113598166"/>
          <a:ext cx="9232678" cy="4813206"/>
        </a:xfrm>
        <a:prstGeom prst="rect">
          <a:avLst/>
        </a:prstGeom>
      </xdr:spPr>
    </xdr:pic>
    <xdr:clientData/>
  </xdr:twoCellAnchor>
  <xdr:twoCellAnchor>
    <xdr:from>
      <xdr:col>2</xdr:col>
      <xdr:colOff>37306</xdr:colOff>
      <xdr:row>295</xdr:row>
      <xdr:rowOff>37306</xdr:rowOff>
    </xdr:from>
    <xdr:to>
      <xdr:col>34</xdr:col>
      <xdr:colOff>247904</xdr:colOff>
      <xdr:row>306</xdr:row>
      <xdr:rowOff>73049</xdr:rowOff>
    </xdr:to>
    <xdr:pic>
      <xdr:nvPicPr>
        <xdr:cNvPr id="19" name="図 18">
          <a:extLst>
            <a:ext uri="{FF2B5EF4-FFF2-40B4-BE49-F238E27FC236}">
              <a16:creationId xmlns:a16="http://schemas.microsoft.com/office/drawing/2014/main" id="{5B1E3266-3841-4EC5-AB91-14E020A73F8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a:ext>
          </a:extLst>
        </a:blip>
        <a:stretch>
          <a:fillRect/>
        </a:stretch>
      </xdr:blipFill>
      <xdr:spPr>
        <a:xfrm>
          <a:off x="372586" y="120608566"/>
          <a:ext cx="9232678" cy="4813483"/>
        </a:xfrm>
        <a:prstGeom prst="rect">
          <a:avLst/>
        </a:prstGeom>
      </xdr:spPr>
    </xdr:pic>
    <xdr:clientData/>
  </xdr:twoCellAnchor>
  <xdr:twoCellAnchor>
    <xdr:from>
      <xdr:col>3</xdr:col>
      <xdr:colOff>10245</xdr:colOff>
      <xdr:row>312</xdr:row>
      <xdr:rowOff>25400</xdr:rowOff>
    </xdr:from>
    <xdr:to>
      <xdr:col>30</xdr:col>
      <xdr:colOff>211601</xdr:colOff>
      <xdr:row>323</xdr:row>
      <xdr:rowOff>867275</xdr:rowOff>
    </xdr:to>
    <xdr:pic>
      <xdr:nvPicPr>
        <xdr:cNvPr id="20" name="図 19">
          <a:extLst>
            <a:ext uri="{FF2B5EF4-FFF2-40B4-BE49-F238E27FC236}">
              <a16:creationId xmlns:a16="http://schemas.microsoft.com/office/drawing/2014/main" id="{CFADE753-619E-4BAA-9D5F-70391EB32A01}"/>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tretch>
          <a:fillRect/>
        </a:stretch>
      </xdr:blipFill>
      <xdr:spPr>
        <a:xfrm>
          <a:off x="627465" y="127607060"/>
          <a:ext cx="7813736" cy="5619615"/>
        </a:xfrm>
        <a:prstGeom prst="rect">
          <a:avLst/>
        </a:prstGeom>
      </xdr:spPr>
    </xdr:pic>
    <xdr:clientData/>
  </xdr:twoCellAnchor>
  <xdr:twoCellAnchor>
    <xdr:from>
      <xdr:col>2</xdr:col>
      <xdr:colOff>304757</xdr:colOff>
      <xdr:row>329</xdr:row>
      <xdr:rowOff>25400</xdr:rowOff>
    </xdr:from>
    <xdr:to>
      <xdr:col>30</xdr:col>
      <xdr:colOff>230281</xdr:colOff>
      <xdr:row>340</xdr:row>
      <xdr:rowOff>867275</xdr:rowOff>
    </xdr:to>
    <xdr:pic>
      <xdr:nvPicPr>
        <xdr:cNvPr id="21" name="図 20">
          <a:extLst>
            <a:ext uri="{FF2B5EF4-FFF2-40B4-BE49-F238E27FC236}">
              <a16:creationId xmlns:a16="http://schemas.microsoft.com/office/drawing/2014/main" id="{B89CBBA8-10C4-43AD-A8D2-84846D9BC448}"/>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a:ext>
          </a:extLst>
        </a:blip>
        <a:stretch>
          <a:fillRect/>
        </a:stretch>
      </xdr:blipFill>
      <xdr:spPr>
        <a:xfrm>
          <a:off x="617177" y="134617460"/>
          <a:ext cx="7842704" cy="5619615"/>
        </a:xfrm>
        <a:prstGeom prst="rect">
          <a:avLst/>
        </a:prstGeom>
      </xdr:spPr>
    </xdr:pic>
    <xdr:clientData/>
  </xdr:twoCellAnchor>
  <xdr:twoCellAnchor>
    <xdr:from>
      <xdr:col>2</xdr:col>
      <xdr:colOff>37306</xdr:colOff>
      <xdr:row>346</xdr:row>
      <xdr:rowOff>37306</xdr:rowOff>
    </xdr:from>
    <xdr:to>
      <xdr:col>34</xdr:col>
      <xdr:colOff>247904</xdr:colOff>
      <xdr:row>357</xdr:row>
      <xdr:rowOff>73049</xdr:rowOff>
    </xdr:to>
    <xdr:pic>
      <xdr:nvPicPr>
        <xdr:cNvPr id="22" name="図 21">
          <a:extLst>
            <a:ext uri="{FF2B5EF4-FFF2-40B4-BE49-F238E27FC236}">
              <a16:creationId xmlns:a16="http://schemas.microsoft.com/office/drawing/2014/main" id="{AE857479-D442-4817-BA42-32A0D916E18E}"/>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tretch>
          <a:fillRect/>
        </a:stretch>
      </xdr:blipFill>
      <xdr:spPr>
        <a:xfrm>
          <a:off x="372586" y="141639766"/>
          <a:ext cx="9232678" cy="4813483"/>
        </a:xfrm>
        <a:prstGeom prst="rect">
          <a:avLst/>
        </a:prstGeom>
      </xdr:spPr>
    </xdr:pic>
    <xdr:clientData/>
  </xdr:twoCellAnchor>
  <xdr:twoCellAnchor>
    <xdr:from>
      <xdr:col>2</xdr:col>
      <xdr:colOff>37306</xdr:colOff>
      <xdr:row>363</xdr:row>
      <xdr:rowOff>37306</xdr:rowOff>
    </xdr:from>
    <xdr:to>
      <xdr:col>34</xdr:col>
      <xdr:colOff>247904</xdr:colOff>
      <xdr:row>374</xdr:row>
      <xdr:rowOff>74149</xdr:rowOff>
    </xdr:to>
    <xdr:pic>
      <xdr:nvPicPr>
        <xdr:cNvPr id="23" name="図 22">
          <a:extLst>
            <a:ext uri="{FF2B5EF4-FFF2-40B4-BE49-F238E27FC236}">
              <a16:creationId xmlns:a16="http://schemas.microsoft.com/office/drawing/2014/main" id="{68046262-2B69-4C3B-B493-E1E668AE8085}"/>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a:ext>
          </a:extLst>
        </a:blip>
        <a:stretch>
          <a:fillRect/>
        </a:stretch>
      </xdr:blipFill>
      <xdr:spPr>
        <a:xfrm>
          <a:off x="372586" y="148650166"/>
          <a:ext cx="9232678" cy="4814583"/>
        </a:xfrm>
        <a:prstGeom prst="rect">
          <a:avLst/>
        </a:prstGeom>
      </xdr:spPr>
    </xdr:pic>
    <xdr:clientData/>
  </xdr:twoCellAnchor>
  <xdr:twoCellAnchor>
    <xdr:from>
      <xdr:col>2</xdr:col>
      <xdr:colOff>37306</xdr:colOff>
      <xdr:row>380</xdr:row>
      <xdr:rowOff>37306</xdr:rowOff>
    </xdr:from>
    <xdr:to>
      <xdr:col>34</xdr:col>
      <xdr:colOff>247904</xdr:colOff>
      <xdr:row>391</xdr:row>
      <xdr:rowOff>74607</xdr:rowOff>
    </xdr:to>
    <xdr:pic>
      <xdr:nvPicPr>
        <xdr:cNvPr id="24" name="図 23">
          <a:extLst>
            <a:ext uri="{FF2B5EF4-FFF2-40B4-BE49-F238E27FC236}">
              <a16:creationId xmlns:a16="http://schemas.microsoft.com/office/drawing/2014/main" id="{C83C7E00-B54D-40A5-8D14-816DEC74C9BC}"/>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a:ext>
          </a:extLst>
        </a:blip>
        <a:stretch>
          <a:fillRect/>
        </a:stretch>
      </xdr:blipFill>
      <xdr:spPr>
        <a:xfrm>
          <a:off x="372586" y="155660566"/>
          <a:ext cx="9232678" cy="4815041"/>
        </a:xfrm>
        <a:prstGeom prst="rect">
          <a:avLst/>
        </a:prstGeom>
      </xdr:spPr>
    </xdr:pic>
    <xdr:clientData/>
  </xdr:twoCellAnchor>
  <xdr:twoCellAnchor>
    <xdr:from>
      <xdr:col>2</xdr:col>
      <xdr:colOff>37306</xdr:colOff>
      <xdr:row>397</xdr:row>
      <xdr:rowOff>37306</xdr:rowOff>
    </xdr:from>
    <xdr:to>
      <xdr:col>34</xdr:col>
      <xdr:colOff>247904</xdr:colOff>
      <xdr:row>408</xdr:row>
      <xdr:rowOff>74309</xdr:rowOff>
    </xdr:to>
    <xdr:pic>
      <xdr:nvPicPr>
        <xdr:cNvPr id="25" name="図 24">
          <a:extLst>
            <a:ext uri="{FF2B5EF4-FFF2-40B4-BE49-F238E27FC236}">
              <a16:creationId xmlns:a16="http://schemas.microsoft.com/office/drawing/2014/main" id="{A07C4445-7A7A-461C-9D9B-F97280446D5C}"/>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a:ext>
          </a:extLst>
        </a:blip>
        <a:stretch>
          <a:fillRect/>
        </a:stretch>
      </xdr:blipFill>
      <xdr:spPr>
        <a:xfrm>
          <a:off x="372586" y="162670966"/>
          <a:ext cx="9232678" cy="4814743"/>
        </a:xfrm>
        <a:prstGeom prst="rect">
          <a:avLst/>
        </a:prstGeom>
      </xdr:spPr>
    </xdr:pic>
    <xdr:clientData/>
  </xdr:twoCellAnchor>
  <xdr:twoCellAnchor>
    <xdr:from>
      <xdr:col>2</xdr:col>
      <xdr:colOff>37307</xdr:colOff>
      <xdr:row>414</xdr:row>
      <xdr:rowOff>37294</xdr:rowOff>
    </xdr:from>
    <xdr:to>
      <xdr:col>34</xdr:col>
      <xdr:colOff>247905</xdr:colOff>
      <xdr:row>425</xdr:row>
      <xdr:rowOff>74983</xdr:rowOff>
    </xdr:to>
    <xdr:pic>
      <xdr:nvPicPr>
        <xdr:cNvPr id="26" name="図 25">
          <a:extLst>
            <a:ext uri="{FF2B5EF4-FFF2-40B4-BE49-F238E27FC236}">
              <a16:creationId xmlns:a16="http://schemas.microsoft.com/office/drawing/2014/main" id="{C8D2DE34-FC04-4437-AFED-F5D217385502}"/>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a:ext>
          </a:extLst>
        </a:blip>
        <a:stretch>
          <a:fillRect/>
        </a:stretch>
      </xdr:blipFill>
      <xdr:spPr>
        <a:xfrm>
          <a:off x="372587" y="169681354"/>
          <a:ext cx="9232678" cy="4815429"/>
        </a:xfrm>
        <a:prstGeom prst="rect">
          <a:avLst/>
        </a:prstGeom>
      </xdr:spPr>
    </xdr:pic>
    <xdr:clientData/>
  </xdr:twoCellAnchor>
  <xdr:twoCellAnchor>
    <xdr:from>
      <xdr:col>2</xdr:col>
      <xdr:colOff>37306</xdr:colOff>
      <xdr:row>431</xdr:row>
      <xdr:rowOff>37306</xdr:rowOff>
    </xdr:from>
    <xdr:to>
      <xdr:col>34</xdr:col>
      <xdr:colOff>247904</xdr:colOff>
      <xdr:row>442</xdr:row>
      <xdr:rowOff>75978</xdr:rowOff>
    </xdr:to>
    <xdr:pic>
      <xdr:nvPicPr>
        <xdr:cNvPr id="27" name="図 26">
          <a:extLst>
            <a:ext uri="{FF2B5EF4-FFF2-40B4-BE49-F238E27FC236}">
              <a16:creationId xmlns:a16="http://schemas.microsoft.com/office/drawing/2014/main" id="{A970DEBB-719F-49DD-B566-64D4C985894A}"/>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tretch>
          <a:fillRect/>
        </a:stretch>
      </xdr:blipFill>
      <xdr:spPr>
        <a:xfrm>
          <a:off x="372586" y="176691766"/>
          <a:ext cx="9232678" cy="4816412"/>
        </a:xfrm>
        <a:prstGeom prst="rect">
          <a:avLst/>
        </a:prstGeom>
      </xdr:spPr>
    </xdr:pic>
    <xdr:clientData/>
  </xdr:twoCellAnchor>
  <xdr:twoCellAnchor>
    <xdr:from>
      <xdr:col>10</xdr:col>
      <xdr:colOff>108377</xdr:colOff>
      <xdr:row>448</xdr:row>
      <xdr:rowOff>25400</xdr:rowOff>
    </xdr:from>
    <xdr:to>
      <xdr:col>23</xdr:col>
      <xdr:colOff>260803</xdr:colOff>
      <xdr:row>459</xdr:row>
      <xdr:rowOff>867275</xdr:rowOff>
    </xdr:to>
    <xdr:pic>
      <xdr:nvPicPr>
        <xdr:cNvPr id="28" name="図 27">
          <a:extLst>
            <a:ext uri="{FF2B5EF4-FFF2-40B4-BE49-F238E27FC236}">
              <a16:creationId xmlns:a16="http://schemas.microsoft.com/office/drawing/2014/main" id="{FD742CAA-1F2D-4CE2-BB36-5584B0EB4D78}"/>
            </a:ext>
          </a:extLst>
        </xdr:cNvPr>
        <xdr:cNvPicPr>
          <a:picLocks noChangeAspect="1"/>
        </xdr:cNvPicPr>
      </xdr:nvPicPr>
      <xdr:blipFill>
        <a:blip xmlns:r="http://schemas.openxmlformats.org/officeDocument/2006/relationships" r:embed="rId27"/>
        <a:stretch>
          <a:fillRect/>
        </a:stretch>
      </xdr:blipFill>
      <xdr:spPr>
        <a:xfrm>
          <a:off x="2699177" y="183690260"/>
          <a:ext cx="3817646" cy="5619615"/>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xdr:from>
      <xdr:col>2</xdr:col>
      <xdr:colOff>63500</xdr:colOff>
      <xdr:row>5</xdr:row>
      <xdr:rowOff>25400</xdr:rowOff>
    </xdr:from>
    <xdr:to>
      <xdr:col>9</xdr:col>
      <xdr:colOff>251989</xdr:colOff>
      <xdr:row>44</xdr:row>
      <xdr:rowOff>116268</xdr:rowOff>
    </xdr:to>
    <xdr:pic>
      <xdr:nvPicPr>
        <xdr:cNvPr id="2" name="図 1">
          <a:extLst>
            <a:ext uri="{FF2B5EF4-FFF2-40B4-BE49-F238E27FC236}">
              <a16:creationId xmlns:a16="http://schemas.microsoft.com/office/drawing/2014/main" id="{5F61231B-5E79-42EF-8688-96E88B4C18A9}"/>
            </a:ext>
          </a:extLst>
        </xdr:cNvPr>
        <xdr:cNvPicPr>
          <a:picLocks noChangeAspect="1"/>
        </xdr:cNvPicPr>
      </xdr:nvPicPr>
      <xdr:blipFill>
        <a:blip xmlns:r="http://schemas.openxmlformats.org/officeDocument/2006/relationships" r:embed="rId1"/>
        <a:stretch>
          <a:fillRect/>
        </a:stretch>
      </xdr:blipFill>
      <xdr:spPr>
        <a:xfrm>
          <a:off x="459740" y="1046480"/>
          <a:ext cx="2162069" cy="6080188"/>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2</xdr:col>
      <xdr:colOff>287852</xdr:colOff>
      <xdr:row>5</xdr:row>
      <xdr:rowOff>25400</xdr:rowOff>
    </xdr:from>
    <xdr:to>
      <xdr:col>9</xdr:col>
      <xdr:colOff>212770</xdr:colOff>
      <xdr:row>44</xdr:row>
      <xdr:rowOff>116268</xdr:rowOff>
    </xdr:to>
    <xdr:pic>
      <xdr:nvPicPr>
        <xdr:cNvPr id="2" name="図 1">
          <a:extLst>
            <a:ext uri="{FF2B5EF4-FFF2-40B4-BE49-F238E27FC236}">
              <a16:creationId xmlns:a16="http://schemas.microsoft.com/office/drawing/2014/main" id="{9723DA01-E2A2-485E-A345-6C6EFB0586D6}"/>
            </a:ext>
          </a:extLst>
        </xdr:cNvPr>
        <xdr:cNvPicPr>
          <a:picLocks noChangeAspect="1"/>
        </xdr:cNvPicPr>
      </xdr:nvPicPr>
      <xdr:blipFill>
        <a:blip xmlns:r="http://schemas.openxmlformats.org/officeDocument/2006/relationships" r:embed="rId1"/>
        <a:stretch>
          <a:fillRect/>
        </a:stretch>
      </xdr:blipFill>
      <xdr:spPr>
        <a:xfrm>
          <a:off x="676472" y="1046480"/>
          <a:ext cx="1906118" cy="6080188"/>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xdr:from>
      <xdr:col>3</xdr:col>
      <xdr:colOff>72552</xdr:colOff>
      <xdr:row>5</xdr:row>
      <xdr:rowOff>25400</xdr:rowOff>
    </xdr:from>
    <xdr:to>
      <xdr:col>8</xdr:col>
      <xdr:colOff>230020</xdr:colOff>
      <xdr:row>44</xdr:row>
      <xdr:rowOff>116268</xdr:rowOff>
    </xdr:to>
    <xdr:pic>
      <xdr:nvPicPr>
        <xdr:cNvPr id="2" name="図 1">
          <a:extLst>
            <a:ext uri="{FF2B5EF4-FFF2-40B4-BE49-F238E27FC236}">
              <a16:creationId xmlns:a16="http://schemas.microsoft.com/office/drawing/2014/main" id="{19E32A12-D096-473B-8ED8-581FF6A69A4E}"/>
            </a:ext>
          </a:extLst>
        </xdr:cNvPr>
        <xdr:cNvPicPr>
          <a:picLocks noChangeAspect="1"/>
        </xdr:cNvPicPr>
      </xdr:nvPicPr>
      <xdr:blipFill>
        <a:blip xmlns:r="http://schemas.openxmlformats.org/officeDocument/2006/relationships" r:embed="rId1"/>
        <a:stretch>
          <a:fillRect/>
        </a:stretch>
      </xdr:blipFill>
      <xdr:spPr>
        <a:xfrm>
          <a:off x="750732" y="1046480"/>
          <a:ext cx="1567168" cy="6080188"/>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xdr:from>
      <xdr:col>3</xdr:col>
      <xdr:colOff>1109</xdr:colOff>
      <xdr:row>5</xdr:row>
      <xdr:rowOff>25398</xdr:rowOff>
    </xdr:from>
    <xdr:to>
      <xdr:col>9</xdr:col>
      <xdr:colOff>130023</xdr:colOff>
      <xdr:row>44</xdr:row>
      <xdr:rowOff>116266</xdr:rowOff>
    </xdr:to>
    <xdr:pic>
      <xdr:nvPicPr>
        <xdr:cNvPr id="2" name="図 1">
          <a:extLst>
            <a:ext uri="{FF2B5EF4-FFF2-40B4-BE49-F238E27FC236}">
              <a16:creationId xmlns:a16="http://schemas.microsoft.com/office/drawing/2014/main" id="{83BF6962-116F-4F0F-AABA-B1EE9B26E142}"/>
            </a:ext>
          </a:extLst>
        </xdr:cNvPr>
        <xdr:cNvPicPr>
          <a:picLocks noChangeAspect="1"/>
        </xdr:cNvPicPr>
      </xdr:nvPicPr>
      <xdr:blipFill>
        <a:blip xmlns:r="http://schemas.openxmlformats.org/officeDocument/2006/relationships" r:embed="rId1"/>
        <a:stretch>
          <a:fillRect/>
        </a:stretch>
      </xdr:blipFill>
      <xdr:spPr>
        <a:xfrm>
          <a:off x="679289" y="1046478"/>
          <a:ext cx="1820554" cy="6080188"/>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8F6CA01A-E887-480F-9553-6326C4018EC7}"/>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8FE08CAE-3A7B-40BC-B44C-F35C14D1D75C}"/>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xdr:from>
      <xdr:col>3</xdr:col>
      <xdr:colOff>1561</xdr:colOff>
      <xdr:row>5</xdr:row>
      <xdr:rowOff>25403</xdr:rowOff>
    </xdr:from>
    <xdr:to>
      <xdr:col>9</xdr:col>
      <xdr:colOff>128666</xdr:colOff>
      <xdr:row>44</xdr:row>
      <xdr:rowOff>116271</xdr:rowOff>
    </xdr:to>
    <xdr:pic>
      <xdr:nvPicPr>
        <xdr:cNvPr id="2" name="図 1">
          <a:extLst>
            <a:ext uri="{FF2B5EF4-FFF2-40B4-BE49-F238E27FC236}">
              <a16:creationId xmlns:a16="http://schemas.microsoft.com/office/drawing/2014/main" id="{79C56DAE-619B-4BB6-B245-0F4D8E93D3F4}"/>
            </a:ext>
          </a:extLst>
        </xdr:cNvPr>
        <xdr:cNvPicPr>
          <a:picLocks noChangeAspect="1"/>
        </xdr:cNvPicPr>
      </xdr:nvPicPr>
      <xdr:blipFill>
        <a:blip xmlns:r="http://schemas.openxmlformats.org/officeDocument/2006/relationships" r:embed="rId1"/>
        <a:stretch>
          <a:fillRect/>
        </a:stretch>
      </xdr:blipFill>
      <xdr:spPr>
        <a:xfrm>
          <a:off x="679741" y="1046483"/>
          <a:ext cx="1818745" cy="6080188"/>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xdr:from>
      <xdr:col>3</xdr:col>
      <xdr:colOff>35926</xdr:colOff>
      <xdr:row>5</xdr:row>
      <xdr:rowOff>25400</xdr:rowOff>
    </xdr:from>
    <xdr:to>
      <xdr:col>9</xdr:col>
      <xdr:colOff>25572</xdr:colOff>
      <xdr:row>44</xdr:row>
      <xdr:rowOff>116268</xdr:rowOff>
    </xdr:to>
    <xdr:pic>
      <xdr:nvPicPr>
        <xdr:cNvPr id="2" name="図 1">
          <a:extLst>
            <a:ext uri="{FF2B5EF4-FFF2-40B4-BE49-F238E27FC236}">
              <a16:creationId xmlns:a16="http://schemas.microsoft.com/office/drawing/2014/main" id="{88C7FCAF-30BD-44EF-877A-228C9403E23D}"/>
            </a:ext>
          </a:extLst>
        </xdr:cNvPr>
        <xdr:cNvPicPr>
          <a:picLocks noChangeAspect="1"/>
        </xdr:cNvPicPr>
      </xdr:nvPicPr>
      <xdr:blipFill>
        <a:blip xmlns:r="http://schemas.openxmlformats.org/officeDocument/2006/relationships" r:embed="rId1"/>
        <a:stretch>
          <a:fillRect/>
        </a:stretch>
      </xdr:blipFill>
      <xdr:spPr>
        <a:xfrm>
          <a:off x="714106" y="1046480"/>
          <a:ext cx="1681286" cy="6080188"/>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xdr:from>
      <xdr:col>3</xdr:col>
      <xdr:colOff>23265</xdr:colOff>
      <xdr:row>5</xdr:row>
      <xdr:rowOff>25400</xdr:rowOff>
    </xdr:from>
    <xdr:to>
      <xdr:col>9</xdr:col>
      <xdr:colOff>63554</xdr:colOff>
      <xdr:row>44</xdr:row>
      <xdr:rowOff>116268</xdr:rowOff>
    </xdr:to>
    <xdr:pic>
      <xdr:nvPicPr>
        <xdr:cNvPr id="2" name="図 1">
          <a:extLst>
            <a:ext uri="{FF2B5EF4-FFF2-40B4-BE49-F238E27FC236}">
              <a16:creationId xmlns:a16="http://schemas.microsoft.com/office/drawing/2014/main" id="{5BF97EDB-2F91-4FCD-ADA3-A3C458A9B844}"/>
            </a:ext>
          </a:extLst>
        </xdr:cNvPr>
        <xdr:cNvPicPr>
          <a:picLocks noChangeAspect="1"/>
        </xdr:cNvPicPr>
      </xdr:nvPicPr>
      <xdr:blipFill>
        <a:blip xmlns:r="http://schemas.openxmlformats.org/officeDocument/2006/relationships" r:embed="rId1"/>
        <a:stretch>
          <a:fillRect/>
        </a:stretch>
      </xdr:blipFill>
      <xdr:spPr>
        <a:xfrm>
          <a:off x="701445" y="1046480"/>
          <a:ext cx="1731929" cy="6080188"/>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5FBE3F4E-DB3C-418D-B6F8-7E5842799BBC}"/>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75BFABB8-D6C3-4BAE-9755-C9503C6FBCB4}"/>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E074E07C-EA9E-4250-A9DC-E38E90953925}"/>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E32B3A5E-7E6D-4496-B218-A94A65455340}"/>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16B35AEA-5F0F-40A6-B087-5A3B333CF53F}"/>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D7B3DDD6-9262-4C0F-B7EE-BA295B36981E}"/>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4C86BE7-4FA0-417D-AD2F-B9AADA8D62F9}"/>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E0975010-7173-4376-B199-0BA47B75F82A}"/>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D7D538C6-92DD-4E4E-A86A-EFDDBACAE26A}"/>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2E6248A2-B7D7-44FF-AAAE-3C77A4C0D8DF}"/>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xdr:from>
      <xdr:col>3</xdr:col>
      <xdr:colOff>1561</xdr:colOff>
      <xdr:row>5</xdr:row>
      <xdr:rowOff>25412</xdr:rowOff>
    </xdr:from>
    <xdr:to>
      <xdr:col>9</xdr:col>
      <xdr:colOff>128666</xdr:colOff>
      <xdr:row>44</xdr:row>
      <xdr:rowOff>116280</xdr:rowOff>
    </xdr:to>
    <xdr:pic>
      <xdr:nvPicPr>
        <xdr:cNvPr id="2" name="図 1">
          <a:extLst>
            <a:ext uri="{FF2B5EF4-FFF2-40B4-BE49-F238E27FC236}">
              <a16:creationId xmlns:a16="http://schemas.microsoft.com/office/drawing/2014/main" id="{C48DB4F2-C04B-46C3-97F7-D51A2075E797}"/>
            </a:ext>
          </a:extLst>
        </xdr:cNvPr>
        <xdr:cNvPicPr>
          <a:picLocks noChangeAspect="1"/>
        </xdr:cNvPicPr>
      </xdr:nvPicPr>
      <xdr:blipFill>
        <a:blip xmlns:r="http://schemas.openxmlformats.org/officeDocument/2006/relationships" r:embed="rId1"/>
        <a:stretch>
          <a:fillRect/>
        </a:stretch>
      </xdr:blipFill>
      <xdr:spPr>
        <a:xfrm>
          <a:off x="679741" y="1046492"/>
          <a:ext cx="1818745" cy="6080188"/>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xdr:from>
      <xdr:col>3</xdr:col>
      <xdr:colOff>1561</xdr:colOff>
      <xdr:row>5</xdr:row>
      <xdr:rowOff>25388</xdr:rowOff>
    </xdr:from>
    <xdr:to>
      <xdr:col>9</xdr:col>
      <xdr:colOff>128666</xdr:colOff>
      <xdr:row>44</xdr:row>
      <xdr:rowOff>116256</xdr:rowOff>
    </xdr:to>
    <xdr:pic>
      <xdr:nvPicPr>
        <xdr:cNvPr id="2" name="図 1">
          <a:extLst>
            <a:ext uri="{FF2B5EF4-FFF2-40B4-BE49-F238E27FC236}">
              <a16:creationId xmlns:a16="http://schemas.microsoft.com/office/drawing/2014/main" id="{BC20A7F4-B1EC-48A8-B8DB-FABDBEE195FC}"/>
            </a:ext>
          </a:extLst>
        </xdr:cNvPr>
        <xdr:cNvPicPr>
          <a:picLocks noChangeAspect="1"/>
        </xdr:cNvPicPr>
      </xdr:nvPicPr>
      <xdr:blipFill>
        <a:blip xmlns:r="http://schemas.openxmlformats.org/officeDocument/2006/relationships" r:embed="rId1"/>
        <a:stretch>
          <a:fillRect/>
        </a:stretch>
      </xdr:blipFill>
      <xdr:spPr>
        <a:xfrm>
          <a:off x="679741" y="1046468"/>
          <a:ext cx="1818745" cy="6080188"/>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xdr:from>
      <xdr:col>3</xdr:col>
      <xdr:colOff>1109</xdr:colOff>
      <xdr:row>5</xdr:row>
      <xdr:rowOff>25388</xdr:rowOff>
    </xdr:from>
    <xdr:to>
      <xdr:col>9</xdr:col>
      <xdr:colOff>130023</xdr:colOff>
      <xdr:row>44</xdr:row>
      <xdr:rowOff>116256</xdr:rowOff>
    </xdr:to>
    <xdr:pic>
      <xdr:nvPicPr>
        <xdr:cNvPr id="2" name="図 1">
          <a:extLst>
            <a:ext uri="{FF2B5EF4-FFF2-40B4-BE49-F238E27FC236}">
              <a16:creationId xmlns:a16="http://schemas.microsoft.com/office/drawing/2014/main" id="{875AA955-2FFA-418A-8849-6CDE1F727E4A}"/>
            </a:ext>
          </a:extLst>
        </xdr:cNvPr>
        <xdr:cNvPicPr>
          <a:picLocks noChangeAspect="1"/>
        </xdr:cNvPicPr>
      </xdr:nvPicPr>
      <xdr:blipFill>
        <a:blip xmlns:r="http://schemas.openxmlformats.org/officeDocument/2006/relationships" r:embed="rId1"/>
        <a:stretch>
          <a:fillRect/>
        </a:stretch>
      </xdr:blipFill>
      <xdr:spPr>
        <a:xfrm>
          <a:off x="679289" y="1046468"/>
          <a:ext cx="1820554" cy="6080188"/>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F8E1DD0C-95F5-4622-9B65-E99170636C22}"/>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3B4427C4-23FA-4872-AB66-8BCD3F8E1F84}"/>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ECF86C91-4A38-4C01-9125-89726C5F4D9E}"/>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3593E45-CB79-4090-B817-5CF59525EDF3}"/>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04477E5E-39EC-4B6C-BB20-5F083EFC8DF9}"/>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C2E6937-B5DC-4E1B-B630-50E403980E7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6E97A450-59C0-4AA0-A1EF-FD54336526A5}"/>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8AB3B97-B8FE-41F7-A1A6-2603D990462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74278C6-20C2-495E-B86C-DC244B7B4A9F}"/>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360AC4DF-D811-4109-9BCA-1F2555C7F00B}"/>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BA86E0C0-F3F5-4628-91BA-6F463CF1702E}"/>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xdr:from>
      <xdr:col>3</xdr:col>
      <xdr:colOff>1385</xdr:colOff>
      <xdr:row>5</xdr:row>
      <xdr:rowOff>25400</xdr:rowOff>
    </xdr:from>
    <xdr:to>
      <xdr:col>9</xdr:col>
      <xdr:colOff>129193</xdr:colOff>
      <xdr:row>44</xdr:row>
      <xdr:rowOff>116268</xdr:rowOff>
    </xdr:to>
    <xdr:pic>
      <xdr:nvPicPr>
        <xdr:cNvPr id="2" name="図 1">
          <a:extLst>
            <a:ext uri="{FF2B5EF4-FFF2-40B4-BE49-F238E27FC236}">
              <a16:creationId xmlns:a16="http://schemas.microsoft.com/office/drawing/2014/main" id="{5763C212-4B09-45C8-A334-B937FA9D4A71}"/>
            </a:ext>
          </a:extLst>
        </xdr:cNvPr>
        <xdr:cNvPicPr>
          <a:picLocks noChangeAspect="1"/>
        </xdr:cNvPicPr>
      </xdr:nvPicPr>
      <xdr:blipFill>
        <a:blip xmlns:r="http://schemas.openxmlformats.org/officeDocument/2006/relationships" r:embed="rId1"/>
        <a:stretch>
          <a:fillRect/>
        </a:stretch>
      </xdr:blipFill>
      <xdr:spPr>
        <a:xfrm>
          <a:off x="679565" y="1046480"/>
          <a:ext cx="1819448" cy="6080188"/>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xdr:from>
      <xdr:col>3</xdr:col>
      <xdr:colOff>1385</xdr:colOff>
      <xdr:row>5</xdr:row>
      <xdr:rowOff>25400</xdr:rowOff>
    </xdr:from>
    <xdr:to>
      <xdr:col>9</xdr:col>
      <xdr:colOff>129193</xdr:colOff>
      <xdr:row>44</xdr:row>
      <xdr:rowOff>116268</xdr:rowOff>
    </xdr:to>
    <xdr:pic>
      <xdr:nvPicPr>
        <xdr:cNvPr id="2" name="図 1">
          <a:extLst>
            <a:ext uri="{FF2B5EF4-FFF2-40B4-BE49-F238E27FC236}">
              <a16:creationId xmlns:a16="http://schemas.microsoft.com/office/drawing/2014/main" id="{200F9BB9-03F0-4014-99C6-D1D338E08463}"/>
            </a:ext>
          </a:extLst>
        </xdr:cNvPr>
        <xdr:cNvPicPr>
          <a:picLocks noChangeAspect="1"/>
        </xdr:cNvPicPr>
      </xdr:nvPicPr>
      <xdr:blipFill>
        <a:blip xmlns:r="http://schemas.openxmlformats.org/officeDocument/2006/relationships" r:embed="rId1"/>
        <a:stretch>
          <a:fillRect/>
        </a:stretch>
      </xdr:blipFill>
      <xdr:spPr>
        <a:xfrm>
          <a:off x="679565" y="1046480"/>
          <a:ext cx="1819448" cy="6080188"/>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xdr:from>
      <xdr:col>3</xdr:col>
      <xdr:colOff>1226</xdr:colOff>
      <xdr:row>5</xdr:row>
      <xdr:rowOff>25400</xdr:rowOff>
    </xdr:from>
    <xdr:to>
      <xdr:col>9</xdr:col>
      <xdr:colOff>129674</xdr:colOff>
      <xdr:row>44</xdr:row>
      <xdr:rowOff>116268</xdr:rowOff>
    </xdr:to>
    <xdr:pic>
      <xdr:nvPicPr>
        <xdr:cNvPr id="2" name="図 1">
          <a:extLst>
            <a:ext uri="{FF2B5EF4-FFF2-40B4-BE49-F238E27FC236}">
              <a16:creationId xmlns:a16="http://schemas.microsoft.com/office/drawing/2014/main" id="{5B3D4C56-8FD1-4266-A440-CE870E17C417}"/>
            </a:ext>
          </a:extLst>
        </xdr:cNvPr>
        <xdr:cNvPicPr>
          <a:picLocks noChangeAspect="1"/>
        </xdr:cNvPicPr>
      </xdr:nvPicPr>
      <xdr:blipFill>
        <a:blip xmlns:r="http://schemas.openxmlformats.org/officeDocument/2006/relationships" r:embed="rId1"/>
        <a:stretch>
          <a:fillRect/>
        </a:stretch>
      </xdr:blipFill>
      <xdr:spPr>
        <a:xfrm>
          <a:off x="679406" y="1046480"/>
          <a:ext cx="1820088" cy="6080188"/>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E9347BA6-F2D2-48CA-AE18-4523B95AE544}"/>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24CF73EB-261E-4A93-9E02-85968E7A3223}"/>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D67BD8F3-623B-4931-B1C6-C20DA17C51DE}"/>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0238E567-816A-448F-B364-76383051E859}"/>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37C66630-A1F5-4B1A-B59C-2B0FBA52AAB5}"/>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xdr:from>
      <xdr:col>3</xdr:col>
      <xdr:colOff>1561</xdr:colOff>
      <xdr:row>5</xdr:row>
      <xdr:rowOff>25425</xdr:rowOff>
    </xdr:from>
    <xdr:to>
      <xdr:col>9</xdr:col>
      <xdr:colOff>128666</xdr:colOff>
      <xdr:row>44</xdr:row>
      <xdr:rowOff>116293</xdr:rowOff>
    </xdr:to>
    <xdr:pic>
      <xdr:nvPicPr>
        <xdr:cNvPr id="2" name="図 1">
          <a:extLst>
            <a:ext uri="{FF2B5EF4-FFF2-40B4-BE49-F238E27FC236}">
              <a16:creationId xmlns:a16="http://schemas.microsoft.com/office/drawing/2014/main" id="{EE41D677-9650-491E-AD7B-524AD33A1B29}"/>
            </a:ext>
          </a:extLst>
        </xdr:cNvPr>
        <xdr:cNvPicPr>
          <a:picLocks noChangeAspect="1"/>
        </xdr:cNvPicPr>
      </xdr:nvPicPr>
      <xdr:blipFill>
        <a:blip xmlns:r="http://schemas.openxmlformats.org/officeDocument/2006/relationships" r:embed="rId1"/>
        <a:stretch>
          <a:fillRect/>
        </a:stretch>
      </xdr:blipFill>
      <xdr:spPr>
        <a:xfrm>
          <a:off x="679741" y="1046505"/>
          <a:ext cx="1818745" cy="6080188"/>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xdr:from>
      <xdr:col>3</xdr:col>
      <xdr:colOff>1561</xdr:colOff>
      <xdr:row>5</xdr:row>
      <xdr:rowOff>25425</xdr:rowOff>
    </xdr:from>
    <xdr:to>
      <xdr:col>9</xdr:col>
      <xdr:colOff>128666</xdr:colOff>
      <xdr:row>44</xdr:row>
      <xdr:rowOff>116293</xdr:rowOff>
    </xdr:to>
    <xdr:pic>
      <xdr:nvPicPr>
        <xdr:cNvPr id="2" name="図 1">
          <a:extLst>
            <a:ext uri="{FF2B5EF4-FFF2-40B4-BE49-F238E27FC236}">
              <a16:creationId xmlns:a16="http://schemas.microsoft.com/office/drawing/2014/main" id="{8C71797F-489D-4880-B4E6-A7354D1D9AD3}"/>
            </a:ext>
          </a:extLst>
        </xdr:cNvPr>
        <xdr:cNvPicPr>
          <a:picLocks noChangeAspect="1"/>
        </xdr:cNvPicPr>
      </xdr:nvPicPr>
      <xdr:blipFill>
        <a:blip xmlns:r="http://schemas.openxmlformats.org/officeDocument/2006/relationships" r:embed="rId1"/>
        <a:stretch>
          <a:fillRect/>
        </a:stretch>
      </xdr:blipFill>
      <xdr:spPr>
        <a:xfrm>
          <a:off x="679741" y="1046505"/>
          <a:ext cx="1818745" cy="6080188"/>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xdr:from>
      <xdr:col>3</xdr:col>
      <xdr:colOff>1561</xdr:colOff>
      <xdr:row>5</xdr:row>
      <xdr:rowOff>25425</xdr:rowOff>
    </xdr:from>
    <xdr:to>
      <xdr:col>9</xdr:col>
      <xdr:colOff>128666</xdr:colOff>
      <xdr:row>44</xdr:row>
      <xdr:rowOff>116293</xdr:rowOff>
    </xdr:to>
    <xdr:pic>
      <xdr:nvPicPr>
        <xdr:cNvPr id="2" name="図 1">
          <a:extLst>
            <a:ext uri="{FF2B5EF4-FFF2-40B4-BE49-F238E27FC236}">
              <a16:creationId xmlns:a16="http://schemas.microsoft.com/office/drawing/2014/main" id="{7D2D508B-D01D-4897-B854-3DC60B28F536}"/>
            </a:ext>
          </a:extLst>
        </xdr:cNvPr>
        <xdr:cNvPicPr>
          <a:picLocks noChangeAspect="1"/>
        </xdr:cNvPicPr>
      </xdr:nvPicPr>
      <xdr:blipFill>
        <a:blip xmlns:r="http://schemas.openxmlformats.org/officeDocument/2006/relationships" r:embed="rId1"/>
        <a:stretch>
          <a:fillRect/>
        </a:stretch>
      </xdr:blipFill>
      <xdr:spPr>
        <a:xfrm>
          <a:off x="679741" y="1046505"/>
          <a:ext cx="1818745" cy="6080188"/>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xdr:from>
      <xdr:col>3</xdr:col>
      <xdr:colOff>1109</xdr:colOff>
      <xdr:row>5</xdr:row>
      <xdr:rowOff>25425</xdr:rowOff>
    </xdr:from>
    <xdr:to>
      <xdr:col>9</xdr:col>
      <xdr:colOff>130023</xdr:colOff>
      <xdr:row>44</xdr:row>
      <xdr:rowOff>116293</xdr:rowOff>
    </xdr:to>
    <xdr:pic>
      <xdr:nvPicPr>
        <xdr:cNvPr id="2" name="図 1">
          <a:extLst>
            <a:ext uri="{FF2B5EF4-FFF2-40B4-BE49-F238E27FC236}">
              <a16:creationId xmlns:a16="http://schemas.microsoft.com/office/drawing/2014/main" id="{A437E315-03D1-4285-9C12-73A1EB10B172}"/>
            </a:ext>
          </a:extLst>
        </xdr:cNvPr>
        <xdr:cNvPicPr>
          <a:picLocks noChangeAspect="1"/>
        </xdr:cNvPicPr>
      </xdr:nvPicPr>
      <xdr:blipFill>
        <a:blip xmlns:r="http://schemas.openxmlformats.org/officeDocument/2006/relationships" r:embed="rId1"/>
        <a:stretch>
          <a:fillRect/>
        </a:stretch>
      </xdr:blipFill>
      <xdr:spPr>
        <a:xfrm>
          <a:off x="679289" y="1046505"/>
          <a:ext cx="1820554" cy="6080188"/>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xdr:from>
      <xdr:col>3</xdr:col>
      <xdr:colOff>1561</xdr:colOff>
      <xdr:row>5</xdr:row>
      <xdr:rowOff>25375</xdr:rowOff>
    </xdr:from>
    <xdr:to>
      <xdr:col>9</xdr:col>
      <xdr:colOff>128666</xdr:colOff>
      <xdr:row>44</xdr:row>
      <xdr:rowOff>116243</xdr:rowOff>
    </xdr:to>
    <xdr:pic>
      <xdr:nvPicPr>
        <xdr:cNvPr id="2" name="図 1">
          <a:extLst>
            <a:ext uri="{FF2B5EF4-FFF2-40B4-BE49-F238E27FC236}">
              <a16:creationId xmlns:a16="http://schemas.microsoft.com/office/drawing/2014/main" id="{DA971562-3E14-4EE3-8210-CB95CD06FD11}"/>
            </a:ext>
          </a:extLst>
        </xdr:cNvPr>
        <xdr:cNvPicPr>
          <a:picLocks noChangeAspect="1"/>
        </xdr:cNvPicPr>
      </xdr:nvPicPr>
      <xdr:blipFill>
        <a:blip xmlns:r="http://schemas.openxmlformats.org/officeDocument/2006/relationships" r:embed="rId1"/>
        <a:stretch>
          <a:fillRect/>
        </a:stretch>
      </xdr:blipFill>
      <xdr:spPr>
        <a:xfrm>
          <a:off x="679741" y="1046455"/>
          <a:ext cx="1818745" cy="6080188"/>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xdr:from>
      <xdr:col>3</xdr:col>
      <xdr:colOff>1561</xdr:colOff>
      <xdr:row>5</xdr:row>
      <xdr:rowOff>25375</xdr:rowOff>
    </xdr:from>
    <xdr:to>
      <xdr:col>9</xdr:col>
      <xdr:colOff>128666</xdr:colOff>
      <xdr:row>44</xdr:row>
      <xdr:rowOff>116243</xdr:rowOff>
    </xdr:to>
    <xdr:pic>
      <xdr:nvPicPr>
        <xdr:cNvPr id="2" name="図 1">
          <a:extLst>
            <a:ext uri="{FF2B5EF4-FFF2-40B4-BE49-F238E27FC236}">
              <a16:creationId xmlns:a16="http://schemas.microsoft.com/office/drawing/2014/main" id="{BDE43C94-AA41-457F-9916-DC55EB07B5AF}"/>
            </a:ext>
          </a:extLst>
        </xdr:cNvPr>
        <xdr:cNvPicPr>
          <a:picLocks noChangeAspect="1"/>
        </xdr:cNvPicPr>
      </xdr:nvPicPr>
      <xdr:blipFill>
        <a:blip xmlns:r="http://schemas.openxmlformats.org/officeDocument/2006/relationships" r:embed="rId1"/>
        <a:stretch>
          <a:fillRect/>
        </a:stretch>
      </xdr:blipFill>
      <xdr:spPr>
        <a:xfrm>
          <a:off x="679741" y="1046455"/>
          <a:ext cx="1818745" cy="6080188"/>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xdr:from>
      <xdr:col>3</xdr:col>
      <xdr:colOff>1561</xdr:colOff>
      <xdr:row>5</xdr:row>
      <xdr:rowOff>25375</xdr:rowOff>
    </xdr:from>
    <xdr:to>
      <xdr:col>9</xdr:col>
      <xdr:colOff>128666</xdr:colOff>
      <xdr:row>44</xdr:row>
      <xdr:rowOff>116243</xdr:rowOff>
    </xdr:to>
    <xdr:pic>
      <xdr:nvPicPr>
        <xdr:cNvPr id="2" name="図 1">
          <a:extLst>
            <a:ext uri="{FF2B5EF4-FFF2-40B4-BE49-F238E27FC236}">
              <a16:creationId xmlns:a16="http://schemas.microsoft.com/office/drawing/2014/main" id="{2276C598-5831-426B-9A31-604F2C749103}"/>
            </a:ext>
          </a:extLst>
        </xdr:cNvPr>
        <xdr:cNvPicPr>
          <a:picLocks noChangeAspect="1"/>
        </xdr:cNvPicPr>
      </xdr:nvPicPr>
      <xdr:blipFill>
        <a:blip xmlns:r="http://schemas.openxmlformats.org/officeDocument/2006/relationships" r:embed="rId1"/>
        <a:stretch>
          <a:fillRect/>
        </a:stretch>
      </xdr:blipFill>
      <xdr:spPr>
        <a:xfrm>
          <a:off x="679741" y="1046455"/>
          <a:ext cx="1818745" cy="6080188"/>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AF0375B1-E44B-44C7-A1F3-E151C9DB2EA7}"/>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14081699-B9E5-4460-A85B-F42389B3FA1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45EE8F99-24ED-445E-B286-D6A2C6DEC0C9}"/>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BA00DC9-5F5D-458D-9ADC-9B91D97E2ED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45DDD63A-D67E-44C4-8D66-09660E0E7F7F}"/>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31356BDA-7E4B-405D-8AA2-1096C1AB839B}"/>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xdr:from>
      <xdr:col>2</xdr:col>
      <xdr:colOff>63501</xdr:colOff>
      <xdr:row>13</xdr:row>
      <xdr:rowOff>128488</xdr:rowOff>
    </xdr:from>
    <xdr:to>
      <xdr:col>9</xdr:col>
      <xdr:colOff>252096</xdr:colOff>
      <xdr:row>36</xdr:row>
      <xdr:rowOff>81030</xdr:rowOff>
    </xdr:to>
    <xdr:pic>
      <xdr:nvPicPr>
        <xdr:cNvPr id="2" name="図 1">
          <a:extLst>
            <a:ext uri="{FF2B5EF4-FFF2-40B4-BE49-F238E27FC236}">
              <a16:creationId xmlns:a16="http://schemas.microsoft.com/office/drawing/2014/main" id="{2D112C31-505C-456D-B09B-3E42619C9B91}"/>
            </a:ext>
          </a:extLst>
        </xdr:cNvPr>
        <xdr:cNvPicPr>
          <a:picLocks noChangeAspect="1"/>
        </xdr:cNvPicPr>
      </xdr:nvPicPr>
      <xdr:blipFill>
        <a:blip xmlns:r="http://schemas.openxmlformats.org/officeDocument/2006/relationships" r:embed="rId1"/>
        <a:stretch>
          <a:fillRect/>
        </a:stretch>
      </xdr:blipFill>
      <xdr:spPr>
        <a:xfrm>
          <a:off x="459741" y="2368768"/>
          <a:ext cx="2162175" cy="3457742"/>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xdr:from>
      <xdr:col>3</xdr:col>
      <xdr:colOff>217783</xdr:colOff>
      <xdr:row>5</xdr:row>
      <xdr:rowOff>25400</xdr:rowOff>
    </xdr:from>
    <xdr:to>
      <xdr:col>7</xdr:col>
      <xdr:colOff>108651</xdr:colOff>
      <xdr:row>44</xdr:row>
      <xdr:rowOff>116268</xdr:rowOff>
    </xdr:to>
    <xdr:pic>
      <xdr:nvPicPr>
        <xdr:cNvPr id="2" name="図 1">
          <a:extLst>
            <a:ext uri="{FF2B5EF4-FFF2-40B4-BE49-F238E27FC236}">
              <a16:creationId xmlns:a16="http://schemas.microsoft.com/office/drawing/2014/main" id="{C4B89FC8-0BC7-492A-B68E-335CA6D3CDAB}"/>
            </a:ext>
          </a:extLst>
        </xdr:cNvPr>
        <xdr:cNvPicPr>
          <a:picLocks noChangeAspect="1"/>
        </xdr:cNvPicPr>
      </xdr:nvPicPr>
      <xdr:blipFill>
        <a:blip xmlns:r="http://schemas.openxmlformats.org/officeDocument/2006/relationships" r:embed="rId1"/>
        <a:stretch>
          <a:fillRect/>
        </a:stretch>
      </xdr:blipFill>
      <xdr:spPr>
        <a:xfrm>
          <a:off x="895963" y="1046480"/>
          <a:ext cx="1018628" cy="6080188"/>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xdr:from>
      <xdr:col>3</xdr:col>
      <xdr:colOff>222303</xdr:colOff>
      <xdr:row>5</xdr:row>
      <xdr:rowOff>25400</xdr:rowOff>
    </xdr:from>
    <xdr:to>
      <xdr:col>7</xdr:col>
      <xdr:colOff>95089</xdr:colOff>
      <xdr:row>44</xdr:row>
      <xdr:rowOff>116268</xdr:rowOff>
    </xdr:to>
    <xdr:pic>
      <xdr:nvPicPr>
        <xdr:cNvPr id="2" name="図 1">
          <a:extLst>
            <a:ext uri="{FF2B5EF4-FFF2-40B4-BE49-F238E27FC236}">
              <a16:creationId xmlns:a16="http://schemas.microsoft.com/office/drawing/2014/main" id="{88959459-DCA7-464C-B30D-78DA650C146D}"/>
            </a:ext>
          </a:extLst>
        </xdr:cNvPr>
        <xdr:cNvPicPr>
          <a:picLocks noChangeAspect="1"/>
        </xdr:cNvPicPr>
      </xdr:nvPicPr>
      <xdr:blipFill>
        <a:blip xmlns:r="http://schemas.openxmlformats.org/officeDocument/2006/relationships" r:embed="rId1"/>
        <a:stretch>
          <a:fillRect/>
        </a:stretch>
      </xdr:blipFill>
      <xdr:spPr>
        <a:xfrm>
          <a:off x="900483" y="1046480"/>
          <a:ext cx="1000546" cy="6080188"/>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xdr:from>
      <xdr:col>3</xdr:col>
      <xdr:colOff>222303</xdr:colOff>
      <xdr:row>5</xdr:row>
      <xdr:rowOff>25400</xdr:rowOff>
    </xdr:from>
    <xdr:to>
      <xdr:col>7</xdr:col>
      <xdr:colOff>95089</xdr:colOff>
      <xdr:row>44</xdr:row>
      <xdr:rowOff>116268</xdr:rowOff>
    </xdr:to>
    <xdr:pic>
      <xdr:nvPicPr>
        <xdr:cNvPr id="2" name="図 1">
          <a:extLst>
            <a:ext uri="{FF2B5EF4-FFF2-40B4-BE49-F238E27FC236}">
              <a16:creationId xmlns:a16="http://schemas.microsoft.com/office/drawing/2014/main" id="{EF6F2B1D-CD0E-46E0-95BA-D0CABDAFE093}"/>
            </a:ext>
          </a:extLst>
        </xdr:cNvPr>
        <xdr:cNvPicPr>
          <a:picLocks noChangeAspect="1"/>
        </xdr:cNvPicPr>
      </xdr:nvPicPr>
      <xdr:blipFill>
        <a:blip xmlns:r="http://schemas.openxmlformats.org/officeDocument/2006/relationships" r:embed="rId1"/>
        <a:stretch>
          <a:fillRect/>
        </a:stretch>
      </xdr:blipFill>
      <xdr:spPr>
        <a:xfrm>
          <a:off x="900483" y="1046480"/>
          <a:ext cx="1000546" cy="6080188"/>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xdr:from>
      <xdr:col>3</xdr:col>
      <xdr:colOff>222303</xdr:colOff>
      <xdr:row>5</xdr:row>
      <xdr:rowOff>25400</xdr:rowOff>
    </xdr:from>
    <xdr:to>
      <xdr:col>7</xdr:col>
      <xdr:colOff>95089</xdr:colOff>
      <xdr:row>44</xdr:row>
      <xdr:rowOff>116268</xdr:rowOff>
    </xdr:to>
    <xdr:pic>
      <xdr:nvPicPr>
        <xdr:cNvPr id="2" name="図 1">
          <a:extLst>
            <a:ext uri="{FF2B5EF4-FFF2-40B4-BE49-F238E27FC236}">
              <a16:creationId xmlns:a16="http://schemas.microsoft.com/office/drawing/2014/main" id="{C0319087-CC8A-4B5B-980E-C1D228BF65C8}"/>
            </a:ext>
          </a:extLst>
        </xdr:cNvPr>
        <xdr:cNvPicPr>
          <a:picLocks noChangeAspect="1"/>
        </xdr:cNvPicPr>
      </xdr:nvPicPr>
      <xdr:blipFill>
        <a:blip xmlns:r="http://schemas.openxmlformats.org/officeDocument/2006/relationships" r:embed="rId1"/>
        <a:stretch>
          <a:fillRect/>
        </a:stretch>
      </xdr:blipFill>
      <xdr:spPr>
        <a:xfrm>
          <a:off x="900483" y="1046480"/>
          <a:ext cx="1000546" cy="6080188"/>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xdr:from>
      <xdr:col>3</xdr:col>
      <xdr:colOff>222303</xdr:colOff>
      <xdr:row>5</xdr:row>
      <xdr:rowOff>25400</xdr:rowOff>
    </xdr:from>
    <xdr:to>
      <xdr:col>7</xdr:col>
      <xdr:colOff>95089</xdr:colOff>
      <xdr:row>44</xdr:row>
      <xdr:rowOff>116268</xdr:rowOff>
    </xdr:to>
    <xdr:pic>
      <xdr:nvPicPr>
        <xdr:cNvPr id="2" name="図 1">
          <a:extLst>
            <a:ext uri="{FF2B5EF4-FFF2-40B4-BE49-F238E27FC236}">
              <a16:creationId xmlns:a16="http://schemas.microsoft.com/office/drawing/2014/main" id="{5C3A43FA-4BF8-4278-AF11-863770B8B469}"/>
            </a:ext>
          </a:extLst>
        </xdr:cNvPr>
        <xdr:cNvPicPr>
          <a:picLocks noChangeAspect="1"/>
        </xdr:cNvPicPr>
      </xdr:nvPicPr>
      <xdr:blipFill>
        <a:blip xmlns:r="http://schemas.openxmlformats.org/officeDocument/2006/relationships" r:embed="rId1"/>
        <a:stretch>
          <a:fillRect/>
        </a:stretch>
      </xdr:blipFill>
      <xdr:spPr>
        <a:xfrm>
          <a:off x="900483" y="1046480"/>
          <a:ext cx="1000546" cy="6080188"/>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xdr:from>
      <xdr:col>2</xdr:col>
      <xdr:colOff>63501</xdr:colOff>
      <xdr:row>14</xdr:row>
      <xdr:rowOff>7243</xdr:rowOff>
    </xdr:from>
    <xdr:to>
      <xdr:col>9</xdr:col>
      <xdr:colOff>252096</xdr:colOff>
      <xdr:row>36</xdr:row>
      <xdr:rowOff>49930</xdr:rowOff>
    </xdr:to>
    <xdr:pic>
      <xdr:nvPicPr>
        <xdr:cNvPr id="2" name="図 1">
          <a:extLst>
            <a:ext uri="{FF2B5EF4-FFF2-40B4-BE49-F238E27FC236}">
              <a16:creationId xmlns:a16="http://schemas.microsoft.com/office/drawing/2014/main" id="{2053AA79-6948-456E-8DFC-7E431C915712}"/>
            </a:ext>
          </a:extLst>
        </xdr:cNvPr>
        <xdr:cNvPicPr>
          <a:picLocks noChangeAspect="1"/>
        </xdr:cNvPicPr>
      </xdr:nvPicPr>
      <xdr:blipFill>
        <a:blip xmlns:r="http://schemas.openxmlformats.org/officeDocument/2006/relationships" r:embed="rId1"/>
        <a:stretch>
          <a:fillRect/>
        </a:stretch>
      </xdr:blipFill>
      <xdr:spPr>
        <a:xfrm>
          <a:off x="459741" y="2399923"/>
          <a:ext cx="2162175" cy="3395487"/>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626293EE-F378-4F71-AA9F-19EECB1CE6A9}"/>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8405E934-A14F-4CAF-BD00-455151C14405}"/>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F7776261-9E13-460A-A6B6-BC5CB049CBE3}"/>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xdr:from>
      <xdr:col>2</xdr:col>
      <xdr:colOff>63500</xdr:colOff>
      <xdr:row>13</xdr:row>
      <xdr:rowOff>42416</xdr:rowOff>
    </xdr:from>
    <xdr:to>
      <xdr:col>9</xdr:col>
      <xdr:colOff>252095</xdr:colOff>
      <xdr:row>37</xdr:row>
      <xdr:rowOff>14783</xdr:rowOff>
    </xdr:to>
    <xdr:pic>
      <xdr:nvPicPr>
        <xdr:cNvPr id="2" name="図 1">
          <a:extLst>
            <a:ext uri="{FF2B5EF4-FFF2-40B4-BE49-F238E27FC236}">
              <a16:creationId xmlns:a16="http://schemas.microsoft.com/office/drawing/2014/main" id="{91611DC1-24C8-4F43-97F2-152B520AE5C6}"/>
            </a:ext>
          </a:extLst>
        </xdr:cNvPr>
        <xdr:cNvPicPr>
          <a:picLocks noChangeAspect="1"/>
        </xdr:cNvPicPr>
      </xdr:nvPicPr>
      <xdr:blipFill>
        <a:blip xmlns:r="http://schemas.openxmlformats.org/officeDocument/2006/relationships" r:embed="rId1"/>
        <a:stretch>
          <a:fillRect/>
        </a:stretch>
      </xdr:blipFill>
      <xdr:spPr>
        <a:xfrm>
          <a:off x="459740" y="2282696"/>
          <a:ext cx="2162175" cy="3629967"/>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xdr:from>
      <xdr:col>3</xdr:col>
      <xdr:colOff>213715</xdr:colOff>
      <xdr:row>5</xdr:row>
      <xdr:rowOff>25350</xdr:rowOff>
    </xdr:from>
    <xdr:to>
      <xdr:col>7</xdr:col>
      <xdr:colOff>120856</xdr:colOff>
      <xdr:row>44</xdr:row>
      <xdr:rowOff>116218</xdr:rowOff>
    </xdr:to>
    <xdr:pic>
      <xdr:nvPicPr>
        <xdr:cNvPr id="2" name="図 1">
          <a:extLst>
            <a:ext uri="{FF2B5EF4-FFF2-40B4-BE49-F238E27FC236}">
              <a16:creationId xmlns:a16="http://schemas.microsoft.com/office/drawing/2014/main" id="{D97A8626-228A-48F5-87F5-47DD3195FB86}"/>
            </a:ext>
          </a:extLst>
        </xdr:cNvPr>
        <xdr:cNvPicPr>
          <a:picLocks noChangeAspect="1"/>
        </xdr:cNvPicPr>
      </xdr:nvPicPr>
      <xdr:blipFill>
        <a:blip xmlns:r="http://schemas.openxmlformats.org/officeDocument/2006/relationships" r:embed="rId1"/>
        <a:stretch>
          <a:fillRect/>
        </a:stretch>
      </xdr:blipFill>
      <xdr:spPr>
        <a:xfrm>
          <a:off x="891895" y="1046430"/>
          <a:ext cx="1034901" cy="6080188"/>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xdr:from>
      <xdr:col>3</xdr:col>
      <xdr:colOff>217783</xdr:colOff>
      <xdr:row>5</xdr:row>
      <xdr:rowOff>25350</xdr:rowOff>
    </xdr:from>
    <xdr:to>
      <xdr:col>7</xdr:col>
      <xdr:colOff>108651</xdr:colOff>
      <xdr:row>44</xdr:row>
      <xdr:rowOff>116218</xdr:rowOff>
    </xdr:to>
    <xdr:pic>
      <xdr:nvPicPr>
        <xdr:cNvPr id="2" name="図 1">
          <a:extLst>
            <a:ext uri="{FF2B5EF4-FFF2-40B4-BE49-F238E27FC236}">
              <a16:creationId xmlns:a16="http://schemas.microsoft.com/office/drawing/2014/main" id="{C1616FAD-2817-4A52-959A-25BE1BA345CC}"/>
            </a:ext>
          </a:extLst>
        </xdr:cNvPr>
        <xdr:cNvPicPr>
          <a:picLocks noChangeAspect="1"/>
        </xdr:cNvPicPr>
      </xdr:nvPicPr>
      <xdr:blipFill>
        <a:blip xmlns:r="http://schemas.openxmlformats.org/officeDocument/2006/relationships" r:embed="rId1"/>
        <a:stretch>
          <a:fillRect/>
        </a:stretch>
      </xdr:blipFill>
      <xdr:spPr>
        <a:xfrm>
          <a:off x="895963" y="1046430"/>
          <a:ext cx="1018628" cy="6080188"/>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xdr:from>
      <xdr:col>3</xdr:col>
      <xdr:colOff>217783</xdr:colOff>
      <xdr:row>5</xdr:row>
      <xdr:rowOff>25350</xdr:rowOff>
    </xdr:from>
    <xdr:to>
      <xdr:col>7</xdr:col>
      <xdr:colOff>108651</xdr:colOff>
      <xdr:row>44</xdr:row>
      <xdr:rowOff>116218</xdr:rowOff>
    </xdr:to>
    <xdr:pic>
      <xdr:nvPicPr>
        <xdr:cNvPr id="2" name="図 1">
          <a:extLst>
            <a:ext uri="{FF2B5EF4-FFF2-40B4-BE49-F238E27FC236}">
              <a16:creationId xmlns:a16="http://schemas.microsoft.com/office/drawing/2014/main" id="{B1BC1885-DA09-42D8-A5F7-7924EC187922}"/>
            </a:ext>
          </a:extLst>
        </xdr:cNvPr>
        <xdr:cNvPicPr>
          <a:picLocks noChangeAspect="1"/>
        </xdr:cNvPicPr>
      </xdr:nvPicPr>
      <xdr:blipFill>
        <a:blip xmlns:r="http://schemas.openxmlformats.org/officeDocument/2006/relationships" r:embed="rId1"/>
        <a:stretch>
          <a:fillRect/>
        </a:stretch>
      </xdr:blipFill>
      <xdr:spPr>
        <a:xfrm>
          <a:off x="895963" y="1046430"/>
          <a:ext cx="1018628" cy="6080188"/>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xdr:from>
      <xdr:col>3</xdr:col>
      <xdr:colOff>217783</xdr:colOff>
      <xdr:row>5</xdr:row>
      <xdr:rowOff>25400</xdr:rowOff>
    </xdr:from>
    <xdr:to>
      <xdr:col>7</xdr:col>
      <xdr:colOff>108651</xdr:colOff>
      <xdr:row>44</xdr:row>
      <xdr:rowOff>116268</xdr:rowOff>
    </xdr:to>
    <xdr:pic>
      <xdr:nvPicPr>
        <xdr:cNvPr id="2" name="図 1">
          <a:extLst>
            <a:ext uri="{FF2B5EF4-FFF2-40B4-BE49-F238E27FC236}">
              <a16:creationId xmlns:a16="http://schemas.microsoft.com/office/drawing/2014/main" id="{D5B5CC45-2E61-4BFA-869C-F46145D0CFDB}"/>
            </a:ext>
          </a:extLst>
        </xdr:cNvPr>
        <xdr:cNvPicPr>
          <a:picLocks noChangeAspect="1"/>
        </xdr:cNvPicPr>
      </xdr:nvPicPr>
      <xdr:blipFill>
        <a:blip xmlns:r="http://schemas.openxmlformats.org/officeDocument/2006/relationships" r:embed="rId1"/>
        <a:stretch>
          <a:fillRect/>
        </a:stretch>
      </xdr:blipFill>
      <xdr:spPr>
        <a:xfrm>
          <a:off x="895963" y="1046480"/>
          <a:ext cx="1018628" cy="6080188"/>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xdr:from>
      <xdr:col>3</xdr:col>
      <xdr:colOff>217783</xdr:colOff>
      <xdr:row>5</xdr:row>
      <xdr:rowOff>25400</xdr:rowOff>
    </xdr:from>
    <xdr:to>
      <xdr:col>7</xdr:col>
      <xdr:colOff>108651</xdr:colOff>
      <xdr:row>44</xdr:row>
      <xdr:rowOff>116268</xdr:rowOff>
    </xdr:to>
    <xdr:pic>
      <xdr:nvPicPr>
        <xdr:cNvPr id="2" name="図 1">
          <a:extLst>
            <a:ext uri="{FF2B5EF4-FFF2-40B4-BE49-F238E27FC236}">
              <a16:creationId xmlns:a16="http://schemas.microsoft.com/office/drawing/2014/main" id="{449E6492-A360-4B51-BF53-56684ABDB745}"/>
            </a:ext>
          </a:extLst>
        </xdr:cNvPr>
        <xdr:cNvPicPr>
          <a:picLocks noChangeAspect="1"/>
        </xdr:cNvPicPr>
      </xdr:nvPicPr>
      <xdr:blipFill>
        <a:blip xmlns:r="http://schemas.openxmlformats.org/officeDocument/2006/relationships" r:embed="rId1"/>
        <a:stretch>
          <a:fillRect/>
        </a:stretch>
      </xdr:blipFill>
      <xdr:spPr>
        <a:xfrm>
          <a:off x="895963" y="1046480"/>
          <a:ext cx="1018628" cy="6080188"/>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xdr:from>
      <xdr:col>2</xdr:col>
      <xdr:colOff>63501</xdr:colOff>
      <xdr:row>13</xdr:row>
      <xdr:rowOff>67320</xdr:rowOff>
    </xdr:from>
    <xdr:to>
      <xdr:col>9</xdr:col>
      <xdr:colOff>252096</xdr:colOff>
      <xdr:row>36</xdr:row>
      <xdr:rowOff>142251</xdr:rowOff>
    </xdr:to>
    <xdr:pic>
      <xdr:nvPicPr>
        <xdr:cNvPr id="2" name="図 1">
          <a:extLst>
            <a:ext uri="{FF2B5EF4-FFF2-40B4-BE49-F238E27FC236}">
              <a16:creationId xmlns:a16="http://schemas.microsoft.com/office/drawing/2014/main" id="{20EFB145-0632-4054-9F9B-3ACFD71C708A}"/>
            </a:ext>
          </a:extLst>
        </xdr:cNvPr>
        <xdr:cNvPicPr>
          <a:picLocks noChangeAspect="1"/>
        </xdr:cNvPicPr>
      </xdr:nvPicPr>
      <xdr:blipFill>
        <a:blip xmlns:r="http://schemas.openxmlformats.org/officeDocument/2006/relationships" r:embed="rId1"/>
        <a:stretch>
          <a:fillRect/>
        </a:stretch>
      </xdr:blipFill>
      <xdr:spPr>
        <a:xfrm>
          <a:off x="459741" y="2307600"/>
          <a:ext cx="2162175" cy="3580131"/>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E4DADC66-8B93-4C59-B1CA-D1909F692809}"/>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C757D6B3-F4CF-4E5D-8A71-8508B002D9ED}"/>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A4A6501B-590A-4379-8BF1-890225EA4C7D}"/>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6D173B27-F43D-4B6E-AF18-36CB160A61A9}"/>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A4DAFBE3-5507-4B91-B6E8-8AA5FC410AEF}"/>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67C07E2A-4E90-4599-BD7B-775383036931}"/>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C12360D4-27FD-4885-9E18-6CE6B3974B87}"/>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C2A68337-ACFF-45A3-8910-C959504D2168}"/>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27715609-0601-4806-A172-AD5D329A8893}"/>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98830042-0F61-4CFC-9026-1B1FA419D66D}"/>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BA08CFB-E066-42CF-96BA-06ABA367F6FF}"/>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0F018B80-C26A-4930-8C38-D0EB30BCC36B}"/>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5B859E33-C89D-49C4-AD72-931B4DC993C6}"/>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6BC148CB-E988-451C-9C48-6913E52CD14A}"/>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82.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A8B41DD2-4DDD-47D5-85C3-B97AC2F09766}"/>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83.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D55A154D-838E-4716-B4FF-962E972E1BC3}"/>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C459033F-9F8C-4CBB-ACA1-CA5C578D280D}"/>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85.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E60AD853-EE5A-43D7-BEF1-1FE9C326D6E6}"/>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86.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27496A0C-17D7-4972-8937-FE775E8B5839}"/>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48046F90-A033-41AF-A00F-57AFE307C47A}"/>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8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DDF4546F-CB9D-44B2-9225-C4305683EDF3}"/>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8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77A4AAC-4A09-492C-8AE1-252B7BFEA9CD}"/>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6F23999B-8AC3-49DA-B1EB-42A4E7EBF3B4}"/>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9B0F7EE8-7D5C-484D-8A8B-9A689CE17311}"/>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F7855254-E7C2-47E3-863C-08312C5DB4FE}"/>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E0ECDF21-94C9-4AF8-94B7-DA9C4619D175}"/>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95054E05-904A-4679-ABF0-E45872F47EA5}"/>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C438F40C-59DA-4A7E-8BCE-27BDC3A02238}"/>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740F5A27-046C-4778-9DDF-FA4334AF43F2}"/>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7C1D2F8E-68FC-498B-98BC-97B8E763147C}"/>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A1969ABD-EEC7-4B90-9017-F9369FB3E884}"/>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19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B6A8CE85-FABD-49DB-B931-C7215E03F345}"/>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05AB5490-D9F4-41F5-9693-3BF804E64263}"/>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1.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92C773F2-5A3A-47CF-A0AE-D1877D04BE6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2.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69B6D232-9D82-4CCB-B361-1519ED2162C7}"/>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3.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A3878E47-D3B0-4AA7-A52C-4D8ED974C2AE}"/>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0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0611F686-3320-4019-9660-10BAE5D4153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5.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B469BF63-BB11-46D5-B9C9-D4D1B8C73649}"/>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6.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6A3656E8-8927-45B6-9CBC-FBA0FB48AB59}"/>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7.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14294497-6DDC-48EC-B573-E26186586BF5}"/>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9E6E376D-98EE-492D-90E4-4EBF738334BB}"/>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0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E63FA72A-5BBC-4F81-9E30-D032571E621A}"/>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1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AEE9DDE4-8BA4-4477-9277-A60BD1F56AA5}"/>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11.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AA044ECF-1A93-4B5B-A916-18382BC9E2AE}"/>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12.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4C311B61-AC49-4C81-B1C4-772B90B9EBA3}"/>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13.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DF1C43D9-4521-44D9-A58B-8312313CB716}"/>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1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BADB669D-CD1B-4E42-A2D2-E23A0AFB9B38}"/>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15.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138D393-D4D7-46EA-8A59-AEC50A7C8998}"/>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16.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42D1BEC3-9F81-46C0-81A3-F04D94242D53}"/>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17.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4552FEFB-2715-4C54-AC0D-573059E103E3}"/>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1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CF7CA9AB-215E-40AD-A68F-88C3AFB452AB}"/>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1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4564E35-FA0E-454F-B3A4-7EF22D987B2E}"/>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2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DC88E68-3305-465D-B947-4ADDA81263BD}"/>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21.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120A7E0-66DF-45D8-A14F-84205AC44772}"/>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22.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BF14AC15-47EC-4D31-9C63-C8DA40CEA82B}"/>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23.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082CE108-1616-45B6-9935-5E9F04104D2A}"/>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2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0E65292-8F02-4654-8BE1-C85C89E474B0}"/>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25.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2A326A2C-D7EB-4AF7-9B7D-30B49713597D}"/>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26.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3385EA8-E51D-4ADB-A306-59C1ECC1ED8F}"/>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27.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389A3EB6-B5BD-422B-A773-69707612584F}"/>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28.xml><?xml version="1.0" encoding="utf-8"?>
<xdr:wsDr xmlns:xdr="http://schemas.openxmlformats.org/drawingml/2006/spreadsheetDrawing" xmlns:a="http://schemas.openxmlformats.org/drawingml/2006/main">
  <xdr:twoCellAnchor>
    <xdr:from>
      <xdr:col>2</xdr:col>
      <xdr:colOff>63501</xdr:colOff>
      <xdr:row>13</xdr:row>
      <xdr:rowOff>91480</xdr:rowOff>
    </xdr:from>
    <xdr:to>
      <xdr:col>9</xdr:col>
      <xdr:colOff>252096</xdr:colOff>
      <xdr:row>36</xdr:row>
      <xdr:rowOff>118165</xdr:rowOff>
    </xdr:to>
    <xdr:pic>
      <xdr:nvPicPr>
        <xdr:cNvPr id="2" name="図 1">
          <a:extLst>
            <a:ext uri="{FF2B5EF4-FFF2-40B4-BE49-F238E27FC236}">
              <a16:creationId xmlns:a16="http://schemas.microsoft.com/office/drawing/2014/main" id="{E8A26A66-61C0-43FE-9E07-DF62E9497E5A}"/>
            </a:ext>
          </a:extLst>
        </xdr:cNvPr>
        <xdr:cNvPicPr>
          <a:picLocks noChangeAspect="1"/>
        </xdr:cNvPicPr>
      </xdr:nvPicPr>
      <xdr:blipFill>
        <a:blip xmlns:r="http://schemas.openxmlformats.org/officeDocument/2006/relationships" r:embed="rId1"/>
        <a:stretch>
          <a:fillRect/>
        </a:stretch>
      </xdr:blipFill>
      <xdr:spPr>
        <a:xfrm>
          <a:off x="459741" y="2331760"/>
          <a:ext cx="2162175" cy="3531885"/>
        </a:xfrm>
        <a:prstGeom prst="rect">
          <a:avLst/>
        </a:prstGeom>
      </xdr:spPr>
    </xdr:pic>
    <xdr:clientData/>
  </xdr:twoCellAnchor>
</xdr:wsDr>
</file>

<file path=xl/drawings/drawing229.xml><?xml version="1.0" encoding="utf-8"?>
<xdr:wsDr xmlns:xdr="http://schemas.openxmlformats.org/drawingml/2006/spreadsheetDrawing" xmlns:a="http://schemas.openxmlformats.org/drawingml/2006/main">
  <xdr:twoCellAnchor>
    <xdr:from>
      <xdr:col>3</xdr:col>
      <xdr:colOff>225016</xdr:colOff>
      <xdr:row>5</xdr:row>
      <xdr:rowOff>25400</xdr:rowOff>
    </xdr:from>
    <xdr:to>
      <xdr:col>7</xdr:col>
      <xdr:colOff>86954</xdr:colOff>
      <xdr:row>44</xdr:row>
      <xdr:rowOff>116268</xdr:rowOff>
    </xdr:to>
    <xdr:pic>
      <xdr:nvPicPr>
        <xdr:cNvPr id="2" name="図 1">
          <a:extLst>
            <a:ext uri="{FF2B5EF4-FFF2-40B4-BE49-F238E27FC236}">
              <a16:creationId xmlns:a16="http://schemas.microsoft.com/office/drawing/2014/main" id="{81544815-9F6C-4751-9063-A8D2D7C69844}"/>
            </a:ext>
          </a:extLst>
        </xdr:cNvPr>
        <xdr:cNvPicPr>
          <a:picLocks noChangeAspect="1"/>
        </xdr:cNvPicPr>
      </xdr:nvPicPr>
      <xdr:blipFill>
        <a:blip xmlns:r="http://schemas.openxmlformats.org/officeDocument/2006/relationships" r:embed="rId1"/>
        <a:stretch>
          <a:fillRect/>
        </a:stretch>
      </xdr:blipFill>
      <xdr:spPr>
        <a:xfrm>
          <a:off x="903196" y="1046480"/>
          <a:ext cx="989698" cy="6080188"/>
        </a:xfrm>
        <a:prstGeom prst="rect">
          <a:avLst/>
        </a:prstGeom>
      </xdr:spPr>
    </xdr:pic>
    <xdr:clientData/>
  </xdr:twoCellAnchor>
</xdr:wsDr>
</file>

<file path=xl/drawings/drawing230.xml><?xml version="1.0" encoding="utf-8"?>
<xdr:wsDr xmlns:xdr="http://schemas.openxmlformats.org/drawingml/2006/spreadsheetDrawing" xmlns:a="http://schemas.openxmlformats.org/drawingml/2006/main">
  <xdr:twoCellAnchor>
    <xdr:from>
      <xdr:col>3</xdr:col>
      <xdr:colOff>225016</xdr:colOff>
      <xdr:row>5</xdr:row>
      <xdr:rowOff>25400</xdr:rowOff>
    </xdr:from>
    <xdr:to>
      <xdr:col>7</xdr:col>
      <xdr:colOff>86954</xdr:colOff>
      <xdr:row>44</xdr:row>
      <xdr:rowOff>116268</xdr:rowOff>
    </xdr:to>
    <xdr:pic>
      <xdr:nvPicPr>
        <xdr:cNvPr id="2" name="図 1">
          <a:extLst>
            <a:ext uri="{FF2B5EF4-FFF2-40B4-BE49-F238E27FC236}">
              <a16:creationId xmlns:a16="http://schemas.microsoft.com/office/drawing/2014/main" id="{89C166AD-1933-4BE0-A57D-4DFBB6099D35}"/>
            </a:ext>
          </a:extLst>
        </xdr:cNvPr>
        <xdr:cNvPicPr>
          <a:picLocks noChangeAspect="1"/>
        </xdr:cNvPicPr>
      </xdr:nvPicPr>
      <xdr:blipFill>
        <a:blip xmlns:r="http://schemas.openxmlformats.org/officeDocument/2006/relationships" r:embed="rId1"/>
        <a:stretch>
          <a:fillRect/>
        </a:stretch>
      </xdr:blipFill>
      <xdr:spPr>
        <a:xfrm>
          <a:off x="903196" y="1046480"/>
          <a:ext cx="989698" cy="6080188"/>
        </a:xfrm>
        <a:prstGeom prst="rect">
          <a:avLst/>
        </a:prstGeom>
      </xdr:spPr>
    </xdr:pic>
    <xdr:clientData/>
  </xdr:twoCellAnchor>
</xdr:wsDr>
</file>

<file path=xl/drawings/drawing231.xml><?xml version="1.0" encoding="utf-8"?>
<xdr:wsDr xmlns:xdr="http://schemas.openxmlformats.org/drawingml/2006/spreadsheetDrawing" xmlns:a="http://schemas.openxmlformats.org/drawingml/2006/main">
  <xdr:twoCellAnchor>
    <xdr:from>
      <xdr:col>3</xdr:col>
      <xdr:colOff>224969</xdr:colOff>
      <xdr:row>5</xdr:row>
      <xdr:rowOff>25400</xdr:rowOff>
    </xdr:from>
    <xdr:to>
      <xdr:col>7</xdr:col>
      <xdr:colOff>87092</xdr:colOff>
      <xdr:row>44</xdr:row>
      <xdr:rowOff>116268</xdr:rowOff>
    </xdr:to>
    <xdr:pic>
      <xdr:nvPicPr>
        <xdr:cNvPr id="2" name="図 1">
          <a:extLst>
            <a:ext uri="{FF2B5EF4-FFF2-40B4-BE49-F238E27FC236}">
              <a16:creationId xmlns:a16="http://schemas.microsoft.com/office/drawing/2014/main" id="{79856752-3797-4446-B8AA-5C5E65FF3BE6}"/>
            </a:ext>
          </a:extLst>
        </xdr:cNvPr>
        <xdr:cNvPicPr>
          <a:picLocks noChangeAspect="1"/>
        </xdr:cNvPicPr>
      </xdr:nvPicPr>
      <xdr:blipFill>
        <a:blip xmlns:r="http://schemas.openxmlformats.org/officeDocument/2006/relationships" r:embed="rId1"/>
        <a:stretch>
          <a:fillRect/>
        </a:stretch>
      </xdr:blipFill>
      <xdr:spPr>
        <a:xfrm>
          <a:off x="903149" y="1046480"/>
          <a:ext cx="989883" cy="6080188"/>
        </a:xfrm>
        <a:prstGeom prst="rect">
          <a:avLst/>
        </a:prstGeom>
      </xdr:spPr>
    </xdr:pic>
    <xdr:clientData/>
  </xdr:twoCellAnchor>
</xdr:wsDr>
</file>

<file path=xl/drawings/drawing232.xml><?xml version="1.0" encoding="utf-8"?>
<xdr:wsDr xmlns:xdr="http://schemas.openxmlformats.org/drawingml/2006/spreadsheetDrawing" xmlns:a="http://schemas.openxmlformats.org/drawingml/2006/main">
  <xdr:twoCellAnchor>
    <xdr:from>
      <xdr:col>3</xdr:col>
      <xdr:colOff>224517</xdr:colOff>
      <xdr:row>5</xdr:row>
      <xdr:rowOff>25400</xdr:rowOff>
    </xdr:from>
    <xdr:to>
      <xdr:col>7</xdr:col>
      <xdr:colOff>88451</xdr:colOff>
      <xdr:row>44</xdr:row>
      <xdr:rowOff>116268</xdr:rowOff>
    </xdr:to>
    <xdr:pic>
      <xdr:nvPicPr>
        <xdr:cNvPr id="2" name="図 1">
          <a:extLst>
            <a:ext uri="{FF2B5EF4-FFF2-40B4-BE49-F238E27FC236}">
              <a16:creationId xmlns:a16="http://schemas.microsoft.com/office/drawing/2014/main" id="{02714666-139E-4054-97DD-F11D54FAA185}"/>
            </a:ext>
          </a:extLst>
        </xdr:cNvPr>
        <xdr:cNvPicPr>
          <a:picLocks noChangeAspect="1"/>
        </xdr:cNvPicPr>
      </xdr:nvPicPr>
      <xdr:blipFill>
        <a:blip xmlns:r="http://schemas.openxmlformats.org/officeDocument/2006/relationships" r:embed="rId1"/>
        <a:stretch>
          <a:fillRect/>
        </a:stretch>
      </xdr:blipFill>
      <xdr:spPr>
        <a:xfrm>
          <a:off x="902697" y="1046480"/>
          <a:ext cx="991694" cy="6080188"/>
        </a:xfrm>
        <a:prstGeom prst="rect">
          <a:avLst/>
        </a:prstGeom>
      </xdr:spPr>
    </xdr:pic>
    <xdr:clientData/>
  </xdr:twoCellAnchor>
</xdr:wsDr>
</file>

<file path=xl/drawings/drawing233.xml><?xml version="1.0" encoding="utf-8"?>
<xdr:wsDr xmlns:xdr="http://schemas.openxmlformats.org/drawingml/2006/spreadsheetDrawing" xmlns:a="http://schemas.openxmlformats.org/drawingml/2006/main">
  <xdr:twoCellAnchor>
    <xdr:from>
      <xdr:col>3</xdr:col>
      <xdr:colOff>225468</xdr:colOff>
      <xdr:row>5</xdr:row>
      <xdr:rowOff>25400</xdr:rowOff>
    </xdr:from>
    <xdr:to>
      <xdr:col>7</xdr:col>
      <xdr:colOff>85597</xdr:colOff>
      <xdr:row>44</xdr:row>
      <xdr:rowOff>116268</xdr:rowOff>
    </xdr:to>
    <xdr:pic>
      <xdr:nvPicPr>
        <xdr:cNvPr id="2" name="図 1">
          <a:extLst>
            <a:ext uri="{FF2B5EF4-FFF2-40B4-BE49-F238E27FC236}">
              <a16:creationId xmlns:a16="http://schemas.microsoft.com/office/drawing/2014/main" id="{060CF7DC-D8DF-4282-8B53-DEEDAE27A234}"/>
            </a:ext>
          </a:extLst>
        </xdr:cNvPr>
        <xdr:cNvPicPr>
          <a:picLocks noChangeAspect="1"/>
        </xdr:cNvPicPr>
      </xdr:nvPicPr>
      <xdr:blipFill>
        <a:blip xmlns:r="http://schemas.openxmlformats.org/officeDocument/2006/relationships" r:embed="rId1"/>
        <a:stretch>
          <a:fillRect/>
        </a:stretch>
      </xdr:blipFill>
      <xdr:spPr>
        <a:xfrm>
          <a:off x="903648" y="1046480"/>
          <a:ext cx="987889" cy="6080188"/>
        </a:xfrm>
        <a:prstGeom prst="rect">
          <a:avLst/>
        </a:prstGeom>
      </xdr:spPr>
    </xdr:pic>
    <xdr:clientData/>
  </xdr:twoCellAnchor>
</xdr:wsDr>
</file>

<file path=xl/drawings/drawing234.xml><?xml version="1.0" encoding="utf-8"?>
<xdr:wsDr xmlns:xdr="http://schemas.openxmlformats.org/drawingml/2006/spreadsheetDrawing" xmlns:a="http://schemas.openxmlformats.org/drawingml/2006/main">
  <xdr:twoCellAnchor>
    <xdr:from>
      <xdr:col>2</xdr:col>
      <xdr:colOff>63501</xdr:colOff>
      <xdr:row>13</xdr:row>
      <xdr:rowOff>82352</xdr:rowOff>
    </xdr:from>
    <xdr:to>
      <xdr:col>9</xdr:col>
      <xdr:colOff>252096</xdr:colOff>
      <xdr:row>36</xdr:row>
      <xdr:rowOff>127249</xdr:rowOff>
    </xdr:to>
    <xdr:pic>
      <xdr:nvPicPr>
        <xdr:cNvPr id="2" name="図 1">
          <a:extLst>
            <a:ext uri="{FF2B5EF4-FFF2-40B4-BE49-F238E27FC236}">
              <a16:creationId xmlns:a16="http://schemas.microsoft.com/office/drawing/2014/main" id="{1EBAAF05-31F8-4A6E-BD81-8DB756599359}"/>
            </a:ext>
          </a:extLst>
        </xdr:cNvPr>
        <xdr:cNvPicPr>
          <a:picLocks noChangeAspect="1"/>
        </xdr:cNvPicPr>
      </xdr:nvPicPr>
      <xdr:blipFill>
        <a:blip xmlns:r="http://schemas.openxmlformats.org/officeDocument/2006/relationships" r:embed="rId1"/>
        <a:stretch>
          <a:fillRect/>
        </a:stretch>
      </xdr:blipFill>
      <xdr:spPr>
        <a:xfrm>
          <a:off x="459741" y="2322632"/>
          <a:ext cx="2162175" cy="3550097"/>
        </a:xfrm>
        <a:prstGeom prst="rect">
          <a:avLst/>
        </a:prstGeom>
      </xdr:spPr>
    </xdr:pic>
    <xdr:clientData/>
  </xdr:twoCellAnchor>
</xdr:wsDr>
</file>

<file path=xl/drawings/drawing235.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8D4F8AD9-4B42-4A3A-A0FE-6BD6207C3431}"/>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36.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3ADDB18D-0FA2-4E72-A743-55575D7D0630}"/>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37.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24C971A8-DC2E-4448-B33E-EFCBA3545323}"/>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38.xml><?xml version="1.0" encoding="utf-8"?>
<xdr:wsDr xmlns:xdr="http://schemas.openxmlformats.org/drawingml/2006/spreadsheetDrawing" xmlns:a="http://schemas.openxmlformats.org/drawingml/2006/main">
  <xdr:twoCellAnchor>
    <xdr:from>
      <xdr:col>2</xdr:col>
      <xdr:colOff>63500</xdr:colOff>
      <xdr:row>13</xdr:row>
      <xdr:rowOff>32246</xdr:rowOff>
    </xdr:from>
    <xdr:to>
      <xdr:col>9</xdr:col>
      <xdr:colOff>252095</xdr:colOff>
      <xdr:row>37</xdr:row>
      <xdr:rowOff>24822</xdr:rowOff>
    </xdr:to>
    <xdr:pic>
      <xdr:nvPicPr>
        <xdr:cNvPr id="2" name="図 1">
          <a:extLst>
            <a:ext uri="{FF2B5EF4-FFF2-40B4-BE49-F238E27FC236}">
              <a16:creationId xmlns:a16="http://schemas.microsoft.com/office/drawing/2014/main" id="{91EEEAC4-3E56-432E-A335-6D99878BC2B4}"/>
            </a:ext>
          </a:extLst>
        </xdr:cNvPr>
        <xdr:cNvPicPr>
          <a:picLocks noChangeAspect="1"/>
        </xdr:cNvPicPr>
      </xdr:nvPicPr>
      <xdr:blipFill>
        <a:blip xmlns:r="http://schemas.openxmlformats.org/officeDocument/2006/relationships" r:embed="rId1"/>
        <a:stretch>
          <a:fillRect/>
        </a:stretch>
      </xdr:blipFill>
      <xdr:spPr>
        <a:xfrm>
          <a:off x="459740" y="2272526"/>
          <a:ext cx="2162175" cy="3650176"/>
        </a:xfrm>
        <a:prstGeom prst="rect">
          <a:avLst/>
        </a:prstGeom>
      </xdr:spPr>
    </xdr:pic>
    <xdr:clientData/>
  </xdr:twoCellAnchor>
</xdr:wsDr>
</file>

<file path=xl/drawings/drawing239.xml><?xml version="1.0" encoding="utf-8"?>
<xdr:wsDr xmlns:xdr="http://schemas.openxmlformats.org/drawingml/2006/spreadsheetDrawing" xmlns:a="http://schemas.openxmlformats.org/drawingml/2006/main">
  <xdr:twoCellAnchor>
    <xdr:from>
      <xdr:col>3</xdr:col>
      <xdr:colOff>220495</xdr:colOff>
      <xdr:row>5</xdr:row>
      <xdr:rowOff>25499</xdr:rowOff>
    </xdr:from>
    <xdr:to>
      <xdr:col>7</xdr:col>
      <xdr:colOff>100514</xdr:colOff>
      <xdr:row>44</xdr:row>
      <xdr:rowOff>116367</xdr:rowOff>
    </xdr:to>
    <xdr:pic>
      <xdr:nvPicPr>
        <xdr:cNvPr id="2" name="図 1">
          <a:extLst>
            <a:ext uri="{FF2B5EF4-FFF2-40B4-BE49-F238E27FC236}">
              <a16:creationId xmlns:a16="http://schemas.microsoft.com/office/drawing/2014/main" id="{AA2B98DA-6C39-428D-A1C0-269E2A17E4AE}"/>
            </a:ext>
          </a:extLst>
        </xdr:cNvPr>
        <xdr:cNvPicPr>
          <a:picLocks noChangeAspect="1"/>
        </xdr:cNvPicPr>
      </xdr:nvPicPr>
      <xdr:blipFill>
        <a:blip xmlns:r="http://schemas.openxmlformats.org/officeDocument/2006/relationships" r:embed="rId1"/>
        <a:stretch>
          <a:fillRect/>
        </a:stretch>
      </xdr:blipFill>
      <xdr:spPr>
        <a:xfrm>
          <a:off x="898675" y="1046579"/>
          <a:ext cx="1007779" cy="6080188"/>
        </a:xfrm>
        <a:prstGeom prst="rect">
          <a:avLst/>
        </a:prstGeom>
      </xdr:spPr>
    </xdr:pic>
    <xdr:clientData/>
  </xdr:twoCellAnchor>
</xdr:wsDr>
</file>

<file path=xl/drawings/drawing240.xml><?xml version="1.0" encoding="utf-8"?>
<xdr:wsDr xmlns:xdr="http://schemas.openxmlformats.org/drawingml/2006/spreadsheetDrawing" xmlns:a="http://schemas.openxmlformats.org/drawingml/2006/main">
  <xdr:twoCellAnchor>
    <xdr:from>
      <xdr:col>3</xdr:col>
      <xdr:colOff>220043</xdr:colOff>
      <xdr:row>5</xdr:row>
      <xdr:rowOff>25499</xdr:rowOff>
    </xdr:from>
    <xdr:to>
      <xdr:col>7</xdr:col>
      <xdr:colOff>101870</xdr:colOff>
      <xdr:row>44</xdr:row>
      <xdr:rowOff>116367</xdr:rowOff>
    </xdr:to>
    <xdr:pic>
      <xdr:nvPicPr>
        <xdr:cNvPr id="2" name="図 1">
          <a:extLst>
            <a:ext uri="{FF2B5EF4-FFF2-40B4-BE49-F238E27FC236}">
              <a16:creationId xmlns:a16="http://schemas.microsoft.com/office/drawing/2014/main" id="{DAE4D131-DF63-4147-BE26-889C0E6CFA8C}"/>
            </a:ext>
          </a:extLst>
        </xdr:cNvPr>
        <xdr:cNvPicPr>
          <a:picLocks noChangeAspect="1"/>
        </xdr:cNvPicPr>
      </xdr:nvPicPr>
      <xdr:blipFill>
        <a:blip xmlns:r="http://schemas.openxmlformats.org/officeDocument/2006/relationships" r:embed="rId1"/>
        <a:stretch>
          <a:fillRect/>
        </a:stretch>
      </xdr:blipFill>
      <xdr:spPr>
        <a:xfrm>
          <a:off x="898223" y="1046579"/>
          <a:ext cx="1009587" cy="6080188"/>
        </a:xfrm>
        <a:prstGeom prst="rect">
          <a:avLst/>
        </a:prstGeom>
      </xdr:spPr>
    </xdr:pic>
    <xdr:clientData/>
  </xdr:twoCellAnchor>
</xdr:wsDr>
</file>

<file path=xl/drawings/drawing241.xml><?xml version="1.0" encoding="utf-8"?>
<xdr:wsDr xmlns:xdr="http://schemas.openxmlformats.org/drawingml/2006/spreadsheetDrawing" xmlns:a="http://schemas.openxmlformats.org/drawingml/2006/main">
  <xdr:twoCellAnchor>
    <xdr:from>
      <xdr:col>3</xdr:col>
      <xdr:colOff>220495</xdr:colOff>
      <xdr:row>5</xdr:row>
      <xdr:rowOff>25499</xdr:rowOff>
    </xdr:from>
    <xdr:to>
      <xdr:col>7</xdr:col>
      <xdr:colOff>100514</xdr:colOff>
      <xdr:row>44</xdr:row>
      <xdr:rowOff>116367</xdr:rowOff>
    </xdr:to>
    <xdr:pic>
      <xdr:nvPicPr>
        <xdr:cNvPr id="2" name="図 1">
          <a:extLst>
            <a:ext uri="{FF2B5EF4-FFF2-40B4-BE49-F238E27FC236}">
              <a16:creationId xmlns:a16="http://schemas.microsoft.com/office/drawing/2014/main" id="{B5171712-AB2F-41D1-A0D2-A92644FACE4F}"/>
            </a:ext>
          </a:extLst>
        </xdr:cNvPr>
        <xdr:cNvPicPr>
          <a:picLocks noChangeAspect="1"/>
        </xdr:cNvPicPr>
      </xdr:nvPicPr>
      <xdr:blipFill>
        <a:blip xmlns:r="http://schemas.openxmlformats.org/officeDocument/2006/relationships" r:embed="rId1"/>
        <a:stretch>
          <a:fillRect/>
        </a:stretch>
      </xdr:blipFill>
      <xdr:spPr>
        <a:xfrm>
          <a:off x="898675" y="1046579"/>
          <a:ext cx="1007779" cy="6080188"/>
        </a:xfrm>
        <a:prstGeom prst="rect">
          <a:avLst/>
        </a:prstGeom>
      </xdr:spPr>
    </xdr:pic>
    <xdr:clientData/>
  </xdr:twoCellAnchor>
</xdr:wsDr>
</file>

<file path=xl/drawings/drawing242.xml><?xml version="1.0" encoding="utf-8"?>
<xdr:wsDr xmlns:xdr="http://schemas.openxmlformats.org/drawingml/2006/spreadsheetDrawing" xmlns:a="http://schemas.openxmlformats.org/drawingml/2006/main">
  <xdr:twoCellAnchor>
    <xdr:from>
      <xdr:col>3</xdr:col>
      <xdr:colOff>220043</xdr:colOff>
      <xdr:row>5</xdr:row>
      <xdr:rowOff>25499</xdr:rowOff>
    </xdr:from>
    <xdr:to>
      <xdr:col>7</xdr:col>
      <xdr:colOff>101870</xdr:colOff>
      <xdr:row>44</xdr:row>
      <xdr:rowOff>116367</xdr:rowOff>
    </xdr:to>
    <xdr:pic>
      <xdr:nvPicPr>
        <xdr:cNvPr id="2" name="図 1">
          <a:extLst>
            <a:ext uri="{FF2B5EF4-FFF2-40B4-BE49-F238E27FC236}">
              <a16:creationId xmlns:a16="http://schemas.microsoft.com/office/drawing/2014/main" id="{0AB8637A-C461-4720-B699-7A75DC73ED45}"/>
            </a:ext>
          </a:extLst>
        </xdr:cNvPr>
        <xdr:cNvPicPr>
          <a:picLocks noChangeAspect="1"/>
        </xdr:cNvPicPr>
      </xdr:nvPicPr>
      <xdr:blipFill>
        <a:blip xmlns:r="http://schemas.openxmlformats.org/officeDocument/2006/relationships" r:embed="rId1"/>
        <a:stretch>
          <a:fillRect/>
        </a:stretch>
      </xdr:blipFill>
      <xdr:spPr>
        <a:xfrm>
          <a:off x="898223" y="1046579"/>
          <a:ext cx="1009587" cy="6080188"/>
        </a:xfrm>
        <a:prstGeom prst="rect">
          <a:avLst/>
        </a:prstGeom>
      </xdr:spPr>
    </xdr:pic>
    <xdr:clientData/>
  </xdr:twoCellAnchor>
</xdr:wsDr>
</file>

<file path=xl/drawings/drawing243.xml><?xml version="1.0" encoding="utf-8"?>
<xdr:wsDr xmlns:xdr="http://schemas.openxmlformats.org/drawingml/2006/spreadsheetDrawing" xmlns:a="http://schemas.openxmlformats.org/drawingml/2006/main">
  <xdr:twoCellAnchor>
    <xdr:from>
      <xdr:col>3</xdr:col>
      <xdr:colOff>220043</xdr:colOff>
      <xdr:row>5</xdr:row>
      <xdr:rowOff>25499</xdr:rowOff>
    </xdr:from>
    <xdr:to>
      <xdr:col>7</xdr:col>
      <xdr:colOff>101870</xdr:colOff>
      <xdr:row>44</xdr:row>
      <xdr:rowOff>116367</xdr:rowOff>
    </xdr:to>
    <xdr:pic>
      <xdr:nvPicPr>
        <xdr:cNvPr id="2" name="図 1">
          <a:extLst>
            <a:ext uri="{FF2B5EF4-FFF2-40B4-BE49-F238E27FC236}">
              <a16:creationId xmlns:a16="http://schemas.microsoft.com/office/drawing/2014/main" id="{9545346F-89F6-4956-A45E-41D4AAD1DF5A}"/>
            </a:ext>
          </a:extLst>
        </xdr:cNvPr>
        <xdr:cNvPicPr>
          <a:picLocks noChangeAspect="1"/>
        </xdr:cNvPicPr>
      </xdr:nvPicPr>
      <xdr:blipFill>
        <a:blip xmlns:r="http://schemas.openxmlformats.org/officeDocument/2006/relationships" r:embed="rId1"/>
        <a:stretch>
          <a:fillRect/>
        </a:stretch>
      </xdr:blipFill>
      <xdr:spPr>
        <a:xfrm>
          <a:off x="898223" y="1046579"/>
          <a:ext cx="1009587" cy="6080188"/>
        </a:xfrm>
        <a:prstGeom prst="rect">
          <a:avLst/>
        </a:prstGeom>
      </xdr:spPr>
    </xdr:pic>
    <xdr:clientData/>
  </xdr:twoCellAnchor>
</xdr:wsDr>
</file>

<file path=xl/drawings/drawing244.xml><?xml version="1.0" encoding="utf-8"?>
<xdr:wsDr xmlns:xdr="http://schemas.openxmlformats.org/drawingml/2006/spreadsheetDrawing" xmlns:a="http://schemas.openxmlformats.org/drawingml/2006/main">
  <xdr:twoCellAnchor>
    <xdr:from>
      <xdr:col>2</xdr:col>
      <xdr:colOff>63501</xdr:colOff>
      <xdr:row>13</xdr:row>
      <xdr:rowOff>55066</xdr:rowOff>
    </xdr:from>
    <xdr:to>
      <xdr:col>9</xdr:col>
      <xdr:colOff>252096</xdr:colOff>
      <xdr:row>37</xdr:row>
      <xdr:rowOff>2196</xdr:rowOff>
    </xdr:to>
    <xdr:pic>
      <xdr:nvPicPr>
        <xdr:cNvPr id="2" name="図 1">
          <a:extLst>
            <a:ext uri="{FF2B5EF4-FFF2-40B4-BE49-F238E27FC236}">
              <a16:creationId xmlns:a16="http://schemas.microsoft.com/office/drawing/2014/main" id="{F444A6AE-DA3B-4EDE-8804-A67B4A418551}"/>
            </a:ext>
          </a:extLst>
        </xdr:cNvPr>
        <xdr:cNvPicPr>
          <a:picLocks noChangeAspect="1"/>
        </xdr:cNvPicPr>
      </xdr:nvPicPr>
      <xdr:blipFill>
        <a:blip xmlns:r="http://schemas.openxmlformats.org/officeDocument/2006/relationships" r:embed="rId1"/>
        <a:stretch>
          <a:fillRect/>
        </a:stretch>
      </xdr:blipFill>
      <xdr:spPr>
        <a:xfrm>
          <a:off x="459741" y="2295346"/>
          <a:ext cx="2162175" cy="3604730"/>
        </a:xfrm>
        <a:prstGeom prst="rect">
          <a:avLst/>
        </a:prstGeom>
      </xdr:spPr>
    </xdr:pic>
    <xdr:clientData/>
  </xdr:twoCellAnchor>
</xdr:wsDr>
</file>

<file path=xl/drawings/drawing245.xml><?xml version="1.0" encoding="utf-8"?>
<xdr:wsDr xmlns:xdr="http://schemas.openxmlformats.org/drawingml/2006/spreadsheetDrawing" xmlns:a="http://schemas.openxmlformats.org/drawingml/2006/main">
  <xdr:twoCellAnchor>
    <xdr:from>
      <xdr:col>3</xdr:col>
      <xdr:colOff>1109</xdr:colOff>
      <xdr:row>5</xdr:row>
      <xdr:rowOff>25499</xdr:rowOff>
    </xdr:from>
    <xdr:to>
      <xdr:col>9</xdr:col>
      <xdr:colOff>130023</xdr:colOff>
      <xdr:row>44</xdr:row>
      <xdr:rowOff>116367</xdr:rowOff>
    </xdr:to>
    <xdr:pic>
      <xdr:nvPicPr>
        <xdr:cNvPr id="2" name="図 1">
          <a:extLst>
            <a:ext uri="{FF2B5EF4-FFF2-40B4-BE49-F238E27FC236}">
              <a16:creationId xmlns:a16="http://schemas.microsoft.com/office/drawing/2014/main" id="{35CE60F9-763C-4011-A3AC-DE9DC421E11B}"/>
            </a:ext>
          </a:extLst>
        </xdr:cNvPr>
        <xdr:cNvPicPr>
          <a:picLocks noChangeAspect="1"/>
        </xdr:cNvPicPr>
      </xdr:nvPicPr>
      <xdr:blipFill>
        <a:blip xmlns:r="http://schemas.openxmlformats.org/officeDocument/2006/relationships" r:embed="rId1"/>
        <a:stretch>
          <a:fillRect/>
        </a:stretch>
      </xdr:blipFill>
      <xdr:spPr>
        <a:xfrm>
          <a:off x="679289" y="1046579"/>
          <a:ext cx="1820554" cy="6080188"/>
        </a:xfrm>
        <a:prstGeom prst="rect">
          <a:avLst/>
        </a:prstGeom>
      </xdr:spPr>
    </xdr:pic>
    <xdr:clientData/>
  </xdr:twoCellAnchor>
</xdr:wsDr>
</file>

<file path=xl/drawings/drawing246.xml><?xml version="1.0" encoding="utf-8"?>
<xdr:wsDr xmlns:xdr="http://schemas.openxmlformats.org/drawingml/2006/spreadsheetDrawing" xmlns:a="http://schemas.openxmlformats.org/drawingml/2006/main">
  <xdr:twoCellAnchor>
    <xdr:from>
      <xdr:col>3</xdr:col>
      <xdr:colOff>1561</xdr:colOff>
      <xdr:row>5</xdr:row>
      <xdr:rowOff>25499</xdr:rowOff>
    </xdr:from>
    <xdr:to>
      <xdr:col>9</xdr:col>
      <xdr:colOff>128666</xdr:colOff>
      <xdr:row>44</xdr:row>
      <xdr:rowOff>116367</xdr:rowOff>
    </xdr:to>
    <xdr:pic>
      <xdr:nvPicPr>
        <xdr:cNvPr id="2" name="図 1">
          <a:extLst>
            <a:ext uri="{FF2B5EF4-FFF2-40B4-BE49-F238E27FC236}">
              <a16:creationId xmlns:a16="http://schemas.microsoft.com/office/drawing/2014/main" id="{77F10EB2-E3F2-4686-9215-A63AB07A2A6E}"/>
            </a:ext>
          </a:extLst>
        </xdr:cNvPr>
        <xdr:cNvPicPr>
          <a:picLocks noChangeAspect="1"/>
        </xdr:cNvPicPr>
      </xdr:nvPicPr>
      <xdr:blipFill>
        <a:blip xmlns:r="http://schemas.openxmlformats.org/officeDocument/2006/relationships" r:embed="rId1"/>
        <a:stretch>
          <a:fillRect/>
        </a:stretch>
      </xdr:blipFill>
      <xdr:spPr>
        <a:xfrm>
          <a:off x="679741" y="1046579"/>
          <a:ext cx="1818745" cy="6080188"/>
        </a:xfrm>
        <a:prstGeom prst="rect">
          <a:avLst/>
        </a:prstGeom>
      </xdr:spPr>
    </xdr:pic>
    <xdr:clientData/>
  </xdr:twoCellAnchor>
</xdr:wsDr>
</file>

<file path=xl/drawings/drawing247.xml><?xml version="1.0" encoding="utf-8"?>
<xdr:wsDr xmlns:xdr="http://schemas.openxmlformats.org/drawingml/2006/spreadsheetDrawing" xmlns:a="http://schemas.openxmlformats.org/drawingml/2006/main">
  <xdr:twoCellAnchor>
    <xdr:from>
      <xdr:col>3</xdr:col>
      <xdr:colOff>1561</xdr:colOff>
      <xdr:row>5</xdr:row>
      <xdr:rowOff>25499</xdr:rowOff>
    </xdr:from>
    <xdr:to>
      <xdr:col>9</xdr:col>
      <xdr:colOff>128666</xdr:colOff>
      <xdr:row>44</xdr:row>
      <xdr:rowOff>116367</xdr:rowOff>
    </xdr:to>
    <xdr:pic>
      <xdr:nvPicPr>
        <xdr:cNvPr id="2" name="図 1">
          <a:extLst>
            <a:ext uri="{FF2B5EF4-FFF2-40B4-BE49-F238E27FC236}">
              <a16:creationId xmlns:a16="http://schemas.microsoft.com/office/drawing/2014/main" id="{0C6C3DE6-5F61-4C05-B5C0-EBE38CE5D6D8}"/>
            </a:ext>
          </a:extLst>
        </xdr:cNvPr>
        <xdr:cNvPicPr>
          <a:picLocks noChangeAspect="1"/>
        </xdr:cNvPicPr>
      </xdr:nvPicPr>
      <xdr:blipFill>
        <a:blip xmlns:r="http://schemas.openxmlformats.org/officeDocument/2006/relationships" r:embed="rId1"/>
        <a:stretch>
          <a:fillRect/>
        </a:stretch>
      </xdr:blipFill>
      <xdr:spPr>
        <a:xfrm>
          <a:off x="679741" y="1046579"/>
          <a:ext cx="1818745" cy="6080188"/>
        </a:xfrm>
        <a:prstGeom prst="rect">
          <a:avLst/>
        </a:prstGeom>
      </xdr:spPr>
    </xdr:pic>
    <xdr:clientData/>
  </xdr:twoCellAnchor>
</xdr:wsDr>
</file>

<file path=xl/drawings/drawing248.xml><?xml version="1.0" encoding="utf-8"?>
<xdr:wsDr xmlns:xdr="http://schemas.openxmlformats.org/drawingml/2006/spreadsheetDrawing" xmlns:a="http://schemas.openxmlformats.org/drawingml/2006/main">
  <xdr:twoCellAnchor>
    <xdr:from>
      <xdr:col>3</xdr:col>
      <xdr:colOff>1561</xdr:colOff>
      <xdr:row>5</xdr:row>
      <xdr:rowOff>25499</xdr:rowOff>
    </xdr:from>
    <xdr:to>
      <xdr:col>9</xdr:col>
      <xdr:colOff>128666</xdr:colOff>
      <xdr:row>44</xdr:row>
      <xdr:rowOff>116367</xdr:rowOff>
    </xdr:to>
    <xdr:pic>
      <xdr:nvPicPr>
        <xdr:cNvPr id="2" name="図 1">
          <a:extLst>
            <a:ext uri="{FF2B5EF4-FFF2-40B4-BE49-F238E27FC236}">
              <a16:creationId xmlns:a16="http://schemas.microsoft.com/office/drawing/2014/main" id="{CAE10871-B0B1-44A1-A657-DC6099A5DDDE}"/>
            </a:ext>
          </a:extLst>
        </xdr:cNvPr>
        <xdr:cNvPicPr>
          <a:picLocks noChangeAspect="1"/>
        </xdr:cNvPicPr>
      </xdr:nvPicPr>
      <xdr:blipFill>
        <a:blip xmlns:r="http://schemas.openxmlformats.org/officeDocument/2006/relationships" r:embed="rId1"/>
        <a:stretch>
          <a:fillRect/>
        </a:stretch>
      </xdr:blipFill>
      <xdr:spPr>
        <a:xfrm>
          <a:off x="679741" y="1046579"/>
          <a:ext cx="1818745" cy="6080188"/>
        </a:xfrm>
        <a:prstGeom prst="rect">
          <a:avLst/>
        </a:prstGeom>
      </xdr:spPr>
    </xdr:pic>
    <xdr:clientData/>
  </xdr:twoCellAnchor>
</xdr:wsDr>
</file>

<file path=xl/drawings/drawing249.xml><?xml version="1.0" encoding="utf-8"?>
<xdr:wsDr xmlns:xdr="http://schemas.openxmlformats.org/drawingml/2006/spreadsheetDrawing" xmlns:a="http://schemas.openxmlformats.org/drawingml/2006/main">
  <xdr:twoCellAnchor>
    <xdr:from>
      <xdr:col>3</xdr:col>
      <xdr:colOff>1561</xdr:colOff>
      <xdr:row>5</xdr:row>
      <xdr:rowOff>25499</xdr:rowOff>
    </xdr:from>
    <xdr:to>
      <xdr:col>9</xdr:col>
      <xdr:colOff>128666</xdr:colOff>
      <xdr:row>44</xdr:row>
      <xdr:rowOff>116367</xdr:rowOff>
    </xdr:to>
    <xdr:pic>
      <xdr:nvPicPr>
        <xdr:cNvPr id="2" name="図 1">
          <a:extLst>
            <a:ext uri="{FF2B5EF4-FFF2-40B4-BE49-F238E27FC236}">
              <a16:creationId xmlns:a16="http://schemas.microsoft.com/office/drawing/2014/main" id="{DB6D2780-0A37-4EC8-AAAD-F0B6CDAB9518}"/>
            </a:ext>
          </a:extLst>
        </xdr:cNvPr>
        <xdr:cNvPicPr>
          <a:picLocks noChangeAspect="1"/>
        </xdr:cNvPicPr>
      </xdr:nvPicPr>
      <xdr:blipFill>
        <a:blip xmlns:r="http://schemas.openxmlformats.org/officeDocument/2006/relationships" r:embed="rId1"/>
        <a:stretch>
          <a:fillRect/>
        </a:stretch>
      </xdr:blipFill>
      <xdr:spPr>
        <a:xfrm>
          <a:off x="679741" y="1046579"/>
          <a:ext cx="1818745" cy="6080188"/>
        </a:xfrm>
        <a:prstGeom prst="rect">
          <a:avLst/>
        </a:prstGeom>
      </xdr:spPr>
    </xdr:pic>
    <xdr:clientData/>
  </xdr:twoCellAnchor>
</xdr:wsDr>
</file>

<file path=xl/drawings/drawing250.xml><?xml version="1.0" encoding="utf-8"?>
<xdr:wsDr xmlns:xdr="http://schemas.openxmlformats.org/drawingml/2006/spreadsheetDrawing" xmlns:a="http://schemas.openxmlformats.org/drawingml/2006/main">
  <xdr:twoCellAnchor>
    <xdr:from>
      <xdr:col>3</xdr:col>
      <xdr:colOff>1109</xdr:colOff>
      <xdr:row>5</xdr:row>
      <xdr:rowOff>25499</xdr:rowOff>
    </xdr:from>
    <xdr:to>
      <xdr:col>9</xdr:col>
      <xdr:colOff>130023</xdr:colOff>
      <xdr:row>44</xdr:row>
      <xdr:rowOff>116367</xdr:rowOff>
    </xdr:to>
    <xdr:pic>
      <xdr:nvPicPr>
        <xdr:cNvPr id="2" name="図 1">
          <a:extLst>
            <a:ext uri="{FF2B5EF4-FFF2-40B4-BE49-F238E27FC236}">
              <a16:creationId xmlns:a16="http://schemas.microsoft.com/office/drawing/2014/main" id="{D609AD4B-D07B-43A3-AE5D-F8D502EDB73E}"/>
            </a:ext>
          </a:extLst>
        </xdr:cNvPr>
        <xdr:cNvPicPr>
          <a:picLocks noChangeAspect="1"/>
        </xdr:cNvPicPr>
      </xdr:nvPicPr>
      <xdr:blipFill>
        <a:blip xmlns:r="http://schemas.openxmlformats.org/officeDocument/2006/relationships" r:embed="rId1"/>
        <a:stretch>
          <a:fillRect/>
        </a:stretch>
      </xdr:blipFill>
      <xdr:spPr>
        <a:xfrm>
          <a:off x="679289" y="1046579"/>
          <a:ext cx="1820554" cy="6080188"/>
        </a:xfrm>
        <a:prstGeom prst="rect">
          <a:avLst/>
        </a:prstGeom>
      </xdr:spPr>
    </xdr:pic>
    <xdr:clientData/>
  </xdr:twoCellAnchor>
</xdr:wsDr>
</file>

<file path=xl/drawings/drawing251.xml><?xml version="1.0" encoding="utf-8"?>
<xdr:wsDr xmlns:xdr="http://schemas.openxmlformats.org/drawingml/2006/spreadsheetDrawing" xmlns:a="http://schemas.openxmlformats.org/drawingml/2006/main">
  <xdr:twoCellAnchor>
    <xdr:from>
      <xdr:col>3</xdr:col>
      <xdr:colOff>1561</xdr:colOff>
      <xdr:row>5</xdr:row>
      <xdr:rowOff>25499</xdr:rowOff>
    </xdr:from>
    <xdr:to>
      <xdr:col>9</xdr:col>
      <xdr:colOff>128666</xdr:colOff>
      <xdr:row>44</xdr:row>
      <xdr:rowOff>116367</xdr:rowOff>
    </xdr:to>
    <xdr:pic>
      <xdr:nvPicPr>
        <xdr:cNvPr id="2" name="図 1">
          <a:extLst>
            <a:ext uri="{FF2B5EF4-FFF2-40B4-BE49-F238E27FC236}">
              <a16:creationId xmlns:a16="http://schemas.microsoft.com/office/drawing/2014/main" id="{2E91E6F7-AD02-41CE-9782-3C2EB244533E}"/>
            </a:ext>
          </a:extLst>
        </xdr:cNvPr>
        <xdr:cNvPicPr>
          <a:picLocks noChangeAspect="1"/>
        </xdr:cNvPicPr>
      </xdr:nvPicPr>
      <xdr:blipFill>
        <a:blip xmlns:r="http://schemas.openxmlformats.org/officeDocument/2006/relationships" r:embed="rId1"/>
        <a:stretch>
          <a:fillRect/>
        </a:stretch>
      </xdr:blipFill>
      <xdr:spPr>
        <a:xfrm>
          <a:off x="679741" y="1046579"/>
          <a:ext cx="1818745" cy="6080188"/>
        </a:xfrm>
        <a:prstGeom prst="rect">
          <a:avLst/>
        </a:prstGeom>
      </xdr:spPr>
    </xdr:pic>
    <xdr:clientData/>
  </xdr:twoCellAnchor>
</xdr:wsDr>
</file>

<file path=xl/drawings/drawing252.xml><?xml version="1.0" encoding="utf-8"?>
<xdr:wsDr xmlns:xdr="http://schemas.openxmlformats.org/drawingml/2006/spreadsheetDrawing" xmlns:a="http://schemas.openxmlformats.org/drawingml/2006/main">
  <xdr:twoCellAnchor>
    <xdr:from>
      <xdr:col>3</xdr:col>
      <xdr:colOff>1561</xdr:colOff>
      <xdr:row>5</xdr:row>
      <xdr:rowOff>25499</xdr:rowOff>
    </xdr:from>
    <xdr:to>
      <xdr:col>9</xdr:col>
      <xdr:colOff>128666</xdr:colOff>
      <xdr:row>44</xdr:row>
      <xdr:rowOff>116367</xdr:rowOff>
    </xdr:to>
    <xdr:pic>
      <xdr:nvPicPr>
        <xdr:cNvPr id="2" name="図 1">
          <a:extLst>
            <a:ext uri="{FF2B5EF4-FFF2-40B4-BE49-F238E27FC236}">
              <a16:creationId xmlns:a16="http://schemas.microsoft.com/office/drawing/2014/main" id="{4A6F0E23-81F5-4AC3-9DD1-C0A4C568913D}"/>
            </a:ext>
          </a:extLst>
        </xdr:cNvPr>
        <xdr:cNvPicPr>
          <a:picLocks noChangeAspect="1"/>
        </xdr:cNvPicPr>
      </xdr:nvPicPr>
      <xdr:blipFill>
        <a:blip xmlns:r="http://schemas.openxmlformats.org/officeDocument/2006/relationships" r:embed="rId1"/>
        <a:stretch>
          <a:fillRect/>
        </a:stretch>
      </xdr:blipFill>
      <xdr:spPr>
        <a:xfrm>
          <a:off x="679741" y="1046579"/>
          <a:ext cx="1818745" cy="6080188"/>
        </a:xfrm>
        <a:prstGeom prst="rect">
          <a:avLst/>
        </a:prstGeom>
      </xdr:spPr>
    </xdr:pic>
    <xdr:clientData/>
  </xdr:twoCellAnchor>
</xdr:wsDr>
</file>

<file path=xl/drawings/drawing253.xml><?xml version="1.0" encoding="utf-8"?>
<xdr:wsDr xmlns:xdr="http://schemas.openxmlformats.org/drawingml/2006/spreadsheetDrawing" xmlns:a="http://schemas.openxmlformats.org/drawingml/2006/main">
  <xdr:twoCellAnchor>
    <xdr:from>
      <xdr:col>3</xdr:col>
      <xdr:colOff>1561</xdr:colOff>
      <xdr:row>5</xdr:row>
      <xdr:rowOff>25499</xdr:rowOff>
    </xdr:from>
    <xdr:to>
      <xdr:col>9</xdr:col>
      <xdr:colOff>128666</xdr:colOff>
      <xdr:row>44</xdr:row>
      <xdr:rowOff>116367</xdr:rowOff>
    </xdr:to>
    <xdr:pic>
      <xdr:nvPicPr>
        <xdr:cNvPr id="2" name="図 1">
          <a:extLst>
            <a:ext uri="{FF2B5EF4-FFF2-40B4-BE49-F238E27FC236}">
              <a16:creationId xmlns:a16="http://schemas.microsoft.com/office/drawing/2014/main" id="{DF67366C-77FF-4AD9-93CC-575E0CEE9ABE}"/>
            </a:ext>
          </a:extLst>
        </xdr:cNvPr>
        <xdr:cNvPicPr>
          <a:picLocks noChangeAspect="1"/>
        </xdr:cNvPicPr>
      </xdr:nvPicPr>
      <xdr:blipFill>
        <a:blip xmlns:r="http://schemas.openxmlformats.org/officeDocument/2006/relationships" r:embed="rId1"/>
        <a:stretch>
          <a:fillRect/>
        </a:stretch>
      </xdr:blipFill>
      <xdr:spPr>
        <a:xfrm>
          <a:off x="679741" y="1046579"/>
          <a:ext cx="1818745" cy="6080188"/>
        </a:xfrm>
        <a:prstGeom prst="rect">
          <a:avLst/>
        </a:prstGeom>
      </xdr:spPr>
    </xdr:pic>
    <xdr:clientData/>
  </xdr:twoCellAnchor>
</xdr:wsDr>
</file>

<file path=xl/drawings/drawing254.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C22A3A28-1B76-4DBC-AA63-F082C4263BAF}"/>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55.xml><?xml version="1.0" encoding="utf-8"?>
<xdr:wsDr xmlns:xdr="http://schemas.openxmlformats.org/drawingml/2006/spreadsheetDrawing" xmlns:a="http://schemas.openxmlformats.org/drawingml/2006/main">
  <xdr:twoCellAnchor>
    <xdr:from>
      <xdr:col>3</xdr:col>
      <xdr:colOff>1109</xdr:colOff>
      <xdr:row>5</xdr:row>
      <xdr:rowOff>25301</xdr:rowOff>
    </xdr:from>
    <xdr:to>
      <xdr:col>9</xdr:col>
      <xdr:colOff>130023</xdr:colOff>
      <xdr:row>44</xdr:row>
      <xdr:rowOff>116169</xdr:rowOff>
    </xdr:to>
    <xdr:pic>
      <xdr:nvPicPr>
        <xdr:cNvPr id="2" name="図 1">
          <a:extLst>
            <a:ext uri="{FF2B5EF4-FFF2-40B4-BE49-F238E27FC236}">
              <a16:creationId xmlns:a16="http://schemas.microsoft.com/office/drawing/2014/main" id="{14C1C388-CE2B-4DA9-849F-A826F49CFDDE}"/>
            </a:ext>
          </a:extLst>
        </xdr:cNvPr>
        <xdr:cNvPicPr>
          <a:picLocks noChangeAspect="1"/>
        </xdr:cNvPicPr>
      </xdr:nvPicPr>
      <xdr:blipFill>
        <a:blip xmlns:r="http://schemas.openxmlformats.org/officeDocument/2006/relationships" r:embed="rId1"/>
        <a:stretch>
          <a:fillRect/>
        </a:stretch>
      </xdr:blipFill>
      <xdr:spPr>
        <a:xfrm>
          <a:off x="679289" y="1046381"/>
          <a:ext cx="1820554" cy="6080188"/>
        </a:xfrm>
        <a:prstGeom prst="rect">
          <a:avLst/>
        </a:prstGeom>
      </xdr:spPr>
    </xdr:pic>
    <xdr:clientData/>
  </xdr:twoCellAnchor>
</xdr:wsDr>
</file>

<file path=xl/drawings/drawing256.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90BE36FF-678F-42A6-B492-2EC3AC2D968C}"/>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57.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D7F822B7-F4FE-4436-876C-2C76D0745AA7}"/>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58.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6BE4DC3F-96BD-42D4-8DF3-037FE70A58F1}"/>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59.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4C1089AE-39A1-447A-8066-8D70F6FC4CB1}"/>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60.xml><?xml version="1.0" encoding="utf-8"?>
<xdr:wsDr xmlns:xdr="http://schemas.openxmlformats.org/drawingml/2006/spreadsheetDrawing" xmlns:a="http://schemas.openxmlformats.org/drawingml/2006/main">
  <xdr:twoCellAnchor>
    <xdr:from>
      <xdr:col>3</xdr:col>
      <xdr:colOff>1109</xdr:colOff>
      <xdr:row>5</xdr:row>
      <xdr:rowOff>25301</xdr:rowOff>
    </xdr:from>
    <xdr:to>
      <xdr:col>9</xdr:col>
      <xdr:colOff>130023</xdr:colOff>
      <xdr:row>44</xdr:row>
      <xdr:rowOff>116169</xdr:rowOff>
    </xdr:to>
    <xdr:pic>
      <xdr:nvPicPr>
        <xdr:cNvPr id="2" name="図 1">
          <a:extLst>
            <a:ext uri="{FF2B5EF4-FFF2-40B4-BE49-F238E27FC236}">
              <a16:creationId xmlns:a16="http://schemas.microsoft.com/office/drawing/2014/main" id="{7CBD89AF-7727-4435-A679-7520C4E10F2A}"/>
            </a:ext>
          </a:extLst>
        </xdr:cNvPr>
        <xdr:cNvPicPr>
          <a:picLocks noChangeAspect="1"/>
        </xdr:cNvPicPr>
      </xdr:nvPicPr>
      <xdr:blipFill>
        <a:blip xmlns:r="http://schemas.openxmlformats.org/officeDocument/2006/relationships" r:embed="rId1"/>
        <a:stretch>
          <a:fillRect/>
        </a:stretch>
      </xdr:blipFill>
      <xdr:spPr>
        <a:xfrm>
          <a:off x="679289" y="1046381"/>
          <a:ext cx="1820554" cy="6080188"/>
        </a:xfrm>
        <a:prstGeom prst="rect">
          <a:avLst/>
        </a:prstGeom>
      </xdr:spPr>
    </xdr:pic>
    <xdr:clientData/>
  </xdr:twoCellAnchor>
</xdr:wsDr>
</file>

<file path=xl/drawings/drawing261.xml><?xml version="1.0" encoding="utf-8"?>
<xdr:wsDr xmlns:xdr="http://schemas.openxmlformats.org/drawingml/2006/spreadsheetDrawing" xmlns:a="http://schemas.openxmlformats.org/drawingml/2006/main">
  <xdr:twoCellAnchor>
    <xdr:from>
      <xdr:col>3</xdr:col>
      <xdr:colOff>1109</xdr:colOff>
      <xdr:row>5</xdr:row>
      <xdr:rowOff>25301</xdr:rowOff>
    </xdr:from>
    <xdr:to>
      <xdr:col>9</xdr:col>
      <xdr:colOff>130023</xdr:colOff>
      <xdr:row>44</xdr:row>
      <xdr:rowOff>116169</xdr:rowOff>
    </xdr:to>
    <xdr:pic>
      <xdr:nvPicPr>
        <xdr:cNvPr id="2" name="図 1">
          <a:extLst>
            <a:ext uri="{FF2B5EF4-FFF2-40B4-BE49-F238E27FC236}">
              <a16:creationId xmlns:a16="http://schemas.microsoft.com/office/drawing/2014/main" id="{C74BE479-6C60-4327-AD91-500B01800B86}"/>
            </a:ext>
          </a:extLst>
        </xdr:cNvPr>
        <xdr:cNvPicPr>
          <a:picLocks noChangeAspect="1"/>
        </xdr:cNvPicPr>
      </xdr:nvPicPr>
      <xdr:blipFill>
        <a:blip xmlns:r="http://schemas.openxmlformats.org/officeDocument/2006/relationships" r:embed="rId1"/>
        <a:stretch>
          <a:fillRect/>
        </a:stretch>
      </xdr:blipFill>
      <xdr:spPr>
        <a:xfrm>
          <a:off x="679289" y="1046381"/>
          <a:ext cx="1820554" cy="6080188"/>
        </a:xfrm>
        <a:prstGeom prst="rect">
          <a:avLst/>
        </a:prstGeom>
      </xdr:spPr>
    </xdr:pic>
    <xdr:clientData/>
  </xdr:twoCellAnchor>
</xdr:wsDr>
</file>

<file path=xl/drawings/drawing262.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A37534DC-CD4D-43B7-9B89-903717379816}"/>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63.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4166A98F-1FAB-42C9-BEF9-93CEFDF0DC21}"/>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64.xml><?xml version="1.0" encoding="utf-8"?>
<xdr:wsDr xmlns:xdr="http://schemas.openxmlformats.org/drawingml/2006/spreadsheetDrawing" xmlns:a="http://schemas.openxmlformats.org/drawingml/2006/main">
  <xdr:twoCellAnchor>
    <xdr:from>
      <xdr:col>3</xdr:col>
      <xdr:colOff>1109</xdr:colOff>
      <xdr:row>5</xdr:row>
      <xdr:rowOff>25301</xdr:rowOff>
    </xdr:from>
    <xdr:to>
      <xdr:col>9</xdr:col>
      <xdr:colOff>130023</xdr:colOff>
      <xdr:row>44</xdr:row>
      <xdr:rowOff>116169</xdr:rowOff>
    </xdr:to>
    <xdr:pic>
      <xdr:nvPicPr>
        <xdr:cNvPr id="2" name="図 1">
          <a:extLst>
            <a:ext uri="{FF2B5EF4-FFF2-40B4-BE49-F238E27FC236}">
              <a16:creationId xmlns:a16="http://schemas.microsoft.com/office/drawing/2014/main" id="{FFDCB7A0-A8C2-4F31-A82F-8BDCC6D5C084}"/>
            </a:ext>
          </a:extLst>
        </xdr:cNvPr>
        <xdr:cNvPicPr>
          <a:picLocks noChangeAspect="1"/>
        </xdr:cNvPicPr>
      </xdr:nvPicPr>
      <xdr:blipFill>
        <a:blip xmlns:r="http://schemas.openxmlformats.org/officeDocument/2006/relationships" r:embed="rId1"/>
        <a:stretch>
          <a:fillRect/>
        </a:stretch>
      </xdr:blipFill>
      <xdr:spPr>
        <a:xfrm>
          <a:off x="679289" y="1046381"/>
          <a:ext cx="1820554" cy="6080188"/>
        </a:xfrm>
        <a:prstGeom prst="rect">
          <a:avLst/>
        </a:prstGeom>
      </xdr:spPr>
    </xdr:pic>
    <xdr:clientData/>
  </xdr:twoCellAnchor>
</xdr:wsDr>
</file>

<file path=xl/drawings/drawing265.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0DF1D176-E6B9-41E8-BF2D-98FD3CA2E562}"/>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66.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7E3D5659-5713-4895-BE1C-08E80A25F316}"/>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67.xml><?xml version="1.0" encoding="utf-8"?>
<xdr:wsDr xmlns:xdr="http://schemas.openxmlformats.org/drawingml/2006/spreadsheetDrawing" xmlns:a="http://schemas.openxmlformats.org/drawingml/2006/main">
  <xdr:twoCellAnchor>
    <xdr:from>
      <xdr:col>3</xdr:col>
      <xdr:colOff>1561</xdr:colOff>
      <xdr:row>5</xdr:row>
      <xdr:rowOff>25301</xdr:rowOff>
    </xdr:from>
    <xdr:to>
      <xdr:col>9</xdr:col>
      <xdr:colOff>128666</xdr:colOff>
      <xdr:row>44</xdr:row>
      <xdr:rowOff>116169</xdr:rowOff>
    </xdr:to>
    <xdr:pic>
      <xdr:nvPicPr>
        <xdr:cNvPr id="2" name="図 1">
          <a:extLst>
            <a:ext uri="{FF2B5EF4-FFF2-40B4-BE49-F238E27FC236}">
              <a16:creationId xmlns:a16="http://schemas.microsoft.com/office/drawing/2014/main" id="{6B7B9EF7-6A66-469E-91A1-A74E5BBADEE3}"/>
            </a:ext>
          </a:extLst>
        </xdr:cNvPr>
        <xdr:cNvPicPr>
          <a:picLocks noChangeAspect="1"/>
        </xdr:cNvPicPr>
      </xdr:nvPicPr>
      <xdr:blipFill>
        <a:blip xmlns:r="http://schemas.openxmlformats.org/officeDocument/2006/relationships" r:embed="rId1"/>
        <a:stretch>
          <a:fillRect/>
        </a:stretch>
      </xdr:blipFill>
      <xdr:spPr>
        <a:xfrm>
          <a:off x="679741" y="1046381"/>
          <a:ext cx="1818745" cy="6080188"/>
        </a:xfrm>
        <a:prstGeom prst="rect">
          <a:avLst/>
        </a:prstGeom>
      </xdr:spPr>
    </xdr:pic>
    <xdr:clientData/>
  </xdr:twoCellAnchor>
</xdr:wsDr>
</file>

<file path=xl/drawings/drawing26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F2EDD7DD-D8DA-4E4D-979C-33F037AB1D7E}"/>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6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54404790-D0D1-4EB6-B3EB-CD7FBD7D9E9B}"/>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7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9E3553CD-3D98-4DCE-8061-3A182379DD76}"/>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71.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10BBC526-EC2B-4400-94FA-5A1BC6A0BF88}"/>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72.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2478E63F-B8A9-47FE-92EA-BFC842015634}"/>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73.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87CEF7F1-0B5C-48EB-8C3D-805DC065124E}"/>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7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36272AC-69B1-48F7-B118-C962884924D6}"/>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75.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0A0A3FE9-6D03-4389-8495-B122C636F3F1}"/>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76.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82BF9BA7-E8B4-45F4-9095-F1BFA368C594}"/>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77.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F962D533-59DB-4E74-BFB3-E9BC96FA068C}"/>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78.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DC74B41B-F407-45A6-823D-446B753FC3A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79.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52B250F9-D6A0-4453-BABA-FABCB7ED41AE}"/>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80.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BC05A87-0F4F-40FC-90E0-97B3C4480FB9}"/>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81.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12A07920-210C-4840-B99A-63AAEA2497EF}"/>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82.xml><?xml version="1.0" encoding="utf-8"?>
<xdr:wsDr xmlns:xdr="http://schemas.openxmlformats.org/drawingml/2006/spreadsheetDrawing" xmlns:a="http://schemas.openxmlformats.org/drawingml/2006/main">
  <xdr:twoCellAnchor>
    <xdr:from>
      <xdr:col>3</xdr:col>
      <xdr:colOff>1109</xdr:colOff>
      <xdr:row>5</xdr:row>
      <xdr:rowOff>25400</xdr:rowOff>
    </xdr:from>
    <xdr:to>
      <xdr:col>9</xdr:col>
      <xdr:colOff>130023</xdr:colOff>
      <xdr:row>44</xdr:row>
      <xdr:rowOff>116268</xdr:rowOff>
    </xdr:to>
    <xdr:pic>
      <xdr:nvPicPr>
        <xdr:cNvPr id="2" name="図 1">
          <a:extLst>
            <a:ext uri="{FF2B5EF4-FFF2-40B4-BE49-F238E27FC236}">
              <a16:creationId xmlns:a16="http://schemas.microsoft.com/office/drawing/2014/main" id="{DEA33760-A0BD-4B30-8860-B795EAEE88F6}"/>
            </a:ext>
          </a:extLst>
        </xdr:cNvPr>
        <xdr:cNvPicPr>
          <a:picLocks noChangeAspect="1"/>
        </xdr:cNvPicPr>
      </xdr:nvPicPr>
      <xdr:blipFill>
        <a:blip xmlns:r="http://schemas.openxmlformats.org/officeDocument/2006/relationships" r:embed="rId1"/>
        <a:stretch>
          <a:fillRect/>
        </a:stretch>
      </xdr:blipFill>
      <xdr:spPr>
        <a:xfrm>
          <a:off x="679289" y="1046480"/>
          <a:ext cx="1820554" cy="6080188"/>
        </a:xfrm>
        <a:prstGeom prst="rect">
          <a:avLst/>
        </a:prstGeom>
      </xdr:spPr>
    </xdr:pic>
    <xdr:clientData/>
  </xdr:twoCellAnchor>
</xdr:wsDr>
</file>

<file path=xl/drawings/drawing283.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B3EFF41B-CF51-42ED-AC1F-C64BBD11749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84.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7A0A19ED-D341-4881-9CD1-BEE20B86B50A}"/>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85.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0D1F26FF-B73C-4EED-B8F4-39A7B06C7295}"/>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86.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E4385CC1-6F59-4EC9-B233-C73A9D3A5274}"/>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87.xml><?xml version="1.0" encoding="utf-8"?>
<xdr:wsDr xmlns:xdr="http://schemas.openxmlformats.org/drawingml/2006/spreadsheetDrawing" xmlns:a="http://schemas.openxmlformats.org/drawingml/2006/main">
  <xdr:twoCellAnchor>
    <xdr:from>
      <xdr:col>3</xdr:col>
      <xdr:colOff>1561</xdr:colOff>
      <xdr:row>5</xdr:row>
      <xdr:rowOff>25400</xdr:rowOff>
    </xdr:from>
    <xdr:to>
      <xdr:col>9</xdr:col>
      <xdr:colOff>128666</xdr:colOff>
      <xdr:row>44</xdr:row>
      <xdr:rowOff>116268</xdr:rowOff>
    </xdr:to>
    <xdr:pic>
      <xdr:nvPicPr>
        <xdr:cNvPr id="2" name="図 1">
          <a:extLst>
            <a:ext uri="{FF2B5EF4-FFF2-40B4-BE49-F238E27FC236}">
              <a16:creationId xmlns:a16="http://schemas.microsoft.com/office/drawing/2014/main" id="{B1034322-E406-48AD-A12E-D9F9D578F241}"/>
            </a:ext>
          </a:extLst>
        </xdr:cNvPr>
        <xdr:cNvPicPr>
          <a:picLocks noChangeAspect="1"/>
        </xdr:cNvPicPr>
      </xdr:nvPicPr>
      <xdr:blipFill>
        <a:blip xmlns:r="http://schemas.openxmlformats.org/officeDocument/2006/relationships" r:embed="rId1"/>
        <a:stretch>
          <a:fillRect/>
        </a:stretch>
      </xdr:blipFill>
      <xdr:spPr>
        <a:xfrm>
          <a:off x="679741" y="1046480"/>
          <a:ext cx="1818745" cy="6080188"/>
        </a:xfrm>
        <a:prstGeom prst="rect">
          <a:avLst/>
        </a:prstGeom>
      </xdr:spPr>
    </xdr:pic>
    <xdr:clientData/>
  </xdr:twoCellAnchor>
</xdr:wsDr>
</file>

<file path=xl/drawings/drawing288.xml><?xml version="1.0" encoding="utf-8"?>
<xdr:wsDr xmlns:xdr="http://schemas.openxmlformats.org/drawingml/2006/spreadsheetDrawing" xmlns:a="http://schemas.openxmlformats.org/drawingml/2006/main">
  <xdr:twoCellAnchor>
    <xdr:from>
      <xdr:col>3</xdr:col>
      <xdr:colOff>38187</xdr:colOff>
      <xdr:row>5</xdr:row>
      <xdr:rowOff>25400</xdr:rowOff>
    </xdr:from>
    <xdr:to>
      <xdr:col>9</xdr:col>
      <xdr:colOff>18790</xdr:colOff>
      <xdr:row>44</xdr:row>
      <xdr:rowOff>116268</xdr:rowOff>
    </xdr:to>
    <xdr:pic>
      <xdr:nvPicPr>
        <xdr:cNvPr id="2" name="図 1">
          <a:extLst>
            <a:ext uri="{FF2B5EF4-FFF2-40B4-BE49-F238E27FC236}">
              <a16:creationId xmlns:a16="http://schemas.microsoft.com/office/drawing/2014/main" id="{C2DD0FCF-BE5E-4E0E-B881-6F4FB0A3622F}"/>
            </a:ext>
          </a:extLst>
        </xdr:cNvPr>
        <xdr:cNvPicPr>
          <a:picLocks noChangeAspect="1"/>
        </xdr:cNvPicPr>
      </xdr:nvPicPr>
      <xdr:blipFill>
        <a:blip xmlns:r="http://schemas.openxmlformats.org/officeDocument/2006/relationships" r:embed="rId1"/>
        <a:stretch>
          <a:fillRect/>
        </a:stretch>
      </xdr:blipFill>
      <xdr:spPr>
        <a:xfrm>
          <a:off x="716367" y="1046480"/>
          <a:ext cx="1672243" cy="6080188"/>
        </a:xfrm>
        <a:prstGeom prst="rect">
          <a:avLst/>
        </a:prstGeom>
      </xdr:spPr>
    </xdr:pic>
    <xdr:clientData/>
  </xdr:twoCellAnchor>
</xdr:wsDr>
</file>

<file path=xl/drawings/drawing289.xml><?xml version="1.0" encoding="utf-8"?>
<xdr:wsDr xmlns:xdr="http://schemas.openxmlformats.org/drawingml/2006/spreadsheetDrawing" xmlns:a="http://schemas.openxmlformats.org/drawingml/2006/main">
  <xdr:twoCellAnchor>
    <xdr:from>
      <xdr:col>2</xdr:col>
      <xdr:colOff>231162</xdr:colOff>
      <xdr:row>5</xdr:row>
      <xdr:rowOff>41275</xdr:rowOff>
    </xdr:from>
    <xdr:to>
      <xdr:col>9</xdr:col>
      <xdr:colOff>255840</xdr:colOff>
      <xdr:row>44</xdr:row>
      <xdr:rowOff>132143</xdr:rowOff>
    </xdr:to>
    <xdr:pic>
      <xdr:nvPicPr>
        <xdr:cNvPr id="2" name="図 1">
          <a:extLst>
            <a:ext uri="{FF2B5EF4-FFF2-40B4-BE49-F238E27FC236}">
              <a16:creationId xmlns:a16="http://schemas.microsoft.com/office/drawing/2014/main" id="{17EC75FB-FBCC-46B9-B3B7-53555F028EA4}"/>
            </a:ext>
          </a:extLst>
        </xdr:cNvPr>
        <xdr:cNvPicPr>
          <a:picLocks noChangeAspect="1"/>
        </xdr:cNvPicPr>
      </xdr:nvPicPr>
      <xdr:blipFill>
        <a:blip xmlns:r="http://schemas.openxmlformats.org/officeDocument/2006/relationships" r:embed="rId1"/>
        <a:stretch>
          <a:fillRect/>
        </a:stretch>
      </xdr:blipFill>
      <xdr:spPr>
        <a:xfrm>
          <a:off x="627402" y="1062355"/>
          <a:ext cx="1998258" cy="6080188"/>
        </a:xfrm>
        <a:prstGeom prst="rect">
          <a:avLst/>
        </a:prstGeom>
      </xdr:spPr>
    </xdr:pic>
    <xdr:clientData/>
  </xdr:twoCellAnchor>
</xdr:wsDr>
</file>

<file path=xl/drawings/drawing290.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9_&#23567;&#37089;\2021&#24180;8&#26376;23&#26085;\02_&#23567;&#37089;&#12488;&#12531;&#12493;&#12523;_&#12488;&#12531;&#12493;&#12523;&#28857;&#26908;&#35519;&#26360;(B).xlsx" TargetMode="External"/><Relationship Id="rId1" Type="http://schemas.openxmlformats.org/officeDocument/2006/relationships/externalLinkPath" Target="02_&#23567;&#37089;&#12488;&#12531;&#12493;&#12523;_&#12488;&#12531;&#12493;&#12523;&#28857;&#26908;&#35519;&#26360;(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12488;&#12531;&#12493;&#12523;&#38306;&#20418;Data\&#23450;&#26399;&#28857;&#26908;&#36039;&#26009;\&#9632;&#23665;&#21475;&#30476;&#12488;&#12531;&#12493;&#12523;&#28857;&#26908;&#12510;&#12491;&#12517;&#12450;&#12523;\&#19968;&#33324;&#30476;&#36947;&#9675;&#9675;&#32218;&#65288;&#9675;&#9675;&#12488;&#12531;&#12493;&#12523;&#65289;&#36947;&#36335;&#12488;&#12531;&#12493;&#12523;&#35352;&#37682;&#27096;&#24335;(&#25968;&#24335;&#20462;&#2749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9_&#23567;&#37089;\2021&#24180;8&#26376;23&#26085;\05_&#23567;&#37089;&#12488;&#12531;&#12493;&#12523;_&#12488;&#12531;&#12493;&#12523;&#28857;&#26908;&#35519;&#26360;(D-1-2).xlsx" TargetMode="External"/><Relationship Id="rId1" Type="http://schemas.openxmlformats.org/officeDocument/2006/relationships/externalLinkPath" Target="05_&#23567;&#37089;&#12488;&#12531;&#12493;&#12523;_&#12488;&#12531;&#12493;&#12523;&#28857;&#26908;&#35519;&#26360;(D-1-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9_&#23567;&#37089;\2021&#24180;8&#26376;23&#26085;\06_&#23567;&#37089;&#12488;&#12531;&#12493;&#12523;_&#12488;&#12531;&#12493;&#12523;&#28857;&#26908;&#35519;&#26360;(D-2-1).xlsx" TargetMode="External"/><Relationship Id="rId1" Type="http://schemas.openxmlformats.org/officeDocument/2006/relationships/externalLinkPath" Target="06_&#23567;&#37089;&#12488;&#12531;&#12493;&#12523;_&#12488;&#12531;&#12493;&#12523;&#28857;&#26908;&#35519;&#26360;(D-2-1).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9_&#23567;&#37089;\2021&#24180;8&#26376;23&#26085;\07_&#23567;&#37089;&#12488;&#12531;&#12493;&#12523;_&#12488;&#12531;&#12493;&#12523;&#28857;&#26908;&#35519;&#26360;(D-3_E_F).xlsx" TargetMode="External"/><Relationship Id="rId1" Type="http://schemas.openxmlformats.org/officeDocument/2006/relationships/externalLinkPath" Target="07_&#23567;&#37089;&#12488;&#12531;&#12493;&#12523;_&#12488;&#12531;&#12493;&#12523;&#28857;&#26908;&#35519;&#26360;(D-3_E_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B(トンネル様式1P001)"/>
      <sheetName val="(参考)リスト"/>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 val="一般県道○○線（○○トンネル）道路トンネル記録様式(数式修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2"/>
      <sheetName val="(参考)リスト"/>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2-1"/>
      <sheetName val="(参考)リスト"/>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3_PS"/>
      <sheetName val="様式D-3_S01"/>
      <sheetName val="様式D-3_S02"/>
      <sheetName val="様式D-3_S03"/>
      <sheetName val="様式D-3_S04"/>
      <sheetName val="様式D-3_S05"/>
      <sheetName val="様式D-3_S06"/>
      <sheetName val="様式D-3_S07"/>
      <sheetName val="様式D-3_S08"/>
      <sheetName val="様式D-3_S09"/>
      <sheetName val="様式D-3_S10"/>
      <sheetName val="様式D-3_S11"/>
      <sheetName val="様式D-3_S12"/>
      <sheetName val="様式D-3_S13"/>
      <sheetName val="様式D-3_S14"/>
      <sheetName val="様式D-3_S15"/>
      <sheetName val="様式D-3_S16"/>
      <sheetName val="様式D-3_S17"/>
      <sheetName val="様式D-3_S18"/>
      <sheetName val="様式D-3_S19"/>
      <sheetName val="様式D-3_S20"/>
      <sheetName val="様式D-3_S21"/>
      <sheetName val="様式D-3_S22"/>
      <sheetName val="様式D-3_S23"/>
      <sheetName val="様式D-3_S24"/>
      <sheetName val="様式D-3_S25"/>
      <sheetName val="様式D-3_S26"/>
      <sheetName val="様式D-3_S27"/>
      <sheetName val="様式D-3_S28"/>
      <sheetName val="様式D-3_S29"/>
      <sheetName val="様式D-3_S30"/>
      <sheetName val="様式D-3_S31"/>
      <sheetName val="様式D-3_S32"/>
      <sheetName val="様式D-3_S33"/>
      <sheetName val="様式D-3_S34"/>
      <sheetName val="様式D-3_S35"/>
      <sheetName val="様式D-3_S36"/>
      <sheetName val="様式D-3_S37"/>
      <sheetName val="様式D-3_S38"/>
      <sheetName val="様式D-3_S39"/>
      <sheetName val="様式D-3_S40"/>
      <sheetName val="様式D-3_S41"/>
      <sheetName val="様式D-3_S42"/>
      <sheetName val="様式D-3_S43"/>
      <sheetName val="様式D-3_S44"/>
      <sheetName val="様式D-3_S45"/>
      <sheetName val="様式D-3_S46"/>
      <sheetName val="様式D-3_S47"/>
      <sheetName val="様式D-3_S48"/>
      <sheetName val="様式D-3_S49"/>
      <sheetName val="様式D-3_S50"/>
      <sheetName val="様式D-3_S51"/>
      <sheetName val="様式D-3_S52"/>
      <sheetName val="様式D-3_S53"/>
      <sheetName val="様式D-3_S54"/>
      <sheetName val="様式D-3_S55"/>
      <sheetName val="様式D-3_S56"/>
      <sheetName val="様式D-3_S57"/>
      <sheetName val="様式D-3_S58"/>
      <sheetName val="様式D-3_S59"/>
      <sheetName val="様式D-3_S60"/>
      <sheetName val="様式D-3_S61"/>
      <sheetName val="様式D-3_S62"/>
      <sheetName val="様式D-3_S63"/>
      <sheetName val="様式D-3_S64"/>
      <sheetName val="様式D-3_S65"/>
      <sheetName val="様式D-3_S66"/>
      <sheetName val="様式D-3_S67"/>
      <sheetName val="様式D-3_S68"/>
      <sheetName val="様式D-3_S69"/>
      <sheetName val="様式D-3_S70"/>
      <sheetName val="様式D-3_S71"/>
      <sheetName val="様式D-3_S72"/>
      <sheetName val="様式D-3_S73"/>
      <sheetName val="様式D-3_S74"/>
      <sheetName val="様式D-3_S75"/>
      <sheetName val="様式D-3_S76"/>
      <sheetName val="様式D-3_S77"/>
      <sheetName val="様式D-3_S78"/>
      <sheetName val="様式D-3_S79"/>
      <sheetName val="様式D-3_S80"/>
      <sheetName val="様式D-3_S81"/>
      <sheetName val="様式D-3_S82"/>
      <sheetName val="様式D-3_S83"/>
      <sheetName val="様式D-3_S84"/>
      <sheetName val="様式D-3_S85"/>
      <sheetName val="様式D-3_S86"/>
      <sheetName val="様式D-3_S87"/>
      <sheetName val="様式D-3_S88"/>
      <sheetName val="様式D-3_S89"/>
      <sheetName val="様式D-3_S90"/>
      <sheetName val="様式D-3_S91"/>
      <sheetName val="様式D-3_S92"/>
      <sheetName val="様式D-3_S93"/>
      <sheetName val="様式D-3_S94"/>
      <sheetName val="様式D-3_S95"/>
      <sheetName val="様式D-3_S96"/>
      <sheetName val="様式D-3_S97"/>
      <sheetName val="様式D-3_S98"/>
      <sheetName val="様式D-3_S99"/>
      <sheetName val="様式D-3_S100"/>
      <sheetName val="様式D-3_S101"/>
      <sheetName val="様式D-3_S102"/>
      <sheetName val="様式D-3_S103"/>
      <sheetName val="様式D-3_S104"/>
      <sheetName val="様式D-3_S105"/>
      <sheetName val="様式D-3_S106"/>
      <sheetName val="様式D-3_S107"/>
      <sheetName val="様式D-3_S108"/>
      <sheetName val="様式D-3_S109"/>
      <sheetName val="様式D-3_S110"/>
      <sheetName val="様式D-3_S111"/>
      <sheetName val="様式D-3_S112"/>
      <sheetName val="様式D-3_S113"/>
      <sheetName val="様式D-3_S114"/>
      <sheetName val="様式D-3_S115"/>
      <sheetName val="様式D-3_S116"/>
      <sheetName val="様式D-3_S117"/>
      <sheetName val="様式D-3_S118"/>
      <sheetName val="様式D-3_S119"/>
      <sheetName val="様式D-3_S120"/>
      <sheetName val="様式D-3_S121"/>
      <sheetName val="様式D-3_S122"/>
      <sheetName val="様式D-3_S123"/>
      <sheetName val="様式D-3_S124"/>
      <sheetName val="様式D-3_S125"/>
      <sheetName val="様式D-3_S126"/>
      <sheetName val="様式D-3_S127"/>
      <sheetName val="様式D-3_S128"/>
      <sheetName val="様式D-3_S129"/>
      <sheetName val="様式D-3_S130"/>
      <sheetName val="様式D-3_S131"/>
      <sheetName val="様式D-3_S132"/>
      <sheetName val="様式D-3_S133"/>
      <sheetName val="様式D-3_S134"/>
      <sheetName val="様式D-3_S135"/>
      <sheetName val="様式D-3_S136"/>
      <sheetName val="様式D-3_S137"/>
      <sheetName val="様式D-3_S138"/>
      <sheetName val="様式D-3_S139"/>
      <sheetName val="様式D-3_S140"/>
      <sheetName val="様式D-3_S141"/>
      <sheetName val="様式D-3_S142"/>
      <sheetName val="様式D-3_S143"/>
      <sheetName val="様式D-3_S144"/>
      <sheetName val="様式D-3_S145"/>
      <sheetName val="様式D-3_S146"/>
      <sheetName val="様式D-3_S147"/>
      <sheetName val="様式D-3_S148"/>
      <sheetName val="様式D-3_S149"/>
      <sheetName val="様式D-3_S150"/>
      <sheetName val="様式D-3_S151"/>
      <sheetName val="様式D-3_S152"/>
      <sheetName val="様式D-3_S153"/>
      <sheetName val="様式D-3_S154"/>
      <sheetName val="様式D-3_S155"/>
      <sheetName val="様式D-3_S156"/>
      <sheetName val="様式D-3_S157"/>
      <sheetName val="様式D-3_S158"/>
      <sheetName val="様式D-3_S159"/>
      <sheetName val="様式D-3_S160"/>
      <sheetName val="様式D-3_S161"/>
      <sheetName val="様式D-3_S162"/>
      <sheetName val="様式D-3_S163"/>
      <sheetName val="様式D-3_S164"/>
      <sheetName val="様式D-3_S165"/>
      <sheetName val="様式D-3_S166"/>
      <sheetName val="様式D-3_S167"/>
      <sheetName val="様式D-3_S168"/>
      <sheetName val="様式D-3_S169"/>
      <sheetName val="様式D-3_S170"/>
      <sheetName val="様式D-3_S171"/>
      <sheetName val="様式D-3_S172"/>
      <sheetName val="様式D-3_S173"/>
      <sheetName val="様式D-3_S174"/>
      <sheetName val="様式D-3_S175"/>
      <sheetName val="様式D-3_S176"/>
      <sheetName val="様式D-3_S177"/>
      <sheetName val="様式D-3_S178"/>
      <sheetName val="様式D-3_S179"/>
      <sheetName val="様式D-3_S180"/>
      <sheetName val="様式D-3_S181"/>
      <sheetName val="様式D-3_S182"/>
      <sheetName val="様式D-3_S183"/>
      <sheetName val="様式D-3_S184"/>
      <sheetName val="様式D-3_S185"/>
      <sheetName val="様式D-3_S186"/>
      <sheetName val="様式D-3_S187"/>
      <sheetName val="様式D-3_S188"/>
      <sheetName val="様式D-3_S189"/>
      <sheetName val="様式D-3_S190"/>
      <sheetName val="様式D-3_S191"/>
      <sheetName val="様式D-3_PE"/>
      <sheetName val="様式E"/>
      <sheetName val="様式F"/>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816" headerRowBorderDxfId="817" tableBorderDxfId="815">
  <autoFilter ref="B15:B21" xr:uid="{00000000-0009-0000-0100-000001000000}"/>
  <tableColumns count="1">
    <tableColumn id="1" xr3:uid="{00000000-0010-0000-0000-000001000000}" name="対象箇所" dataDxfId="8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813" headerRowBorderDxfId="812" tableBorderDxfId="811">
  <autoFilter ref="C15:J46" xr:uid="{00000000-0009-0000-0100-000002000000}"/>
  <tableColumns count="8">
    <tableColumn id="9" xr3:uid="{00000000-0010-0000-0100-000009000000}" name="部位区分" totalsRowLabel="集計" dataDxfId="810" totalsRowDxfId="809"/>
    <tableColumn id="2" xr3:uid="{00000000-0010-0000-0100-000002000000}" name="変状区分" dataDxfId="808" totalsRowDxfId="807"/>
    <tableColumn id="7" xr3:uid="{00000000-0010-0000-0100-000007000000}" name="変状種類" dataDxfId="806" totalsRowDxfId="805"/>
    <tableColumn id="4" xr3:uid="{00000000-0010-0000-0100-000004000000}" name="対策区分" dataDxfId="804" totalsRowDxfId="803"/>
    <tableColumn id="5" xr3:uid="{00000000-0010-0000-0100-000005000000}" name="健全性" dataDxfId="802" totalsRowDxfId="801"/>
    <tableColumn id="12" xr3:uid="{00000000-0010-0000-0100-00000C000000}" name="調査の要否" dataDxfId="800" totalsRowDxfId="799"/>
    <tableColumn id="10" xr3:uid="{00000000-0010-0000-0100-00000A000000}" name="措置の要否" dataDxfId="798" totalsRowDxfId="797"/>
    <tableColumn id="11" xr3:uid="{00000000-0010-0000-0100-00000B000000}" name="実施有無" totalsRowFunction="count" dataDxfId="796" totalsRowDxfId="79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794" tableBorderDxfId="793">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792" tableBorderDxfId="791">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790" headerRowBorderDxfId="789" tableBorderDxfId="788">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787" headerRowBorderDxfId="786" tableBorderDxfId="785">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783" headerRowBorderDxfId="784" tableBorderDxfId="782">
  <autoFilter ref="B5:B12" xr:uid="{00000000-0009-0000-0100-000003000000}"/>
  <tableColumns count="1">
    <tableColumn id="1" xr3:uid="{00000000-0010-0000-0800-000001000000}" name="トンネルの分類" dataDxfId="78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779" headerRowBorderDxfId="780" tableBorderDxfId="778">
  <autoFilter ref="C5:E11" xr:uid="{00000000-0009-0000-0100-000004000000}"/>
  <tableColumns count="3">
    <tableColumn id="1" xr3:uid="{00000000-0010-0000-0900-000001000000}" name="トンネル工法" dataDxfId="777"/>
    <tableColumn id="2" xr3:uid="{00000000-0010-0000-0900-000002000000}" name="緊急輸送路" dataDxfId="776"/>
    <tableColumn id="3" xr3:uid="{00000000-0010-0000-0900-000003000000}" name="代替路" dataDxfId="775"/>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03A725-2FAF-4B1A-8EC4-001B6D014E5F}" name="テーブル58" displayName="テーブル58" ref="N15:N21" totalsRowShown="0">
  <autoFilter ref="N15:N21" xr:uid="{607690D2-70A1-4B66-BBF8-6D81C291337C}"/>
  <tableColumns count="1">
    <tableColumn id="1" xr3:uid="{823680DA-6784-4B40-A1D5-2545DDBFBA95}" name="対策区分の判定"/>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drawing" Target="../drawings/drawing185.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drawing" Target="../drawings/drawing202.xml"/><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2" Type="http://schemas.openxmlformats.org/officeDocument/2006/relationships/drawing" Target="../drawings/drawing213.xml"/><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2" Type="http://schemas.openxmlformats.org/officeDocument/2006/relationships/drawing" Target="../drawings/drawing216.xml"/><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2" Type="http://schemas.openxmlformats.org/officeDocument/2006/relationships/drawing" Target="../drawings/drawing221.xml"/><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2" Type="http://schemas.openxmlformats.org/officeDocument/2006/relationships/drawing" Target="../drawings/drawing222.xml"/><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2" Type="http://schemas.openxmlformats.org/officeDocument/2006/relationships/drawing" Target="../drawings/drawing223.xml"/><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2" Type="http://schemas.openxmlformats.org/officeDocument/2006/relationships/drawing" Target="../drawings/drawing224.xml"/><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2" Type="http://schemas.openxmlformats.org/officeDocument/2006/relationships/drawing" Target="../drawings/drawing225.xml"/><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2" Type="http://schemas.openxmlformats.org/officeDocument/2006/relationships/drawing" Target="../drawings/drawing226.xml"/><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2" Type="http://schemas.openxmlformats.org/officeDocument/2006/relationships/drawing" Target="../drawings/drawing227.xml"/><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2" Type="http://schemas.openxmlformats.org/officeDocument/2006/relationships/drawing" Target="../drawings/drawing228.xml"/><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2" Type="http://schemas.openxmlformats.org/officeDocument/2006/relationships/drawing" Target="../drawings/drawing229.xml"/><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2" Type="http://schemas.openxmlformats.org/officeDocument/2006/relationships/drawing" Target="../drawings/drawing230.xml"/><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2" Type="http://schemas.openxmlformats.org/officeDocument/2006/relationships/drawing" Target="../drawings/drawing231.xml"/><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2" Type="http://schemas.openxmlformats.org/officeDocument/2006/relationships/drawing" Target="../drawings/drawing232.xml"/><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2" Type="http://schemas.openxmlformats.org/officeDocument/2006/relationships/drawing" Target="../drawings/drawing233.xml"/><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2" Type="http://schemas.openxmlformats.org/officeDocument/2006/relationships/drawing" Target="../drawings/drawing234.xml"/><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2" Type="http://schemas.openxmlformats.org/officeDocument/2006/relationships/drawing" Target="../drawings/drawing235.xml"/><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2" Type="http://schemas.openxmlformats.org/officeDocument/2006/relationships/drawing" Target="../drawings/drawing236.xml"/><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2" Type="http://schemas.openxmlformats.org/officeDocument/2006/relationships/drawing" Target="../drawings/drawing237.xml"/><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2" Type="http://schemas.openxmlformats.org/officeDocument/2006/relationships/drawing" Target="../drawings/drawing238.xml"/><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2" Type="http://schemas.openxmlformats.org/officeDocument/2006/relationships/drawing" Target="../drawings/drawing239.xml"/><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2" Type="http://schemas.openxmlformats.org/officeDocument/2006/relationships/drawing" Target="../drawings/drawing240.xml"/><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2" Type="http://schemas.openxmlformats.org/officeDocument/2006/relationships/drawing" Target="../drawings/drawing241.xml"/><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2" Type="http://schemas.openxmlformats.org/officeDocument/2006/relationships/drawing" Target="../drawings/drawing242.xml"/><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2" Type="http://schemas.openxmlformats.org/officeDocument/2006/relationships/drawing" Target="../drawings/drawing243.xml"/><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2" Type="http://schemas.openxmlformats.org/officeDocument/2006/relationships/drawing" Target="../drawings/drawing244.xml"/><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2" Type="http://schemas.openxmlformats.org/officeDocument/2006/relationships/drawing" Target="../drawings/drawing245.xml"/><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2" Type="http://schemas.openxmlformats.org/officeDocument/2006/relationships/drawing" Target="../drawings/drawing246.xml"/><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2" Type="http://schemas.openxmlformats.org/officeDocument/2006/relationships/drawing" Target="../drawings/drawing247.xml"/><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2" Type="http://schemas.openxmlformats.org/officeDocument/2006/relationships/drawing" Target="../drawings/drawing248.xml"/><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2" Type="http://schemas.openxmlformats.org/officeDocument/2006/relationships/drawing" Target="../drawings/drawing249.xml"/><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2" Type="http://schemas.openxmlformats.org/officeDocument/2006/relationships/drawing" Target="../drawings/drawing250.xml"/><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2" Type="http://schemas.openxmlformats.org/officeDocument/2006/relationships/drawing" Target="../drawings/drawing251.xml"/><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2" Type="http://schemas.openxmlformats.org/officeDocument/2006/relationships/drawing" Target="../drawings/drawing252.xml"/><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2" Type="http://schemas.openxmlformats.org/officeDocument/2006/relationships/drawing" Target="../drawings/drawing253.xml"/><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2" Type="http://schemas.openxmlformats.org/officeDocument/2006/relationships/drawing" Target="../drawings/drawing254.xml"/><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2" Type="http://schemas.openxmlformats.org/officeDocument/2006/relationships/drawing" Target="../drawings/drawing255.xml"/><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2" Type="http://schemas.openxmlformats.org/officeDocument/2006/relationships/drawing" Target="../drawings/drawing256.xml"/><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2" Type="http://schemas.openxmlformats.org/officeDocument/2006/relationships/drawing" Target="../drawings/drawing257.xml"/><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2" Type="http://schemas.openxmlformats.org/officeDocument/2006/relationships/drawing" Target="../drawings/drawing258.xml"/><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2" Type="http://schemas.openxmlformats.org/officeDocument/2006/relationships/drawing" Target="../drawings/drawing259.xml"/><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2" Type="http://schemas.openxmlformats.org/officeDocument/2006/relationships/drawing" Target="../drawings/drawing260.xml"/><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2" Type="http://schemas.openxmlformats.org/officeDocument/2006/relationships/drawing" Target="../drawings/drawing261.xml"/><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2" Type="http://schemas.openxmlformats.org/officeDocument/2006/relationships/drawing" Target="../drawings/drawing262.xml"/><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2" Type="http://schemas.openxmlformats.org/officeDocument/2006/relationships/drawing" Target="../drawings/drawing263.xml"/><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2" Type="http://schemas.openxmlformats.org/officeDocument/2006/relationships/drawing" Target="../drawings/drawing264.xml"/><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2" Type="http://schemas.openxmlformats.org/officeDocument/2006/relationships/drawing" Target="../drawings/drawing265.xml"/><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2" Type="http://schemas.openxmlformats.org/officeDocument/2006/relationships/drawing" Target="../drawings/drawing266.xml"/><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2" Type="http://schemas.openxmlformats.org/officeDocument/2006/relationships/drawing" Target="../drawings/drawing267.xml"/><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2" Type="http://schemas.openxmlformats.org/officeDocument/2006/relationships/drawing" Target="../drawings/drawing268.xml"/><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2" Type="http://schemas.openxmlformats.org/officeDocument/2006/relationships/drawing" Target="../drawings/drawing269.xml"/><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2" Type="http://schemas.openxmlformats.org/officeDocument/2006/relationships/drawing" Target="../drawings/drawing270.xml"/><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2" Type="http://schemas.openxmlformats.org/officeDocument/2006/relationships/drawing" Target="../drawings/drawing271.xml"/><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2" Type="http://schemas.openxmlformats.org/officeDocument/2006/relationships/drawing" Target="../drawings/drawing272.xml"/><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2" Type="http://schemas.openxmlformats.org/officeDocument/2006/relationships/drawing" Target="../drawings/drawing273.xml"/><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2" Type="http://schemas.openxmlformats.org/officeDocument/2006/relationships/drawing" Target="../drawings/drawing274.xml"/><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2" Type="http://schemas.openxmlformats.org/officeDocument/2006/relationships/drawing" Target="../drawings/drawing275.xml"/><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2" Type="http://schemas.openxmlformats.org/officeDocument/2006/relationships/drawing" Target="../drawings/drawing276.xml"/><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2" Type="http://schemas.openxmlformats.org/officeDocument/2006/relationships/drawing" Target="../drawings/drawing277.xml"/><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2" Type="http://schemas.openxmlformats.org/officeDocument/2006/relationships/drawing" Target="../drawings/drawing278.xml"/><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2" Type="http://schemas.openxmlformats.org/officeDocument/2006/relationships/drawing" Target="../drawings/drawing279.xml"/><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2" Type="http://schemas.openxmlformats.org/officeDocument/2006/relationships/drawing" Target="../drawings/drawing280.xml"/><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2" Type="http://schemas.openxmlformats.org/officeDocument/2006/relationships/drawing" Target="../drawings/drawing281.xml"/><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2" Type="http://schemas.openxmlformats.org/officeDocument/2006/relationships/drawing" Target="../drawings/drawing282.xml"/><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2" Type="http://schemas.openxmlformats.org/officeDocument/2006/relationships/drawing" Target="../drawings/drawing283.xml"/><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2" Type="http://schemas.openxmlformats.org/officeDocument/2006/relationships/drawing" Target="../drawings/drawing284.xml"/><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2" Type="http://schemas.openxmlformats.org/officeDocument/2006/relationships/drawing" Target="../drawings/drawing285.xml"/><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2" Type="http://schemas.openxmlformats.org/officeDocument/2006/relationships/drawing" Target="../drawings/drawing286.xml"/><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2" Type="http://schemas.openxmlformats.org/officeDocument/2006/relationships/drawing" Target="../drawings/drawing287.xml"/><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2" Type="http://schemas.openxmlformats.org/officeDocument/2006/relationships/drawing" Target="../drawings/drawing288.xml"/><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2" Type="http://schemas.openxmlformats.org/officeDocument/2006/relationships/drawing" Target="../drawings/drawing289.xml"/><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90.xml"/><Relationship Id="rId1" Type="http://schemas.openxmlformats.org/officeDocument/2006/relationships/printerSettings" Target="../printerSettings/printerSettings297.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80" zoomScaleNormal="100" zoomScaleSheetLayoutView="80" workbookViewId="0"/>
  </sheetViews>
  <sheetFormatPr defaultColWidth="9" defaultRowHeight="18" customHeight="1"/>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16384" width="9" style="2"/>
  </cols>
  <sheetData>
    <row r="1" spans="2:37" ht="10.5" customHeight="1"/>
    <row r="2" spans="2:37" ht="24.9" customHeight="1">
      <c r="B2" s="6" t="s">
        <v>137</v>
      </c>
      <c r="C2" s="6"/>
      <c r="D2" s="6"/>
      <c r="E2" s="6"/>
      <c r="F2" s="6"/>
      <c r="G2" s="6"/>
      <c r="H2" s="6"/>
      <c r="I2" s="6"/>
      <c r="J2" s="6"/>
      <c r="K2" s="6"/>
      <c r="L2" s="6"/>
      <c r="M2" s="6"/>
      <c r="N2" s="6"/>
      <c r="O2" s="6"/>
      <c r="P2" s="6"/>
      <c r="Q2" s="6"/>
      <c r="R2" s="6"/>
      <c r="S2" s="99" t="s">
        <v>101</v>
      </c>
      <c r="T2" s="100"/>
      <c r="U2" s="100"/>
      <c r="V2" s="101"/>
      <c r="W2" s="166" t="s">
        <v>323</v>
      </c>
      <c r="X2" s="166"/>
      <c r="Y2" s="166"/>
      <c r="Z2" s="166"/>
      <c r="AA2" s="166"/>
      <c r="AB2" s="166"/>
    </row>
    <row r="3" spans="2:37" ht="20.100000000000001" customHeight="1">
      <c r="B3" s="188" t="s">
        <v>8</v>
      </c>
      <c r="C3" s="188"/>
      <c r="D3" s="189" t="s">
        <v>293</v>
      </c>
      <c r="E3" s="190"/>
      <c r="F3" s="190"/>
      <c r="G3" s="191"/>
      <c r="H3" s="192" t="s">
        <v>100</v>
      </c>
      <c r="I3" s="192"/>
      <c r="J3" s="189" t="s">
        <v>294</v>
      </c>
      <c r="K3" s="190"/>
      <c r="L3" s="190"/>
      <c r="M3" s="190"/>
      <c r="N3" s="190"/>
      <c r="O3" s="19"/>
      <c r="P3" s="167" t="s">
        <v>2</v>
      </c>
      <c r="Q3" s="169"/>
      <c r="R3" s="189" t="s">
        <v>303</v>
      </c>
      <c r="S3" s="190"/>
      <c r="T3" s="190"/>
      <c r="U3" s="190"/>
      <c r="V3" s="191"/>
      <c r="W3" s="99" t="s">
        <v>99</v>
      </c>
      <c r="X3" s="100"/>
      <c r="Y3" s="100"/>
      <c r="Z3" s="196" t="s">
        <v>145</v>
      </c>
      <c r="AA3" s="197"/>
      <c r="AB3" s="198"/>
    </row>
    <row r="4" spans="2:37" ht="20.100000000000001" customHeight="1">
      <c r="B4" s="199" t="s">
        <v>3</v>
      </c>
      <c r="C4" s="199"/>
      <c r="D4" s="193" t="s">
        <v>292</v>
      </c>
      <c r="E4" s="194"/>
      <c r="F4" s="194"/>
      <c r="G4" s="195"/>
      <c r="H4" s="192"/>
      <c r="I4" s="192"/>
      <c r="J4" s="193"/>
      <c r="K4" s="194"/>
      <c r="L4" s="194"/>
      <c r="M4" s="194"/>
      <c r="N4" s="194"/>
      <c r="O4" s="25"/>
      <c r="P4" s="155"/>
      <c r="Q4" s="171"/>
      <c r="R4" s="193"/>
      <c r="S4" s="194"/>
      <c r="T4" s="194"/>
      <c r="U4" s="194"/>
      <c r="V4" s="195"/>
      <c r="W4" s="99" t="s">
        <v>98</v>
      </c>
      <c r="X4" s="100"/>
      <c r="Y4" s="100"/>
      <c r="Z4" s="196" t="s">
        <v>145</v>
      </c>
      <c r="AA4" s="197"/>
      <c r="AB4" s="198"/>
    </row>
    <row r="5" spans="2:37" ht="20.100000000000001" customHeight="1">
      <c r="B5" s="165" t="s">
        <v>4</v>
      </c>
      <c r="C5" s="165"/>
      <c r="D5" s="22" t="s">
        <v>5</v>
      </c>
      <c r="E5" s="166" t="s">
        <v>295</v>
      </c>
      <c r="F5" s="166"/>
      <c r="G5" s="166"/>
      <c r="H5" s="167" t="s">
        <v>97</v>
      </c>
      <c r="I5" s="168"/>
      <c r="J5" s="169"/>
      <c r="K5" s="172" t="s">
        <v>296</v>
      </c>
      <c r="L5" s="173"/>
      <c r="M5" s="173"/>
      <c r="N5" s="173"/>
      <c r="O5" s="174"/>
      <c r="P5" s="178" t="s">
        <v>96</v>
      </c>
      <c r="Q5" s="179"/>
      <c r="R5" s="182">
        <v>44469</v>
      </c>
      <c r="S5" s="183"/>
      <c r="T5" s="184"/>
      <c r="U5" s="155" t="s">
        <v>95</v>
      </c>
      <c r="V5" s="170"/>
      <c r="W5" s="171"/>
      <c r="X5" s="130" t="s">
        <v>94</v>
      </c>
      <c r="Y5" s="131"/>
      <c r="Z5" s="131">
        <v>1915</v>
      </c>
      <c r="AA5" s="131"/>
      <c r="AB5" s="27" t="s">
        <v>93</v>
      </c>
    </row>
    <row r="6" spans="2:37" ht="20.100000000000001" customHeight="1">
      <c r="B6" s="165"/>
      <c r="C6" s="165"/>
      <c r="D6" s="22" t="s">
        <v>6</v>
      </c>
      <c r="E6" s="153" t="s">
        <v>295</v>
      </c>
      <c r="F6" s="153"/>
      <c r="G6" s="153"/>
      <c r="H6" s="155"/>
      <c r="I6" s="170"/>
      <c r="J6" s="171"/>
      <c r="K6" s="175"/>
      <c r="L6" s="176"/>
      <c r="M6" s="176"/>
      <c r="N6" s="176"/>
      <c r="O6" s="177"/>
      <c r="P6" s="180"/>
      <c r="Q6" s="181"/>
      <c r="R6" s="185"/>
      <c r="S6" s="186"/>
      <c r="T6" s="187"/>
      <c r="U6" s="99" t="s">
        <v>7</v>
      </c>
      <c r="V6" s="100"/>
      <c r="W6" s="101"/>
      <c r="X6" s="130" t="s">
        <v>255</v>
      </c>
      <c r="Y6" s="131"/>
      <c r="Z6" s="131"/>
      <c r="AA6" s="131"/>
      <c r="AB6" s="132"/>
    </row>
    <row r="7" spans="2:37" ht="18.899999999999999" customHeight="1">
      <c r="B7" s="154" t="s">
        <v>69</v>
      </c>
      <c r="C7" s="123" t="s">
        <v>83</v>
      </c>
      <c r="D7" s="124"/>
      <c r="E7" s="147">
        <v>340548.3</v>
      </c>
      <c r="F7" s="156"/>
      <c r="G7" s="157"/>
      <c r="H7" s="123" t="s">
        <v>92</v>
      </c>
      <c r="I7" s="158"/>
      <c r="J7" s="124"/>
      <c r="K7" s="159" t="s">
        <v>298</v>
      </c>
      <c r="L7" s="160"/>
      <c r="M7" s="164" t="s">
        <v>91</v>
      </c>
      <c r="N7" s="142"/>
      <c r="O7" s="123" t="s">
        <v>74</v>
      </c>
      <c r="P7" s="124"/>
      <c r="Q7" s="161" t="s">
        <v>304</v>
      </c>
      <c r="R7" s="162"/>
      <c r="S7" s="126" t="s">
        <v>90</v>
      </c>
      <c r="T7" s="123" t="s">
        <v>89</v>
      </c>
      <c r="U7" s="158"/>
      <c r="V7" s="158"/>
      <c r="W7" s="124"/>
      <c r="X7" s="21" t="s">
        <v>65</v>
      </c>
      <c r="Y7" s="44" t="s">
        <v>88</v>
      </c>
      <c r="Z7" s="43" t="s">
        <v>64</v>
      </c>
      <c r="AA7" s="199" t="s">
        <v>87</v>
      </c>
      <c r="AB7" s="199"/>
      <c r="AD7" s="5"/>
      <c r="AE7" s="2">
        <f>INT(E7/10000)</f>
        <v>34</v>
      </c>
      <c r="AF7" s="2">
        <f>INT(E7/100)-AE7*100</f>
        <v>5</v>
      </c>
      <c r="AG7" s="63">
        <f>E7-AE7*10000-AF7*100</f>
        <v>48.299999999988358</v>
      </c>
      <c r="AH7" s="64">
        <f>ROUND(AE7+AF7/60+AG7/60/60,5)</f>
        <v>34.09675</v>
      </c>
      <c r="AI7" s="64" t="str">
        <f>TEXT(AH7,"0.00000")</f>
        <v>34.09675</v>
      </c>
    </row>
    <row r="8" spans="2:37" ht="18.899999999999999" customHeight="1">
      <c r="B8" s="155"/>
      <c r="C8" s="127" t="s">
        <v>80</v>
      </c>
      <c r="D8" s="128"/>
      <c r="E8" s="147">
        <v>1312256.8</v>
      </c>
      <c r="F8" s="148"/>
      <c r="G8" s="149"/>
      <c r="H8" s="127" t="s">
        <v>86</v>
      </c>
      <c r="I8" s="136"/>
      <c r="J8" s="128"/>
      <c r="K8" s="163" t="s">
        <v>298</v>
      </c>
      <c r="L8" s="103"/>
      <c r="M8" s="164"/>
      <c r="N8" s="142"/>
      <c r="O8" s="127" t="s">
        <v>85</v>
      </c>
      <c r="P8" s="128"/>
      <c r="Q8" s="102" t="s">
        <v>305</v>
      </c>
      <c r="R8" s="103"/>
      <c r="S8" s="115"/>
      <c r="T8" s="200" t="s">
        <v>84</v>
      </c>
      <c r="U8" s="99" t="s">
        <v>129</v>
      </c>
      <c r="V8" s="100"/>
      <c r="W8" s="101"/>
      <c r="X8" s="68"/>
      <c r="Y8" s="68"/>
      <c r="Z8" s="68">
        <v>12</v>
      </c>
      <c r="AA8" s="109"/>
      <c r="AB8" s="109"/>
      <c r="AD8" s="41"/>
      <c r="AE8" s="2">
        <f>INT(E8/10000)</f>
        <v>131</v>
      </c>
      <c r="AF8" s="2">
        <f>INT(E8/100)-AE8*100</f>
        <v>22</v>
      </c>
      <c r="AG8" s="63">
        <f>E8-AE8*10000-AF8*100</f>
        <v>56.800000000046566</v>
      </c>
      <c r="AH8" s="64">
        <f>ROUND(AE8+AF8/60+AG8/60/60,5)</f>
        <v>131.38244</v>
      </c>
      <c r="AI8" s="64" t="str">
        <f>TEXT(AH8,"0.00000")</f>
        <v>131.38244</v>
      </c>
    </row>
    <row r="9" spans="2:37" ht="18.899999999999999" customHeight="1">
      <c r="B9" s="121" t="s">
        <v>61</v>
      </c>
      <c r="C9" s="127" t="s">
        <v>83</v>
      </c>
      <c r="D9" s="128"/>
      <c r="E9" s="147">
        <v>340648.2</v>
      </c>
      <c r="F9" s="148"/>
      <c r="G9" s="149"/>
      <c r="H9" s="150" t="s">
        <v>266</v>
      </c>
      <c r="I9" s="151"/>
      <c r="J9" s="151"/>
      <c r="K9" s="102" t="s">
        <v>299</v>
      </c>
      <c r="L9" s="103"/>
      <c r="M9" s="164"/>
      <c r="N9" s="142"/>
      <c r="O9" s="127" t="s">
        <v>82</v>
      </c>
      <c r="P9" s="128"/>
      <c r="Q9" s="152">
        <v>18085.900000000001</v>
      </c>
      <c r="R9" s="152"/>
      <c r="S9" s="115"/>
      <c r="T9" s="201"/>
      <c r="U9" s="99" t="s">
        <v>81</v>
      </c>
      <c r="V9" s="100"/>
      <c r="W9" s="101"/>
      <c r="X9" s="68"/>
      <c r="Y9" s="68"/>
      <c r="Z9" s="68">
        <v>58</v>
      </c>
      <c r="AA9" s="109"/>
      <c r="AB9" s="109"/>
      <c r="AD9" s="41"/>
    </row>
    <row r="10" spans="2:37" ht="18.899999999999999" customHeight="1">
      <c r="B10" s="123"/>
      <c r="C10" s="127" t="s">
        <v>80</v>
      </c>
      <c r="D10" s="128"/>
      <c r="E10" s="147">
        <v>1312316.3</v>
      </c>
      <c r="F10" s="148"/>
      <c r="G10" s="149"/>
      <c r="H10" s="127" t="s">
        <v>79</v>
      </c>
      <c r="I10" s="136"/>
      <c r="J10" s="128"/>
      <c r="K10" s="102" t="s">
        <v>300</v>
      </c>
      <c r="L10" s="103"/>
      <c r="M10" s="139"/>
      <c r="N10" s="140"/>
      <c r="O10" s="127" t="s">
        <v>19</v>
      </c>
      <c r="P10" s="128"/>
      <c r="Q10" s="109"/>
      <c r="R10" s="109"/>
      <c r="S10" s="115"/>
      <c r="T10" s="202"/>
      <c r="U10" s="99" t="s">
        <v>78</v>
      </c>
      <c r="V10" s="100"/>
      <c r="W10" s="101"/>
      <c r="X10" s="68"/>
      <c r="Y10" s="68"/>
      <c r="Z10" s="68">
        <v>85</v>
      </c>
      <c r="AA10" s="109"/>
      <c r="AB10" s="109"/>
      <c r="AD10" s="41"/>
    </row>
    <row r="11" spans="2:37" ht="18.899999999999999" customHeight="1">
      <c r="B11" s="127" t="s">
        <v>77</v>
      </c>
      <c r="C11" s="136"/>
      <c r="D11" s="128"/>
      <c r="E11" s="102" t="s">
        <v>297</v>
      </c>
      <c r="F11" s="104"/>
      <c r="G11" s="103"/>
      <c r="H11" s="127" t="s">
        <v>76</v>
      </c>
      <c r="I11" s="136"/>
      <c r="J11" s="128"/>
      <c r="K11" s="102" t="s">
        <v>300</v>
      </c>
      <c r="L11" s="103"/>
      <c r="M11" s="137" t="s">
        <v>75</v>
      </c>
      <c r="N11" s="138"/>
      <c r="O11" s="127" t="s">
        <v>74</v>
      </c>
      <c r="P11" s="128"/>
      <c r="Q11" s="141"/>
      <c r="R11" s="141"/>
      <c r="S11" s="115"/>
      <c r="T11" s="42" t="s">
        <v>73</v>
      </c>
      <c r="U11" s="99" t="s">
        <v>72</v>
      </c>
      <c r="V11" s="100"/>
      <c r="W11" s="101"/>
      <c r="X11" s="68"/>
      <c r="Y11" s="68"/>
      <c r="Z11" s="68"/>
      <c r="AA11" s="109"/>
      <c r="AB11" s="109"/>
      <c r="AD11" s="41"/>
    </row>
    <row r="12" spans="2:37" ht="18.899999999999999" customHeight="1">
      <c r="B12" s="127" t="s">
        <v>71</v>
      </c>
      <c r="C12" s="136"/>
      <c r="D12" s="128"/>
      <c r="E12" s="102"/>
      <c r="F12" s="104"/>
      <c r="G12" s="27" t="s">
        <v>32</v>
      </c>
      <c r="H12" s="138" t="s">
        <v>70</v>
      </c>
      <c r="I12" s="126" t="s">
        <v>69</v>
      </c>
      <c r="J12" s="31" t="s">
        <v>60</v>
      </c>
      <c r="K12" s="102" t="s">
        <v>301</v>
      </c>
      <c r="L12" s="103"/>
      <c r="M12" s="139"/>
      <c r="N12" s="140"/>
      <c r="O12" s="127" t="s">
        <v>19</v>
      </c>
      <c r="P12" s="128"/>
      <c r="Q12" s="143"/>
      <c r="R12" s="143"/>
      <c r="S12" s="115"/>
      <c r="T12" s="200" t="s">
        <v>57</v>
      </c>
      <c r="U12" s="99" t="s">
        <v>56</v>
      </c>
      <c r="V12" s="100"/>
      <c r="W12" s="101"/>
      <c r="X12" s="68"/>
      <c r="Y12" s="68"/>
      <c r="Z12" s="68">
        <v>58</v>
      </c>
      <c r="AA12" s="109"/>
      <c r="AB12" s="109"/>
      <c r="AD12" s="41"/>
    </row>
    <row r="13" spans="2:37" ht="18.899999999999999" customHeight="1">
      <c r="B13" s="121" t="s">
        <v>68</v>
      </c>
      <c r="C13" s="133"/>
      <c r="D13" s="122"/>
      <c r="E13" s="102">
        <v>60</v>
      </c>
      <c r="F13" s="104"/>
      <c r="G13" s="27" t="s">
        <v>236</v>
      </c>
      <c r="H13" s="142"/>
      <c r="I13" s="116"/>
      <c r="J13" s="31" t="s">
        <v>54</v>
      </c>
      <c r="K13" s="68">
        <v>12</v>
      </c>
      <c r="L13" s="29" t="s">
        <v>67</v>
      </c>
      <c r="M13" s="144" t="s">
        <v>66</v>
      </c>
      <c r="N13" s="145"/>
      <c r="O13" s="146"/>
      <c r="P13" s="21" t="s">
        <v>65</v>
      </c>
      <c r="Q13" s="24" t="s">
        <v>64</v>
      </c>
      <c r="R13" s="21" t="s">
        <v>19</v>
      </c>
      <c r="S13" s="115"/>
      <c r="T13" s="202"/>
      <c r="U13" s="99" t="s">
        <v>130</v>
      </c>
      <c r="V13" s="100"/>
      <c r="W13" s="101"/>
      <c r="X13" s="68"/>
      <c r="Y13" s="68"/>
      <c r="Z13" s="68">
        <v>37</v>
      </c>
      <c r="AA13" s="109"/>
      <c r="AB13" s="109"/>
      <c r="AD13" s="41"/>
      <c r="AF13" s="11"/>
      <c r="AG13" s="10"/>
      <c r="AH13" s="10"/>
      <c r="AI13" s="10"/>
      <c r="AJ13" s="12"/>
      <c r="AK13" s="8"/>
    </row>
    <row r="14" spans="2:37" ht="18.899999999999999" customHeight="1">
      <c r="B14" s="121" t="s">
        <v>63</v>
      </c>
      <c r="C14" s="133"/>
      <c r="D14" s="122"/>
      <c r="E14" s="134">
        <v>21706</v>
      </c>
      <c r="F14" s="135"/>
      <c r="G14" s="20" t="s">
        <v>62</v>
      </c>
      <c r="H14" s="142"/>
      <c r="I14" s="126" t="s">
        <v>61</v>
      </c>
      <c r="J14" s="31" t="s">
        <v>60</v>
      </c>
      <c r="K14" s="102" t="s">
        <v>302</v>
      </c>
      <c r="L14" s="103"/>
      <c r="M14" s="126" t="s">
        <v>59</v>
      </c>
      <c r="N14" s="99" t="s">
        <v>58</v>
      </c>
      <c r="O14" s="101"/>
      <c r="P14" s="69" t="s">
        <v>306</v>
      </c>
      <c r="Q14" s="68">
        <v>429</v>
      </c>
      <c r="R14" s="70"/>
      <c r="S14" s="115"/>
      <c r="T14" s="200" t="s">
        <v>47</v>
      </c>
      <c r="U14" s="99" t="s">
        <v>131</v>
      </c>
      <c r="V14" s="100"/>
      <c r="W14" s="101"/>
      <c r="X14" s="68"/>
      <c r="Y14" s="68"/>
      <c r="Z14" s="68">
        <v>90</v>
      </c>
      <c r="AA14" s="109"/>
      <c r="AB14" s="109"/>
      <c r="AD14" s="41"/>
      <c r="AF14" s="11"/>
      <c r="AG14" s="10"/>
      <c r="AH14" s="10"/>
      <c r="AI14" s="10"/>
      <c r="AJ14" s="12"/>
      <c r="AK14" s="8"/>
    </row>
    <row r="15" spans="2:37" ht="18.899999999999999" customHeight="1">
      <c r="B15" s="34"/>
      <c r="C15" s="127" t="s">
        <v>55</v>
      </c>
      <c r="D15" s="128"/>
      <c r="E15" s="102">
        <v>9.5</v>
      </c>
      <c r="F15" s="104"/>
      <c r="G15" s="27" t="s">
        <v>32</v>
      </c>
      <c r="H15" s="140"/>
      <c r="I15" s="116"/>
      <c r="J15" s="33" t="s">
        <v>54</v>
      </c>
      <c r="K15" s="71">
        <v>10.199999999999999</v>
      </c>
      <c r="L15" s="35" t="s">
        <v>53</v>
      </c>
      <c r="M15" s="115"/>
      <c r="N15" s="99" t="s">
        <v>52</v>
      </c>
      <c r="O15" s="101"/>
      <c r="P15" s="69" t="s">
        <v>307</v>
      </c>
      <c r="Q15" s="68">
        <v>5</v>
      </c>
      <c r="R15" s="70"/>
      <c r="S15" s="115"/>
      <c r="T15" s="201"/>
      <c r="U15" s="167" t="s">
        <v>45</v>
      </c>
      <c r="V15" s="168"/>
      <c r="W15" s="169"/>
      <c r="X15" s="72"/>
      <c r="Y15" s="68"/>
      <c r="Z15" s="68"/>
      <c r="AA15" s="109"/>
      <c r="AB15" s="109"/>
      <c r="AD15" s="41"/>
      <c r="AF15" s="11"/>
      <c r="AG15" s="10"/>
      <c r="AH15" s="10"/>
      <c r="AI15" s="10"/>
      <c r="AJ15" s="12"/>
      <c r="AK15" s="8"/>
    </row>
    <row r="16" spans="2:37" ht="18.899999999999999" customHeight="1">
      <c r="B16" s="115" t="s">
        <v>51</v>
      </c>
      <c r="C16" s="121" t="s">
        <v>50</v>
      </c>
      <c r="D16" s="122"/>
      <c r="E16" s="102">
        <v>3.5</v>
      </c>
      <c r="F16" s="104"/>
      <c r="G16" s="23" t="s">
        <v>32</v>
      </c>
      <c r="H16" s="126" t="s">
        <v>49</v>
      </c>
      <c r="I16" s="127" t="s">
        <v>35</v>
      </c>
      <c r="J16" s="128"/>
      <c r="K16" s="68">
        <v>30</v>
      </c>
      <c r="L16" s="29" t="s">
        <v>27</v>
      </c>
      <c r="M16" s="115"/>
      <c r="N16" s="99" t="s">
        <v>48</v>
      </c>
      <c r="O16" s="101"/>
      <c r="P16" s="69"/>
      <c r="Q16" s="68"/>
      <c r="R16" s="70"/>
      <c r="S16" s="115"/>
      <c r="T16" s="201"/>
      <c r="U16" s="155"/>
      <c r="V16" s="170"/>
      <c r="W16" s="171"/>
      <c r="X16" s="68"/>
      <c r="Y16" s="68"/>
      <c r="Z16" s="68"/>
      <c r="AA16" s="109"/>
      <c r="AB16" s="109"/>
      <c r="AD16" s="41"/>
      <c r="AF16" s="11"/>
      <c r="AG16" s="10"/>
      <c r="AH16" s="10"/>
      <c r="AI16" s="10"/>
      <c r="AJ16" s="12"/>
      <c r="AK16" s="8"/>
    </row>
    <row r="17" spans="2:37" ht="18.899999999999999" customHeight="1">
      <c r="B17" s="115"/>
      <c r="C17" s="123"/>
      <c r="D17" s="124"/>
      <c r="E17" s="102">
        <v>3.5</v>
      </c>
      <c r="F17" s="104"/>
      <c r="G17" s="23" t="s">
        <v>32</v>
      </c>
      <c r="H17" s="115"/>
      <c r="I17" s="121" t="s">
        <v>31</v>
      </c>
      <c r="J17" s="122"/>
      <c r="K17" s="68">
        <v>30</v>
      </c>
      <c r="L17" s="29" t="s">
        <v>27</v>
      </c>
      <c r="M17" s="115"/>
      <c r="N17" s="99" t="s">
        <v>46</v>
      </c>
      <c r="O17" s="101"/>
      <c r="P17" s="69"/>
      <c r="Q17" s="68"/>
      <c r="R17" s="70"/>
      <c r="S17" s="115"/>
      <c r="T17" s="201"/>
      <c r="U17" s="99" t="s">
        <v>41</v>
      </c>
      <c r="V17" s="100"/>
      <c r="W17" s="101"/>
      <c r="X17" s="68"/>
      <c r="Y17" s="68"/>
      <c r="Z17" s="69"/>
      <c r="AA17" s="102"/>
      <c r="AB17" s="103"/>
      <c r="AD17" s="41"/>
      <c r="AF17" s="11"/>
      <c r="AG17" s="10"/>
      <c r="AH17" s="10"/>
      <c r="AI17" s="10"/>
      <c r="AJ17" s="9"/>
      <c r="AK17" s="8"/>
    </row>
    <row r="18" spans="2:37" ht="18.899999999999999" customHeight="1">
      <c r="B18" s="32"/>
      <c r="C18" s="127" t="s">
        <v>44</v>
      </c>
      <c r="D18" s="128"/>
      <c r="E18" s="102">
        <v>1.1000000000000001</v>
      </c>
      <c r="F18" s="104"/>
      <c r="G18" s="23" t="s">
        <v>32</v>
      </c>
      <c r="H18" s="115"/>
      <c r="I18" s="123"/>
      <c r="J18" s="124"/>
      <c r="K18" s="68">
        <v>30</v>
      </c>
      <c r="L18" s="29" t="s">
        <v>43</v>
      </c>
      <c r="M18" s="115"/>
      <c r="N18" s="99" t="s">
        <v>42</v>
      </c>
      <c r="O18" s="101"/>
      <c r="P18" s="69"/>
      <c r="Q18" s="68"/>
      <c r="R18" s="70"/>
      <c r="S18" s="115"/>
      <c r="T18" s="201"/>
      <c r="U18" s="155" t="s">
        <v>38</v>
      </c>
      <c r="V18" s="170"/>
      <c r="W18" s="171"/>
      <c r="X18" s="73"/>
      <c r="Y18" s="73"/>
      <c r="Z18" s="74">
        <v>5</v>
      </c>
      <c r="AA18" s="109"/>
      <c r="AB18" s="109"/>
      <c r="AD18" s="41"/>
      <c r="AF18" s="11"/>
      <c r="AG18" s="10"/>
      <c r="AH18" s="10"/>
      <c r="AI18" s="10"/>
      <c r="AJ18" s="9"/>
      <c r="AK18" s="8"/>
    </row>
    <row r="19" spans="2:37" ht="18.899999999999999" customHeight="1">
      <c r="B19" s="115" t="s">
        <v>40</v>
      </c>
      <c r="C19" s="123" t="s">
        <v>39</v>
      </c>
      <c r="D19" s="124"/>
      <c r="E19" s="102">
        <v>4.5</v>
      </c>
      <c r="F19" s="104"/>
      <c r="G19" s="26" t="s">
        <v>32</v>
      </c>
      <c r="H19" s="116"/>
      <c r="I19" s="127" t="s">
        <v>28</v>
      </c>
      <c r="J19" s="128"/>
      <c r="K19" s="68"/>
      <c r="L19" s="29" t="s">
        <v>27</v>
      </c>
      <c r="M19" s="115"/>
      <c r="N19" s="99"/>
      <c r="O19" s="101"/>
      <c r="P19" s="69"/>
      <c r="Q19" s="68"/>
      <c r="R19" s="70"/>
      <c r="S19" s="115"/>
      <c r="T19" s="200" t="s">
        <v>34</v>
      </c>
      <c r="U19" s="99" t="s">
        <v>132</v>
      </c>
      <c r="V19" s="100"/>
      <c r="W19" s="101"/>
      <c r="X19" s="73"/>
      <c r="Y19" s="73"/>
      <c r="Z19" s="68"/>
      <c r="AA19" s="109"/>
      <c r="AB19" s="109"/>
      <c r="AD19" s="41"/>
    </row>
    <row r="20" spans="2:37" ht="18.899999999999999" customHeight="1">
      <c r="B20" s="115"/>
      <c r="C20" s="127" t="s">
        <v>37</v>
      </c>
      <c r="D20" s="128"/>
      <c r="E20" s="102">
        <v>6.5</v>
      </c>
      <c r="F20" s="104"/>
      <c r="G20" s="27" t="s">
        <v>32</v>
      </c>
      <c r="H20" s="126" t="s">
        <v>36</v>
      </c>
      <c r="I20" s="127" t="s">
        <v>35</v>
      </c>
      <c r="J20" s="128"/>
      <c r="K20" s="73">
        <v>612</v>
      </c>
      <c r="L20" s="36" t="s">
        <v>27</v>
      </c>
      <c r="M20" s="115"/>
      <c r="N20" s="99"/>
      <c r="O20" s="101"/>
      <c r="P20" s="69"/>
      <c r="Q20" s="70"/>
      <c r="R20" s="70"/>
      <c r="S20" s="115"/>
      <c r="T20" s="201"/>
      <c r="U20" s="99" t="s">
        <v>30</v>
      </c>
      <c r="V20" s="100"/>
      <c r="W20" s="101"/>
      <c r="X20" s="73"/>
      <c r="Y20" s="73"/>
      <c r="Z20" s="68">
        <v>2</v>
      </c>
      <c r="AA20" s="109"/>
      <c r="AB20" s="109"/>
      <c r="AD20" s="41"/>
    </row>
    <row r="21" spans="2:37" ht="18.899999999999999" customHeight="1">
      <c r="B21" s="116"/>
      <c r="C21" s="127" t="s">
        <v>33</v>
      </c>
      <c r="D21" s="128"/>
      <c r="E21" s="102">
        <v>4.5</v>
      </c>
      <c r="F21" s="104"/>
      <c r="G21" s="27" t="s">
        <v>32</v>
      </c>
      <c r="H21" s="115"/>
      <c r="I21" s="127" t="s">
        <v>31</v>
      </c>
      <c r="J21" s="128"/>
      <c r="K21" s="68">
        <v>888</v>
      </c>
      <c r="L21" s="28" t="s">
        <v>27</v>
      </c>
      <c r="M21" s="115"/>
      <c r="N21" s="99"/>
      <c r="O21" s="101"/>
      <c r="P21" s="69"/>
      <c r="Q21" s="70"/>
      <c r="R21" s="70"/>
      <c r="S21" s="115"/>
      <c r="T21" s="201"/>
      <c r="U21" s="99" t="s">
        <v>26</v>
      </c>
      <c r="V21" s="100"/>
      <c r="W21" s="101"/>
      <c r="X21" s="73"/>
      <c r="Y21" s="73"/>
      <c r="Z21" s="68"/>
      <c r="AA21" s="109"/>
      <c r="AB21" s="109"/>
      <c r="AD21" s="41"/>
    </row>
    <row r="22" spans="2:37" ht="18.899999999999999" customHeight="1">
      <c r="B22" s="33"/>
      <c r="C22" s="37" t="s">
        <v>29</v>
      </c>
      <c r="D22" s="38"/>
      <c r="E22" s="129"/>
      <c r="F22" s="129"/>
      <c r="G22" s="129"/>
      <c r="H22" s="116"/>
      <c r="I22" s="127" t="s">
        <v>28</v>
      </c>
      <c r="J22" s="128"/>
      <c r="K22" s="71"/>
      <c r="L22" s="35" t="s">
        <v>27</v>
      </c>
      <c r="M22" s="130"/>
      <c r="N22" s="131"/>
      <c r="O22" s="131"/>
      <c r="P22" s="132"/>
      <c r="Q22" s="130"/>
      <c r="R22" s="132"/>
      <c r="S22" s="115"/>
      <c r="T22" s="201"/>
      <c r="U22" s="99" t="s">
        <v>133</v>
      </c>
      <c r="V22" s="100"/>
      <c r="W22" s="101"/>
      <c r="X22" s="73"/>
      <c r="Y22" s="73"/>
      <c r="Z22" s="68"/>
      <c r="AA22" s="109"/>
      <c r="AB22" s="109"/>
      <c r="AD22" s="41"/>
    </row>
    <row r="23" spans="2:37" ht="18.899999999999999" customHeight="1">
      <c r="B23" s="115" t="s">
        <v>25</v>
      </c>
      <c r="C23" s="37" t="s">
        <v>24</v>
      </c>
      <c r="D23" s="38"/>
      <c r="E23" s="125"/>
      <c r="F23" s="125"/>
      <c r="G23" s="125"/>
      <c r="H23" s="126" t="s">
        <v>23</v>
      </c>
      <c r="I23" s="127" t="s">
        <v>22</v>
      </c>
      <c r="J23" s="128"/>
      <c r="K23" s="127" t="s">
        <v>21</v>
      </c>
      <c r="L23" s="128"/>
      <c r="M23" s="99" t="s">
        <v>20</v>
      </c>
      <c r="N23" s="100"/>
      <c r="O23" s="100"/>
      <c r="P23" s="101"/>
      <c r="Q23" s="99" t="s">
        <v>19</v>
      </c>
      <c r="R23" s="101"/>
      <c r="S23" s="203" t="s">
        <v>135</v>
      </c>
      <c r="T23" s="204"/>
      <c r="U23" s="99" t="s">
        <v>134</v>
      </c>
      <c r="V23" s="100"/>
      <c r="W23" s="101"/>
      <c r="X23" s="73"/>
      <c r="Y23" s="73"/>
      <c r="Z23" s="68"/>
      <c r="AA23" s="109"/>
      <c r="AB23" s="109"/>
      <c r="AD23" s="41"/>
    </row>
    <row r="24" spans="2:37" ht="18.899999999999999" customHeight="1">
      <c r="B24" s="115"/>
      <c r="C24" s="126" t="s">
        <v>18</v>
      </c>
      <c r="D24" s="99" t="s">
        <v>17</v>
      </c>
      <c r="E24" s="100"/>
      <c r="F24" s="119"/>
      <c r="G24" s="120"/>
      <c r="H24" s="115"/>
      <c r="I24" s="102"/>
      <c r="J24" s="103"/>
      <c r="K24" s="102"/>
      <c r="L24" s="103"/>
      <c r="M24" s="102"/>
      <c r="N24" s="104"/>
      <c r="O24" s="104"/>
      <c r="P24" s="103"/>
      <c r="Q24" s="102"/>
      <c r="R24" s="103"/>
      <c r="S24" s="105"/>
      <c r="T24" s="106"/>
      <c r="U24" s="99"/>
      <c r="V24" s="100"/>
      <c r="W24" s="101"/>
      <c r="X24" s="68"/>
      <c r="Y24" s="68"/>
      <c r="Z24" s="68"/>
      <c r="AA24" s="109"/>
      <c r="AB24" s="109"/>
      <c r="AD24" s="41"/>
    </row>
    <row r="25" spans="2:37" ht="18.899999999999999" customHeight="1">
      <c r="B25" s="115"/>
      <c r="C25" s="115"/>
      <c r="D25" s="117" t="s">
        <v>16</v>
      </c>
      <c r="E25" s="118"/>
      <c r="F25" s="119"/>
      <c r="G25" s="120"/>
      <c r="H25" s="115"/>
      <c r="I25" s="102"/>
      <c r="J25" s="103"/>
      <c r="K25" s="102"/>
      <c r="L25" s="103"/>
      <c r="M25" s="102"/>
      <c r="N25" s="104"/>
      <c r="O25" s="104"/>
      <c r="P25" s="103"/>
      <c r="Q25" s="102"/>
      <c r="R25" s="103"/>
      <c r="S25" s="105"/>
      <c r="T25" s="106"/>
      <c r="U25" s="99"/>
      <c r="V25" s="100"/>
      <c r="W25" s="101"/>
      <c r="X25" s="68"/>
      <c r="Y25" s="68"/>
      <c r="Z25" s="68"/>
      <c r="AA25" s="109"/>
      <c r="AB25" s="109"/>
      <c r="AD25" s="41"/>
    </row>
    <row r="26" spans="2:37" ht="18.899999999999999" customHeight="1">
      <c r="B26" s="115"/>
      <c r="C26" s="115"/>
      <c r="D26" s="99" t="s">
        <v>15</v>
      </c>
      <c r="E26" s="100"/>
      <c r="F26" s="119"/>
      <c r="G26" s="120"/>
      <c r="H26" s="115"/>
      <c r="I26" s="102"/>
      <c r="J26" s="103"/>
      <c r="K26" s="102"/>
      <c r="L26" s="103"/>
      <c r="M26" s="102"/>
      <c r="N26" s="104"/>
      <c r="O26" s="104"/>
      <c r="P26" s="103"/>
      <c r="Q26" s="102"/>
      <c r="R26" s="103"/>
      <c r="S26" s="107"/>
      <c r="T26" s="108"/>
      <c r="U26" s="99"/>
      <c r="V26" s="100"/>
      <c r="W26" s="101"/>
      <c r="X26" s="68"/>
      <c r="Y26" s="68"/>
      <c r="Z26" s="68"/>
      <c r="AA26" s="109"/>
      <c r="AB26" s="109"/>
      <c r="AD26" s="41"/>
    </row>
    <row r="27" spans="2:37" ht="18.899999999999999" customHeight="1">
      <c r="B27" s="39"/>
      <c r="C27" s="116"/>
      <c r="D27" s="117" t="s">
        <v>14</v>
      </c>
      <c r="E27" s="118"/>
      <c r="F27" s="119"/>
      <c r="G27" s="120"/>
      <c r="H27" s="116"/>
      <c r="I27" s="102"/>
      <c r="J27" s="103"/>
      <c r="K27" s="102"/>
      <c r="L27" s="103"/>
      <c r="M27" s="102"/>
      <c r="N27" s="104"/>
      <c r="O27" s="104"/>
      <c r="P27" s="103"/>
      <c r="Q27" s="102"/>
      <c r="R27" s="103"/>
      <c r="S27" s="105" t="s">
        <v>13</v>
      </c>
      <c r="T27" s="106"/>
      <c r="U27" s="99" t="s">
        <v>12</v>
      </c>
      <c r="V27" s="100"/>
      <c r="W27" s="101"/>
      <c r="X27" s="68"/>
      <c r="Y27" s="68"/>
      <c r="Z27" s="68">
        <v>4</v>
      </c>
      <c r="AA27" s="109"/>
      <c r="AB27" s="109"/>
      <c r="AD27" s="41"/>
    </row>
    <row r="28" spans="2:37" ht="18.899999999999999" customHeight="1">
      <c r="B28" s="37" t="s">
        <v>11</v>
      </c>
      <c r="C28" s="40"/>
      <c r="D28" s="38"/>
      <c r="E28" s="110" t="s">
        <v>262</v>
      </c>
      <c r="F28" s="111"/>
      <c r="G28" s="111"/>
      <c r="H28" s="111"/>
      <c r="I28" s="111"/>
      <c r="J28" s="111"/>
      <c r="K28" s="112"/>
      <c r="L28" s="113"/>
      <c r="M28" s="113"/>
      <c r="N28" s="113"/>
      <c r="O28" s="113"/>
      <c r="P28" s="113"/>
      <c r="Q28" s="113"/>
      <c r="R28" s="114"/>
      <c r="S28" s="107"/>
      <c r="T28" s="108"/>
      <c r="U28" s="99" t="s">
        <v>10</v>
      </c>
      <c r="V28" s="100"/>
      <c r="W28" s="101"/>
      <c r="X28" s="68"/>
      <c r="Y28" s="68"/>
      <c r="Z28" s="68"/>
      <c r="AA28" s="109"/>
      <c r="AB28" s="109"/>
      <c r="AD28" s="41"/>
    </row>
    <row r="29" spans="2:37" ht="15" customHeight="1">
      <c r="B29" s="3"/>
      <c r="C29" s="3" t="s">
        <v>285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c r="J31" s="3"/>
      <c r="W31" s="7"/>
      <c r="X31" s="7"/>
      <c r="Y31" s="7"/>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216"/>
  <sheetViews>
    <sheetView showGridLines="0" showZeros="0" view="pageBreakPreview" zoomScale="80" zoomScaleNormal="100" zoomScaleSheetLayoutView="80" workbookViewId="0">
      <pane ySplit="9" topLeftCell="A10" activePane="bottomLeft" state="frozen"/>
      <selection pane="bottomLeft"/>
    </sheetView>
  </sheetViews>
  <sheetFormatPr defaultColWidth="9" defaultRowHeight="12"/>
  <cols>
    <col min="1" max="1" width="1.6640625" style="4" customWidth="1"/>
    <col min="2" max="2" width="5.6640625" style="4" bestFit="1" customWidth="1"/>
    <col min="3" max="3" width="7" style="4" bestFit="1"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row r="3" spans="2:40" ht="24.9" customHeight="1">
      <c r="B3" s="205" t="s">
        <v>138</v>
      </c>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row>
    <row r="4" spans="2:40" ht="20.100000000000001" customHeight="1">
      <c r="B4" s="206" t="s">
        <v>126</v>
      </c>
      <c r="C4" s="206"/>
      <c r="D4" s="206"/>
      <c r="E4" s="207" t="s">
        <v>293</v>
      </c>
      <c r="F4" s="208"/>
      <c r="G4" s="208"/>
      <c r="H4" s="208"/>
      <c r="I4" s="209"/>
      <c r="J4" s="210" t="s">
        <v>125</v>
      </c>
      <c r="K4" s="210"/>
      <c r="L4" s="210"/>
      <c r="M4" s="211" t="s">
        <v>294</v>
      </c>
      <c r="N4" s="212"/>
      <c r="O4" s="212"/>
      <c r="P4" s="212"/>
      <c r="Q4" s="212"/>
      <c r="R4" s="213"/>
      <c r="S4" s="219" t="s">
        <v>97</v>
      </c>
      <c r="T4" s="219"/>
      <c r="U4" s="219"/>
      <c r="V4" s="219"/>
      <c r="W4" s="219"/>
      <c r="X4" s="219"/>
      <c r="Y4" s="280" t="s">
        <v>321</v>
      </c>
      <c r="Z4" s="281"/>
      <c r="AA4" s="281"/>
      <c r="AB4" s="281"/>
      <c r="AC4" s="281"/>
      <c r="AD4" s="282"/>
      <c r="AE4" s="259" t="s">
        <v>96</v>
      </c>
      <c r="AF4" s="259"/>
      <c r="AG4" s="259"/>
      <c r="AH4" s="259"/>
      <c r="AI4" s="279">
        <v>44469</v>
      </c>
      <c r="AJ4" s="279"/>
      <c r="AK4" s="279"/>
      <c r="AL4" s="279"/>
      <c r="AM4" s="279"/>
      <c r="AN4" s="279"/>
    </row>
    <row r="5" spans="2:40" ht="20.100000000000001" customHeight="1">
      <c r="B5" s="214" t="s">
        <v>0</v>
      </c>
      <c r="C5" s="214"/>
      <c r="D5" s="214"/>
      <c r="E5" s="215" t="s">
        <v>320</v>
      </c>
      <c r="F5" s="216"/>
      <c r="G5" s="216"/>
      <c r="H5" s="216"/>
      <c r="I5" s="217"/>
      <c r="J5" s="218" t="s">
        <v>1</v>
      </c>
      <c r="K5" s="218"/>
      <c r="L5" s="218"/>
      <c r="M5" s="211" t="s">
        <v>303</v>
      </c>
      <c r="N5" s="212"/>
      <c r="O5" s="212"/>
      <c r="P5" s="212"/>
      <c r="Q5" s="212"/>
      <c r="R5" s="213"/>
      <c r="S5" s="219"/>
      <c r="T5" s="219"/>
      <c r="U5" s="219"/>
      <c r="V5" s="219"/>
      <c r="W5" s="219"/>
      <c r="X5" s="219"/>
      <c r="Y5" s="283"/>
      <c r="Z5" s="284"/>
      <c r="AA5" s="284"/>
      <c r="AB5" s="284"/>
      <c r="AC5" s="284"/>
      <c r="AD5" s="285"/>
      <c r="AE5" s="259"/>
      <c r="AF5" s="259"/>
      <c r="AG5" s="259"/>
      <c r="AH5" s="259"/>
      <c r="AI5" s="279"/>
      <c r="AJ5" s="279"/>
      <c r="AK5" s="279"/>
      <c r="AL5" s="279"/>
      <c r="AM5" s="279"/>
      <c r="AN5" s="279"/>
    </row>
    <row r="6" spans="2:40" ht="13.5" customHeight="1">
      <c r="B6" s="220" t="s">
        <v>124</v>
      </c>
      <c r="C6" s="220" t="s">
        <v>123</v>
      </c>
      <c r="D6" s="237" t="s">
        <v>122</v>
      </c>
      <c r="E6" s="238"/>
      <c r="F6" s="241" t="s">
        <v>121</v>
      </c>
      <c r="G6" s="242"/>
      <c r="H6" s="242"/>
      <c r="I6" s="242"/>
      <c r="J6" s="243"/>
      <c r="K6" s="247" t="s">
        <v>120</v>
      </c>
      <c r="L6" s="248"/>
      <c r="M6" s="248"/>
      <c r="N6" s="249"/>
      <c r="O6" s="272" t="s">
        <v>119</v>
      </c>
      <c r="P6" s="273"/>
      <c r="Q6" s="273"/>
      <c r="R6" s="273"/>
      <c r="S6" s="269"/>
      <c r="T6" s="269"/>
      <c r="U6" s="269"/>
      <c r="V6" s="269"/>
      <c r="W6" s="269"/>
      <c r="X6" s="269"/>
      <c r="Y6" s="269"/>
      <c r="Z6" s="269"/>
      <c r="AA6" s="269"/>
      <c r="AB6" s="269"/>
      <c r="AC6" s="269"/>
      <c r="AD6" s="270"/>
      <c r="AE6" s="253" t="s">
        <v>118</v>
      </c>
      <c r="AF6" s="254"/>
      <c r="AG6" s="254"/>
      <c r="AH6" s="254"/>
      <c r="AI6" s="254"/>
      <c r="AJ6" s="255"/>
      <c r="AK6" s="269" t="s">
        <v>117</v>
      </c>
      <c r="AL6" s="269"/>
      <c r="AM6" s="269"/>
      <c r="AN6" s="270"/>
    </row>
    <row r="7" spans="2:40" ht="13.5" customHeight="1">
      <c r="B7" s="220"/>
      <c r="C7" s="221"/>
      <c r="D7" s="239"/>
      <c r="E7" s="240"/>
      <c r="F7" s="244"/>
      <c r="G7" s="245"/>
      <c r="H7" s="245"/>
      <c r="I7" s="245"/>
      <c r="J7" s="246"/>
      <c r="K7" s="250"/>
      <c r="L7" s="251"/>
      <c r="M7" s="251"/>
      <c r="N7" s="252"/>
      <c r="O7" s="259" t="str">
        <f>'様式A-1'!T8</f>
        <v>通報設備</v>
      </c>
      <c r="P7" s="259"/>
      <c r="Q7" s="259"/>
      <c r="R7" s="62" t="str">
        <f>'様式A-1'!T11</f>
        <v>警報設備</v>
      </c>
      <c r="S7" s="259" t="str">
        <f>'様式A-1'!T12</f>
        <v>消火設備</v>
      </c>
      <c r="T7" s="259"/>
      <c r="U7" s="259" t="str">
        <f>'様式A-1'!T14</f>
        <v>避難誘導設備</v>
      </c>
      <c r="V7" s="259"/>
      <c r="W7" s="259"/>
      <c r="X7" s="259"/>
      <c r="Y7" s="276" t="str">
        <f>'様式A-1'!T19</f>
        <v>その他の設備</v>
      </c>
      <c r="Z7" s="277"/>
      <c r="AA7" s="277"/>
      <c r="AB7" s="278"/>
      <c r="AC7" s="223" t="s">
        <v>105</v>
      </c>
      <c r="AD7" s="266"/>
      <c r="AE7" s="256"/>
      <c r="AF7" s="257"/>
      <c r="AG7" s="257"/>
      <c r="AH7" s="257"/>
      <c r="AI7" s="257"/>
      <c r="AJ7" s="258"/>
      <c r="AK7" s="269"/>
      <c r="AL7" s="269"/>
      <c r="AM7" s="269"/>
      <c r="AN7" s="270"/>
    </row>
    <row r="8" spans="2:40" ht="13.5" customHeight="1">
      <c r="B8" s="218"/>
      <c r="C8" s="222"/>
      <c r="D8" s="15" t="s">
        <v>116</v>
      </c>
      <c r="E8" s="14" t="s">
        <v>115</v>
      </c>
      <c r="F8" s="218" t="s">
        <v>114</v>
      </c>
      <c r="G8" s="218"/>
      <c r="H8" s="218"/>
      <c r="I8" s="262" t="s">
        <v>113</v>
      </c>
      <c r="J8" s="262" t="s">
        <v>112</v>
      </c>
      <c r="K8" s="262" t="s">
        <v>111</v>
      </c>
      <c r="L8" s="264" t="s">
        <v>110</v>
      </c>
      <c r="M8" s="223" t="s">
        <v>105</v>
      </c>
      <c r="N8" s="224"/>
      <c r="O8" s="235" t="str">
        <f>'様式A-1'!U8</f>
        <v>通話型通報設備</v>
      </c>
      <c r="P8" s="235" t="str">
        <f>'様式A-1'!U9</f>
        <v>操作型通報設備</v>
      </c>
      <c r="Q8" s="235" t="str">
        <f>'様式A-1'!U10</f>
        <v>自動通報設備</v>
      </c>
      <c r="R8" s="235" t="str">
        <f>'様式A-1'!U11</f>
        <v>非常警報設備</v>
      </c>
      <c r="S8" s="233" t="str">
        <f>'様式A-1'!U12</f>
        <v>消 火 器</v>
      </c>
      <c r="T8" s="233" t="str">
        <f>'様式A-1'!U13</f>
        <v>消火栓設備</v>
      </c>
      <c r="U8" s="233" t="str">
        <f>'様式A-1'!U14</f>
        <v>誘導表示設備</v>
      </c>
      <c r="V8" s="235" t="str">
        <f>'様式A-1'!U15</f>
        <v>避難情報提供設備</v>
      </c>
      <c r="W8" s="233" t="str">
        <f>'様式A-1'!U17</f>
        <v>避難通路</v>
      </c>
      <c r="X8" s="233" t="str">
        <f>'様式A-1'!U18</f>
        <v>排煙設備</v>
      </c>
      <c r="Y8" s="235" t="str">
        <f>'様式A-1'!U19</f>
        <v>給水栓設備</v>
      </c>
      <c r="Z8" s="235" t="str">
        <f>'様式A-1'!U20</f>
        <v>無線通信補助設備</v>
      </c>
      <c r="AA8" s="235" t="str">
        <f>'様式A-1'!U21</f>
        <v>水噴霧設備</v>
      </c>
      <c r="AB8" s="233" t="str">
        <f>'様式A-1'!U22</f>
        <v>監視設備</v>
      </c>
      <c r="AC8" s="274"/>
      <c r="AD8" s="275"/>
      <c r="AE8" s="227" t="s">
        <v>109</v>
      </c>
      <c r="AF8" s="229" t="s">
        <v>108</v>
      </c>
      <c r="AG8" s="229" t="s">
        <v>107</v>
      </c>
      <c r="AH8" s="231" t="s">
        <v>106</v>
      </c>
      <c r="AI8" s="223" t="s">
        <v>105</v>
      </c>
      <c r="AJ8" s="266"/>
      <c r="AK8" s="269"/>
      <c r="AL8" s="269"/>
      <c r="AM8" s="269"/>
      <c r="AN8" s="270"/>
    </row>
    <row r="9" spans="2:40">
      <c r="B9" s="218"/>
      <c r="C9" s="30" t="s">
        <v>104</v>
      </c>
      <c r="D9" s="13" t="s">
        <v>103</v>
      </c>
      <c r="E9" s="13" t="s">
        <v>102</v>
      </c>
      <c r="F9" s="218"/>
      <c r="G9" s="218"/>
      <c r="H9" s="218"/>
      <c r="I9" s="263"/>
      <c r="J9" s="263"/>
      <c r="K9" s="263"/>
      <c r="L9" s="265"/>
      <c r="M9" s="225"/>
      <c r="N9" s="226"/>
      <c r="O9" s="236"/>
      <c r="P9" s="236"/>
      <c r="Q9" s="236"/>
      <c r="R9" s="236"/>
      <c r="S9" s="234"/>
      <c r="T9" s="234"/>
      <c r="U9" s="234"/>
      <c r="V9" s="236"/>
      <c r="W9" s="234"/>
      <c r="X9" s="234"/>
      <c r="Y9" s="236"/>
      <c r="Z9" s="236"/>
      <c r="AA9" s="236"/>
      <c r="AB9" s="234"/>
      <c r="AC9" s="267"/>
      <c r="AD9" s="268"/>
      <c r="AE9" s="228"/>
      <c r="AF9" s="230"/>
      <c r="AG9" s="230"/>
      <c r="AH9" s="232"/>
      <c r="AI9" s="267"/>
      <c r="AJ9" s="268"/>
      <c r="AK9" s="271"/>
      <c r="AL9" s="271"/>
      <c r="AM9" s="271"/>
      <c r="AN9" s="226"/>
    </row>
    <row r="10" spans="2:40" ht="13.5" customHeight="1">
      <c r="B10" s="75" t="s">
        <v>325</v>
      </c>
      <c r="C10" s="76"/>
      <c r="D10" s="77"/>
      <c r="E10" s="78"/>
      <c r="F10" s="260" t="s">
        <v>324</v>
      </c>
      <c r="G10" s="166"/>
      <c r="H10" s="166"/>
      <c r="I10" s="79"/>
      <c r="J10" s="69"/>
      <c r="K10" s="80"/>
      <c r="L10" s="79"/>
      <c r="M10" s="261"/>
      <c r="N10" s="132"/>
      <c r="O10" s="81"/>
      <c r="P10" s="81"/>
      <c r="Q10" s="82"/>
      <c r="R10" s="82"/>
      <c r="S10" s="81"/>
      <c r="T10" s="81"/>
      <c r="U10" s="83"/>
      <c r="V10" s="82"/>
      <c r="W10" s="82"/>
      <c r="X10" s="82"/>
      <c r="Y10" s="82"/>
      <c r="Z10" s="82"/>
      <c r="AA10" s="84"/>
      <c r="AB10" s="85"/>
      <c r="AC10" s="260"/>
      <c r="AD10" s="260"/>
      <c r="AE10" s="82"/>
      <c r="AF10" s="86"/>
      <c r="AG10" s="86"/>
      <c r="AH10" s="86"/>
      <c r="AI10" s="289"/>
      <c r="AJ10" s="290"/>
      <c r="AK10" s="286" t="s">
        <v>326</v>
      </c>
      <c r="AL10" s="287"/>
      <c r="AM10" s="287"/>
      <c r="AN10" s="288"/>
    </row>
    <row r="11" spans="2:40" ht="13.5" customHeight="1">
      <c r="B11" s="75">
        <v>1</v>
      </c>
      <c r="C11" s="87">
        <v>12</v>
      </c>
      <c r="D11" s="88">
        <v>0</v>
      </c>
      <c r="E11" s="89">
        <v>12</v>
      </c>
      <c r="F11" s="260"/>
      <c r="G11" s="166"/>
      <c r="H11" s="166"/>
      <c r="I11" s="79"/>
      <c r="J11" s="69"/>
      <c r="K11" s="80" t="s">
        <v>308</v>
      </c>
      <c r="L11" s="79"/>
      <c r="M11" s="261"/>
      <c r="N11" s="132"/>
      <c r="O11" s="90"/>
      <c r="P11" s="90"/>
      <c r="Q11" s="79"/>
      <c r="R11" s="79"/>
      <c r="S11" s="90"/>
      <c r="T11" s="90"/>
      <c r="U11" s="91"/>
      <c r="V11" s="79"/>
      <c r="W11" s="79"/>
      <c r="X11" s="79"/>
      <c r="Y11" s="79"/>
      <c r="Z11" s="79"/>
      <c r="AA11" s="92"/>
      <c r="AB11" s="93"/>
      <c r="AC11" s="260"/>
      <c r="AD11" s="260"/>
      <c r="AE11" s="79"/>
      <c r="AF11" s="80"/>
      <c r="AG11" s="80"/>
      <c r="AH11" s="80"/>
      <c r="AI11" s="289"/>
      <c r="AJ11" s="290"/>
      <c r="AK11" s="286"/>
      <c r="AL11" s="287"/>
      <c r="AM11" s="287"/>
      <c r="AN11" s="288"/>
    </row>
    <row r="12" spans="2:40" ht="13.5" customHeight="1">
      <c r="B12" s="75">
        <v>2</v>
      </c>
      <c r="C12" s="87">
        <v>9</v>
      </c>
      <c r="D12" s="88">
        <v>12</v>
      </c>
      <c r="E12" s="89">
        <v>21</v>
      </c>
      <c r="F12" s="260"/>
      <c r="G12" s="166"/>
      <c r="H12" s="166"/>
      <c r="I12" s="79"/>
      <c r="J12" s="69"/>
      <c r="K12" s="80" t="s">
        <v>308</v>
      </c>
      <c r="L12" s="79"/>
      <c r="M12" s="261"/>
      <c r="N12" s="132"/>
      <c r="O12" s="90"/>
      <c r="P12" s="90">
        <v>1</v>
      </c>
      <c r="Q12" s="79"/>
      <c r="R12" s="79"/>
      <c r="S12" s="90">
        <v>1</v>
      </c>
      <c r="T12" s="90">
        <v>1</v>
      </c>
      <c r="U12" s="91" t="s">
        <v>309</v>
      </c>
      <c r="V12" s="79"/>
      <c r="W12" s="79"/>
      <c r="X12" s="79"/>
      <c r="Y12" s="79"/>
      <c r="Z12" s="79"/>
      <c r="AA12" s="92"/>
      <c r="AB12" s="93"/>
      <c r="AC12" s="260"/>
      <c r="AD12" s="260"/>
      <c r="AE12" s="79"/>
      <c r="AF12" s="80"/>
      <c r="AG12" s="80"/>
      <c r="AH12" s="80"/>
      <c r="AI12" s="289"/>
      <c r="AJ12" s="290"/>
      <c r="AK12" s="286"/>
      <c r="AL12" s="287"/>
      <c r="AM12" s="287"/>
      <c r="AN12" s="288"/>
    </row>
    <row r="13" spans="2:40" ht="13.5" customHeight="1">
      <c r="B13" s="75">
        <v>3</v>
      </c>
      <c r="C13" s="87">
        <v>10.5</v>
      </c>
      <c r="D13" s="88">
        <v>21</v>
      </c>
      <c r="E13" s="89">
        <v>31.5</v>
      </c>
      <c r="F13" s="260"/>
      <c r="G13" s="166"/>
      <c r="H13" s="166"/>
      <c r="I13" s="79"/>
      <c r="J13" s="69"/>
      <c r="K13" s="80" t="s">
        <v>308</v>
      </c>
      <c r="L13" s="79"/>
      <c r="M13" s="261"/>
      <c r="N13" s="132"/>
      <c r="O13" s="90"/>
      <c r="P13" s="90"/>
      <c r="Q13" s="79"/>
      <c r="R13" s="79"/>
      <c r="S13" s="90"/>
      <c r="T13" s="90"/>
      <c r="U13" s="91"/>
      <c r="V13" s="79"/>
      <c r="W13" s="79"/>
      <c r="X13" s="79"/>
      <c r="Y13" s="79"/>
      <c r="Z13" s="79"/>
      <c r="AA13" s="92"/>
      <c r="AB13" s="93"/>
      <c r="AC13" s="260"/>
      <c r="AD13" s="260"/>
      <c r="AE13" s="79"/>
      <c r="AF13" s="80"/>
      <c r="AG13" s="80"/>
      <c r="AH13" s="80"/>
      <c r="AI13" s="289"/>
      <c r="AJ13" s="290"/>
      <c r="AK13" s="286"/>
      <c r="AL13" s="287"/>
      <c r="AM13" s="287"/>
      <c r="AN13" s="288"/>
    </row>
    <row r="14" spans="2:40" ht="13.5" customHeight="1">
      <c r="B14" s="75">
        <v>4</v>
      </c>
      <c r="C14" s="87">
        <v>10.4</v>
      </c>
      <c r="D14" s="88">
        <v>31.5</v>
      </c>
      <c r="E14" s="89">
        <v>41.9</v>
      </c>
      <c r="F14" s="260"/>
      <c r="G14" s="166"/>
      <c r="H14" s="166"/>
      <c r="I14" s="79"/>
      <c r="J14" s="69"/>
      <c r="K14" s="80" t="s">
        <v>308</v>
      </c>
      <c r="L14" s="79"/>
      <c r="M14" s="261"/>
      <c r="N14" s="132"/>
      <c r="O14" s="90"/>
      <c r="P14" s="90"/>
      <c r="Q14" s="79"/>
      <c r="R14" s="79"/>
      <c r="S14" s="90"/>
      <c r="T14" s="90"/>
      <c r="U14" s="91" t="s">
        <v>309</v>
      </c>
      <c r="V14" s="79"/>
      <c r="W14" s="79"/>
      <c r="X14" s="79"/>
      <c r="Y14" s="79"/>
      <c r="Z14" s="79"/>
      <c r="AA14" s="92"/>
      <c r="AB14" s="93"/>
      <c r="AC14" s="260"/>
      <c r="AD14" s="260"/>
      <c r="AE14" s="79"/>
      <c r="AF14" s="80"/>
      <c r="AG14" s="80"/>
      <c r="AH14" s="80"/>
      <c r="AI14" s="289"/>
      <c r="AJ14" s="290"/>
      <c r="AK14" s="286"/>
      <c r="AL14" s="287"/>
      <c r="AM14" s="287"/>
      <c r="AN14" s="288"/>
    </row>
    <row r="15" spans="2:40" ht="13.5" customHeight="1">
      <c r="B15" s="75">
        <v>5</v>
      </c>
      <c r="C15" s="87">
        <v>10.5</v>
      </c>
      <c r="D15" s="88">
        <v>41.9</v>
      </c>
      <c r="E15" s="89">
        <v>52.4</v>
      </c>
      <c r="F15" s="260"/>
      <c r="G15" s="166"/>
      <c r="H15" s="166"/>
      <c r="I15" s="79"/>
      <c r="J15" s="69"/>
      <c r="K15" s="80" t="s">
        <v>308</v>
      </c>
      <c r="L15" s="79"/>
      <c r="M15" s="261"/>
      <c r="N15" s="132"/>
      <c r="O15" s="90"/>
      <c r="P15" s="90"/>
      <c r="Q15" s="79"/>
      <c r="R15" s="79"/>
      <c r="S15" s="90"/>
      <c r="T15" s="90"/>
      <c r="U15" s="91"/>
      <c r="V15" s="79"/>
      <c r="W15" s="79"/>
      <c r="X15" s="79"/>
      <c r="Y15" s="79"/>
      <c r="Z15" s="79"/>
      <c r="AA15" s="92"/>
      <c r="AB15" s="93"/>
      <c r="AC15" s="260"/>
      <c r="AD15" s="260"/>
      <c r="AE15" s="79"/>
      <c r="AF15" s="80"/>
      <c r="AG15" s="80"/>
      <c r="AH15" s="80"/>
      <c r="AI15" s="289"/>
      <c r="AJ15" s="290"/>
      <c r="AK15" s="286"/>
      <c r="AL15" s="287"/>
      <c r="AM15" s="287"/>
      <c r="AN15" s="288"/>
    </row>
    <row r="16" spans="2:40" ht="13.5" customHeight="1">
      <c r="B16" s="75">
        <v>6</v>
      </c>
      <c r="C16" s="87">
        <v>10.4</v>
      </c>
      <c r="D16" s="88">
        <v>52.4</v>
      </c>
      <c r="E16" s="89">
        <v>62.8</v>
      </c>
      <c r="F16" s="260"/>
      <c r="G16" s="166"/>
      <c r="H16" s="166"/>
      <c r="I16" s="79"/>
      <c r="J16" s="69"/>
      <c r="K16" s="80" t="s">
        <v>308</v>
      </c>
      <c r="L16" s="79"/>
      <c r="M16" s="261"/>
      <c r="N16" s="132"/>
      <c r="O16" s="90"/>
      <c r="P16" s="90">
        <v>2</v>
      </c>
      <c r="Q16" s="79"/>
      <c r="R16" s="79"/>
      <c r="S16" s="90">
        <v>2</v>
      </c>
      <c r="T16" s="90">
        <v>2</v>
      </c>
      <c r="U16" s="91" t="s">
        <v>309</v>
      </c>
      <c r="V16" s="79"/>
      <c r="W16" s="79"/>
      <c r="X16" s="79"/>
      <c r="Y16" s="79"/>
      <c r="Z16" s="79"/>
      <c r="AA16" s="92"/>
      <c r="AB16" s="93"/>
      <c r="AC16" s="260"/>
      <c r="AD16" s="260"/>
      <c r="AE16" s="79"/>
      <c r="AF16" s="80"/>
      <c r="AG16" s="80"/>
      <c r="AH16" s="80"/>
      <c r="AI16" s="289"/>
      <c r="AJ16" s="290"/>
      <c r="AK16" s="286"/>
      <c r="AL16" s="287"/>
      <c r="AM16" s="287"/>
      <c r="AN16" s="288"/>
    </row>
    <row r="17" spans="2:40" ht="13.5" customHeight="1">
      <c r="B17" s="75">
        <v>7</v>
      </c>
      <c r="C17" s="87">
        <v>10.5</v>
      </c>
      <c r="D17" s="88">
        <v>62.8</v>
      </c>
      <c r="E17" s="89">
        <v>73.3</v>
      </c>
      <c r="F17" s="260"/>
      <c r="G17" s="166"/>
      <c r="H17" s="166"/>
      <c r="I17" s="79"/>
      <c r="J17" s="69"/>
      <c r="K17" s="80" t="s">
        <v>308</v>
      </c>
      <c r="L17" s="79"/>
      <c r="M17" s="261"/>
      <c r="N17" s="132"/>
      <c r="O17" s="90"/>
      <c r="P17" s="90">
        <v>3</v>
      </c>
      <c r="Q17" s="79"/>
      <c r="R17" s="79"/>
      <c r="S17" s="90">
        <v>3</v>
      </c>
      <c r="T17" s="90"/>
      <c r="U17" s="91"/>
      <c r="V17" s="79"/>
      <c r="W17" s="79"/>
      <c r="X17" s="79"/>
      <c r="Y17" s="79"/>
      <c r="Z17" s="79"/>
      <c r="AA17" s="92"/>
      <c r="AB17" s="93"/>
      <c r="AC17" s="260"/>
      <c r="AD17" s="260"/>
      <c r="AE17" s="79"/>
      <c r="AF17" s="80"/>
      <c r="AG17" s="80"/>
      <c r="AH17" s="80"/>
      <c r="AI17" s="289"/>
      <c r="AJ17" s="290"/>
      <c r="AK17" s="286"/>
      <c r="AL17" s="287"/>
      <c r="AM17" s="287"/>
      <c r="AN17" s="288"/>
    </row>
    <row r="18" spans="2:40" ht="13.5" customHeight="1">
      <c r="B18" s="75">
        <v>8</v>
      </c>
      <c r="C18" s="87">
        <v>10.5</v>
      </c>
      <c r="D18" s="88">
        <v>73.3</v>
      </c>
      <c r="E18" s="89">
        <v>83.8</v>
      </c>
      <c r="F18" s="260"/>
      <c r="G18" s="166"/>
      <c r="H18" s="166"/>
      <c r="I18" s="79"/>
      <c r="J18" s="69"/>
      <c r="K18" s="80" t="s">
        <v>308</v>
      </c>
      <c r="L18" s="79"/>
      <c r="M18" s="261"/>
      <c r="N18" s="132"/>
      <c r="O18" s="90"/>
      <c r="P18" s="90"/>
      <c r="Q18" s="79"/>
      <c r="R18" s="79"/>
      <c r="S18" s="90"/>
      <c r="T18" s="90"/>
      <c r="U18" s="91"/>
      <c r="V18" s="79"/>
      <c r="W18" s="79"/>
      <c r="X18" s="79"/>
      <c r="Y18" s="79"/>
      <c r="Z18" s="79"/>
      <c r="AA18" s="92"/>
      <c r="AB18" s="93"/>
      <c r="AC18" s="260"/>
      <c r="AD18" s="260"/>
      <c r="AE18" s="79"/>
      <c r="AF18" s="80"/>
      <c r="AG18" s="80"/>
      <c r="AH18" s="80"/>
      <c r="AI18" s="289"/>
      <c r="AJ18" s="290"/>
      <c r="AK18" s="286"/>
      <c r="AL18" s="287"/>
      <c r="AM18" s="287"/>
      <c r="AN18" s="288"/>
    </row>
    <row r="19" spans="2:40" ht="13.5" customHeight="1">
      <c r="B19" s="75">
        <v>9</v>
      </c>
      <c r="C19" s="87">
        <v>10.5</v>
      </c>
      <c r="D19" s="88">
        <v>83.8</v>
      </c>
      <c r="E19" s="89">
        <v>94.3</v>
      </c>
      <c r="F19" s="260"/>
      <c r="G19" s="166"/>
      <c r="H19" s="166"/>
      <c r="I19" s="79"/>
      <c r="J19" s="69"/>
      <c r="K19" s="80" t="s">
        <v>308</v>
      </c>
      <c r="L19" s="79"/>
      <c r="M19" s="261"/>
      <c r="N19" s="132"/>
      <c r="O19" s="90"/>
      <c r="P19" s="90"/>
      <c r="Q19" s="79"/>
      <c r="R19" s="79"/>
      <c r="S19" s="90"/>
      <c r="T19" s="90"/>
      <c r="U19" s="91" t="s">
        <v>309</v>
      </c>
      <c r="V19" s="79"/>
      <c r="W19" s="79"/>
      <c r="X19" s="79"/>
      <c r="Y19" s="79"/>
      <c r="Z19" s="79"/>
      <c r="AA19" s="92"/>
      <c r="AB19" s="93"/>
      <c r="AC19" s="260"/>
      <c r="AD19" s="260"/>
      <c r="AE19" s="79"/>
      <c r="AF19" s="80"/>
      <c r="AG19" s="80"/>
      <c r="AH19" s="80"/>
      <c r="AI19" s="289"/>
      <c r="AJ19" s="290"/>
      <c r="AK19" s="286"/>
      <c r="AL19" s="287"/>
      <c r="AM19" s="287"/>
      <c r="AN19" s="288"/>
    </row>
    <row r="20" spans="2:40" ht="13.5" customHeight="1">
      <c r="B20" s="75">
        <v>10</v>
      </c>
      <c r="C20" s="87">
        <v>10.5</v>
      </c>
      <c r="D20" s="88">
        <v>94.3</v>
      </c>
      <c r="E20" s="89">
        <v>104.8</v>
      </c>
      <c r="F20" s="260"/>
      <c r="G20" s="166"/>
      <c r="H20" s="166"/>
      <c r="I20" s="79"/>
      <c r="J20" s="69"/>
      <c r="K20" s="80" t="s">
        <v>308</v>
      </c>
      <c r="L20" s="79"/>
      <c r="M20" s="261"/>
      <c r="N20" s="132"/>
      <c r="O20" s="90"/>
      <c r="P20" s="90"/>
      <c r="Q20" s="79"/>
      <c r="R20" s="79"/>
      <c r="S20" s="90"/>
      <c r="T20" s="90"/>
      <c r="U20" s="91"/>
      <c r="V20" s="79"/>
      <c r="W20" s="79"/>
      <c r="X20" s="79"/>
      <c r="Y20" s="79"/>
      <c r="Z20" s="79"/>
      <c r="AA20" s="92"/>
      <c r="AB20" s="93"/>
      <c r="AC20" s="260"/>
      <c r="AD20" s="260"/>
      <c r="AE20" s="79"/>
      <c r="AF20" s="80" t="s">
        <v>308</v>
      </c>
      <c r="AG20" s="80"/>
      <c r="AH20" s="80"/>
      <c r="AI20" s="289"/>
      <c r="AJ20" s="290"/>
      <c r="AK20" s="286"/>
      <c r="AL20" s="287"/>
      <c r="AM20" s="287"/>
      <c r="AN20" s="288"/>
    </row>
    <row r="21" spans="2:40" ht="13.5" customHeight="1">
      <c r="B21" s="75">
        <v>11</v>
      </c>
      <c r="C21" s="87">
        <v>10.5</v>
      </c>
      <c r="D21" s="88">
        <v>104.8</v>
      </c>
      <c r="E21" s="89">
        <v>115.3</v>
      </c>
      <c r="F21" s="260"/>
      <c r="G21" s="166"/>
      <c r="H21" s="166"/>
      <c r="I21" s="79"/>
      <c r="J21" s="69"/>
      <c r="K21" s="80" t="s">
        <v>308</v>
      </c>
      <c r="L21" s="79"/>
      <c r="M21" s="261"/>
      <c r="N21" s="132"/>
      <c r="O21" s="90">
        <v>1</v>
      </c>
      <c r="P21" s="90">
        <v>4</v>
      </c>
      <c r="Q21" s="79"/>
      <c r="R21" s="79"/>
      <c r="S21" s="90">
        <v>4</v>
      </c>
      <c r="T21" s="90">
        <v>3</v>
      </c>
      <c r="U21" s="91"/>
      <c r="V21" s="79"/>
      <c r="W21" s="79"/>
      <c r="X21" s="79"/>
      <c r="Y21" s="79"/>
      <c r="Z21" s="79"/>
      <c r="AA21" s="92"/>
      <c r="AB21" s="93"/>
      <c r="AC21" s="260"/>
      <c r="AD21" s="260"/>
      <c r="AE21" s="79"/>
      <c r="AF21" s="80"/>
      <c r="AG21" s="80" t="s">
        <v>308</v>
      </c>
      <c r="AH21" s="80"/>
      <c r="AI21" s="289"/>
      <c r="AJ21" s="290"/>
      <c r="AK21" s="286"/>
      <c r="AL21" s="287"/>
      <c r="AM21" s="287"/>
      <c r="AN21" s="288"/>
    </row>
    <row r="22" spans="2:40" ht="13.5" customHeight="1">
      <c r="B22" s="75">
        <v>12</v>
      </c>
      <c r="C22" s="87">
        <v>10.5</v>
      </c>
      <c r="D22" s="88">
        <v>115.3</v>
      </c>
      <c r="E22" s="89">
        <v>125.8</v>
      </c>
      <c r="F22" s="260"/>
      <c r="G22" s="166"/>
      <c r="H22" s="166"/>
      <c r="I22" s="79"/>
      <c r="J22" s="69"/>
      <c r="K22" s="80" t="s">
        <v>308</v>
      </c>
      <c r="L22" s="79"/>
      <c r="M22" s="261"/>
      <c r="N22" s="132"/>
      <c r="O22" s="90"/>
      <c r="P22" s="90"/>
      <c r="Q22" s="79"/>
      <c r="R22" s="79"/>
      <c r="S22" s="90"/>
      <c r="T22" s="90"/>
      <c r="U22" s="91"/>
      <c r="V22" s="79"/>
      <c r="W22" s="79"/>
      <c r="X22" s="79"/>
      <c r="Y22" s="79"/>
      <c r="Z22" s="79"/>
      <c r="AA22" s="92"/>
      <c r="AB22" s="93"/>
      <c r="AC22" s="260"/>
      <c r="AD22" s="260"/>
      <c r="AE22" s="79"/>
      <c r="AF22" s="80"/>
      <c r="AG22" s="80"/>
      <c r="AH22" s="80"/>
      <c r="AI22" s="289"/>
      <c r="AJ22" s="290"/>
      <c r="AK22" s="286"/>
      <c r="AL22" s="287"/>
      <c r="AM22" s="287"/>
      <c r="AN22" s="288"/>
    </row>
    <row r="23" spans="2:40" ht="13.5" customHeight="1">
      <c r="B23" s="75">
        <v>13</v>
      </c>
      <c r="C23" s="87">
        <v>10.5</v>
      </c>
      <c r="D23" s="88">
        <v>125.8</v>
      </c>
      <c r="E23" s="89">
        <v>136.30000000000001</v>
      </c>
      <c r="F23" s="260"/>
      <c r="G23" s="166"/>
      <c r="H23" s="166"/>
      <c r="I23" s="79"/>
      <c r="J23" s="69"/>
      <c r="K23" s="80" t="s">
        <v>308</v>
      </c>
      <c r="L23" s="79"/>
      <c r="M23" s="261"/>
      <c r="N23" s="132"/>
      <c r="O23" s="90"/>
      <c r="P23" s="90"/>
      <c r="Q23" s="79"/>
      <c r="R23" s="79"/>
      <c r="S23" s="90"/>
      <c r="T23" s="90"/>
      <c r="U23" s="91"/>
      <c r="V23" s="79"/>
      <c r="W23" s="79"/>
      <c r="X23" s="79"/>
      <c r="Y23" s="79"/>
      <c r="Z23" s="79"/>
      <c r="AA23" s="92"/>
      <c r="AB23" s="93"/>
      <c r="AC23" s="260"/>
      <c r="AD23" s="260"/>
      <c r="AE23" s="79"/>
      <c r="AF23" s="80"/>
      <c r="AG23" s="80"/>
      <c r="AH23" s="80"/>
      <c r="AI23" s="289"/>
      <c r="AJ23" s="290"/>
      <c r="AK23" s="286"/>
      <c r="AL23" s="287"/>
      <c r="AM23" s="287"/>
      <c r="AN23" s="288"/>
    </row>
    <row r="24" spans="2:40" ht="13.5" customHeight="1">
      <c r="B24" s="75">
        <v>14</v>
      </c>
      <c r="C24" s="87">
        <v>10.5</v>
      </c>
      <c r="D24" s="88">
        <v>136.30000000000001</v>
      </c>
      <c r="E24" s="89">
        <v>146.80000000000001</v>
      </c>
      <c r="F24" s="260"/>
      <c r="G24" s="166"/>
      <c r="H24" s="166"/>
      <c r="I24" s="79"/>
      <c r="J24" s="69"/>
      <c r="K24" s="80" t="s">
        <v>308</v>
      </c>
      <c r="L24" s="79"/>
      <c r="M24" s="261"/>
      <c r="N24" s="132"/>
      <c r="O24" s="90"/>
      <c r="P24" s="90"/>
      <c r="Q24" s="79"/>
      <c r="R24" s="79"/>
      <c r="S24" s="90"/>
      <c r="T24" s="90"/>
      <c r="U24" s="91" t="s">
        <v>309</v>
      </c>
      <c r="V24" s="79"/>
      <c r="W24" s="79"/>
      <c r="X24" s="79"/>
      <c r="Y24" s="79"/>
      <c r="Z24" s="79"/>
      <c r="AA24" s="92"/>
      <c r="AB24" s="93"/>
      <c r="AC24" s="260"/>
      <c r="AD24" s="260"/>
      <c r="AE24" s="79"/>
      <c r="AF24" s="80"/>
      <c r="AG24" s="80"/>
      <c r="AH24" s="80"/>
      <c r="AI24" s="289"/>
      <c r="AJ24" s="290"/>
      <c r="AK24" s="286"/>
      <c r="AL24" s="287"/>
      <c r="AM24" s="287"/>
      <c r="AN24" s="288"/>
    </row>
    <row r="25" spans="2:40" ht="13.5" customHeight="1">
      <c r="B25" s="75">
        <v>15</v>
      </c>
      <c r="C25" s="87">
        <v>10.5</v>
      </c>
      <c r="D25" s="88">
        <v>146.80000000000001</v>
      </c>
      <c r="E25" s="89">
        <v>157.30000000000001</v>
      </c>
      <c r="F25" s="260"/>
      <c r="G25" s="166"/>
      <c r="H25" s="166"/>
      <c r="I25" s="79"/>
      <c r="J25" s="69"/>
      <c r="K25" s="80" t="s">
        <v>308</v>
      </c>
      <c r="L25" s="79"/>
      <c r="M25" s="261"/>
      <c r="N25" s="132"/>
      <c r="O25" s="90"/>
      <c r="P25" s="90"/>
      <c r="Q25" s="79"/>
      <c r="R25" s="79"/>
      <c r="S25" s="90"/>
      <c r="T25" s="90"/>
      <c r="U25" s="91"/>
      <c r="V25" s="79"/>
      <c r="W25" s="79"/>
      <c r="X25" s="79"/>
      <c r="Y25" s="79"/>
      <c r="Z25" s="79"/>
      <c r="AA25" s="92"/>
      <c r="AB25" s="93"/>
      <c r="AC25" s="260"/>
      <c r="AD25" s="260"/>
      <c r="AE25" s="79"/>
      <c r="AF25" s="80"/>
      <c r="AG25" s="80"/>
      <c r="AH25" s="80"/>
      <c r="AI25" s="289"/>
      <c r="AJ25" s="290"/>
      <c r="AK25" s="286"/>
      <c r="AL25" s="287"/>
      <c r="AM25" s="287"/>
      <c r="AN25" s="288"/>
    </row>
    <row r="26" spans="2:40" ht="13.5" customHeight="1">
      <c r="B26" s="75">
        <v>16</v>
      </c>
      <c r="C26" s="87">
        <v>10.5</v>
      </c>
      <c r="D26" s="88">
        <v>157.30000000000001</v>
      </c>
      <c r="E26" s="89">
        <v>167.8</v>
      </c>
      <c r="F26" s="260"/>
      <c r="G26" s="166"/>
      <c r="H26" s="166"/>
      <c r="I26" s="79"/>
      <c r="J26" s="69"/>
      <c r="K26" s="80" t="s">
        <v>308</v>
      </c>
      <c r="L26" s="79"/>
      <c r="M26" s="261"/>
      <c r="N26" s="132"/>
      <c r="O26" s="90"/>
      <c r="P26" s="90">
        <v>5</v>
      </c>
      <c r="Q26" s="79"/>
      <c r="R26" s="79"/>
      <c r="S26" s="90">
        <v>5</v>
      </c>
      <c r="T26" s="90">
        <v>4</v>
      </c>
      <c r="U26" s="91" t="s">
        <v>310</v>
      </c>
      <c r="V26" s="79"/>
      <c r="W26" s="79"/>
      <c r="X26" s="79"/>
      <c r="Y26" s="79"/>
      <c r="Z26" s="79"/>
      <c r="AA26" s="92"/>
      <c r="AB26" s="93"/>
      <c r="AC26" s="260"/>
      <c r="AD26" s="260"/>
      <c r="AE26" s="79"/>
      <c r="AF26" s="80"/>
      <c r="AG26" s="80"/>
      <c r="AH26" s="80"/>
      <c r="AI26" s="289"/>
      <c r="AJ26" s="290"/>
      <c r="AK26" s="286"/>
      <c r="AL26" s="287"/>
      <c r="AM26" s="287"/>
      <c r="AN26" s="288"/>
    </row>
    <row r="27" spans="2:40" ht="13.5" customHeight="1">
      <c r="B27" s="75">
        <v>17</v>
      </c>
      <c r="C27" s="87">
        <v>10.5</v>
      </c>
      <c r="D27" s="88">
        <v>167.8</v>
      </c>
      <c r="E27" s="89">
        <v>178.3</v>
      </c>
      <c r="F27" s="260"/>
      <c r="G27" s="166"/>
      <c r="H27" s="166"/>
      <c r="I27" s="79"/>
      <c r="J27" s="69"/>
      <c r="K27" s="80" t="s">
        <v>308</v>
      </c>
      <c r="L27" s="79"/>
      <c r="M27" s="261"/>
      <c r="N27" s="132"/>
      <c r="O27" s="90"/>
      <c r="P27" s="90"/>
      <c r="Q27" s="79"/>
      <c r="R27" s="79"/>
      <c r="S27" s="90"/>
      <c r="T27" s="90"/>
      <c r="U27" s="91"/>
      <c r="V27" s="79"/>
      <c r="W27" s="79"/>
      <c r="X27" s="79"/>
      <c r="Y27" s="79"/>
      <c r="Z27" s="79"/>
      <c r="AA27" s="92"/>
      <c r="AB27" s="93"/>
      <c r="AC27" s="260"/>
      <c r="AD27" s="260"/>
      <c r="AE27" s="79"/>
      <c r="AF27" s="80" t="s">
        <v>308</v>
      </c>
      <c r="AG27" s="80"/>
      <c r="AH27" s="80"/>
      <c r="AI27" s="289"/>
      <c r="AJ27" s="290"/>
      <c r="AK27" s="286"/>
      <c r="AL27" s="287"/>
      <c r="AM27" s="287"/>
      <c r="AN27" s="288"/>
    </row>
    <row r="28" spans="2:40" ht="13.5" customHeight="1">
      <c r="B28" s="75">
        <v>18</v>
      </c>
      <c r="C28" s="87">
        <v>10.5</v>
      </c>
      <c r="D28" s="88">
        <v>178.3</v>
      </c>
      <c r="E28" s="89">
        <v>188.8</v>
      </c>
      <c r="F28" s="260"/>
      <c r="G28" s="166"/>
      <c r="H28" s="166"/>
      <c r="I28" s="79"/>
      <c r="J28" s="69"/>
      <c r="K28" s="80" t="s">
        <v>308</v>
      </c>
      <c r="L28" s="79"/>
      <c r="M28" s="261"/>
      <c r="N28" s="132"/>
      <c r="O28" s="90"/>
      <c r="P28" s="90">
        <v>6</v>
      </c>
      <c r="Q28" s="79"/>
      <c r="R28" s="79"/>
      <c r="S28" s="90">
        <v>6</v>
      </c>
      <c r="T28" s="90"/>
      <c r="U28" s="91"/>
      <c r="V28" s="79"/>
      <c r="W28" s="79"/>
      <c r="X28" s="79"/>
      <c r="Y28" s="79"/>
      <c r="Z28" s="79"/>
      <c r="AA28" s="92"/>
      <c r="AB28" s="93"/>
      <c r="AC28" s="260"/>
      <c r="AD28" s="260"/>
      <c r="AE28" s="79"/>
      <c r="AF28" s="79"/>
      <c r="AG28" s="92"/>
      <c r="AH28" s="80"/>
      <c r="AI28" s="289"/>
      <c r="AJ28" s="290"/>
      <c r="AK28" s="286" t="s">
        <v>311</v>
      </c>
      <c r="AL28" s="287"/>
      <c r="AM28" s="287"/>
      <c r="AN28" s="288"/>
    </row>
    <row r="29" spans="2:40" ht="13.5" customHeight="1">
      <c r="B29" s="75">
        <v>19</v>
      </c>
      <c r="C29" s="87">
        <v>10.5</v>
      </c>
      <c r="D29" s="88">
        <v>188.8</v>
      </c>
      <c r="E29" s="89">
        <v>199.3</v>
      </c>
      <c r="F29" s="260"/>
      <c r="G29" s="166"/>
      <c r="H29" s="166"/>
      <c r="I29" s="79"/>
      <c r="J29" s="69"/>
      <c r="K29" s="80" t="s">
        <v>308</v>
      </c>
      <c r="L29" s="79"/>
      <c r="M29" s="261"/>
      <c r="N29" s="132"/>
      <c r="O29" s="90"/>
      <c r="P29" s="90"/>
      <c r="Q29" s="79"/>
      <c r="R29" s="79"/>
      <c r="S29" s="90"/>
      <c r="T29" s="90"/>
      <c r="U29" s="91" t="s">
        <v>309</v>
      </c>
      <c r="V29" s="79"/>
      <c r="W29" s="79"/>
      <c r="X29" s="79"/>
      <c r="Y29" s="79"/>
      <c r="Z29" s="79"/>
      <c r="AA29" s="92"/>
      <c r="AB29" s="93"/>
      <c r="AC29" s="260"/>
      <c r="AD29" s="260"/>
      <c r="AE29" s="79"/>
      <c r="AF29" s="79"/>
      <c r="AG29" s="92"/>
      <c r="AH29" s="80"/>
      <c r="AI29" s="289"/>
      <c r="AJ29" s="290"/>
      <c r="AK29" s="286"/>
      <c r="AL29" s="287"/>
      <c r="AM29" s="287"/>
      <c r="AN29" s="288"/>
    </row>
    <row r="30" spans="2:40" ht="13.5" customHeight="1">
      <c r="B30" s="75">
        <v>20</v>
      </c>
      <c r="C30" s="87">
        <v>10.5</v>
      </c>
      <c r="D30" s="88">
        <v>199.3</v>
      </c>
      <c r="E30" s="89">
        <v>209.8</v>
      </c>
      <c r="F30" s="260"/>
      <c r="G30" s="166"/>
      <c r="H30" s="166"/>
      <c r="I30" s="79"/>
      <c r="J30" s="69"/>
      <c r="K30" s="80" t="s">
        <v>308</v>
      </c>
      <c r="L30" s="79"/>
      <c r="M30" s="261"/>
      <c r="N30" s="132"/>
      <c r="O30" s="90"/>
      <c r="P30" s="90"/>
      <c r="Q30" s="79"/>
      <c r="R30" s="79"/>
      <c r="S30" s="90"/>
      <c r="T30" s="90"/>
      <c r="U30" s="91"/>
      <c r="V30" s="79"/>
      <c r="W30" s="79"/>
      <c r="X30" s="79"/>
      <c r="Y30" s="79"/>
      <c r="Z30" s="79"/>
      <c r="AA30" s="92"/>
      <c r="AB30" s="93"/>
      <c r="AC30" s="260"/>
      <c r="AD30" s="260"/>
      <c r="AE30" s="79"/>
      <c r="AF30" s="79"/>
      <c r="AG30" s="92"/>
      <c r="AH30" s="80"/>
      <c r="AI30" s="289"/>
      <c r="AJ30" s="290"/>
      <c r="AK30" s="286"/>
      <c r="AL30" s="287"/>
      <c r="AM30" s="287"/>
      <c r="AN30" s="288"/>
    </row>
    <row r="31" spans="2:40" ht="13.5" customHeight="1">
      <c r="B31" s="75">
        <v>21</v>
      </c>
      <c r="C31" s="87">
        <v>10.5</v>
      </c>
      <c r="D31" s="88">
        <v>209.8</v>
      </c>
      <c r="E31" s="89">
        <v>220.3</v>
      </c>
      <c r="F31" s="260"/>
      <c r="G31" s="166"/>
      <c r="H31" s="166"/>
      <c r="I31" s="79"/>
      <c r="J31" s="69"/>
      <c r="K31" s="80" t="s">
        <v>308</v>
      </c>
      <c r="L31" s="79"/>
      <c r="M31" s="261"/>
      <c r="N31" s="132"/>
      <c r="O31" s="90"/>
      <c r="P31" s="90">
        <v>7</v>
      </c>
      <c r="Q31" s="79"/>
      <c r="R31" s="79"/>
      <c r="S31" s="90">
        <v>7</v>
      </c>
      <c r="T31" s="90">
        <v>5</v>
      </c>
      <c r="U31" s="91" t="s">
        <v>309</v>
      </c>
      <c r="V31" s="79"/>
      <c r="W31" s="79"/>
      <c r="X31" s="79"/>
      <c r="Y31" s="79"/>
      <c r="Z31" s="79"/>
      <c r="AA31" s="92"/>
      <c r="AB31" s="93"/>
      <c r="AC31" s="260"/>
      <c r="AD31" s="260"/>
      <c r="AE31" s="79"/>
      <c r="AF31" s="79"/>
      <c r="AG31" s="92"/>
      <c r="AH31" s="80"/>
      <c r="AI31" s="289"/>
      <c r="AJ31" s="290"/>
      <c r="AK31" s="286"/>
      <c r="AL31" s="287"/>
      <c r="AM31" s="287"/>
      <c r="AN31" s="288"/>
    </row>
    <row r="32" spans="2:40" ht="13.5" customHeight="1">
      <c r="B32" s="75">
        <v>22</v>
      </c>
      <c r="C32" s="87">
        <v>10.5</v>
      </c>
      <c r="D32" s="88">
        <v>220.3</v>
      </c>
      <c r="E32" s="89">
        <v>230.8</v>
      </c>
      <c r="F32" s="260"/>
      <c r="G32" s="166"/>
      <c r="H32" s="166"/>
      <c r="I32" s="79"/>
      <c r="J32" s="69"/>
      <c r="K32" s="80" t="s">
        <v>308</v>
      </c>
      <c r="L32" s="79"/>
      <c r="M32" s="261"/>
      <c r="N32" s="132"/>
      <c r="O32" s="90"/>
      <c r="P32" s="90"/>
      <c r="Q32" s="79"/>
      <c r="R32" s="79"/>
      <c r="S32" s="90"/>
      <c r="T32" s="90"/>
      <c r="U32" s="91"/>
      <c r="V32" s="79"/>
      <c r="W32" s="79"/>
      <c r="X32" s="79"/>
      <c r="Y32" s="79"/>
      <c r="Z32" s="79"/>
      <c r="AA32" s="92"/>
      <c r="AB32" s="93"/>
      <c r="AC32" s="260"/>
      <c r="AD32" s="260"/>
      <c r="AE32" s="79"/>
      <c r="AF32" s="79"/>
      <c r="AG32" s="92"/>
      <c r="AH32" s="80" t="s">
        <v>308</v>
      </c>
      <c r="AI32" s="289"/>
      <c r="AJ32" s="290"/>
      <c r="AK32" s="286"/>
      <c r="AL32" s="287"/>
      <c r="AM32" s="287"/>
      <c r="AN32" s="288"/>
    </row>
    <row r="33" spans="2:40" ht="13.5" customHeight="1">
      <c r="B33" s="75">
        <v>23</v>
      </c>
      <c r="C33" s="87">
        <v>10.5</v>
      </c>
      <c r="D33" s="88">
        <v>230.8</v>
      </c>
      <c r="E33" s="89">
        <v>241.3</v>
      </c>
      <c r="F33" s="260"/>
      <c r="G33" s="166"/>
      <c r="H33" s="166"/>
      <c r="I33" s="79"/>
      <c r="J33" s="69"/>
      <c r="K33" s="80" t="s">
        <v>308</v>
      </c>
      <c r="L33" s="79"/>
      <c r="M33" s="261"/>
      <c r="N33" s="132"/>
      <c r="O33" s="90"/>
      <c r="P33" s="90"/>
      <c r="Q33" s="79"/>
      <c r="R33" s="79"/>
      <c r="S33" s="90"/>
      <c r="T33" s="90"/>
      <c r="U33" s="91" t="s">
        <v>309</v>
      </c>
      <c r="V33" s="79"/>
      <c r="W33" s="79"/>
      <c r="X33" s="79"/>
      <c r="Y33" s="79"/>
      <c r="Z33" s="79"/>
      <c r="AA33" s="92"/>
      <c r="AB33" s="93"/>
      <c r="AC33" s="260"/>
      <c r="AD33" s="260"/>
      <c r="AE33" s="79"/>
      <c r="AF33" s="79"/>
      <c r="AG33" s="92"/>
      <c r="AH33" s="93"/>
      <c r="AI33" s="289"/>
      <c r="AJ33" s="290"/>
      <c r="AK33" s="286"/>
      <c r="AL33" s="287"/>
      <c r="AM33" s="287"/>
      <c r="AN33" s="288"/>
    </row>
    <row r="34" spans="2:40" ht="13.5" customHeight="1">
      <c r="B34" s="75">
        <v>24</v>
      </c>
      <c r="C34" s="87">
        <v>10.5</v>
      </c>
      <c r="D34" s="88">
        <v>241.3</v>
      </c>
      <c r="E34" s="89">
        <v>251.8</v>
      </c>
      <c r="F34" s="260"/>
      <c r="G34" s="166"/>
      <c r="H34" s="166"/>
      <c r="I34" s="79"/>
      <c r="J34" s="69"/>
      <c r="K34" s="80"/>
      <c r="L34" s="79"/>
      <c r="M34" s="261"/>
      <c r="N34" s="132"/>
      <c r="O34" s="90"/>
      <c r="P34" s="90"/>
      <c r="Q34" s="79"/>
      <c r="R34" s="79"/>
      <c r="S34" s="90"/>
      <c r="T34" s="90"/>
      <c r="U34" s="91"/>
      <c r="V34" s="79"/>
      <c r="W34" s="79"/>
      <c r="X34" s="79"/>
      <c r="Y34" s="79"/>
      <c r="Z34" s="79"/>
      <c r="AA34" s="92"/>
      <c r="AB34" s="93"/>
      <c r="AC34" s="260"/>
      <c r="AD34" s="260"/>
      <c r="AE34" s="79"/>
      <c r="AF34" s="79"/>
      <c r="AG34" s="92"/>
      <c r="AH34" s="93"/>
      <c r="AI34" s="289"/>
      <c r="AJ34" s="290"/>
      <c r="AK34" s="286"/>
      <c r="AL34" s="287"/>
      <c r="AM34" s="287"/>
      <c r="AN34" s="288"/>
    </row>
    <row r="35" spans="2:40" ht="13.5" customHeight="1">
      <c r="B35" s="75">
        <v>25</v>
      </c>
      <c r="C35" s="87">
        <v>10.5</v>
      </c>
      <c r="D35" s="88">
        <v>251.8</v>
      </c>
      <c r="E35" s="89">
        <v>262.3</v>
      </c>
      <c r="F35" s="260"/>
      <c r="G35" s="166"/>
      <c r="H35" s="166"/>
      <c r="I35" s="79"/>
      <c r="J35" s="69"/>
      <c r="K35" s="80" t="s">
        <v>308</v>
      </c>
      <c r="L35" s="79"/>
      <c r="M35" s="261"/>
      <c r="N35" s="132"/>
      <c r="O35" s="90"/>
      <c r="P35" s="90">
        <v>8</v>
      </c>
      <c r="Q35" s="79"/>
      <c r="R35" s="79"/>
      <c r="S35" s="90">
        <v>8</v>
      </c>
      <c r="T35" s="90">
        <v>6</v>
      </c>
      <c r="U35" s="91" t="s">
        <v>309</v>
      </c>
      <c r="V35" s="79"/>
      <c r="W35" s="79"/>
      <c r="X35" s="79"/>
      <c r="Y35" s="79"/>
      <c r="Z35" s="79"/>
      <c r="AA35" s="92"/>
      <c r="AB35" s="93"/>
      <c r="AC35" s="260"/>
      <c r="AD35" s="260"/>
      <c r="AE35" s="79"/>
      <c r="AF35" s="79"/>
      <c r="AG35" s="92"/>
      <c r="AH35" s="93"/>
      <c r="AI35" s="289"/>
      <c r="AJ35" s="290"/>
      <c r="AK35" s="286"/>
      <c r="AL35" s="287"/>
      <c r="AM35" s="287"/>
      <c r="AN35" s="288"/>
    </row>
    <row r="36" spans="2:40" ht="13.5" customHeight="1">
      <c r="B36" s="75">
        <v>26</v>
      </c>
      <c r="C36" s="87">
        <v>10.5</v>
      </c>
      <c r="D36" s="88">
        <v>262.3</v>
      </c>
      <c r="E36" s="89">
        <v>272.8</v>
      </c>
      <c r="F36" s="260"/>
      <c r="G36" s="166"/>
      <c r="H36" s="166"/>
      <c r="I36" s="79"/>
      <c r="J36" s="69"/>
      <c r="K36" s="80" t="s">
        <v>308</v>
      </c>
      <c r="L36" s="79"/>
      <c r="M36" s="261"/>
      <c r="N36" s="132"/>
      <c r="O36" s="90"/>
      <c r="P36" s="90">
        <v>9</v>
      </c>
      <c r="Q36" s="79"/>
      <c r="R36" s="79"/>
      <c r="S36" s="90">
        <v>9</v>
      </c>
      <c r="T36" s="90"/>
      <c r="U36" s="91" t="s">
        <v>309</v>
      </c>
      <c r="V36" s="79"/>
      <c r="W36" s="79"/>
      <c r="X36" s="79"/>
      <c r="Y36" s="79"/>
      <c r="Z36" s="79"/>
      <c r="AA36" s="92"/>
      <c r="AB36" s="93"/>
      <c r="AC36" s="260"/>
      <c r="AD36" s="260"/>
      <c r="AE36" s="79"/>
      <c r="AF36" s="79"/>
      <c r="AG36" s="92"/>
      <c r="AH36" s="93"/>
      <c r="AI36" s="289"/>
      <c r="AJ36" s="290"/>
      <c r="AK36" s="286"/>
      <c r="AL36" s="287"/>
      <c r="AM36" s="287"/>
      <c r="AN36" s="288"/>
    </row>
    <row r="37" spans="2:40" ht="13.5" customHeight="1">
      <c r="B37" s="75">
        <v>27</v>
      </c>
      <c r="C37" s="87">
        <v>10.5</v>
      </c>
      <c r="D37" s="88">
        <v>272.8</v>
      </c>
      <c r="E37" s="89">
        <v>283.3</v>
      </c>
      <c r="F37" s="260"/>
      <c r="G37" s="166"/>
      <c r="H37" s="166"/>
      <c r="I37" s="79"/>
      <c r="J37" s="69"/>
      <c r="K37" s="80" t="s">
        <v>308</v>
      </c>
      <c r="L37" s="79"/>
      <c r="M37" s="261"/>
      <c r="N37" s="132"/>
      <c r="O37" s="90"/>
      <c r="P37" s="90"/>
      <c r="Q37" s="79"/>
      <c r="R37" s="79"/>
      <c r="S37" s="90"/>
      <c r="T37" s="90"/>
      <c r="U37" s="91"/>
      <c r="V37" s="79"/>
      <c r="W37" s="79"/>
      <c r="X37" s="79"/>
      <c r="Y37" s="79"/>
      <c r="Z37" s="79"/>
      <c r="AA37" s="92"/>
      <c r="AB37" s="93"/>
      <c r="AC37" s="260"/>
      <c r="AD37" s="260"/>
      <c r="AE37" s="79"/>
      <c r="AF37" s="79"/>
      <c r="AG37" s="92"/>
      <c r="AH37" s="93"/>
      <c r="AI37" s="289"/>
      <c r="AJ37" s="290"/>
      <c r="AK37" s="286"/>
      <c r="AL37" s="287"/>
      <c r="AM37" s="287"/>
      <c r="AN37" s="288"/>
    </row>
    <row r="38" spans="2:40" ht="13.5" customHeight="1">
      <c r="B38" s="75">
        <v>28</v>
      </c>
      <c r="C38" s="87">
        <v>10.5</v>
      </c>
      <c r="D38" s="88">
        <v>283.3</v>
      </c>
      <c r="E38" s="89">
        <v>293.8</v>
      </c>
      <c r="F38" s="260"/>
      <c r="G38" s="166"/>
      <c r="H38" s="166"/>
      <c r="I38" s="79"/>
      <c r="J38" s="69"/>
      <c r="K38" s="80"/>
      <c r="L38" s="79"/>
      <c r="M38" s="261"/>
      <c r="N38" s="132"/>
      <c r="O38" s="90"/>
      <c r="P38" s="90"/>
      <c r="Q38" s="79"/>
      <c r="R38" s="79"/>
      <c r="S38" s="90"/>
      <c r="T38" s="90"/>
      <c r="U38" s="91" t="s">
        <v>309</v>
      </c>
      <c r="V38" s="79"/>
      <c r="W38" s="79"/>
      <c r="X38" s="79"/>
      <c r="Y38" s="79"/>
      <c r="Z38" s="79"/>
      <c r="AA38" s="92"/>
      <c r="AB38" s="93"/>
      <c r="AC38" s="260"/>
      <c r="AD38" s="260"/>
      <c r="AE38" s="79"/>
      <c r="AF38" s="79"/>
      <c r="AG38" s="92"/>
      <c r="AH38" s="93"/>
      <c r="AI38" s="289"/>
      <c r="AJ38" s="290"/>
      <c r="AK38" s="286"/>
      <c r="AL38" s="287"/>
      <c r="AM38" s="287"/>
      <c r="AN38" s="288"/>
    </row>
    <row r="39" spans="2:40" ht="13.5" customHeight="1">
      <c r="B39" s="75">
        <v>29</v>
      </c>
      <c r="C39" s="87">
        <v>10.5</v>
      </c>
      <c r="D39" s="88">
        <v>293.8</v>
      </c>
      <c r="E39" s="89">
        <v>304.3</v>
      </c>
      <c r="F39" s="260"/>
      <c r="G39" s="166"/>
      <c r="H39" s="166"/>
      <c r="I39" s="79"/>
      <c r="J39" s="69"/>
      <c r="K39" s="80" t="s">
        <v>308</v>
      </c>
      <c r="L39" s="79"/>
      <c r="M39" s="261"/>
      <c r="N39" s="132"/>
      <c r="O39" s="90"/>
      <c r="P39" s="90"/>
      <c r="Q39" s="79"/>
      <c r="R39" s="79"/>
      <c r="S39" s="90"/>
      <c r="T39" s="90"/>
      <c r="U39" s="79"/>
      <c r="V39" s="79"/>
      <c r="W39" s="79"/>
      <c r="X39" s="79"/>
      <c r="Y39" s="79"/>
      <c r="Z39" s="79"/>
      <c r="AA39" s="92"/>
      <c r="AB39" s="93"/>
      <c r="AC39" s="260"/>
      <c r="AD39" s="260"/>
      <c r="AE39" s="79"/>
      <c r="AF39" s="79"/>
      <c r="AG39" s="92"/>
      <c r="AH39" s="93"/>
      <c r="AI39" s="289"/>
      <c r="AJ39" s="290"/>
      <c r="AK39" s="286"/>
      <c r="AL39" s="287"/>
      <c r="AM39" s="287"/>
      <c r="AN39" s="288"/>
    </row>
    <row r="40" spans="2:40" ht="13.5" customHeight="1">
      <c r="B40" s="75">
        <v>30</v>
      </c>
      <c r="C40" s="87">
        <v>10.5</v>
      </c>
      <c r="D40" s="88">
        <v>304.3</v>
      </c>
      <c r="E40" s="89">
        <v>314.8</v>
      </c>
      <c r="F40" s="260"/>
      <c r="G40" s="166"/>
      <c r="H40" s="166"/>
      <c r="I40" s="79"/>
      <c r="J40" s="69"/>
      <c r="K40" s="80" t="s">
        <v>308</v>
      </c>
      <c r="L40" s="79"/>
      <c r="M40" s="261"/>
      <c r="N40" s="132"/>
      <c r="O40" s="90">
        <v>2</v>
      </c>
      <c r="P40" s="90">
        <v>10</v>
      </c>
      <c r="Q40" s="79"/>
      <c r="R40" s="79"/>
      <c r="S40" s="90">
        <v>10</v>
      </c>
      <c r="T40" s="90">
        <v>7</v>
      </c>
      <c r="U40" s="79"/>
      <c r="V40" s="79"/>
      <c r="W40" s="79"/>
      <c r="X40" s="79"/>
      <c r="Y40" s="79"/>
      <c r="Z40" s="79"/>
      <c r="AA40" s="92"/>
      <c r="AB40" s="93"/>
      <c r="AC40" s="260"/>
      <c r="AD40" s="260"/>
      <c r="AE40" s="79"/>
      <c r="AF40" s="79"/>
      <c r="AG40" s="92"/>
      <c r="AH40" s="93"/>
      <c r="AI40" s="289"/>
      <c r="AJ40" s="290"/>
      <c r="AK40" s="286"/>
      <c r="AL40" s="287"/>
      <c r="AM40" s="287"/>
      <c r="AN40" s="288"/>
    </row>
    <row r="41" spans="2:40" ht="13.5" customHeight="1">
      <c r="B41" s="75">
        <v>31</v>
      </c>
      <c r="C41" s="87">
        <v>10.5</v>
      </c>
      <c r="D41" s="88">
        <v>314.8</v>
      </c>
      <c r="E41" s="89">
        <v>325.3</v>
      </c>
      <c r="F41" s="260"/>
      <c r="G41" s="166"/>
      <c r="H41" s="166"/>
      <c r="I41" s="79"/>
      <c r="J41" s="69"/>
      <c r="K41" s="80" t="s">
        <v>308</v>
      </c>
      <c r="L41" s="79"/>
      <c r="M41" s="261"/>
      <c r="N41" s="132"/>
      <c r="O41" s="79"/>
      <c r="P41" s="79"/>
      <c r="Q41" s="79"/>
      <c r="R41" s="79"/>
      <c r="S41" s="79"/>
      <c r="T41" s="79"/>
      <c r="U41" s="79"/>
      <c r="V41" s="79"/>
      <c r="W41" s="79"/>
      <c r="X41" s="79"/>
      <c r="Y41" s="79"/>
      <c r="Z41" s="79"/>
      <c r="AA41" s="92"/>
      <c r="AB41" s="93"/>
      <c r="AC41" s="260"/>
      <c r="AD41" s="260"/>
      <c r="AE41" s="79"/>
      <c r="AF41" s="79"/>
      <c r="AG41" s="92"/>
      <c r="AH41" s="93"/>
      <c r="AI41" s="289"/>
      <c r="AJ41" s="290"/>
      <c r="AK41" s="286"/>
      <c r="AL41" s="287"/>
      <c r="AM41" s="287"/>
      <c r="AN41" s="288"/>
    </row>
    <row r="42" spans="2:40" ht="13.5" customHeight="1">
      <c r="B42" s="75">
        <v>32</v>
      </c>
      <c r="C42" s="87">
        <v>10.5</v>
      </c>
      <c r="D42" s="88">
        <v>325.3</v>
      </c>
      <c r="E42" s="89">
        <v>335.8</v>
      </c>
      <c r="F42" s="260"/>
      <c r="G42" s="166"/>
      <c r="H42" s="166"/>
      <c r="I42" s="79"/>
      <c r="J42" s="69"/>
      <c r="K42" s="79"/>
      <c r="L42" s="79"/>
      <c r="M42" s="261"/>
      <c r="N42" s="132"/>
      <c r="O42" s="79"/>
      <c r="P42" s="79"/>
      <c r="Q42" s="79"/>
      <c r="R42" s="79"/>
      <c r="S42" s="79"/>
      <c r="T42" s="79"/>
      <c r="U42" s="79"/>
      <c r="V42" s="79"/>
      <c r="W42" s="79"/>
      <c r="X42" s="79"/>
      <c r="Y42" s="79"/>
      <c r="Z42" s="79"/>
      <c r="AA42" s="92"/>
      <c r="AB42" s="93"/>
      <c r="AC42" s="260"/>
      <c r="AD42" s="260"/>
      <c r="AE42" s="79"/>
      <c r="AF42" s="79"/>
      <c r="AG42" s="92"/>
      <c r="AH42" s="93"/>
      <c r="AI42" s="289"/>
      <c r="AJ42" s="290"/>
      <c r="AK42" s="286"/>
      <c r="AL42" s="287"/>
      <c r="AM42" s="287"/>
      <c r="AN42" s="288"/>
    </row>
    <row r="43" spans="2:40" ht="13.5" customHeight="1">
      <c r="B43" s="75">
        <v>33</v>
      </c>
      <c r="C43" s="87">
        <v>10.5</v>
      </c>
      <c r="D43" s="88">
        <v>335.8</v>
      </c>
      <c r="E43" s="89">
        <v>346.3</v>
      </c>
      <c r="F43" s="260"/>
      <c r="G43" s="166"/>
      <c r="H43" s="166"/>
      <c r="I43" s="79"/>
      <c r="J43" s="69"/>
      <c r="K43" s="80" t="s">
        <v>308</v>
      </c>
      <c r="L43" s="79"/>
      <c r="M43" s="261"/>
      <c r="N43" s="132"/>
      <c r="O43" s="90"/>
      <c r="P43" s="90"/>
      <c r="Q43" s="79"/>
      <c r="R43" s="79"/>
      <c r="S43" s="90"/>
      <c r="T43" s="90"/>
      <c r="U43" s="91" t="s">
        <v>309</v>
      </c>
      <c r="V43" s="79"/>
      <c r="W43" s="79"/>
      <c r="X43" s="79"/>
      <c r="Y43" s="79"/>
      <c r="Z43" s="79"/>
      <c r="AA43" s="92"/>
      <c r="AB43" s="93"/>
      <c r="AC43" s="260"/>
      <c r="AD43" s="260"/>
      <c r="AE43" s="79"/>
      <c r="AF43" s="79"/>
      <c r="AG43" s="92"/>
      <c r="AH43" s="93"/>
      <c r="AI43" s="289"/>
      <c r="AJ43" s="290"/>
      <c r="AK43" s="286"/>
      <c r="AL43" s="287"/>
      <c r="AM43" s="287"/>
      <c r="AN43" s="288"/>
    </row>
    <row r="44" spans="2:40" ht="13.5" customHeight="1">
      <c r="B44" s="75">
        <v>34</v>
      </c>
      <c r="C44" s="87">
        <v>10.5</v>
      </c>
      <c r="D44" s="88">
        <v>346.3</v>
      </c>
      <c r="E44" s="89">
        <v>356.8</v>
      </c>
      <c r="F44" s="260"/>
      <c r="G44" s="166"/>
      <c r="H44" s="166"/>
      <c r="I44" s="79"/>
      <c r="J44" s="69"/>
      <c r="K44" s="80" t="s">
        <v>308</v>
      </c>
      <c r="L44" s="79"/>
      <c r="M44" s="261"/>
      <c r="N44" s="132"/>
      <c r="O44" s="90"/>
      <c r="P44" s="90"/>
      <c r="Q44" s="79"/>
      <c r="R44" s="79"/>
      <c r="S44" s="90"/>
      <c r="T44" s="90"/>
      <c r="U44" s="91"/>
      <c r="V44" s="79"/>
      <c r="W44" s="79"/>
      <c r="X44" s="79"/>
      <c r="Y44" s="79"/>
      <c r="Z44" s="79"/>
      <c r="AA44" s="92"/>
      <c r="AB44" s="93"/>
      <c r="AC44" s="260"/>
      <c r="AD44" s="260"/>
      <c r="AE44" s="79"/>
      <c r="AF44" s="79"/>
      <c r="AG44" s="92"/>
      <c r="AH44" s="93"/>
      <c r="AI44" s="289"/>
      <c r="AJ44" s="290"/>
      <c r="AK44" s="286"/>
      <c r="AL44" s="287"/>
      <c r="AM44" s="287"/>
      <c r="AN44" s="288"/>
    </row>
    <row r="45" spans="2:40" ht="13.5" customHeight="1">
      <c r="B45" s="75">
        <v>35</v>
      </c>
      <c r="C45" s="87">
        <v>10.5</v>
      </c>
      <c r="D45" s="88">
        <v>356.8</v>
      </c>
      <c r="E45" s="89">
        <v>367.3</v>
      </c>
      <c r="F45" s="260"/>
      <c r="G45" s="166"/>
      <c r="H45" s="166"/>
      <c r="I45" s="79"/>
      <c r="J45" s="69"/>
      <c r="K45" s="80" t="s">
        <v>308</v>
      </c>
      <c r="L45" s="79"/>
      <c r="M45" s="261"/>
      <c r="N45" s="132"/>
      <c r="O45" s="90"/>
      <c r="P45" s="90">
        <v>11</v>
      </c>
      <c r="Q45" s="79"/>
      <c r="R45" s="79"/>
      <c r="S45" s="90">
        <v>11</v>
      </c>
      <c r="T45" s="90">
        <v>8</v>
      </c>
      <c r="U45" s="91" t="s">
        <v>310</v>
      </c>
      <c r="V45" s="79"/>
      <c r="W45" s="79"/>
      <c r="X45" s="79"/>
      <c r="Y45" s="79"/>
      <c r="Z45" s="79"/>
      <c r="AA45" s="92"/>
      <c r="AB45" s="93"/>
      <c r="AC45" s="260"/>
      <c r="AD45" s="260"/>
      <c r="AE45" s="79"/>
      <c r="AF45" s="79"/>
      <c r="AG45" s="92"/>
      <c r="AH45" s="93"/>
      <c r="AI45" s="289"/>
      <c r="AJ45" s="290"/>
      <c r="AK45" s="286"/>
      <c r="AL45" s="287"/>
      <c r="AM45" s="287"/>
      <c r="AN45" s="288"/>
    </row>
    <row r="46" spans="2:40" ht="13.5" customHeight="1">
      <c r="B46" s="75">
        <v>36</v>
      </c>
      <c r="C46" s="87">
        <v>10.5</v>
      </c>
      <c r="D46" s="88">
        <v>367.3</v>
      </c>
      <c r="E46" s="89">
        <v>377.8</v>
      </c>
      <c r="F46" s="260"/>
      <c r="G46" s="166"/>
      <c r="H46" s="166"/>
      <c r="I46" s="79"/>
      <c r="J46" s="69"/>
      <c r="K46" s="80" t="s">
        <v>308</v>
      </c>
      <c r="L46" s="79"/>
      <c r="M46" s="261"/>
      <c r="N46" s="132"/>
      <c r="O46" s="90"/>
      <c r="P46" s="90">
        <v>12</v>
      </c>
      <c r="Q46" s="79"/>
      <c r="R46" s="79"/>
      <c r="S46" s="90">
        <v>12</v>
      </c>
      <c r="T46" s="90"/>
      <c r="U46" s="91"/>
      <c r="V46" s="79"/>
      <c r="W46" s="79"/>
      <c r="X46" s="79"/>
      <c r="Y46" s="79"/>
      <c r="Z46" s="79"/>
      <c r="AA46" s="92"/>
      <c r="AB46" s="93"/>
      <c r="AC46" s="260"/>
      <c r="AD46" s="260"/>
      <c r="AE46" s="79"/>
      <c r="AF46" s="79"/>
      <c r="AG46" s="92"/>
      <c r="AH46" s="93"/>
      <c r="AI46" s="289"/>
      <c r="AJ46" s="290"/>
      <c r="AK46" s="286"/>
      <c r="AL46" s="287"/>
      <c r="AM46" s="287"/>
      <c r="AN46" s="288"/>
    </row>
    <row r="47" spans="2:40" ht="13.5" customHeight="1">
      <c r="B47" s="75">
        <v>37</v>
      </c>
      <c r="C47" s="87">
        <v>10.5</v>
      </c>
      <c r="D47" s="88">
        <v>377.8</v>
      </c>
      <c r="E47" s="89">
        <v>388.3</v>
      </c>
      <c r="F47" s="260"/>
      <c r="G47" s="166"/>
      <c r="H47" s="166"/>
      <c r="I47" s="79"/>
      <c r="J47" s="69"/>
      <c r="K47" s="80"/>
      <c r="L47" s="79"/>
      <c r="M47" s="261"/>
      <c r="N47" s="132"/>
      <c r="O47" s="90"/>
      <c r="P47" s="90"/>
      <c r="Q47" s="79"/>
      <c r="R47" s="79"/>
      <c r="S47" s="90"/>
      <c r="T47" s="90"/>
      <c r="U47" s="91" t="s">
        <v>309</v>
      </c>
      <c r="V47" s="79"/>
      <c r="W47" s="79"/>
      <c r="X47" s="79"/>
      <c r="Y47" s="79"/>
      <c r="Z47" s="79"/>
      <c r="AA47" s="92"/>
      <c r="AB47" s="93"/>
      <c r="AC47" s="260"/>
      <c r="AD47" s="260"/>
      <c r="AE47" s="79"/>
      <c r="AF47" s="79"/>
      <c r="AG47" s="92"/>
      <c r="AH47" s="93"/>
      <c r="AI47" s="289"/>
      <c r="AJ47" s="290"/>
      <c r="AK47" s="286"/>
      <c r="AL47" s="287"/>
      <c r="AM47" s="287"/>
      <c r="AN47" s="288"/>
    </row>
    <row r="48" spans="2:40" ht="13.5" customHeight="1">
      <c r="B48" s="75">
        <v>38</v>
      </c>
      <c r="C48" s="87">
        <v>10.5</v>
      </c>
      <c r="D48" s="88">
        <v>388.3</v>
      </c>
      <c r="E48" s="89">
        <v>398.8</v>
      </c>
      <c r="F48" s="260"/>
      <c r="G48" s="166"/>
      <c r="H48" s="166"/>
      <c r="I48" s="79"/>
      <c r="J48" s="69"/>
      <c r="K48" s="80" t="s">
        <v>308</v>
      </c>
      <c r="L48" s="79"/>
      <c r="M48" s="261"/>
      <c r="N48" s="132"/>
      <c r="O48" s="90"/>
      <c r="P48" s="90"/>
      <c r="Q48" s="79"/>
      <c r="R48" s="79"/>
      <c r="S48" s="90"/>
      <c r="T48" s="90"/>
      <c r="U48" s="91"/>
      <c r="V48" s="79"/>
      <c r="W48" s="79"/>
      <c r="X48" s="79"/>
      <c r="Y48" s="79"/>
      <c r="Z48" s="79"/>
      <c r="AA48" s="92"/>
      <c r="AB48" s="93"/>
      <c r="AC48" s="260"/>
      <c r="AD48" s="260"/>
      <c r="AE48" s="79"/>
      <c r="AF48" s="79"/>
      <c r="AG48" s="92"/>
      <c r="AH48" s="93"/>
      <c r="AI48" s="289"/>
      <c r="AJ48" s="290"/>
      <c r="AK48" s="286"/>
      <c r="AL48" s="287"/>
      <c r="AM48" s="287"/>
      <c r="AN48" s="288"/>
    </row>
    <row r="49" spans="2:40" ht="13.5" customHeight="1">
      <c r="B49" s="75">
        <v>39</v>
      </c>
      <c r="C49" s="87">
        <v>10.5</v>
      </c>
      <c r="D49" s="88">
        <v>398.8</v>
      </c>
      <c r="E49" s="89">
        <v>409.3</v>
      </c>
      <c r="F49" s="260"/>
      <c r="G49" s="166"/>
      <c r="H49" s="166"/>
      <c r="I49" s="79"/>
      <c r="J49" s="69"/>
      <c r="K49" s="80" t="s">
        <v>308</v>
      </c>
      <c r="L49" s="79"/>
      <c r="M49" s="261"/>
      <c r="N49" s="132"/>
      <c r="O49" s="90"/>
      <c r="P49" s="90"/>
      <c r="Q49" s="79"/>
      <c r="R49" s="79"/>
      <c r="S49" s="90"/>
      <c r="T49" s="90"/>
      <c r="U49" s="91"/>
      <c r="V49" s="79"/>
      <c r="W49" s="79"/>
      <c r="X49" s="79"/>
      <c r="Y49" s="79"/>
      <c r="Z49" s="79"/>
      <c r="AA49" s="92"/>
      <c r="AB49" s="93"/>
      <c r="AC49" s="260"/>
      <c r="AD49" s="260"/>
      <c r="AE49" s="79"/>
      <c r="AF49" s="79"/>
      <c r="AG49" s="92"/>
      <c r="AH49" s="93"/>
      <c r="AI49" s="289"/>
      <c r="AJ49" s="290"/>
      <c r="AK49" s="286"/>
      <c r="AL49" s="287"/>
      <c r="AM49" s="287"/>
      <c r="AN49" s="288"/>
    </row>
    <row r="50" spans="2:40" ht="13.5" customHeight="1">
      <c r="B50" s="75">
        <v>40</v>
      </c>
      <c r="C50" s="87">
        <v>10.5</v>
      </c>
      <c r="D50" s="88">
        <v>409.3</v>
      </c>
      <c r="E50" s="89">
        <v>419.8</v>
      </c>
      <c r="F50" s="260"/>
      <c r="G50" s="166"/>
      <c r="H50" s="166"/>
      <c r="I50" s="79"/>
      <c r="J50" s="69"/>
      <c r="K50" s="80" t="s">
        <v>308</v>
      </c>
      <c r="L50" s="79"/>
      <c r="M50" s="261"/>
      <c r="N50" s="132"/>
      <c r="O50" s="90"/>
      <c r="P50" s="90">
        <v>13</v>
      </c>
      <c r="Q50" s="79"/>
      <c r="R50" s="79"/>
      <c r="S50" s="90">
        <v>13</v>
      </c>
      <c r="T50" s="90">
        <v>9</v>
      </c>
      <c r="U50" s="91" t="s">
        <v>309</v>
      </c>
      <c r="V50" s="79"/>
      <c r="W50" s="79"/>
      <c r="X50" s="79"/>
      <c r="Y50" s="79"/>
      <c r="Z50" s="79"/>
      <c r="AA50" s="92"/>
      <c r="AB50" s="93"/>
      <c r="AC50" s="260"/>
      <c r="AD50" s="260"/>
      <c r="AE50" s="79"/>
      <c r="AF50" s="79"/>
      <c r="AG50" s="92"/>
      <c r="AH50" s="93"/>
      <c r="AI50" s="289"/>
      <c r="AJ50" s="290"/>
      <c r="AK50" s="286"/>
      <c r="AL50" s="287"/>
      <c r="AM50" s="287"/>
      <c r="AN50" s="288"/>
    </row>
    <row r="51" spans="2:40" ht="13.5" customHeight="1">
      <c r="B51" s="75">
        <v>41</v>
      </c>
      <c r="C51" s="87">
        <v>10.5</v>
      </c>
      <c r="D51" s="88">
        <v>419.8</v>
      </c>
      <c r="E51" s="89">
        <v>430.3</v>
      </c>
      <c r="F51" s="260"/>
      <c r="G51" s="166"/>
      <c r="H51" s="166"/>
      <c r="I51" s="79"/>
      <c r="J51" s="69"/>
      <c r="K51" s="80"/>
      <c r="L51" s="79"/>
      <c r="M51" s="261"/>
      <c r="N51" s="132"/>
      <c r="O51" s="90"/>
      <c r="P51" s="90"/>
      <c r="Q51" s="79"/>
      <c r="R51" s="79"/>
      <c r="S51" s="90"/>
      <c r="T51" s="90"/>
      <c r="U51" s="91"/>
      <c r="V51" s="79"/>
      <c r="W51" s="79"/>
      <c r="X51" s="79"/>
      <c r="Y51" s="79"/>
      <c r="Z51" s="79"/>
      <c r="AA51" s="92"/>
      <c r="AB51" s="93"/>
      <c r="AC51" s="260"/>
      <c r="AD51" s="260"/>
      <c r="AE51" s="79"/>
      <c r="AF51" s="79"/>
      <c r="AG51" s="92"/>
      <c r="AH51" s="93"/>
      <c r="AI51" s="289"/>
      <c r="AJ51" s="290"/>
      <c r="AK51" s="286"/>
      <c r="AL51" s="287"/>
      <c r="AM51" s="287"/>
      <c r="AN51" s="288"/>
    </row>
    <row r="52" spans="2:40" ht="13.5" customHeight="1">
      <c r="B52" s="75">
        <v>42</v>
      </c>
      <c r="C52" s="87">
        <v>10.4</v>
      </c>
      <c r="D52" s="88">
        <v>430.3</v>
      </c>
      <c r="E52" s="89">
        <v>440.7</v>
      </c>
      <c r="F52" s="260"/>
      <c r="G52" s="166"/>
      <c r="H52" s="166"/>
      <c r="I52" s="79"/>
      <c r="J52" s="69"/>
      <c r="K52" s="80" t="s">
        <v>308</v>
      </c>
      <c r="L52" s="79"/>
      <c r="M52" s="261"/>
      <c r="N52" s="132"/>
      <c r="O52" s="90"/>
      <c r="P52" s="90"/>
      <c r="Q52" s="79"/>
      <c r="R52" s="79"/>
      <c r="S52" s="90"/>
      <c r="T52" s="90"/>
      <c r="U52" s="91" t="s">
        <v>309</v>
      </c>
      <c r="V52" s="79"/>
      <c r="W52" s="79"/>
      <c r="X52" s="79"/>
      <c r="Y52" s="79"/>
      <c r="Z52" s="79"/>
      <c r="AA52" s="92"/>
      <c r="AB52" s="93"/>
      <c r="AC52" s="260"/>
      <c r="AD52" s="260"/>
      <c r="AE52" s="79"/>
      <c r="AF52" s="79"/>
      <c r="AG52" s="92"/>
      <c r="AH52" s="93"/>
      <c r="AI52" s="289"/>
      <c r="AJ52" s="290"/>
      <c r="AK52" s="286"/>
      <c r="AL52" s="287"/>
      <c r="AM52" s="287"/>
      <c r="AN52" s="288"/>
    </row>
    <row r="53" spans="2:40" ht="13.5" customHeight="1">
      <c r="B53" s="75">
        <v>43</v>
      </c>
      <c r="C53" s="87">
        <v>10.5</v>
      </c>
      <c r="D53" s="88">
        <v>440.7</v>
      </c>
      <c r="E53" s="89">
        <v>451.2</v>
      </c>
      <c r="F53" s="260"/>
      <c r="G53" s="166"/>
      <c r="H53" s="166"/>
      <c r="I53" s="79"/>
      <c r="J53" s="69"/>
      <c r="K53" s="80" t="s">
        <v>308</v>
      </c>
      <c r="L53" s="79"/>
      <c r="M53" s="261"/>
      <c r="N53" s="132"/>
      <c r="O53" s="90"/>
      <c r="P53" s="90"/>
      <c r="Q53" s="79"/>
      <c r="R53" s="79"/>
      <c r="S53" s="90"/>
      <c r="T53" s="90"/>
      <c r="U53" s="91"/>
      <c r="V53" s="79"/>
      <c r="W53" s="79"/>
      <c r="X53" s="79"/>
      <c r="Y53" s="79"/>
      <c r="Z53" s="79"/>
      <c r="AA53" s="92"/>
      <c r="AB53" s="93"/>
      <c r="AC53" s="260"/>
      <c r="AD53" s="260"/>
      <c r="AE53" s="79"/>
      <c r="AF53" s="79"/>
      <c r="AG53" s="92"/>
      <c r="AH53" s="93"/>
      <c r="AI53" s="289"/>
      <c r="AJ53" s="290"/>
      <c r="AK53" s="286"/>
      <c r="AL53" s="287"/>
      <c r="AM53" s="287"/>
      <c r="AN53" s="288"/>
    </row>
    <row r="54" spans="2:40" ht="13.5" customHeight="1">
      <c r="B54" s="75">
        <v>44</v>
      </c>
      <c r="C54" s="87">
        <v>10.5</v>
      </c>
      <c r="D54" s="88">
        <v>451.2</v>
      </c>
      <c r="E54" s="89">
        <v>461.7</v>
      </c>
      <c r="F54" s="260"/>
      <c r="G54" s="166"/>
      <c r="H54" s="166"/>
      <c r="I54" s="79"/>
      <c r="J54" s="69"/>
      <c r="K54" s="80" t="s">
        <v>308</v>
      </c>
      <c r="L54" s="79"/>
      <c r="M54" s="261"/>
      <c r="N54" s="132"/>
      <c r="O54" s="90"/>
      <c r="P54" s="90"/>
      <c r="Q54" s="79"/>
      <c r="R54" s="79"/>
      <c r="S54" s="90"/>
      <c r="T54" s="90"/>
      <c r="U54" s="91" t="s">
        <v>309</v>
      </c>
      <c r="V54" s="79"/>
      <c r="W54" s="79"/>
      <c r="X54" s="79"/>
      <c r="Y54" s="79"/>
      <c r="Z54" s="79"/>
      <c r="AA54" s="92"/>
      <c r="AB54" s="93"/>
      <c r="AC54" s="260"/>
      <c r="AD54" s="260"/>
      <c r="AE54" s="79"/>
      <c r="AF54" s="79"/>
      <c r="AG54" s="92"/>
      <c r="AH54" s="93"/>
      <c r="AI54" s="289"/>
      <c r="AJ54" s="290"/>
      <c r="AK54" s="286"/>
      <c r="AL54" s="287"/>
      <c r="AM54" s="287"/>
      <c r="AN54" s="288"/>
    </row>
    <row r="55" spans="2:40" ht="13.5" customHeight="1">
      <c r="B55" s="75">
        <v>45</v>
      </c>
      <c r="C55" s="87">
        <v>10.5</v>
      </c>
      <c r="D55" s="88">
        <v>461.7</v>
      </c>
      <c r="E55" s="89">
        <v>472.2</v>
      </c>
      <c r="F55" s="260"/>
      <c r="G55" s="166"/>
      <c r="H55" s="166"/>
      <c r="I55" s="79"/>
      <c r="J55" s="69"/>
      <c r="K55" s="80"/>
      <c r="L55" s="79"/>
      <c r="M55" s="261"/>
      <c r="N55" s="132"/>
      <c r="O55" s="90"/>
      <c r="P55" s="90" t="s">
        <v>327</v>
      </c>
      <c r="Q55" s="79"/>
      <c r="R55" s="79"/>
      <c r="S55" s="90" t="s">
        <v>327</v>
      </c>
      <c r="T55" s="90">
        <v>10</v>
      </c>
      <c r="U55" s="91"/>
      <c r="V55" s="79"/>
      <c r="W55" s="79"/>
      <c r="X55" s="79"/>
      <c r="Y55" s="79"/>
      <c r="Z55" s="79"/>
      <c r="AA55" s="92"/>
      <c r="AB55" s="93"/>
      <c r="AC55" s="260"/>
      <c r="AD55" s="260"/>
      <c r="AE55" s="79"/>
      <c r="AF55" s="79"/>
      <c r="AG55" s="92"/>
      <c r="AH55" s="93"/>
      <c r="AI55" s="289"/>
      <c r="AJ55" s="290"/>
      <c r="AK55" s="286"/>
      <c r="AL55" s="287"/>
      <c r="AM55" s="287"/>
      <c r="AN55" s="288"/>
    </row>
    <row r="56" spans="2:40" ht="13.5" customHeight="1">
      <c r="B56" s="75">
        <v>46</v>
      </c>
      <c r="C56" s="87">
        <v>10.5</v>
      </c>
      <c r="D56" s="88">
        <v>472.2</v>
      </c>
      <c r="E56" s="89">
        <v>482.7</v>
      </c>
      <c r="F56" s="260"/>
      <c r="G56" s="166"/>
      <c r="H56" s="166"/>
      <c r="I56" s="79"/>
      <c r="J56" s="69"/>
      <c r="K56" s="80" t="s">
        <v>308</v>
      </c>
      <c r="L56" s="79"/>
      <c r="M56" s="261"/>
      <c r="N56" s="132"/>
      <c r="O56" s="90"/>
      <c r="P56" s="90"/>
      <c r="Q56" s="79"/>
      <c r="R56" s="79"/>
      <c r="S56" s="90"/>
      <c r="T56" s="90"/>
      <c r="U56" s="91"/>
      <c r="V56" s="79"/>
      <c r="W56" s="79"/>
      <c r="X56" s="79"/>
      <c r="Y56" s="79"/>
      <c r="Z56" s="79"/>
      <c r="AA56" s="92"/>
      <c r="AB56" s="93"/>
      <c r="AC56" s="260"/>
      <c r="AD56" s="260"/>
      <c r="AE56" s="79"/>
      <c r="AF56" s="79"/>
      <c r="AG56" s="92"/>
      <c r="AH56" s="93"/>
      <c r="AI56" s="289"/>
      <c r="AJ56" s="290"/>
      <c r="AK56" s="286"/>
      <c r="AL56" s="287"/>
      <c r="AM56" s="287"/>
      <c r="AN56" s="288"/>
    </row>
    <row r="57" spans="2:40" ht="13.5" customHeight="1">
      <c r="B57" s="75">
        <v>47</v>
      </c>
      <c r="C57" s="87">
        <v>10.5</v>
      </c>
      <c r="D57" s="88">
        <v>482.7</v>
      </c>
      <c r="E57" s="89">
        <v>493.2</v>
      </c>
      <c r="F57" s="260"/>
      <c r="G57" s="166"/>
      <c r="H57" s="166"/>
      <c r="I57" s="79"/>
      <c r="J57" s="69"/>
      <c r="K57" s="80" t="s">
        <v>308</v>
      </c>
      <c r="L57" s="79"/>
      <c r="M57" s="261"/>
      <c r="N57" s="132"/>
      <c r="O57" s="90"/>
      <c r="P57" s="90"/>
      <c r="Q57" s="79"/>
      <c r="R57" s="79"/>
      <c r="S57" s="90"/>
      <c r="T57" s="90"/>
      <c r="U57" s="91" t="s">
        <v>309</v>
      </c>
      <c r="V57" s="79"/>
      <c r="W57" s="79"/>
      <c r="X57" s="79"/>
      <c r="Y57" s="79"/>
      <c r="Z57" s="79"/>
      <c r="AA57" s="92"/>
      <c r="AB57" s="93"/>
      <c r="AC57" s="260"/>
      <c r="AD57" s="260"/>
      <c r="AE57" s="79"/>
      <c r="AF57" s="79"/>
      <c r="AG57" s="92"/>
      <c r="AH57" s="93"/>
      <c r="AI57" s="289"/>
      <c r="AJ57" s="290"/>
      <c r="AK57" s="286"/>
      <c r="AL57" s="287"/>
      <c r="AM57" s="287"/>
      <c r="AN57" s="288"/>
    </row>
    <row r="58" spans="2:40" ht="13.5" customHeight="1">
      <c r="B58" s="75">
        <v>48</v>
      </c>
      <c r="C58" s="87">
        <v>10.5</v>
      </c>
      <c r="D58" s="88">
        <v>493.2</v>
      </c>
      <c r="E58" s="89">
        <v>503.7</v>
      </c>
      <c r="F58" s="260"/>
      <c r="G58" s="166"/>
      <c r="H58" s="166"/>
      <c r="I58" s="79"/>
      <c r="J58" s="69"/>
      <c r="K58" s="80" t="s">
        <v>308</v>
      </c>
      <c r="L58" s="79"/>
      <c r="M58" s="261"/>
      <c r="N58" s="132"/>
      <c r="O58" s="90"/>
      <c r="P58" s="90"/>
      <c r="Q58" s="79"/>
      <c r="R58" s="79"/>
      <c r="S58" s="90"/>
      <c r="T58" s="90"/>
      <c r="U58" s="91"/>
      <c r="V58" s="79"/>
      <c r="W58" s="79"/>
      <c r="X58" s="79"/>
      <c r="Y58" s="79"/>
      <c r="Z58" s="79"/>
      <c r="AA58" s="92"/>
      <c r="AB58" s="93"/>
      <c r="AC58" s="260"/>
      <c r="AD58" s="260"/>
      <c r="AE58" s="79"/>
      <c r="AF58" s="79"/>
      <c r="AG58" s="92"/>
      <c r="AH58" s="93"/>
      <c r="AI58" s="289"/>
      <c r="AJ58" s="290"/>
      <c r="AK58" s="286"/>
      <c r="AL58" s="287"/>
      <c r="AM58" s="287"/>
      <c r="AN58" s="288"/>
    </row>
    <row r="59" spans="2:40" ht="13.5" customHeight="1">
      <c r="B59" s="75">
        <v>49</v>
      </c>
      <c r="C59" s="87">
        <v>10.5</v>
      </c>
      <c r="D59" s="88">
        <v>503.7</v>
      </c>
      <c r="E59" s="89">
        <v>514.20000000000005</v>
      </c>
      <c r="F59" s="260"/>
      <c r="G59" s="166"/>
      <c r="H59" s="166"/>
      <c r="I59" s="79"/>
      <c r="J59" s="69"/>
      <c r="K59" s="80"/>
      <c r="L59" s="79"/>
      <c r="M59" s="261"/>
      <c r="N59" s="132"/>
      <c r="O59" s="90">
        <v>3</v>
      </c>
      <c r="P59" s="90">
        <v>16</v>
      </c>
      <c r="Q59" s="79"/>
      <c r="R59" s="79"/>
      <c r="S59" s="90">
        <v>16</v>
      </c>
      <c r="T59" s="90">
        <v>11</v>
      </c>
      <c r="U59" s="91"/>
      <c r="V59" s="79"/>
      <c r="W59" s="79"/>
      <c r="X59" s="79"/>
      <c r="Y59" s="79"/>
      <c r="Z59" s="79"/>
      <c r="AA59" s="92"/>
      <c r="AB59" s="93"/>
      <c r="AC59" s="260"/>
      <c r="AD59" s="260"/>
      <c r="AE59" s="79"/>
      <c r="AF59" s="79"/>
      <c r="AG59" s="92"/>
      <c r="AH59" s="93"/>
      <c r="AI59" s="289"/>
      <c r="AJ59" s="290"/>
      <c r="AK59" s="286"/>
      <c r="AL59" s="287"/>
      <c r="AM59" s="287"/>
      <c r="AN59" s="288"/>
    </row>
    <row r="60" spans="2:40" ht="13.5" customHeight="1">
      <c r="B60" s="75">
        <v>50</v>
      </c>
      <c r="C60" s="87">
        <v>10.5</v>
      </c>
      <c r="D60" s="88">
        <v>514.20000000000005</v>
      </c>
      <c r="E60" s="89">
        <v>524.70000000000005</v>
      </c>
      <c r="F60" s="260"/>
      <c r="G60" s="166"/>
      <c r="H60" s="166"/>
      <c r="I60" s="79"/>
      <c r="J60" s="69"/>
      <c r="K60" s="80" t="s">
        <v>308</v>
      </c>
      <c r="L60" s="79"/>
      <c r="M60" s="261"/>
      <c r="N60" s="132"/>
      <c r="O60" s="90"/>
      <c r="P60" s="90"/>
      <c r="Q60" s="79"/>
      <c r="R60" s="79"/>
      <c r="S60" s="90"/>
      <c r="T60" s="90"/>
      <c r="U60" s="91"/>
      <c r="V60" s="79"/>
      <c r="W60" s="79"/>
      <c r="X60" s="79"/>
      <c r="Y60" s="79"/>
      <c r="Z60" s="79"/>
      <c r="AA60" s="92"/>
      <c r="AB60" s="93"/>
      <c r="AC60" s="260"/>
      <c r="AD60" s="260"/>
      <c r="AE60" s="79"/>
      <c r="AF60" s="79"/>
      <c r="AG60" s="92"/>
      <c r="AH60" s="93"/>
      <c r="AI60" s="289"/>
      <c r="AJ60" s="290"/>
      <c r="AK60" s="286"/>
      <c r="AL60" s="287"/>
      <c r="AM60" s="287"/>
      <c r="AN60" s="288"/>
    </row>
    <row r="61" spans="2:40" ht="13.5" customHeight="1">
      <c r="B61" s="75">
        <v>51</v>
      </c>
      <c r="C61" s="87">
        <v>10.5</v>
      </c>
      <c r="D61" s="88">
        <v>524.70000000000005</v>
      </c>
      <c r="E61" s="89">
        <v>535.20000000000005</v>
      </c>
      <c r="F61" s="260"/>
      <c r="G61" s="166"/>
      <c r="H61" s="166"/>
      <c r="I61" s="79"/>
      <c r="J61" s="69"/>
      <c r="K61" s="80" t="s">
        <v>308</v>
      </c>
      <c r="L61" s="79"/>
      <c r="M61" s="261"/>
      <c r="N61" s="132"/>
      <c r="O61" s="90"/>
      <c r="P61" s="90"/>
      <c r="Q61" s="79"/>
      <c r="R61" s="79"/>
      <c r="S61" s="90"/>
      <c r="T61" s="90"/>
      <c r="U61" s="91"/>
      <c r="V61" s="79"/>
      <c r="W61" s="79"/>
      <c r="X61" s="79"/>
      <c r="Y61" s="79"/>
      <c r="Z61" s="79"/>
      <c r="AA61" s="92"/>
      <c r="AB61" s="93"/>
      <c r="AC61" s="260"/>
      <c r="AD61" s="260"/>
      <c r="AE61" s="79"/>
      <c r="AF61" s="79"/>
      <c r="AG61" s="92"/>
      <c r="AH61" s="93"/>
      <c r="AI61" s="289"/>
      <c r="AJ61" s="290"/>
      <c r="AK61" s="286"/>
      <c r="AL61" s="287"/>
      <c r="AM61" s="287"/>
      <c r="AN61" s="288"/>
    </row>
    <row r="62" spans="2:40" ht="13.5" customHeight="1">
      <c r="B62" s="75">
        <v>52</v>
      </c>
      <c r="C62" s="87">
        <v>10.199999999999999</v>
      </c>
      <c r="D62" s="88">
        <v>535.20000000000005</v>
      </c>
      <c r="E62" s="89">
        <v>545.4</v>
      </c>
      <c r="F62" s="260"/>
      <c r="G62" s="166"/>
      <c r="H62" s="166"/>
      <c r="I62" s="79"/>
      <c r="J62" s="69"/>
      <c r="K62" s="80" t="s">
        <v>308</v>
      </c>
      <c r="L62" s="79"/>
      <c r="M62" s="261"/>
      <c r="N62" s="132"/>
      <c r="O62" s="90"/>
      <c r="P62" s="90"/>
      <c r="Q62" s="79"/>
      <c r="R62" s="79"/>
      <c r="S62" s="90"/>
      <c r="T62" s="90"/>
      <c r="U62" s="91" t="s">
        <v>309</v>
      </c>
      <c r="V62" s="79"/>
      <c r="W62" s="79"/>
      <c r="X62" s="79"/>
      <c r="Y62" s="79"/>
      <c r="Z62" s="79"/>
      <c r="AA62" s="92"/>
      <c r="AB62" s="93"/>
      <c r="AC62" s="260"/>
      <c r="AD62" s="260"/>
      <c r="AE62" s="79"/>
      <c r="AF62" s="79"/>
      <c r="AG62" s="92"/>
      <c r="AH62" s="93"/>
      <c r="AI62" s="289"/>
      <c r="AJ62" s="290"/>
      <c r="AK62" s="286"/>
      <c r="AL62" s="287"/>
      <c r="AM62" s="287"/>
      <c r="AN62" s="288"/>
    </row>
    <row r="63" spans="2:40" ht="13.5" customHeight="1">
      <c r="B63" s="75">
        <v>53</v>
      </c>
      <c r="C63" s="87">
        <v>10.199999999999999</v>
      </c>
      <c r="D63" s="88">
        <v>545.4</v>
      </c>
      <c r="E63" s="89">
        <v>555.6</v>
      </c>
      <c r="F63" s="260"/>
      <c r="G63" s="166"/>
      <c r="H63" s="166"/>
      <c r="I63" s="79"/>
      <c r="J63" s="69"/>
      <c r="K63" s="80"/>
      <c r="L63" s="79"/>
      <c r="M63" s="261"/>
      <c r="N63" s="132"/>
      <c r="O63" s="90"/>
      <c r="P63" s="90"/>
      <c r="Q63" s="79"/>
      <c r="R63" s="79"/>
      <c r="S63" s="90"/>
      <c r="T63" s="90"/>
      <c r="U63" s="91"/>
      <c r="V63" s="79"/>
      <c r="W63" s="79"/>
      <c r="X63" s="79"/>
      <c r="Y63" s="79"/>
      <c r="Z63" s="79"/>
      <c r="AA63" s="92"/>
      <c r="AB63" s="93"/>
      <c r="AC63" s="260"/>
      <c r="AD63" s="260"/>
      <c r="AE63" s="79"/>
      <c r="AF63" s="79"/>
      <c r="AG63" s="92"/>
      <c r="AH63" s="93"/>
      <c r="AI63" s="289"/>
      <c r="AJ63" s="290"/>
      <c r="AK63" s="286"/>
      <c r="AL63" s="287"/>
      <c r="AM63" s="287"/>
      <c r="AN63" s="288"/>
    </row>
    <row r="64" spans="2:40" ht="13.5" customHeight="1">
      <c r="B64" s="75">
        <v>54</v>
      </c>
      <c r="C64" s="87">
        <v>10.5</v>
      </c>
      <c r="D64" s="88">
        <v>555.6</v>
      </c>
      <c r="E64" s="89">
        <v>566.1</v>
      </c>
      <c r="F64" s="260"/>
      <c r="G64" s="166"/>
      <c r="H64" s="166"/>
      <c r="I64" s="79"/>
      <c r="J64" s="69"/>
      <c r="K64" s="80" t="s">
        <v>308</v>
      </c>
      <c r="L64" s="79"/>
      <c r="M64" s="261"/>
      <c r="N64" s="132"/>
      <c r="O64" s="90"/>
      <c r="P64" s="90">
        <v>17</v>
      </c>
      <c r="Q64" s="79"/>
      <c r="R64" s="79"/>
      <c r="S64" s="90">
        <v>17</v>
      </c>
      <c r="T64" s="90">
        <v>12</v>
      </c>
      <c r="U64" s="91" t="s">
        <v>310</v>
      </c>
      <c r="V64" s="79"/>
      <c r="W64" s="79"/>
      <c r="X64" s="79"/>
      <c r="Y64" s="79"/>
      <c r="Z64" s="79"/>
      <c r="AA64" s="92"/>
      <c r="AB64" s="93"/>
      <c r="AC64" s="260"/>
      <c r="AD64" s="260"/>
      <c r="AE64" s="79"/>
      <c r="AF64" s="79"/>
      <c r="AG64" s="92"/>
      <c r="AH64" s="93"/>
      <c r="AI64" s="289"/>
      <c r="AJ64" s="290"/>
      <c r="AK64" s="286"/>
      <c r="AL64" s="287"/>
      <c r="AM64" s="287"/>
      <c r="AN64" s="288"/>
    </row>
    <row r="65" spans="2:40" ht="13.5" customHeight="1">
      <c r="B65" s="75">
        <v>55</v>
      </c>
      <c r="C65" s="87">
        <v>6.2</v>
      </c>
      <c r="D65" s="88">
        <v>566.1</v>
      </c>
      <c r="E65" s="89">
        <v>572.29999999999995</v>
      </c>
      <c r="F65" s="260"/>
      <c r="G65" s="166"/>
      <c r="H65" s="166"/>
      <c r="I65" s="79"/>
      <c r="J65" s="69"/>
      <c r="K65" s="80" t="s">
        <v>308</v>
      </c>
      <c r="L65" s="79"/>
      <c r="M65" s="261"/>
      <c r="N65" s="132"/>
      <c r="O65" s="90">
        <v>4</v>
      </c>
      <c r="P65" s="90">
        <v>18</v>
      </c>
      <c r="Q65" s="79"/>
      <c r="R65" s="79"/>
      <c r="S65" s="90">
        <v>18</v>
      </c>
      <c r="T65" s="90"/>
      <c r="U65" s="91"/>
      <c r="V65" s="79"/>
      <c r="W65" s="79"/>
      <c r="X65" s="79"/>
      <c r="Y65" s="79"/>
      <c r="Z65" s="79"/>
      <c r="AA65" s="92"/>
      <c r="AB65" s="93"/>
      <c r="AC65" s="260"/>
      <c r="AD65" s="260"/>
      <c r="AE65" s="79"/>
      <c r="AF65" s="79"/>
      <c r="AG65" s="92"/>
      <c r="AH65" s="93"/>
      <c r="AI65" s="289"/>
      <c r="AJ65" s="290"/>
      <c r="AK65" s="286"/>
      <c r="AL65" s="287"/>
      <c r="AM65" s="287"/>
      <c r="AN65" s="288"/>
    </row>
    <row r="66" spans="2:40" ht="13.5" customHeight="1">
      <c r="B66" s="75">
        <v>56</v>
      </c>
      <c r="C66" s="87">
        <v>6.2</v>
      </c>
      <c r="D66" s="88">
        <v>572.29999999999995</v>
      </c>
      <c r="E66" s="89">
        <v>578.5</v>
      </c>
      <c r="F66" s="260"/>
      <c r="G66" s="166"/>
      <c r="H66" s="166"/>
      <c r="I66" s="79"/>
      <c r="J66" s="69"/>
      <c r="K66" s="80"/>
      <c r="L66" s="79"/>
      <c r="M66" s="261"/>
      <c r="N66" s="132"/>
      <c r="O66" s="90"/>
      <c r="P66" s="90"/>
      <c r="Q66" s="79"/>
      <c r="R66" s="79"/>
      <c r="S66" s="90"/>
      <c r="T66" s="90"/>
      <c r="U66" s="91"/>
      <c r="V66" s="79"/>
      <c r="W66" s="79"/>
      <c r="X66" s="79"/>
      <c r="Y66" s="79"/>
      <c r="Z66" s="79"/>
      <c r="AA66" s="92"/>
      <c r="AB66" s="93"/>
      <c r="AC66" s="260"/>
      <c r="AD66" s="260"/>
      <c r="AE66" s="79"/>
      <c r="AF66" s="79"/>
      <c r="AG66" s="92"/>
      <c r="AH66" s="93"/>
      <c r="AI66" s="289"/>
      <c r="AJ66" s="290"/>
      <c r="AK66" s="286" t="s">
        <v>312</v>
      </c>
      <c r="AL66" s="287"/>
      <c r="AM66" s="287"/>
      <c r="AN66" s="288"/>
    </row>
    <row r="67" spans="2:40" ht="13.5" customHeight="1">
      <c r="B67" s="75">
        <v>57</v>
      </c>
      <c r="C67" s="87">
        <v>6.2</v>
      </c>
      <c r="D67" s="88">
        <v>578.5</v>
      </c>
      <c r="E67" s="89">
        <v>584.70000000000005</v>
      </c>
      <c r="F67" s="260"/>
      <c r="G67" s="166"/>
      <c r="H67" s="166"/>
      <c r="I67" s="79"/>
      <c r="J67" s="69"/>
      <c r="K67" s="80" t="s">
        <v>308</v>
      </c>
      <c r="L67" s="79"/>
      <c r="M67" s="261"/>
      <c r="N67" s="132"/>
      <c r="O67" s="90"/>
      <c r="P67" s="90"/>
      <c r="Q67" s="79"/>
      <c r="R67" s="79"/>
      <c r="S67" s="90"/>
      <c r="T67" s="90"/>
      <c r="U67" s="91"/>
      <c r="V67" s="79"/>
      <c r="W67" s="79"/>
      <c r="X67" s="79"/>
      <c r="Y67" s="79"/>
      <c r="Z67" s="79"/>
      <c r="AA67" s="92"/>
      <c r="AB67" s="93"/>
      <c r="AC67" s="260"/>
      <c r="AD67" s="260"/>
      <c r="AE67" s="79"/>
      <c r="AF67" s="79"/>
      <c r="AG67" s="92"/>
      <c r="AH67" s="93"/>
      <c r="AI67" s="289"/>
      <c r="AJ67" s="290"/>
      <c r="AK67" s="286"/>
      <c r="AL67" s="287"/>
      <c r="AM67" s="287"/>
      <c r="AN67" s="288"/>
    </row>
    <row r="68" spans="2:40" ht="13.5" customHeight="1">
      <c r="B68" s="75">
        <v>58</v>
      </c>
      <c r="C68" s="87">
        <v>6.2</v>
      </c>
      <c r="D68" s="88">
        <v>584.70000000000005</v>
      </c>
      <c r="E68" s="89">
        <v>590.9</v>
      </c>
      <c r="F68" s="260"/>
      <c r="G68" s="166"/>
      <c r="H68" s="166"/>
      <c r="I68" s="79"/>
      <c r="J68" s="69"/>
      <c r="K68" s="80"/>
      <c r="L68" s="79"/>
      <c r="M68" s="261"/>
      <c r="N68" s="132"/>
      <c r="O68" s="90"/>
      <c r="P68" s="90"/>
      <c r="Q68" s="79"/>
      <c r="R68" s="79"/>
      <c r="S68" s="90"/>
      <c r="T68" s="90"/>
      <c r="U68" s="91" t="s">
        <v>309</v>
      </c>
      <c r="V68" s="79"/>
      <c r="W68" s="79"/>
      <c r="X68" s="79"/>
      <c r="Y68" s="79"/>
      <c r="Z68" s="79"/>
      <c r="AA68" s="92"/>
      <c r="AB68" s="93"/>
      <c r="AC68" s="260"/>
      <c r="AD68" s="260"/>
      <c r="AE68" s="79"/>
      <c r="AF68" s="79"/>
      <c r="AG68" s="92"/>
      <c r="AH68" s="93"/>
      <c r="AI68" s="289"/>
      <c r="AJ68" s="290"/>
      <c r="AK68" s="286"/>
      <c r="AL68" s="287"/>
      <c r="AM68" s="287"/>
      <c r="AN68" s="288"/>
    </row>
    <row r="69" spans="2:40" ht="13.5" customHeight="1">
      <c r="B69" s="75">
        <v>59</v>
      </c>
      <c r="C69" s="87">
        <v>6.2</v>
      </c>
      <c r="D69" s="88">
        <v>590.9</v>
      </c>
      <c r="E69" s="89">
        <v>597.1</v>
      </c>
      <c r="F69" s="260"/>
      <c r="G69" s="166"/>
      <c r="H69" s="166"/>
      <c r="I69" s="79"/>
      <c r="J69" s="69"/>
      <c r="K69" s="80" t="s">
        <v>308</v>
      </c>
      <c r="L69" s="79"/>
      <c r="M69" s="261"/>
      <c r="N69" s="132"/>
      <c r="O69" s="90"/>
      <c r="P69" s="90"/>
      <c r="Q69" s="79"/>
      <c r="R69" s="79"/>
      <c r="S69" s="90"/>
      <c r="T69" s="90"/>
      <c r="U69" s="91" t="s">
        <v>309</v>
      </c>
      <c r="V69" s="79"/>
      <c r="W69" s="79"/>
      <c r="X69" s="79"/>
      <c r="Y69" s="79"/>
      <c r="Z69" s="79"/>
      <c r="AA69" s="92"/>
      <c r="AB69" s="93"/>
      <c r="AC69" s="260"/>
      <c r="AD69" s="260"/>
      <c r="AE69" s="79"/>
      <c r="AF69" s="79"/>
      <c r="AG69" s="92"/>
      <c r="AH69" s="93"/>
      <c r="AI69" s="289"/>
      <c r="AJ69" s="290"/>
      <c r="AK69" s="286"/>
      <c r="AL69" s="287"/>
      <c r="AM69" s="287"/>
      <c r="AN69" s="288"/>
    </row>
    <row r="70" spans="2:40" ht="13.5" customHeight="1">
      <c r="B70" s="75">
        <v>60</v>
      </c>
      <c r="C70" s="87">
        <v>10</v>
      </c>
      <c r="D70" s="88">
        <v>597.1</v>
      </c>
      <c r="E70" s="89">
        <v>607.1</v>
      </c>
      <c r="F70" s="260"/>
      <c r="G70" s="166"/>
      <c r="H70" s="166"/>
      <c r="I70" s="79"/>
      <c r="J70" s="69"/>
      <c r="K70" s="80" t="s">
        <v>308</v>
      </c>
      <c r="L70" s="79"/>
      <c r="M70" s="261"/>
      <c r="N70" s="132"/>
      <c r="O70" s="90"/>
      <c r="P70" s="90">
        <v>19</v>
      </c>
      <c r="Q70" s="79"/>
      <c r="R70" s="79"/>
      <c r="S70" s="90">
        <v>19</v>
      </c>
      <c r="T70" s="90">
        <v>13</v>
      </c>
      <c r="U70" s="91" t="s">
        <v>309</v>
      </c>
      <c r="V70" s="79"/>
      <c r="W70" s="79"/>
      <c r="X70" s="79"/>
      <c r="Y70" s="79"/>
      <c r="Z70" s="79"/>
      <c r="AA70" s="92"/>
      <c r="AB70" s="93"/>
      <c r="AC70" s="260"/>
      <c r="AD70" s="260"/>
      <c r="AE70" s="79"/>
      <c r="AF70" s="79"/>
      <c r="AG70" s="92"/>
      <c r="AH70" s="93"/>
      <c r="AI70" s="289"/>
      <c r="AJ70" s="290"/>
      <c r="AK70" s="286"/>
      <c r="AL70" s="287"/>
      <c r="AM70" s="287"/>
      <c r="AN70" s="288"/>
    </row>
    <row r="71" spans="2:40" ht="13.5" customHeight="1">
      <c r="B71" s="75">
        <v>61</v>
      </c>
      <c r="C71" s="87">
        <v>10.5</v>
      </c>
      <c r="D71" s="88">
        <v>607.1</v>
      </c>
      <c r="E71" s="89">
        <v>617.6</v>
      </c>
      <c r="F71" s="260"/>
      <c r="G71" s="166"/>
      <c r="H71" s="166"/>
      <c r="I71" s="79"/>
      <c r="J71" s="69"/>
      <c r="K71" s="80" t="s">
        <v>308</v>
      </c>
      <c r="L71" s="79"/>
      <c r="M71" s="261"/>
      <c r="N71" s="132"/>
      <c r="O71" s="90"/>
      <c r="P71" s="90"/>
      <c r="Q71" s="79"/>
      <c r="R71" s="79"/>
      <c r="S71" s="90"/>
      <c r="T71" s="90"/>
      <c r="U71" s="91"/>
      <c r="V71" s="79"/>
      <c r="W71" s="79"/>
      <c r="X71" s="79"/>
      <c r="Y71" s="79"/>
      <c r="Z71" s="79"/>
      <c r="AA71" s="92"/>
      <c r="AB71" s="93"/>
      <c r="AC71" s="260"/>
      <c r="AD71" s="260"/>
      <c r="AE71" s="79"/>
      <c r="AF71" s="79"/>
      <c r="AG71" s="92"/>
      <c r="AH71" s="93"/>
      <c r="AI71" s="289"/>
      <c r="AJ71" s="290"/>
      <c r="AK71" s="286"/>
      <c r="AL71" s="287"/>
      <c r="AM71" s="287"/>
      <c r="AN71" s="288"/>
    </row>
    <row r="72" spans="2:40" ht="13.5" customHeight="1">
      <c r="B72" s="75">
        <v>62</v>
      </c>
      <c r="C72" s="87">
        <v>10.3</v>
      </c>
      <c r="D72" s="88">
        <v>617.6</v>
      </c>
      <c r="E72" s="89">
        <v>627.9</v>
      </c>
      <c r="F72" s="260"/>
      <c r="G72" s="166"/>
      <c r="H72" s="166"/>
      <c r="I72" s="79"/>
      <c r="J72" s="69"/>
      <c r="K72" s="80" t="s">
        <v>308</v>
      </c>
      <c r="L72" s="79"/>
      <c r="M72" s="261"/>
      <c r="N72" s="132"/>
      <c r="O72" s="90"/>
      <c r="P72" s="90"/>
      <c r="Q72" s="79"/>
      <c r="R72" s="79"/>
      <c r="S72" s="90"/>
      <c r="T72" s="90"/>
      <c r="U72" s="91" t="s">
        <v>309</v>
      </c>
      <c r="V72" s="79"/>
      <c r="W72" s="79"/>
      <c r="X72" s="79"/>
      <c r="Y72" s="79"/>
      <c r="Z72" s="79"/>
      <c r="AA72" s="92"/>
      <c r="AB72" s="93"/>
      <c r="AC72" s="260"/>
      <c r="AD72" s="260"/>
      <c r="AE72" s="79"/>
      <c r="AF72" s="79"/>
      <c r="AG72" s="92"/>
      <c r="AH72" s="93"/>
      <c r="AI72" s="289"/>
      <c r="AJ72" s="290"/>
      <c r="AK72" s="286"/>
      <c r="AL72" s="287"/>
      <c r="AM72" s="287"/>
      <c r="AN72" s="288"/>
    </row>
    <row r="73" spans="2:40" ht="13.5" customHeight="1">
      <c r="B73" s="75">
        <v>63</v>
      </c>
      <c r="C73" s="87">
        <v>10.199999999999999</v>
      </c>
      <c r="D73" s="88">
        <v>627.9</v>
      </c>
      <c r="E73" s="89">
        <v>638.1</v>
      </c>
      <c r="F73" s="260"/>
      <c r="G73" s="166"/>
      <c r="H73" s="166"/>
      <c r="I73" s="79"/>
      <c r="J73" s="69"/>
      <c r="K73" s="80"/>
      <c r="L73" s="79"/>
      <c r="M73" s="261"/>
      <c r="N73" s="132"/>
      <c r="O73" s="90"/>
      <c r="P73" s="90"/>
      <c r="Q73" s="79"/>
      <c r="R73" s="79"/>
      <c r="S73" s="90"/>
      <c r="T73" s="90"/>
      <c r="U73" s="79"/>
      <c r="V73" s="79"/>
      <c r="W73" s="79"/>
      <c r="X73" s="79"/>
      <c r="Y73" s="79"/>
      <c r="Z73" s="79"/>
      <c r="AA73" s="92"/>
      <c r="AB73" s="93"/>
      <c r="AC73" s="260"/>
      <c r="AD73" s="260"/>
      <c r="AE73" s="79"/>
      <c r="AF73" s="79"/>
      <c r="AG73" s="92"/>
      <c r="AH73" s="93"/>
      <c r="AI73" s="289"/>
      <c r="AJ73" s="290"/>
      <c r="AK73" s="286"/>
      <c r="AL73" s="287"/>
      <c r="AM73" s="287"/>
      <c r="AN73" s="288"/>
    </row>
    <row r="74" spans="2:40" ht="13.5" customHeight="1">
      <c r="B74" s="75">
        <v>64</v>
      </c>
      <c r="C74" s="87">
        <v>10.5</v>
      </c>
      <c r="D74" s="88">
        <v>638.1</v>
      </c>
      <c r="E74" s="89">
        <v>648.6</v>
      </c>
      <c r="F74" s="260"/>
      <c r="G74" s="166"/>
      <c r="H74" s="166"/>
      <c r="I74" s="79"/>
      <c r="J74" s="69"/>
      <c r="K74" s="80" t="s">
        <v>308</v>
      </c>
      <c r="L74" s="79"/>
      <c r="M74" s="261"/>
      <c r="N74" s="132"/>
      <c r="O74" s="90"/>
      <c r="P74" s="90" t="s">
        <v>331</v>
      </c>
      <c r="Q74" s="79"/>
      <c r="R74" s="79"/>
      <c r="S74" s="90" t="s">
        <v>331</v>
      </c>
      <c r="T74" s="90">
        <v>14</v>
      </c>
      <c r="U74" s="79"/>
      <c r="V74" s="79"/>
      <c r="W74" s="79"/>
      <c r="X74" s="79"/>
      <c r="Y74" s="79"/>
      <c r="Z74" s="79"/>
      <c r="AA74" s="92"/>
      <c r="AB74" s="93"/>
      <c r="AC74" s="260"/>
      <c r="AD74" s="260"/>
      <c r="AE74" s="79"/>
      <c r="AF74" s="79"/>
      <c r="AG74" s="92"/>
      <c r="AH74" s="93"/>
      <c r="AI74" s="289"/>
      <c r="AJ74" s="290"/>
      <c r="AK74" s="286"/>
      <c r="AL74" s="287"/>
      <c r="AM74" s="287"/>
      <c r="AN74" s="288"/>
    </row>
    <row r="75" spans="2:40" ht="13.5" customHeight="1">
      <c r="B75" s="75">
        <v>65</v>
      </c>
      <c r="C75" s="87">
        <v>6.2</v>
      </c>
      <c r="D75" s="88">
        <v>648.6</v>
      </c>
      <c r="E75" s="89">
        <v>654.79999999999995</v>
      </c>
      <c r="F75" s="260"/>
      <c r="G75" s="166"/>
      <c r="H75" s="166"/>
      <c r="I75" s="79"/>
      <c r="J75" s="69"/>
      <c r="K75" s="80" t="s">
        <v>308</v>
      </c>
      <c r="L75" s="79"/>
      <c r="M75" s="261"/>
      <c r="N75" s="132"/>
      <c r="O75" s="90"/>
      <c r="P75" s="90"/>
      <c r="Q75" s="79"/>
      <c r="R75" s="79"/>
      <c r="S75" s="90"/>
      <c r="T75" s="90"/>
      <c r="U75" s="91" t="s">
        <v>309</v>
      </c>
      <c r="V75" s="79"/>
      <c r="W75" s="79"/>
      <c r="X75" s="79"/>
      <c r="Y75" s="79"/>
      <c r="Z75" s="79"/>
      <c r="AA75" s="92"/>
      <c r="AB75" s="93"/>
      <c r="AC75" s="260"/>
      <c r="AD75" s="260"/>
      <c r="AE75" s="79"/>
      <c r="AF75" s="79"/>
      <c r="AG75" s="92"/>
      <c r="AH75" s="93"/>
      <c r="AI75" s="289"/>
      <c r="AJ75" s="290"/>
      <c r="AK75" s="286"/>
      <c r="AL75" s="287"/>
      <c r="AM75" s="287"/>
      <c r="AN75" s="288"/>
    </row>
    <row r="76" spans="2:40" ht="13.5" customHeight="1">
      <c r="B76" s="75">
        <v>66</v>
      </c>
      <c r="C76" s="87">
        <v>6.2</v>
      </c>
      <c r="D76" s="88">
        <v>654.79999999999995</v>
      </c>
      <c r="E76" s="89">
        <v>661</v>
      </c>
      <c r="F76" s="260"/>
      <c r="G76" s="166"/>
      <c r="H76" s="166"/>
      <c r="I76" s="79"/>
      <c r="J76" s="69"/>
      <c r="K76" s="80"/>
      <c r="L76" s="79"/>
      <c r="M76" s="261"/>
      <c r="N76" s="132"/>
      <c r="O76" s="90"/>
      <c r="P76" s="90"/>
      <c r="Q76" s="79"/>
      <c r="R76" s="79"/>
      <c r="S76" s="90"/>
      <c r="T76" s="90"/>
      <c r="U76" s="91" t="s">
        <v>309</v>
      </c>
      <c r="V76" s="79"/>
      <c r="W76" s="79"/>
      <c r="X76" s="79"/>
      <c r="Y76" s="79"/>
      <c r="Z76" s="79"/>
      <c r="AA76" s="92"/>
      <c r="AB76" s="93"/>
      <c r="AC76" s="260"/>
      <c r="AD76" s="260"/>
      <c r="AE76" s="79"/>
      <c r="AF76" s="79"/>
      <c r="AG76" s="92"/>
      <c r="AH76" s="93"/>
      <c r="AI76" s="289"/>
      <c r="AJ76" s="290"/>
      <c r="AK76" s="286"/>
      <c r="AL76" s="287"/>
      <c r="AM76" s="287"/>
      <c r="AN76" s="288"/>
    </row>
    <row r="77" spans="2:40" ht="13.5" customHeight="1">
      <c r="B77" s="75">
        <v>67</v>
      </c>
      <c r="C77" s="87">
        <v>6.2</v>
      </c>
      <c r="D77" s="88">
        <v>661</v>
      </c>
      <c r="E77" s="89">
        <v>667.2</v>
      </c>
      <c r="F77" s="260"/>
      <c r="G77" s="166"/>
      <c r="H77" s="166"/>
      <c r="I77" s="79"/>
      <c r="J77" s="69"/>
      <c r="K77" s="80" t="s">
        <v>308</v>
      </c>
      <c r="L77" s="79"/>
      <c r="M77" s="261"/>
      <c r="N77" s="132"/>
      <c r="O77" s="90"/>
      <c r="P77" s="90"/>
      <c r="Q77" s="79"/>
      <c r="R77" s="79"/>
      <c r="S77" s="90"/>
      <c r="T77" s="90"/>
      <c r="U77" s="91"/>
      <c r="V77" s="79"/>
      <c r="W77" s="79"/>
      <c r="X77" s="79"/>
      <c r="Y77" s="79"/>
      <c r="Z77" s="79"/>
      <c r="AA77" s="92"/>
      <c r="AB77" s="93"/>
      <c r="AC77" s="260"/>
      <c r="AD77" s="260"/>
      <c r="AE77" s="79"/>
      <c r="AF77" s="79"/>
      <c r="AG77" s="92"/>
      <c r="AH77" s="93"/>
      <c r="AI77" s="289"/>
      <c r="AJ77" s="290"/>
      <c r="AK77" s="286"/>
      <c r="AL77" s="287"/>
      <c r="AM77" s="287"/>
      <c r="AN77" s="288"/>
    </row>
    <row r="78" spans="2:40" ht="13.5" customHeight="1">
      <c r="B78" s="75">
        <v>68</v>
      </c>
      <c r="C78" s="87">
        <v>6.2</v>
      </c>
      <c r="D78" s="88">
        <v>667.2</v>
      </c>
      <c r="E78" s="89">
        <v>673.4</v>
      </c>
      <c r="F78" s="260"/>
      <c r="G78" s="166"/>
      <c r="H78" s="166"/>
      <c r="I78" s="79"/>
      <c r="J78" s="69"/>
      <c r="K78" s="80"/>
      <c r="L78" s="79"/>
      <c r="M78" s="261"/>
      <c r="N78" s="132"/>
      <c r="O78" s="90"/>
      <c r="P78" s="90"/>
      <c r="Q78" s="79"/>
      <c r="R78" s="79"/>
      <c r="S78" s="90"/>
      <c r="T78" s="90"/>
      <c r="U78" s="91"/>
      <c r="V78" s="79"/>
      <c r="W78" s="79"/>
      <c r="X78" s="79"/>
      <c r="Y78" s="79"/>
      <c r="Z78" s="79"/>
      <c r="AA78" s="92"/>
      <c r="AB78" s="93"/>
      <c r="AC78" s="260"/>
      <c r="AD78" s="260"/>
      <c r="AE78" s="79"/>
      <c r="AF78" s="79"/>
      <c r="AG78" s="92"/>
      <c r="AH78" s="93"/>
      <c r="AI78" s="289"/>
      <c r="AJ78" s="290"/>
      <c r="AK78" s="286"/>
      <c r="AL78" s="287"/>
      <c r="AM78" s="287"/>
      <c r="AN78" s="288"/>
    </row>
    <row r="79" spans="2:40" ht="13.5" customHeight="1">
      <c r="B79" s="75">
        <v>69</v>
      </c>
      <c r="C79" s="87">
        <v>6.2</v>
      </c>
      <c r="D79" s="88">
        <v>673.4</v>
      </c>
      <c r="E79" s="89">
        <v>679.6</v>
      </c>
      <c r="F79" s="260"/>
      <c r="G79" s="166"/>
      <c r="H79" s="166"/>
      <c r="I79" s="79"/>
      <c r="J79" s="69"/>
      <c r="K79" s="80" t="s">
        <v>308</v>
      </c>
      <c r="L79" s="79"/>
      <c r="M79" s="261"/>
      <c r="N79" s="132"/>
      <c r="O79" s="90">
        <v>5</v>
      </c>
      <c r="P79" s="90">
        <v>22</v>
      </c>
      <c r="Q79" s="79"/>
      <c r="R79" s="79"/>
      <c r="S79" s="90">
        <v>22</v>
      </c>
      <c r="T79" s="90">
        <v>15</v>
      </c>
      <c r="U79" s="91"/>
      <c r="V79" s="79"/>
      <c r="W79" s="79"/>
      <c r="X79" s="79"/>
      <c r="Y79" s="79"/>
      <c r="Z79" s="79"/>
      <c r="AA79" s="92"/>
      <c r="AB79" s="93"/>
      <c r="AC79" s="260"/>
      <c r="AD79" s="260"/>
      <c r="AE79" s="79"/>
      <c r="AF79" s="79"/>
      <c r="AG79" s="92"/>
      <c r="AH79" s="93"/>
      <c r="AI79" s="289"/>
      <c r="AJ79" s="290"/>
      <c r="AK79" s="286"/>
      <c r="AL79" s="287"/>
      <c r="AM79" s="287"/>
      <c r="AN79" s="288"/>
    </row>
    <row r="80" spans="2:40" ht="13.5" customHeight="1">
      <c r="B80" s="75">
        <v>70</v>
      </c>
      <c r="C80" s="87">
        <v>10</v>
      </c>
      <c r="D80" s="88">
        <v>679.6</v>
      </c>
      <c r="E80" s="89">
        <v>689.6</v>
      </c>
      <c r="F80" s="260"/>
      <c r="G80" s="166"/>
      <c r="H80" s="166"/>
      <c r="I80" s="79"/>
      <c r="J80" s="69"/>
      <c r="K80" s="80" t="s">
        <v>308</v>
      </c>
      <c r="L80" s="79"/>
      <c r="M80" s="261"/>
      <c r="N80" s="132"/>
      <c r="O80" s="90"/>
      <c r="P80" s="90"/>
      <c r="Q80" s="79"/>
      <c r="R80" s="79"/>
      <c r="S80" s="90"/>
      <c r="T80" s="90"/>
      <c r="U80" s="91" t="s">
        <v>309</v>
      </c>
      <c r="V80" s="79"/>
      <c r="W80" s="79"/>
      <c r="X80" s="79"/>
      <c r="Y80" s="79"/>
      <c r="Z80" s="79"/>
      <c r="AA80" s="92"/>
      <c r="AB80" s="93"/>
      <c r="AC80" s="260"/>
      <c r="AD80" s="260"/>
      <c r="AE80" s="79"/>
      <c r="AF80" s="79"/>
      <c r="AG80" s="92"/>
      <c r="AH80" s="93"/>
      <c r="AI80" s="289"/>
      <c r="AJ80" s="290"/>
      <c r="AK80" s="286"/>
      <c r="AL80" s="287"/>
      <c r="AM80" s="287"/>
      <c r="AN80" s="288"/>
    </row>
    <row r="81" spans="2:40" ht="13.5" customHeight="1">
      <c r="B81" s="75">
        <v>71</v>
      </c>
      <c r="C81" s="87">
        <v>10.5</v>
      </c>
      <c r="D81" s="88">
        <v>689.6</v>
      </c>
      <c r="E81" s="89">
        <v>700.1</v>
      </c>
      <c r="F81" s="260"/>
      <c r="G81" s="166"/>
      <c r="H81" s="166"/>
      <c r="I81" s="79"/>
      <c r="J81" s="69"/>
      <c r="K81" s="80" t="s">
        <v>308</v>
      </c>
      <c r="L81" s="79"/>
      <c r="M81" s="261"/>
      <c r="N81" s="132"/>
      <c r="O81" s="90"/>
      <c r="P81" s="90"/>
      <c r="Q81" s="79"/>
      <c r="R81" s="79"/>
      <c r="S81" s="90"/>
      <c r="T81" s="90"/>
      <c r="U81" s="91"/>
      <c r="V81" s="79"/>
      <c r="W81" s="79"/>
      <c r="X81" s="79"/>
      <c r="Y81" s="79"/>
      <c r="Z81" s="79"/>
      <c r="AA81" s="92"/>
      <c r="AB81" s="93"/>
      <c r="AC81" s="260"/>
      <c r="AD81" s="260"/>
      <c r="AE81" s="79"/>
      <c r="AF81" s="79"/>
      <c r="AG81" s="92"/>
      <c r="AH81" s="93"/>
      <c r="AI81" s="289"/>
      <c r="AJ81" s="290"/>
      <c r="AK81" s="286"/>
      <c r="AL81" s="287"/>
      <c r="AM81" s="287"/>
      <c r="AN81" s="288"/>
    </row>
    <row r="82" spans="2:40" ht="13.5" customHeight="1">
      <c r="B82" s="75">
        <v>72</v>
      </c>
      <c r="C82" s="87">
        <v>10.5</v>
      </c>
      <c r="D82" s="88">
        <v>700.1</v>
      </c>
      <c r="E82" s="89">
        <v>710.6</v>
      </c>
      <c r="F82" s="260"/>
      <c r="G82" s="166"/>
      <c r="H82" s="166"/>
      <c r="I82" s="79"/>
      <c r="J82" s="69"/>
      <c r="K82" s="80" t="s">
        <v>308</v>
      </c>
      <c r="L82" s="79"/>
      <c r="M82" s="261"/>
      <c r="N82" s="132"/>
      <c r="O82" s="90"/>
      <c r="P82" s="90"/>
      <c r="Q82" s="79"/>
      <c r="R82" s="79"/>
      <c r="S82" s="90"/>
      <c r="T82" s="90"/>
      <c r="U82" s="91" t="s">
        <v>309</v>
      </c>
      <c r="V82" s="79"/>
      <c r="W82" s="79"/>
      <c r="X82" s="79"/>
      <c r="Y82" s="79"/>
      <c r="Z82" s="79"/>
      <c r="AA82" s="92"/>
      <c r="AB82" s="93"/>
      <c r="AC82" s="260"/>
      <c r="AD82" s="260"/>
      <c r="AE82" s="79"/>
      <c r="AF82" s="79"/>
      <c r="AG82" s="92"/>
      <c r="AH82" s="93"/>
      <c r="AI82" s="289"/>
      <c r="AJ82" s="290"/>
      <c r="AK82" s="286"/>
      <c r="AL82" s="287"/>
      <c r="AM82" s="287"/>
      <c r="AN82" s="288"/>
    </row>
    <row r="83" spans="2:40" ht="13.5" customHeight="1">
      <c r="B83" s="75">
        <v>73</v>
      </c>
      <c r="C83" s="87">
        <v>10.5</v>
      </c>
      <c r="D83" s="88">
        <v>710.6</v>
      </c>
      <c r="E83" s="89">
        <v>721.1</v>
      </c>
      <c r="F83" s="260"/>
      <c r="G83" s="166"/>
      <c r="H83" s="166"/>
      <c r="I83" s="79"/>
      <c r="J83" s="69"/>
      <c r="K83" s="80"/>
      <c r="L83" s="79"/>
      <c r="M83" s="261"/>
      <c r="N83" s="132"/>
      <c r="O83" s="90"/>
      <c r="P83" s="90"/>
      <c r="Q83" s="79"/>
      <c r="R83" s="79"/>
      <c r="S83" s="90"/>
      <c r="T83" s="90"/>
      <c r="U83" s="91"/>
      <c r="V83" s="79"/>
      <c r="W83" s="79"/>
      <c r="X83" s="79"/>
      <c r="Y83" s="79"/>
      <c r="Z83" s="79"/>
      <c r="AA83" s="92"/>
      <c r="AB83" s="93"/>
      <c r="AC83" s="260"/>
      <c r="AD83" s="260"/>
      <c r="AE83" s="79"/>
      <c r="AF83" s="79"/>
      <c r="AG83" s="92"/>
      <c r="AH83" s="93"/>
      <c r="AI83" s="289"/>
      <c r="AJ83" s="290"/>
      <c r="AK83" s="286"/>
      <c r="AL83" s="287"/>
      <c r="AM83" s="287"/>
      <c r="AN83" s="288"/>
    </row>
    <row r="84" spans="2:40" ht="13.5" customHeight="1">
      <c r="B84" s="75">
        <v>74</v>
      </c>
      <c r="C84" s="87">
        <v>10.5</v>
      </c>
      <c r="D84" s="88">
        <v>721.1</v>
      </c>
      <c r="E84" s="89">
        <v>731.6</v>
      </c>
      <c r="F84" s="260"/>
      <c r="G84" s="166"/>
      <c r="H84" s="166"/>
      <c r="I84" s="79"/>
      <c r="J84" s="69"/>
      <c r="K84" s="80" t="s">
        <v>308</v>
      </c>
      <c r="L84" s="79"/>
      <c r="M84" s="261"/>
      <c r="N84" s="132"/>
      <c r="O84" s="90"/>
      <c r="P84" s="90">
        <v>23</v>
      </c>
      <c r="Q84" s="79"/>
      <c r="R84" s="79"/>
      <c r="S84" s="90">
        <v>23</v>
      </c>
      <c r="T84" s="90">
        <v>16</v>
      </c>
      <c r="U84" s="91" t="s">
        <v>309</v>
      </c>
      <c r="V84" s="79"/>
      <c r="W84" s="79"/>
      <c r="X84" s="79"/>
      <c r="Y84" s="79"/>
      <c r="Z84" s="79"/>
      <c r="AA84" s="92"/>
      <c r="AB84" s="93"/>
      <c r="AC84" s="260"/>
      <c r="AD84" s="260"/>
      <c r="AE84" s="79"/>
      <c r="AF84" s="79"/>
      <c r="AG84" s="92"/>
      <c r="AH84" s="93"/>
      <c r="AI84" s="289"/>
      <c r="AJ84" s="290"/>
      <c r="AK84" s="286"/>
      <c r="AL84" s="287"/>
      <c r="AM84" s="287"/>
      <c r="AN84" s="288"/>
    </row>
    <row r="85" spans="2:40" ht="13.5" customHeight="1">
      <c r="B85" s="75">
        <v>75</v>
      </c>
      <c r="C85" s="87">
        <v>10.5</v>
      </c>
      <c r="D85" s="88">
        <v>731.6</v>
      </c>
      <c r="E85" s="89">
        <v>742.1</v>
      </c>
      <c r="F85" s="260"/>
      <c r="G85" s="166"/>
      <c r="H85" s="166"/>
      <c r="I85" s="79"/>
      <c r="J85" s="69"/>
      <c r="K85" s="80" t="s">
        <v>308</v>
      </c>
      <c r="L85" s="79"/>
      <c r="M85" s="261"/>
      <c r="N85" s="132"/>
      <c r="O85" s="90"/>
      <c r="P85" s="90">
        <v>24</v>
      </c>
      <c r="Q85" s="79"/>
      <c r="R85" s="79"/>
      <c r="S85" s="90">
        <v>24</v>
      </c>
      <c r="T85" s="90"/>
      <c r="U85" s="91"/>
      <c r="V85" s="79"/>
      <c r="W85" s="79"/>
      <c r="X85" s="79"/>
      <c r="Y85" s="79"/>
      <c r="Z85" s="79"/>
      <c r="AA85" s="92"/>
      <c r="AB85" s="93"/>
      <c r="AC85" s="260"/>
      <c r="AD85" s="260"/>
      <c r="AE85" s="79"/>
      <c r="AF85" s="79"/>
      <c r="AG85" s="92"/>
      <c r="AH85" s="93"/>
      <c r="AI85" s="289"/>
      <c r="AJ85" s="290"/>
      <c r="AK85" s="286"/>
      <c r="AL85" s="287"/>
      <c r="AM85" s="287"/>
      <c r="AN85" s="288"/>
    </row>
    <row r="86" spans="2:40" ht="13.5" customHeight="1">
      <c r="B86" s="75">
        <v>76</v>
      </c>
      <c r="C86" s="87">
        <v>10.5</v>
      </c>
      <c r="D86" s="88">
        <v>742.1</v>
      </c>
      <c r="E86" s="89">
        <v>752.6</v>
      </c>
      <c r="F86" s="260"/>
      <c r="G86" s="166"/>
      <c r="H86" s="166"/>
      <c r="I86" s="79"/>
      <c r="J86" s="69"/>
      <c r="K86" s="80" t="s">
        <v>308</v>
      </c>
      <c r="L86" s="79"/>
      <c r="M86" s="261"/>
      <c r="N86" s="132"/>
      <c r="O86" s="90"/>
      <c r="P86" s="90"/>
      <c r="Q86" s="79"/>
      <c r="R86" s="79"/>
      <c r="S86" s="90"/>
      <c r="T86" s="90"/>
      <c r="U86" s="91"/>
      <c r="V86" s="79"/>
      <c r="W86" s="79"/>
      <c r="X86" s="79"/>
      <c r="Y86" s="79"/>
      <c r="Z86" s="79"/>
      <c r="AA86" s="92"/>
      <c r="AB86" s="93"/>
      <c r="AC86" s="260"/>
      <c r="AD86" s="260"/>
      <c r="AE86" s="79"/>
      <c r="AF86" s="79"/>
      <c r="AG86" s="92"/>
      <c r="AH86" s="93"/>
      <c r="AI86" s="289"/>
      <c r="AJ86" s="290"/>
      <c r="AK86" s="286"/>
      <c r="AL86" s="287"/>
      <c r="AM86" s="287"/>
      <c r="AN86" s="288"/>
    </row>
    <row r="87" spans="2:40" ht="13.5" customHeight="1">
      <c r="B87" s="75">
        <v>77</v>
      </c>
      <c r="C87" s="87">
        <v>10.5</v>
      </c>
      <c r="D87" s="88">
        <v>752.6</v>
      </c>
      <c r="E87" s="89">
        <v>763.1</v>
      </c>
      <c r="F87" s="260"/>
      <c r="G87" s="166"/>
      <c r="H87" s="166"/>
      <c r="I87" s="79"/>
      <c r="J87" s="69"/>
      <c r="K87" s="80"/>
      <c r="L87" s="79"/>
      <c r="M87" s="261"/>
      <c r="N87" s="132"/>
      <c r="O87" s="90"/>
      <c r="P87" s="90"/>
      <c r="Q87" s="79"/>
      <c r="R87" s="79"/>
      <c r="S87" s="90"/>
      <c r="T87" s="90"/>
      <c r="U87" s="91" t="s">
        <v>309</v>
      </c>
      <c r="V87" s="79"/>
      <c r="W87" s="79"/>
      <c r="X87" s="79"/>
      <c r="Y87" s="79"/>
      <c r="Z87" s="79"/>
      <c r="AA87" s="92"/>
      <c r="AB87" s="93"/>
      <c r="AC87" s="260"/>
      <c r="AD87" s="260"/>
      <c r="AE87" s="79"/>
      <c r="AF87" s="79"/>
      <c r="AG87" s="92"/>
      <c r="AH87" s="93"/>
      <c r="AI87" s="289"/>
      <c r="AJ87" s="290"/>
      <c r="AK87" s="286"/>
      <c r="AL87" s="287"/>
      <c r="AM87" s="287"/>
      <c r="AN87" s="288"/>
    </row>
    <row r="88" spans="2:40" ht="13.5" customHeight="1">
      <c r="B88" s="75">
        <v>78</v>
      </c>
      <c r="C88" s="87">
        <v>10.5</v>
      </c>
      <c r="D88" s="88">
        <v>763.1</v>
      </c>
      <c r="E88" s="89">
        <v>773.6</v>
      </c>
      <c r="F88" s="260"/>
      <c r="G88" s="166"/>
      <c r="H88" s="166"/>
      <c r="I88" s="79"/>
      <c r="J88" s="69"/>
      <c r="K88" s="80" t="s">
        <v>308</v>
      </c>
      <c r="L88" s="79"/>
      <c r="M88" s="261"/>
      <c r="N88" s="132"/>
      <c r="O88" s="90"/>
      <c r="P88" s="90"/>
      <c r="Q88" s="79"/>
      <c r="R88" s="79"/>
      <c r="S88" s="90"/>
      <c r="T88" s="90"/>
      <c r="U88" s="91"/>
      <c r="V88" s="79"/>
      <c r="W88" s="79"/>
      <c r="X88" s="79"/>
      <c r="Y88" s="79"/>
      <c r="Z88" s="79"/>
      <c r="AA88" s="92"/>
      <c r="AB88" s="93"/>
      <c r="AC88" s="260"/>
      <c r="AD88" s="260"/>
      <c r="AE88" s="79"/>
      <c r="AF88" s="79"/>
      <c r="AG88" s="92"/>
      <c r="AH88" s="93"/>
      <c r="AI88" s="289"/>
      <c r="AJ88" s="290"/>
      <c r="AK88" s="286"/>
      <c r="AL88" s="287"/>
      <c r="AM88" s="287"/>
      <c r="AN88" s="288"/>
    </row>
    <row r="89" spans="2:40" ht="13.5" customHeight="1">
      <c r="B89" s="75">
        <v>79</v>
      </c>
      <c r="C89" s="87">
        <v>10.5</v>
      </c>
      <c r="D89" s="88">
        <v>773.6</v>
      </c>
      <c r="E89" s="89">
        <v>784.1</v>
      </c>
      <c r="F89" s="260"/>
      <c r="G89" s="166"/>
      <c r="H89" s="166"/>
      <c r="I89" s="79"/>
      <c r="J89" s="69"/>
      <c r="K89" s="80" t="s">
        <v>308</v>
      </c>
      <c r="L89" s="79"/>
      <c r="M89" s="261"/>
      <c r="N89" s="132"/>
      <c r="O89" s="90"/>
      <c r="P89" s="90">
        <v>25</v>
      </c>
      <c r="Q89" s="79"/>
      <c r="R89" s="79"/>
      <c r="S89" s="90">
        <v>25</v>
      </c>
      <c r="T89" s="90">
        <v>17</v>
      </c>
      <c r="U89" s="91" t="s">
        <v>309</v>
      </c>
      <c r="V89" s="79"/>
      <c r="W89" s="79"/>
      <c r="X89" s="79"/>
      <c r="Y89" s="79"/>
      <c r="Z89" s="79"/>
      <c r="AA89" s="92"/>
      <c r="AB89" s="93"/>
      <c r="AC89" s="260"/>
      <c r="AD89" s="260"/>
      <c r="AE89" s="79"/>
      <c r="AF89" s="79"/>
      <c r="AG89" s="92"/>
      <c r="AH89" s="93"/>
      <c r="AI89" s="289"/>
      <c r="AJ89" s="290"/>
      <c r="AK89" s="286"/>
      <c r="AL89" s="287"/>
      <c r="AM89" s="287"/>
      <c r="AN89" s="288"/>
    </row>
    <row r="90" spans="2:40" ht="13.5" customHeight="1">
      <c r="B90" s="75">
        <v>80</v>
      </c>
      <c r="C90" s="87">
        <v>10.5</v>
      </c>
      <c r="D90" s="88">
        <v>784.1</v>
      </c>
      <c r="E90" s="89">
        <v>794.6</v>
      </c>
      <c r="F90" s="260"/>
      <c r="G90" s="166"/>
      <c r="H90" s="166"/>
      <c r="I90" s="79"/>
      <c r="J90" s="69"/>
      <c r="K90" s="80" t="s">
        <v>308</v>
      </c>
      <c r="L90" s="79"/>
      <c r="M90" s="261"/>
      <c r="N90" s="132"/>
      <c r="O90" s="90"/>
      <c r="P90" s="90"/>
      <c r="Q90" s="79"/>
      <c r="R90" s="79"/>
      <c r="S90" s="90"/>
      <c r="T90" s="90"/>
      <c r="U90" s="91"/>
      <c r="V90" s="79"/>
      <c r="W90" s="79"/>
      <c r="X90" s="79"/>
      <c r="Y90" s="79"/>
      <c r="Z90" s="79"/>
      <c r="AA90" s="92"/>
      <c r="AB90" s="93"/>
      <c r="AC90" s="260"/>
      <c r="AD90" s="260"/>
      <c r="AE90" s="79"/>
      <c r="AF90" s="79"/>
      <c r="AG90" s="92"/>
      <c r="AH90" s="93"/>
      <c r="AI90" s="289"/>
      <c r="AJ90" s="290"/>
      <c r="AK90" s="286"/>
      <c r="AL90" s="287"/>
      <c r="AM90" s="287"/>
      <c r="AN90" s="288"/>
    </row>
    <row r="91" spans="2:40" ht="13.5" customHeight="1">
      <c r="B91" s="75">
        <v>81</v>
      </c>
      <c r="C91" s="87">
        <v>10.5</v>
      </c>
      <c r="D91" s="88">
        <v>794.6</v>
      </c>
      <c r="E91" s="89">
        <v>805.1</v>
      </c>
      <c r="F91" s="260"/>
      <c r="G91" s="166"/>
      <c r="H91" s="166"/>
      <c r="I91" s="79"/>
      <c r="J91" s="69"/>
      <c r="K91" s="80" t="s">
        <v>308</v>
      </c>
      <c r="L91" s="79"/>
      <c r="M91" s="261"/>
      <c r="N91" s="132"/>
      <c r="O91" s="90"/>
      <c r="P91" s="90"/>
      <c r="Q91" s="79"/>
      <c r="R91" s="79"/>
      <c r="S91" s="90"/>
      <c r="T91" s="90"/>
      <c r="U91" s="91" t="s">
        <v>309</v>
      </c>
      <c r="V91" s="79"/>
      <c r="W91" s="79"/>
      <c r="X91" s="79"/>
      <c r="Y91" s="79"/>
      <c r="Z91" s="79"/>
      <c r="AA91" s="92"/>
      <c r="AB91" s="93"/>
      <c r="AC91" s="260"/>
      <c r="AD91" s="260"/>
      <c r="AE91" s="79"/>
      <c r="AF91" s="79"/>
      <c r="AG91" s="92"/>
      <c r="AH91" s="93"/>
      <c r="AI91" s="289"/>
      <c r="AJ91" s="290"/>
      <c r="AK91" s="286"/>
      <c r="AL91" s="287"/>
      <c r="AM91" s="287"/>
      <c r="AN91" s="288"/>
    </row>
    <row r="92" spans="2:40" ht="13.5" customHeight="1">
      <c r="B92" s="75">
        <v>82</v>
      </c>
      <c r="C92" s="87">
        <v>10.5</v>
      </c>
      <c r="D92" s="88">
        <v>805.1</v>
      </c>
      <c r="E92" s="89">
        <v>815.6</v>
      </c>
      <c r="F92" s="260"/>
      <c r="G92" s="166"/>
      <c r="H92" s="166"/>
      <c r="I92" s="79"/>
      <c r="J92" s="69"/>
      <c r="K92" s="80"/>
      <c r="L92" s="79"/>
      <c r="M92" s="261"/>
      <c r="N92" s="132"/>
      <c r="O92" s="90"/>
      <c r="P92" s="90"/>
      <c r="Q92" s="79"/>
      <c r="R92" s="79"/>
      <c r="S92" s="90"/>
      <c r="T92" s="90"/>
      <c r="U92" s="91"/>
      <c r="V92" s="79"/>
      <c r="W92" s="79"/>
      <c r="X92" s="79"/>
      <c r="Y92" s="79"/>
      <c r="Z92" s="79"/>
      <c r="AA92" s="92"/>
      <c r="AB92" s="93"/>
      <c r="AC92" s="260"/>
      <c r="AD92" s="260"/>
      <c r="AE92" s="79"/>
      <c r="AF92" s="79"/>
      <c r="AG92" s="92"/>
      <c r="AH92" s="93"/>
      <c r="AI92" s="289"/>
      <c r="AJ92" s="290"/>
      <c r="AK92" s="286"/>
      <c r="AL92" s="287"/>
      <c r="AM92" s="287"/>
      <c r="AN92" s="288"/>
    </row>
    <row r="93" spans="2:40" ht="13.5" customHeight="1">
      <c r="B93" s="75">
        <v>83</v>
      </c>
      <c r="C93" s="87">
        <v>10.5</v>
      </c>
      <c r="D93" s="88">
        <v>815.6</v>
      </c>
      <c r="E93" s="89">
        <v>826.1</v>
      </c>
      <c r="F93" s="260"/>
      <c r="G93" s="166"/>
      <c r="H93" s="166"/>
      <c r="I93" s="79"/>
      <c r="J93" s="69"/>
      <c r="K93" s="80" t="s">
        <v>308</v>
      </c>
      <c r="L93" s="79"/>
      <c r="M93" s="261"/>
      <c r="N93" s="132"/>
      <c r="O93" s="90"/>
      <c r="P93" s="90"/>
      <c r="Q93" s="79"/>
      <c r="R93" s="79"/>
      <c r="S93" s="90"/>
      <c r="T93" s="90"/>
      <c r="U93" s="91" t="s">
        <v>309</v>
      </c>
      <c r="V93" s="79"/>
      <c r="W93" s="79"/>
      <c r="X93" s="79"/>
      <c r="Y93" s="79"/>
      <c r="Z93" s="79"/>
      <c r="AA93" s="92"/>
      <c r="AB93" s="93"/>
      <c r="AC93" s="260"/>
      <c r="AD93" s="260"/>
      <c r="AE93" s="79"/>
      <c r="AF93" s="79"/>
      <c r="AG93" s="92"/>
      <c r="AH93" s="93"/>
      <c r="AI93" s="289"/>
      <c r="AJ93" s="290"/>
      <c r="AK93" s="286"/>
      <c r="AL93" s="287"/>
      <c r="AM93" s="287"/>
      <c r="AN93" s="288"/>
    </row>
    <row r="94" spans="2:40" ht="13.5" customHeight="1">
      <c r="B94" s="75">
        <v>84</v>
      </c>
      <c r="C94" s="87">
        <v>10.5</v>
      </c>
      <c r="D94" s="88">
        <v>826.1</v>
      </c>
      <c r="E94" s="89">
        <v>836.6</v>
      </c>
      <c r="F94" s="260"/>
      <c r="G94" s="166"/>
      <c r="H94" s="166"/>
      <c r="I94" s="79"/>
      <c r="J94" s="69"/>
      <c r="K94" s="80" t="s">
        <v>308</v>
      </c>
      <c r="L94" s="79"/>
      <c r="M94" s="261"/>
      <c r="N94" s="132"/>
      <c r="O94" s="90"/>
      <c r="P94" s="90" t="s">
        <v>330</v>
      </c>
      <c r="Q94" s="79"/>
      <c r="R94" s="79"/>
      <c r="S94" s="90" t="s">
        <v>330</v>
      </c>
      <c r="T94" s="90">
        <v>18</v>
      </c>
      <c r="U94" s="91"/>
      <c r="V94" s="79"/>
      <c r="W94" s="79"/>
      <c r="X94" s="79"/>
      <c r="Y94" s="79"/>
      <c r="Z94" s="79"/>
      <c r="AA94" s="92"/>
      <c r="AB94" s="93"/>
      <c r="AC94" s="260"/>
      <c r="AD94" s="260"/>
      <c r="AE94" s="79"/>
      <c r="AF94" s="79"/>
      <c r="AG94" s="92"/>
      <c r="AH94" s="93"/>
      <c r="AI94" s="289"/>
      <c r="AJ94" s="290"/>
      <c r="AK94" s="286"/>
      <c r="AL94" s="287"/>
      <c r="AM94" s="287"/>
      <c r="AN94" s="288"/>
    </row>
    <row r="95" spans="2:40" ht="13.5" customHeight="1">
      <c r="B95" s="75">
        <v>85</v>
      </c>
      <c r="C95" s="87">
        <v>10.5</v>
      </c>
      <c r="D95" s="88">
        <v>836.6</v>
      </c>
      <c r="E95" s="89">
        <v>847.1</v>
      </c>
      <c r="F95" s="260"/>
      <c r="G95" s="166"/>
      <c r="H95" s="166"/>
      <c r="I95" s="79"/>
      <c r="J95" s="69"/>
      <c r="K95" s="80" t="s">
        <v>308</v>
      </c>
      <c r="L95" s="79"/>
      <c r="M95" s="261"/>
      <c r="N95" s="132"/>
      <c r="O95" s="90"/>
      <c r="P95" s="90"/>
      <c r="Q95" s="79"/>
      <c r="R95" s="79"/>
      <c r="S95" s="90"/>
      <c r="T95" s="90"/>
      <c r="U95" s="91"/>
      <c r="V95" s="79"/>
      <c r="W95" s="79"/>
      <c r="X95" s="79"/>
      <c r="Y95" s="79"/>
      <c r="Z95" s="79"/>
      <c r="AA95" s="92"/>
      <c r="AB95" s="93"/>
      <c r="AC95" s="260"/>
      <c r="AD95" s="260"/>
      <c r="AE95" s="79"/>
      <c r="AF95" s="79"/>
      <c r="AG95" s="92"/>
      <c r="AH95" s="93"/>
      <c r="AI95" s="289"/>
      <c r="AJ95" s="290"/>
      <c r="AK95" s="286"/>
      <c r="AL95" s="287"/>
      <c r="AM95" s="287"/>
      <c r="AN95" s="288"/>
    </row>
    <row r="96" spans="2:40" ht="13.5" customHeight="1">
      <c r="B96" s="75">
        <v>86</v>
      </c>
      <c r="C96" s="87">
        <v>10.5</v>
      </c>
      <c r="D96" s="88">
        <v>847.1</v>
      </c>
      <c r="E96" s="89">
        <v>857.6</v>
      </c>
      <c r="F96" s="260"/>
      <c r="G96" s="166"/>
      <c r="H96" s="166"/>
      <c r="I96" s="79"/>
      <c r="J96" s="69"/>
      <c r="K96" s="80"/>
      <c r="L96" s="79"/>
      <c r="M96" s="261"/>
      <c r="N96" s="132"/>
      <c r="O96" s="90"/>
      <c r="P96" s="90"/>
      <c r="Q96" s="79"/>
      <c r="R96" s="79"/>
      <c r="S96" s="90"/>
      <c r="T96" s="90"/>
      <c r="U96" s="91" t="s">
        <v>309</v>
      </c>
      <c r="V96" s="79"/>
      <c r="W96" s="79"/>
      <c r="X96" s="79"/>
      <c r="Y96" s="79"/>
      <c r="Z96" s="79"/>
      <c r="AA96" s="92"/>
      <c r="AB96" s="93"/>
      <c r="AC96" s="260"/>
      <c r="AD96" s="260"/>
      <c r="AE96" s="79"/>
      <c r="AF96" s="79"/>
      <c r="AG96" s="92"/>
      <c r="AH96" s="93"/>
      <c r="AI96" s="289"/>
      <c r="AJ96" s="290"/>
      <c r="AK96" s="286"/>
      <c r="AL96" s="287"/>
      <c r="AM96" s="287"/>
      <c r="AN96" s="288"/>
    </row>
    <row r="97" spans="2:40" ht="13.5" customHeight="1">
      <c r="B97" s="75">
        <v>87</v>
      </c>
      <c r="C97" s="87">
        <v>10.5</v>
      </c>
      <c r="D97" s="88">
        <v>857.6</v>
      </c>
      <c r="E97" s="89">
        <v>868.1</v>
      </c>
      <c r="F97" s="260"/>
      <c r="G97" s="166"/>
      <c r="H97" s="166"/>
      <c r="I97" s="79"/>
      <c r="J97" s="69"/>
      <c r="K97" s="80" t="s">
        <v>308</v>
      </c>
      <c r="L97" s="79"/>
      <c r="M97" s="261"/>
      <c r="N97" s="132"/>
      <c r="O97" s="90"/>
      <c r="P97" s="90"/>
      <c r="Q97" s="79"/>
      <c r="R97" s="79"/>
      <c r="S97" s="90"/>
      <c r="T97" s="90"/>
      <c r="U97" s="91" t="s">
        <v>309</v>
      </c>
      <c r="V97" s="79"/>
      <c r="W97" s="79"/>
      <c r="X97" s="79"/>
      <c r="Y97" s="79"/>
      <c r="Z97" s="79"/>
      <c r="AA97" s="92"/>
      <c r="AB97" s="93"/>
      <c r="AC97" s="260"/>
      <c r="AD97" s="260"/>
      <c r="AE97" s="79"/>
      <c r="AF97" s="79"/>
      <c r="AG97" s="92"/>
      <c r="AH97" s="93"/>
      <c r="AI97" s="289"/>
      <c r="AJ97" s="290"/>
      <c r="AK97" s="286"/>
      <c r="AL97" s="287"/>
      <c r="AM97" s="287"/>
      <c r="AN97" s="288"/>
    </row>
    <row r="98" spans="2:40" ht="13.5" customHeight="1">
      <c r="B98" s="75">
        <v>88</v>
      </c>
      <c r="C98" s="87">
        <v>10.5</v>
      </c>
      <c r="D98" s="88">
        <v>868.1</v>
      </c>
      <c r="E98" s="89">
        <v>878.6</v>
      </c>
      <c r="F98" s="260"/>
      <c r="G98" s="166"/>
      <c r="H98" s="166"/>
      <c r="I98" s="79"/>
      <c r="J98" s="69"/>
      <c r="K98" s="80" t="s">
        <v>308</v>
      </c>
      <c r="L98" s="79"/>
      <c r="M98" s="261"/>
      <c r="N98" s="132"/>
      <c r="O98" s="90">
        <v>6</v>
      </c>
      <c r="P98" s="90">
        <v>28</v>
      </c>
      <c r="Q98" s="79"/>
      <c r="R98" s="79"/>
      <c r="S98" s="90">
        <v>28</v>
      </c>
      <c r="T98" s="90"/>
      <c r="U98" s="91"/>
      <c r="V98" s="79"/>
      <c r="W98" s="79"/>
      <c r="X98" s="79"/>
      <c r="Y98" s="79"/>
      <c r="Z98" s="79"/>
      <c r="AA98" s="92"/>
      <c r="AB98" s="93"/>
      <c r="AC98" s="260"/>
      <c r="AD98" s="260"/>
      <c r="AE98" s="79"/>
      <c r="AF98" s="79"/>
      <c r="AG98" s="92"/>
      <c r="AH98" s="93"/>
      <c r="AI98" s="289"/>
      <c r="AJ98" s="290"/>
      <c r="AK98" s="286"/>
      <c r="AL98" s="287"/>
      <c r="AM98" s="287"/>
      <c r="AN98" s="288"/>
    </row>
    <row r="99" spans="2:40" ht="13.5" customHeight="1">
      <c r="B99" s="75">
        <v>89</v>
      </c>
      <c r="C99" s="87">
        <v>10.5</v>
      </c>
      <c r="D99" s="88">
        <v>878.6</v>
      </c>
      <c r="E99" s="89">
        <v>889.1</v>
      </c>
      <c r="F99" s="260"/>
      <c r="G99" s="166"/>
      <c r="H99" s="166"/>
      <c r="I99" s="79"/>
      <c r="J99" s="69"/>
      <c r="K99" s="80" t="s">
        <v>308</v>
      </c>
      <c r="L99" s="79"/>
      <c r="M99" s="261"/>
      <c r="N99" s="132"/>
      <c r="O99" s="90"/>
      <c r="P99" s="90"/>
      <c r="Q99" s="79"/>
      <c r="R99" s="79"/>
      <c r="S99" s="90"/>
      <c r="T99" s="90"/>
      <c r="U99" s="91"/>
      <c r="V99" s="79"/>
      <c r="W99" s="79"/>
      <c r="X99" s="79"/>
      <c r="Y99" s="79"/>
      <c r="Z99" s="79"/>
      <c r="AA99" s="92"/>
      <c r="AB99" s="93"/>
      <c r="AC99" s="260"/>
      <c r="AD99" s="260"/>
      <c r="AE99" s="79"/>
      <c r="AF99" s="79"/>
      <c r="AG99" s="92"/>
      <c r="AH99" s="93"/>
      <c r="AI99" s="289"/>
      <c r="AJ99" s="290"/>
      <c r="AK99" s="286"/>
      <c r="AL99" s="287"/>
      <c r="AM99" s="287"/>
      <c r="AN99" s="288"/>
    </row>
    <row r="100" spans="2:40" ht="13.5" customHeight="1">
      <c r="B100" s="75">
        <v>90</v>
      </c>
      <c r="C100" s="87">
        <v>10.5</v>
      </c>
      <c r="D100" s="88">
        <v>889.1</v>
      </c>
      <c r="E100" s="89">
        <v>899.6</v>
      </c>
      <c r="F100" s="260"/>
      <c r="G100" s="166"/>
      <c r="H100" s="166"/>
      <c r="I100" s="79"/>
      <c r="J100" s="69"/>
      <c r="K100" s="80"/>
      <c r="L100" s="79"/>
      <c r="M100" s="261"/>
      <c r="N100" s="132"/>
      <c r="O100" s="90"/>
      <c r="P100" s="90"/>
      <c r="Q100" s="79"/>
      <c r="R100" s="79"/>
      <c r="S100" s="90"/>
      <c r="T100" s="90"/>
      <c r="U100" s="91"/>
      <c r="V100" s="79"/>
      <c r="W100" s="79"/>
      <c r="X100" s="79"/>
      <c r="Y100" s="79"/>
      <c r="Z100" s="79"/>
      <c r="AA100" s="92"/>
      <c r="AB100" s="93"/>
      <c r="AC100" s="260"/>
      <c r="AD100" s="260"/>
      <c r="AE100" s="79"/>
      <c r="AF100" s="79"/>
      <c r="AG100" s="92"/>
      <c r="AH100" s="93"/>
      <c r="AI100" s="289"/>
      <c r="AJ100" s="290"/>
      <c r="AK100" s="286"/>
      <c r="AL100" s="287"/>
      <c r="AM100" s="287"/>
      <c r="AN100" s="288"/>
    </row>
    <row r="101" spans="2:40" ht="13.5" customHeight="1">
      <c r="B101" s="75">
        <v>91</v>
      </c>
      <c r="C101" s="87">
        <v>10.5</v>
      </c>
      <c r="D101" s="88">
        <v>899.6</v>
      </c>
      <c r="E101" s="89">
        <v>910.1</v>
      </c>
      <c r="F101" s="260"/>
      <c r="G101" s="166"/>
      <c r="H101" s="166"/>
      <c r="I101" s="79"/>
      <c r="J101" s="69"/>
      <c r="K101" s="80" t="s">
        <v>308</v>
      </c>
      <c r="L101" s="79"/>
      <c r="M101" s="261"/>
      <c r="N101" s="132"/>
      <c r="O101" s="90"/>
      <c r="P101" s="90"/>
      <c r="Q101" s="79"/>
      <c r="R101" s="79"/>
      <c r="S101" s="90"/>
      <c r="T101" s="90"/>
      <c r="U101" s="91" t="s">
        <v>309</v>
      </c>
      <c r="V101" s="79"/>
      <c r="W101" s="79"/>
      <c r="X101" s="79"/>
      <c r="Y101" s="79"/>
      <c r="Z101" s="79"/>
      <c r="AA101" s="92"/>
      <c r="AB101" s="93"/>
      <c r="AC101" s="260"/>
      <c r="AD101" s="260"/>
      <c r="AE101" s="79"/>
      <c r="AF101" s="79"/>
      <c r="AG101" s="92"/>
      <c r="AH101" s="93"/>
      <c r="AI101" s="289"/>
      <c r="AJ101" s="290"/>
      <c r="AK101" s="286"/>
      <c r="AL101" s="287"/>
      <c r="AM101" s="287"/>
      <c r="AN101" s="288"/>
    </row>
    <row r="102" spans="2:40" ht="13.5" customHeight="1">
      <c r="B102" s="75">
        <v>92</v>
      </c>
      <c r="C102" s="87">
        <v>10.5</v>
      </c>
      <c r="D102" s="88">
        <v>910.1</v>
      </c>
      <c r="E102" s="89">
        <v>920.6</v>
      </c>
      <c r="F102" s="260"/>
      <c r="G102" s="166"/>
      <c r="H102" s="166"/>
      <c r="I102" s="79"/>
      <c r="J102" s="69"/>
      <c r="K102" s="80" t="s">
        <v>308</v>
      </c>
      <c r="L102" s="79"/>
      <c r="M102" s="261"/>
      <c r="N102" s="132"/>
      <c r="O102" s="90"/>
      <c r="P102" s="90"/>
      <c r="Q102" s="79"/>
      <c r="R102" s="79"/>
      <c r="S102" s="90"/>
      <c r="T102" s="90"/>
      <c r="U102" s="91"/>
      <c r="V102" s="79"/>
      <c r="W102" s="79"/>
      <c r="X102" s="79"/>
      <c r="Y102" s="79"/>
      <c r="Z102" s="79"/>
      <c r="AA102" s="92"/>
      <c r="AB102" s="93"/>
      <c r="AC102" s="260"/>
      <c r="AD102" s="260"/>
      <c r="AE102" s="79"/>
      <c r="AF102" s="79"/>
      <c r="AG102" s="92"/>
      <c r="AH102" s="93"/>
      <c r="AI102" s="289"/>
      <c r="AJ102" s="290"/>
      <c r="AK102" s="286"/>
      <c r="AL102" s="287"/>
      <c r="AM102" s="287"/>
      <c r="AN102" s="288"/>
    </row>
    <row r="103" spans="2:40" ht="13.5" customHeight="1">
      <c r="B103" s="75">
        <v>93</v>
      </c>
      <c r="C103" s="87">
        <v>10.5</v>
      </c>
      <c r="D103" s="88">
        <v>920.6</v>
      </c>
      <c r="E103" s="89">
        <v>931.1</v>
      </c>
      <c r="F103" s="260"/>
      <c r="G103" s="166"/>
      <c r="H103" s="166"/>
      <c r="I103" s="79"/>
      <c r="J103" s="69"/>
      <c r="K103" s="80" t="s">
        <v>308</v>
      </c>
      <c r="L103" s="79"/>
      <c r="M103" s="261"/>
      <c r="N103" s="132"/>
      <c r="O103" s="90"/>
      <c r="P103" s="90">
        <v>29</v>
      </c>
      <c r="Q103" s="79"/>
      <c r="R103" s="79"/>
      <c r="S103" s="90">
        <v>29</v>
      </c>
      <c r="T103" s="90">
        <v>19</v>
      </c>
      <c r="U103" s="91" t="s">
        <v>309</v>
      </c>
      <c r="V103" s="79"/>
      <c r="W103" s="79"/>
      <c r="X103" s="79"/>
      <c r="Y103" s="79"/>
      <c r="Z103" s="79"/>
      <c r="AA103" s="92"/>
      <c r="AB103" s="93"/>
      <c r="AC103" s="260"/>
      <c r="AD103" s="260"/>
      <c r="AE103" s="79"/>
      <c r="AF103" s="79"/>
      <c r="AG103" s="92"/>
      <c r="AH103" s="93"/>
      <c r="AI103" s="289"/>
      <c r="AJ103" s="290"/>
      <c r="AK103" s="286"/>
      <c r="AL103" s="287"/>
      <c r="AM103" s="287"/>
      <c r="AN103" s="288"/>
    </row>
    <row r="104" spans="2:40" ht="13.5" customHeight="1">
      <c r="B104" s="75">
        <v>94</v>
      </c>
      <c r="C104" s="87">
        <v>10.5</v>
      </c>
      <c r="D104" s="88">
        <v>931.1</v>
      </c>
      <c r="E104" s="89">
        <v>941.6</v>
      </c>
      <c r="F104" s="260"/>
      <c r="G104" s="166"/>
      <c r="H104" s="166"/>
      <c r="I104" s="79"/>
      <c r="J104" s="69"/>
      <c r="K104" s="80"/>
      <c r="L104" s="79"/>
      <c r="M104" s="261"/>
      <c r="N104" s="132"/>
      <c r="O104" s="90"/>
      <c r="P104" s="90">
        <v>30</v>
      </c>
      <c r="Q104" s="79"/>
      <c r="R104" s="79"/>
      <c r="S104" s="90">
        <v>30</v>
      </c>
      <c r="T104" s="90"/>
      <c r="U104" s="91"/>
      <c r="V104" s="79"/>
      <c r="W104" s="79"/>
      <c r="X104" s="79"/>
      <c r="Y104" s="79"/>
      <c r="Z104" s="79"/>
      <c r="AA104" s="92"/>
      <c r="AB104" s="93"/>
      <c r="AC104" s="260"/>
      <c r="AD104" s="260"/>
      <c r="AE104" s="79"/>
      <c r="AF104" s="79"/>
      <c r="AG104" s="92"/>
      <c r="AH104" s="93"/>
      <c r="AI104" s="289"/>
      <c r="AJ104" s="290"/>
      <c r="AK104" s="286"/>
      <c r="AL104" s="287"/>
      <c r="AM104" s="287"/>
      <c r="AN104" s="288"/>
    </row>
    <row r="105" spans="2:40" ht="13.5" customHeight="1">
      <c r="B105" s="75">
        <v>95</v>
      </c>
      <c r="C105" s="87">
        <v>10.5</v>
      </c>
      <c r="D105" s="88">
        <v>941.6</v>
      </c>
      <c r="E105" s="89">
        <v>952.1</v>
      </c>
      <c r="F105" s="260"/>
      <c r="G105" s="166"/>
      <c r="H105" s="166"/>
      <c r="I105" s="79"/>
      <c r="J105" s="69"/>
      <c r="K105" s="80" t="s">
        <v>308</v>
      </c>
      <c r="L105" s="79"/>
      <c r="M105" s="261"/>
      <c r="N105" s="132"/>
      <c r="O105" s="90"/>
      <c r="P105" s="90"/>
      <c r="Q105" s="79"/>
      <c r="R105" s="79"/>
      <c r="S105" s="90"/>
      <c r="T105" s="79"/>
      <c r="U105" s="91"/>
      <c r="V105" s="79"/>
      <c r="W105" s="79"/>
      <c r="X105" s="79"/>
      <c r="Y105" s="79"/>
      <c r="Z105" s="79"/>
      <c r="AA105" s="92"/>
      <c r="AB105" s="93"/>
      <c r="AC105" s="260"/>
      <c r="AD105" s="260"/>
      <c r="AE105" s="79"/>
      <c r="AF105" s="79"/>
      <c r="AG105" s="92"/>
      <c r="AH105" s="93"/>
      <c r="AI105" s="289"/>
      <c r="AJ105" s="290"/>
      <c r="AK105" s="286" t="s">
        <v>313</v>
      </c>
      <c r="AL105" s="287"/>
      <c r="AM105" s="287"/>
      <c r="AN105" s="288"/>
    </row>
    <row r="106" spans="2:40" ht="13.5" customHeight="1">
      <c r="B106" s="75">
        <v>96</v>
      </c>
      <c r="C106" s="94">
        <v>10.5</v>
      </c>
      <c r="D106" s="94">
        <v>952.1</v>
      </c>
      <c r="E106" s="94">
        <v>962.6</v>
      </c>
      <c r="F106" s="260"/>
      <c r="G106" s="166"/>
      <c r="H106" s="166"/>
      <c r="I106" s="79"/>
      <c r="J106" s="69"/>
      <c r="K106" s="80" t="s">
        <v>308</v>
      </c>
      <c r="L106" s="79"/>
      <c r="M106" s="261"/>
      <c r="N106" s="132"/>
      <c r="O106" s="79"/>
      <c r="P106" s="79"/>
      <c r="Q106" s="79"/>
      <c r="R106" s="79"/>
      <c r="S106" s="79"/>
      <c r="T106" s="79"/>
      <c r="U106" s="91" t="s">
        <v>310</v>
      </c>
      <c r="V106" s="79"/>
      <c r="W106" s="79"/>
      <c r="X106" s="79"/>
      <c r="Y106" s="79"/>
      <c r="Z106" s="79"/>
      <c r="AA106" s="92"/>
      <c r="AB106" s="93"/>
      <c r="AC106" s="260"/>
      <c r="AD106" s="260"/>
      <c r="AE106" s="79"/>
      <c r="AF106" s="79"/>
      <c r="AG106" s="92"/>
      <c r="AH106" s="93"/>
      <c r="AI106" s="289"/>
      <c r="AJ106" s="290"/>
      <c r="AK106" s="286"/>
      <c r="AL106" s="287"/>
      <c r="AM106" s="287"/>
      <c r="AN106" s="288"/>
    </row>
    <row r="107" spans="2:40" ht="13.5" customHeight="1">
      <c r="B107" s="75">
        <v>97</v>
      </c>
      <c r="C107" s="87">
        <v>10.5</v>
      </c>
      <c r="D107" s="88">
        <v>962.6</v>
      </c>
      <c r="E107" s="89">
        <v>973.1</v>
      </c>
      <c r="F107" s="260"/>
      <c r="G107" s="166"/>
      <c r="H107" s="166"/>
      <c r="I107" s="79"/>
      <c r="J107" s="69"/>
      <c r="K107" s="80" t="s">
        <v>308</v>
      </c>
      <c r="L107" s="79"/>
      <c r="M107" s="261"/>
      <c r="N107" s="132"/>
      <c r="O107" s="90"/>
      <c r="P107" s="90"/>
      <c r="Q107" s="79"/>
      <c r="R107" s="79"/>
      <c r="S107" s="90"/>
      <c r="T107" s="90"/>
      <c r="U107" s="91"/>
      <c r="V107" s="79"/>
      <c r="W107" s="79"/>
      <c r="X107" s="79"/>
      <c r="Y107" s="79"/>
      <c r="Z107" s="79"/>
      <c r="AA107" s="92"/>
      <c r="AB107" s="93"/>
      <c r="AC107" s="260"/>
      <c r="AD107" s="260"/>
      <c r="AE107" s="80"/>
      <c r="AF107" s="79"/>
      <c r="AG107" s="92"/>
      <c r="AH107" s="93"/>
      <c r="AI107" s="289"/>
      <c r="AJ107" s="290"/>
      <c r="AK107" s="286"/>
      <c r="AL107" s="287"/>
      <c r="AM107" s="287"/>
      <c r="AN107" s="288"/>
    </row>
    <row r="108" spans="2:40" ht="13.5" customHeight="1">
      <c r="B108" s="75">
        <v>98</v>
      </c>
      <c r="C108" s="87">
        <v>10.5</v>
      </c>
      <c r="D108" s="88">
        <v>973.1</v>
      </c>
      <c r="E108" s="89">
        <v>983.6</v>
      </c>
      <c r="F108" s="260"/>
      <c r="G108" s="166"/>
      <c r="H108" s="166"/>
      <c r="I108" s="79"/>
      <c r="J108" s="69"/>
      <c r="K108" s="80"/>
      <c r="L108" s="79"/>
      <c r="M108" s="261"/>
      <c r="N108" s="132"/>
      <c r="O108" s="90"/>
      <c r="P108" s="90">
        <v>31</v>
      </c>
      <c r="Q108" s="79"/>
      <c r="R108" s="79"/>
      <c r="S108" s="90">
        <v>31</v>
      </c>
      <c r="T108" s="90"/>
      <c r="U108" s="91" t="s">
        <v>309</v>
      </c>
      <c r="V108" s="79"/>
      <c r="W108" s="79"/>
      <c r="X108" s="79"/>
      <c r="Y108" s="79"/>
      <c r="Z108" s="79"/>
      <c r="AA108" s="92"/>
      <c r="AB108" s="93"/>
      <c r="AC108" s="260"/>
      <c r="AD108" s="260"/>
      <c r="AE108" s="80"/>
      <c r="AF108" s="79"/>
      <c r="AG108" s="92"/>
      <c r="AH108" s="93"/>
      <c r="AI108" s="289"/>
      <c r="AJ108" s="290"/>
      <c r="AK108" s="286"/>
      <c r="AL108" s="287"/>
      <c r="AM108" s="287"/>
      <c r="AN108" s="288"/>
    </row>
    <row r="109" spans="2:40" ht="13.5" customHeight="1">
      <c r="B109" s="75">
        <v>99</v>
      </c>
      <c r="C109" s="87">
        <v>10.5</v>
      </c>
      <c r="D109" s="88">
        <v>983.6</v>
      </c>
      <c r="E109" s="89">
        <v>994.1</v>
      </c>
      <c r="F109" s="260"/>
      <c r="G109" s="166"/>
      <c r="H109" s="166"/>
      <c r="I109" s="79"/>
      <c r="J109" s="69"/>
      <c r="K109" s="80" t="s">
        <v>308</v>
      </c>
      <c r="L109" s="79"/>
      <c r="M109" s="261"/>
      <c r="N109" s="132"/>
      <c r="O109" s="90"/>
      <c r="P109" s="90"/>
      <c r="Q109" s="79"/>
      <c r="R109" s="79"/>
      <c r="S109" s="90"/>
      <c r="T109" s="90"/>
      <c r="U109" s="91"/>
      <c r="V109" s="79"/>
      <c r="W109" s="79"/>
      <c r="X109" s="79"/>
      <c r="Y109" s="79"/>
      <c r="Z109" s="79"/>
      <c r="AA109" s="92"/>
      <c r="AB109" s="93"/>
      <c r="AC109" s="260"/>
      <c r="AD109" s="260"/>
      <c r="AE109" s="80"/>
      <c r="AF109" s="79"/>
      <c r="AG109" s="92"/>
      <c r="AH109" s="93"/>
      <c r="AI109" s="289"/>
      <c r="AJ109" s="290"/>
      <c r="AK109" s="286"/>
      <c r="AL109" s="287"/>
      <c r="AM109" s="287"/>
      <c r="AN109" s="288"/>
    </row>
    <row r="110" spans="2:40" ht="13.5" customHeight="1">
      <c r="B110" s="75">
        <v>100</v>
      </c>
      <c r="C110" s="87">
        <v>10.5</v>
      </c>
      <c r="D110" s="88">
        <v>994.1</v>
      </c>
      <c r="E110" s="89">
        <v>1004.6</v>
      </c>
      <c r="F110" s="260"/>
      <c r="G110" s="166"/>
      <c r="H110" s="166"/>
      <c r="I110" s="79"/>
      <c r="J110" s="69"/>
      <c r="K110" s="80" t="s">
        <v>308</v>
      </c>
      <c r="L110" s="79"/>
      <c r="M110" s="261"/>
      <c r="N110" s="132"/>
      <c r="O110" s="90"/>
      <c r="P110" s="90"/>
      <c r="Q110" s="79"/>
      <c r="R110" s="79"/>
      <c r="S110" s="90"/>
      <c r="T110" s="90"/>
      <c r="U110" s="91" t="s">
        <v>309</v>
      </c>
      <c r="V110" s="79"/>
      <c r="W110" s="79"/>
      <c r="X110" s="79"/>
      <c r="Y110" s="79"/>
      <c r="Z110" s="79"/>
      <c r="AA110" s="92"/>
      <c r="AB110" s="93"/>
      <c r="AC110" s="260"/>
      <c r="AD110" s="260"/>
      <c r="AE110" s="80"/>
      <c r="AF110" s="79"/>
      <c r="AG110" s="92"/>
      <c r="AH110" s="93"/>
      <c r="AI110" s="289"/>
      <c r="AJ110" s="290"/>
      <c r="AK110" s="286"/>
      <c r="AL110" s="287"/>
      <c r="AM110" s="287"/>
      <c r="AN110" s="288"/>
    </row>
    <row r="111" spans="2:40" ht="13.5" customHeight="1">
      <c r="B111" s="75">
        <v>101</v>
      </c>
      <c r="C111" s="87">
        <v>10.5</v>
      </c>
      <c r="D111" s="88">
        <v>1004.6</v>
      </c>
      <c r="E111" s="89">
        <v>1015.1</v>
      </c>
      <c r="F111" s="260"/>
      <c r="G111" s="166"/>
      <c r="H111" s="166"/>
      <c r="I111" s="79"/>
      <c r="J111" s="69"/>
      <c r="K111" s="80" t="s">
        <v>308</v>
      </c>
      <c r="L111" s="79"/>
      <c r="M111" s="261"/>
      <c r="N111" s="132"/>
      <c r="O111" s="90"/>
      <c r="P111" s="90"/>
      <c r="Q111" s="79"/>
      <c r="R111" s="79"/>
      <c r="S111" s="90"/>
      <c r="T111" s="90"/>
      <c r="U111" s="91"/>
      <c r="V111" s="79"/>
      <c r="W111" s="79"/>
      <c r="X111" s="79"/>
      <c r="Y111" s="79"/>
      <c r="Z111" s="79"/>
      <c r="AA111" s="92"/>
      <c r="AB111" s="93"/>
      <c r="AC111" s="260"/>
      <c r="AD111" s="260"/>
      <c r="AE111" s="80"/>
      <c r="AF111" s="79"/>
      <c r="AG111" s="92"/>
      <c r="AH111" s="93"/>
      <c r="AI111" s="289"/>
      <c r="AJ111" s="290"/>
      <c r="AK111" s="286"/>
      <c r="AL111" s="287"/>
      <c r="AM111" s="287"/>
      <c r="AN111" s="288"/>
    </row>
    <row r="112" spans="2:40" ht="13.5" customHeight="1">
      <c r="B112" s="75">
        <v>102</v>
      </c>
      <c r="C112" s="87">
        <v>10.5</v>
      </c>
      <c r="D112" s="88">
        <v>1015.1</v>
      </c>
      <c r="E112" s="89">
        <v>1025.5999999999999</v>
      </c>
      <c r="F112" s="260"/>
      <c r="G112" s="166"/>
      <c r="H112" s="166"/>
      <c r="I112" s="79"/>
      <c r="J112" s="69"/>
      <c r="K112" s="80"/>
      <c r="L112" s="79"/>
      <c r="M112" s="261"/>
      <c r="N112" s="132"/>
      <c r="O112" s="90"/>
      <c r="P112" s="90">
        <v>32</v>
      </c>
      <c r="Q112" s="79"/>
      <c r="R112" s="79"/>
      <c r="S112" s="90">
        <v>32</v>
      </c>
      <c r="T112" s="90">
        <v>20</v>
      </c>
      <c r="U112" s="91"/>
      <c r="V112" s="79"/>
      <c r="W112" s="79"/>
      <c r="X112" s="79"/>
      <c r="Y112" s="79"/>
      <c r="Z112" s="79"/>
      <c r="AA112" s="92"/>
      <c r="AB112" s="93"/>
      <c r="AC112" s="260"/>
      <c r="AD112" s="260"/>
      <c r="AE112" s="80"/>
      <c r="AF112" s="79"/>
      <c r="AG112" s="92"/>
      <c r="AH112" s="93"/>
      <c r="AI112" s="289"/>
      <c r="AJ112" s="290"/>
      <c r="AK112" s="286"/>
      <c r="AL112" s="287"/>
      <c r="AM112" s="287"/>
      <c r="AN112" s="288"/>
    </row>
    <row r="113" spans="2:40" ht="13.5" customHeight="1">
      <c r="B113" s="75">
        <v>103</v>
      </c>
      <c r="C113" s="87">
        <v>10.5</v>
      </c>
      <c r="D113" s="88">
        <v>1025.5999999999999</v>
      </c>
      <c r="E113" s="89">
        <v>1036.0999999999999</v>
      </c>
      <c r="F113" s="260"/>
      <c r="G113" s="166"/>
      <c r="H113" s="166"/>
      <c r="I113" s="79"/>
      <c r="J113" s="69"/>
      <c r="K113" s="80" t="s">
        <v>308</v>
      </c>
      <c r="L113" s="79"/>
      <c r="M113" s="261"/>
      <c r="N113" s="132"/>
      <c r="O113" s="90"/>
      <c r="P113" s="90">
        <v>33</v>
      </c>
      <c r="Q113" s="79"/>
      <c r="R113" s="79"/>
      <c r="S113" s="90">
        <v>33</v>
      </c>
      <c r="T113" s="90"/>
      <c r="U113" s="91" t="s">
        <v>309</v>
      </c>
      <c r="V113" s="79"/>
      <c r="W113" s="79"/>
      <c r="X113" s="79"/>
      <c r="Y113" s="79"/>
      <c r="Z113" s="79"/>
      <c r="AA113" s="92"/>
      <c r="AB113" s="93"/>
      <c r="AC113" s="260"/>
      <c r="AD113" s="260"/>
      <c r="AE113" s="80"/>
      <c r="AF113" s="79"/>
      <c r="AG113" s="92"/>
      <c r="AH113" s="93"/>
      <c r="AI113" s="289"/>
      <c r="AJ113" s="290"/>
      <c r="AK113" s="286"/>
      <c r="AL113" s="287"/>
      <c r="AM113" s="287"/>
      <c r="AN113" s="288"/>
    </row>
    <row r="114" spans="2:40" ht="13.5" customHeight="1">
      <c r="B114" s="75">
        <v>104</v>
      </c>
      <c r="C114" s="87">
        <v>10.5</v>
      </c>
      <c r="D114" s="88">
        <v>1036.0999999999999</v>
      </c>
      <c r="E114" s="89">
        <v>1046.5999999999999</v>
      </c>
      <c r="F114" s="260"/>
      <c r="G114" s="166"/>
      <c r="H114" s="166"/>
      <c r="I114" s="79"/>
      <c r="J114" s="69"/>
      <c r="K114" s="80" t="s">
        <v>308</v>
      </c>
      <c r="L114" s="79"/>
      <c r="M114" s="261"/>
      <c r="N114" s="132"/>
      <c r="O114" s="90"/>
      <c r="P114" s="90"/>
      <c r="Q114" s="79"/>
      <c r="R114" s="79"/>
      <c r="S114" s="90"/>
      <c r="T114" s="90"/>
      <c r="U114" s="91"/>
      <c r="V114" s="79"/>
      <c r="W114" s="79"/>
      <c r="X114" s="79"/>
      <c r="Y114" s="79"/>
      <c r="Z114" s="79"/>
      <c r="AA114" s="92"/>
      <c r="AB114" s="93"/>
      <c r="AC114" s="260"/>
      <c r="AD114" s="260"/>
      <c r="AE114" s="80"/>
      <c r="AF114" s="79"/>
      <c r="AG114" s="92"/>
      <c r="AH114" s="93"/>
      <c r="AI114" s="289"/>
      <c r="AJ114" s="290"/>
      <c r="AK114" s="286"/>
      <c r="AL114" s="287"/>
      <c r="AM114" s="287"/>
      <c r="AN114" s="288"/>
    </row>
    <row r="115" spans="2:40" ht="13.5" customHeight="1">
      <c r="B115" s="75">
        <v>105</v>
      </c>
      <c r="C115" s="87">
        <v>10.5</v>
      </c>
      <c r="D115" s="88">
        <v>1046.5999999999999</v>
      </c>
      <c r="E115" s="89">
        <v>1057.0999999999999</v>
      </c>
      <c r="F115" s="260"/>
      <c r="G115" s="166"/>
      <c r="H115" s="166"/>
      <c r="I115" s="79"/>
      <c r="J115" s="69"/>
      <c r="K115" s="80" t="s">
        <v>308</v>
      </c>
      <c r="L115" s="79"/>
      <c r="M115" s="261"/>
      <c r="N115" s="132"/>
      <c r="O115" s="90"/>
      <c r="P115" s="90"/>
      <c r="Q115" s="79"/>
      <c r="R115" s="79"/>
      <c r="S115" s="90"/>
      <c r="T115" s="90"/>
      <c r="U115" s="91" t="s">
        <v>309</v>
      </c>
      <c r="V115" s="79"/>
      <c r="W115" s="79"/>
      <c r="X115" s="79"/>
      <c r="Y115" s="79"/>
      <c r="Z115" s="79"/>
      <c r="AA115" s="92"/>
      <c r="AB115" s="93"/>
      <c r="AC115" s="260"/>
      <c r="AD115" s="260"/>
      <c r="AE115" s="80"/>
      <c r="AF115" s="79"/>
      <c r="AG115" s="92"/>
      <c r="AH115" s="93"/>
      <c r="AI115" s="289"/>
      <c r="AJ115" s="290"/>
      <c r="AK115" s="286"/>
      <c r="AL115" s="287"/>
      <c r="AM115" s="287"/>
      <c r="AN115" s="288"/>
    </row>
    <row r="116" spans="2:40" ht="13.5" customHeight="1">
      <c r="B116" s="75">
        <v>106</v>
      </c>
      <c r="C116" s="87">
        <v>10.5</v>
      </c>
      <c r="D116" s="88">
        <v>1057.0999999999999</v>
      </c>
      <c r="E116" s="89">
        <v>1067.5999999999999</v>
      </c>
      <c r="F116" s="260"/>
      <c r="G116" s="166"/>
      <c r="H116" s="166"/>
      <c r="I116" s="79"/>
      <c r="J116" s="69"/>
      <c r="K116" s="80" t="s">
        <v>308</v>
      </c>
      <c r="L116" s="79"/>
      <c r="M116" s="261"/>
      <c r="N116" s="132"/>
      <c r="O116" s="90"/>
      <c r="P116" s="90"/>
      <c r="Q116" s="79"/>
      <c r="R116" s="79"/>
      <c r="S116" s="90"/>
      <c r="T116" s="90"/>
      <c r="U116" s="91" t="s">
        <v>309</v>
      </c>
      <c r="V116" s="79"/>
      <c r="W116" s="79"/>
      <c r="X116" s="79"/>
      <c r="Y116" s="79"/>
      <c r="Z116" s="79"/>
      <c r="AA116" s="92"/>
      <c r="AB116" s="93"/>
      <c r="AC116" s="260"/>
      <c r="AD116" s="260"/>
      <c r="AE116" s="80"/>
      <c r="AF116" s="79"/>
      <c r="AG116" s="92"/>
      <c r="AH116" s="93"/>
      <c r="AI116" s="289"/>
      <c r="AJ116" s="290"/>
      <c r="AK116" s="286"/>
      <c r="AL116" s="287"/>
      <c r="AM116" s="287"/>
      <c r="AN116" s="288"/>
    </row>
    <row r="117" spans="2:40" ht="13.5" customHeight="1">
      <c r="B117" s="75">
        <v>107</v>
      </c>
      <c r="C117" s="87">
        <v>10.5</v>
      </c>
      <c r="D117" s="88">
        <v>1067.5999999999999</v>
      </c>
      <c r="E117" s="89">
        <v>1078.0999999999999</v>
      </c>
      <c r="F117" s="260"/>
      <c r="G117" s="166"/>
      <c r="H117" s="166"/>
      <c r="I117" s="79"/>
      <c r="J117" s="69"/>
      <c r="K117" s="80"/>
      <c r="L117" s="79"/>
      <c r="M117" s="261"/>
      <c r="N117" s="132"/>
      <c r="O117" s="90">
        <v>7</v>
      </c>
      <c r="P117" s="90">
        <v>34</v>
      </c>
      <c r="Q117" s="79"/>
      <c r="R117" s="79"/>
      <c r="S117" s="90">
        <v>34</v>
      </c>
      <c r="T117" s="90">
        <v>21</v>
      </c>
      <c r="U117" s="91"/>
      <c r="V117" s="79"/>
      <c r="W117" s="79"/>
      <c r="X117" s="79"/>
      <c r="Y117" s="79"/>
      <c r="Z117" s="79"/>
      <c r="AA117" s="92"/>
      <c r="AB117" s="93"/>
      <c r="AC117" s="260"/>
      <c r="AD117" s="260"/>
      <c r="AE117" s="80"/>
      <c r="AF117" s="79"/>
      <c r="AG117" s="92"/>
      <c r="AH117" s="93"/>
      <c r="AI117" s="289"/>
      <c r="AJ117" s="290"/>
      <c r="AK117" s="286"/>
      <c r="AL117" s="287"/>
      <c r="AM117" s="287"/>
      <c r="AN117" s="288"/>
    </row>
    <row r="118" spans="2:40" ht="13.5" customHeight="1">
      <c r="B118" s="75">
        <v>108</v>
      </c>
      <c r="C118" s="87">
        <v>10.5</v>
      </c>
      <c r="D118" s="88">
        <v>1078.0999999999999</v>
      </c>
      <c r="E118" s="89">
        <v>1088.5999999999999</v>
      </c>
      <c r="F118" s="260"/>
      <c r="G118" s="166"/>
      <c r="H118" s="166"/>
      <c r="I118" s="79"/>
      <c r="J118" s="69"/>
      <c r="K118" s="80" t="s">
        <v>308</v>
      </c>
      <c r="L118" s="79"/>
      <c r="M118" s="261"/>
      <c r="N118" s="132"/>
      <c r="O118" s="90"/>
      <c r="P118" s="90"/>
      <c r="Q118" s="79"/>
      <c r="R118" s="79"/>
      <c r="S118" s="90"/>
      <c r="T118" s="90"/>
      <c r="U118" s="91"/>
      <c r="V118" s="79"/>
      <c r="W118" s="79"/>
      <c r="X118" s="79"/>
      <c r="Y118" s="79"/>
      <c r="Z118" s="79"/>
      <c r="AA118" s="92"/>
      <c r="AB118" s="93"/>
      <c r="AC118" s="260"/>
      <c r="AD118" s="260"/>
      <c r="AE118" s="80"/>
      <c r="AF118" s="79"/>
      <c r="AG118" s="92"/>
      <c r="AH118" s="93"/>
      <c r="AI118" s="289"/>
      <c r="AJ118" s="290"/>
      <c r="AK118" s="286"/>
      <c r="AL118" s="287"/>
      <c r="AM118" s="287"/>
      <c r="AN118" s="288"/>
    </row>
    <row r="119" spans="2:40" ht="13.5" customHeight="1">
      <c r="B119" s="75">
        <v>109</v>
      </c>
      <c r="C119" s="87">
        <v>10.5</v>
      </c>
      <c r="D119" s="88">
        <v>1088.5999999999999</v>
      </c>
      <c r="E119" s="89">
        <v>1099.0999999999999</v>
      </c>
      <c r="F119" s="260"/>
      <c r="G119" s="166"/>
      <c r="H119" s="166"/>
      <c r="I119" s="79"/>
      <c r="J119" s="69"/>
      <c r="K119" s="80" t="s">
        <v>308</v>
      </c>
      <c r="L119" s="79"/>
      <c r="M119" s="261"/>
      <c r="N119" s="132"/>
      <c r="O119" s="90"/>
      <c r="P119" s="90"/>
      <c r="Q119" s="79"/>
      <c r="R119" s="79"/>
      <c r="S119" s="90"/>
      <c r="T119" s="90"/>
      <c r="U119" s="91"/>
      <c r="V119" s="79"/>
      <c r="W119" s="79"/>
      <c r="X119" s="79"/>
      <c r="Y119" s="79"/>
      <c r="Z119" s="79"/>
      <c r="AA119" s="92"/>
      <c r="AB119" s="93"/>
      <c r="AC119" s="260"/>
      <c r="AD119" s="260"/>
      <c r="AE119" s="80"/>
      <c r="AF119" s="79"/>
      <c r="AG119" s="92"/>
      <c r="AH119" s="93"/>
      <c r="AI119" s="289"/>
      <c r="AJ119" s="290"/>
      <c r="AK119" s="286"/>
      <c r="AL119" s="287"/>
      <c r="AM119" s="287"/>
      <c r="AN119" s="288"/>
    </row>
    <row r="120" spans="2:40" ht="13.5" customHeight="1">
      <c r="B120" s="75">
        <v>110</v>
      </c>
      <c r="C120" s="87">
        <v>10.5</v>
      </c>
      <c r="D120" s="88">
        <v>1099.0999999999999</v>
      </c>
      <c r="E120" s="89">
        <v>1109.5999999999999</v>
      </c>
      <c r="F120" s="260"/>
      <c r="G120" s="166"/>
      <c r="H120" s="166"/>
      <c r="I120" s="79"/>
      <c r="J120" s="69"/>
      <c r="K120" s="80" t="s">
        <v>308</v>
      </c>
      <c r="L120" s="79"/>
      <c r="M120" s="261"/>
      <c r="N120" s="132"/>
      <c r="O120" s="90"/>
      <c r="P120" s="90"/>
      <c r="Q120" s="79"/>
      <c r="R120" s="79"/>
      <c r="S120" s="90"/>
      <c r="T120" s="90"/>
      <c r="U120" s="91" t="s">
        <v>309</v>
      </c>
      <c r="V120" s="79"/>
      <c r="W120" s="79"/>
      <c r="X120" s="79"/>
      <c r="Y120" s="79"/>
      <c r="Z120" s="79"/>
      <c r="AA120" s="92"/>
      <c r="AB120" s="93"/>
      <c r="AC120" s="260"/>
      <c r="AD120" s="260"/>
      <c r="AE120" s="80"/>
      <c r="AF120" s="79"/>
      <c r="AG120" s="92"/>
      <c r="AH120" s="93"/>
      <c r="AI120" s="289"/>
      <c r="AJ120" s="290"/>
      <c r="AK120" s="286"/>
      <c r="AL120" s="287"/>
      <c r="AM120" s="287"/>
      <c r="AN120" s="288"/>
    </row>
    <row r="121" spans="2:40" ht="13.5" customHeight="1">
      <c r="B121" s="75">
        <v>111</v>
      </c>
      <c r="C121" s="87">
        <v>10.5</v>
      </c>
      <c r="D121" s="88">
        <v>1109.5999999999999</v>
      </c>
      <c r="E121" s="89">
        <v>1120.0999999999999</v>
      </c>
      <c r="F121" s="260"/>
      <c r="G121" s="166"/>
      <c r="H121" s="166"/>
      <c r="I121" s="79"/>
      <c r="J121" s="69"/>
      <c r="K121" s="80"/>
      <c r="L121" s="79"/>
      <c r="M121" s="261"/>
      <c r="N121" s="132"/>
      <c r="O121" s="90"/>
      <c r="P121" s="90"/>
      <c r="Q121" s="79"/>
      <c r="R121" s="79"/>
      <c r="S121" s="90"/>
      <c r="T121" s="90"/>
      <c r="U121" s="91"/>
      <c r="V121" s="79"/>
      <c r="W121" s="79"/>
      <c r="X121" s="79"/>
      <c r="Y121" s="79"/>
      <c r="Z121" s="79"/>
      <c r="AA121" s="92"/>
      <c r="AB121" s="93"/>
      <c r="AC121" s="260"/>
      <c r="AD121" s="260"/>
      <c r="AE121" s="80"/>
      <c r="AF121" s="79"/>
      <c r="AG121" s="92"/>
      <c r="AH121" s="93"/>
      <c r="AI121" s="289"/>
      <c r="AJ121" s="290"/>
      <c r="AK121" s="286"/>
      <c r="AL121" s="287"/>
      <c r="AM121" s="287"/>
      <c r="AN121" s="288"/>
    </row>
    <row r="122" spans="2:40" ht="13.5" customHeight="1">
      <c r="B122" s="75">
        <v>112</v>
      </c>
      <c r="C122" s="87">
        <v>10.5</v>
      </c>
      <c r="D122" s="88">
        <v>1120.0999999999999</v>
      </c>
      <c r="E122" s="89">
        <v>1130.5999999999999</v>
      </c>
      <c r="F122" s="260"/>
      <c r="G122" s="166"/>
      <c r="H122" s="166"/>
      <c r="I122" s="79"/>
      <c r="J122" s="69"/>
      <c r="K122" s="80" t="s">
        <v>308</v>
      </c>
      <c r="L122" s="79"/>
      <c r="M122" s="261"/>
      <c r="N122" s="132"/>
      <c r="O122" s="90"/>
      <c r="P122" s="90">
        <v>35</v>
      </c>
      <c r="Q122" s="79"/>
      <c r="R122" s="79"/>
      <c r="S122" s="90">
        <v>35</v>
      </c>
      <c r="T122" s="90">
        <v>22</v>
      </c>
      <c r="U122" s="91" t="s">
        <v>309</v>
      </c>
      <c r="V122" s="79"/>
      <c r="W122" s="79"/>
      <c r="X122" s="79"/>
      <c r="Y122" s="79"/>
      <c r="Z122" s="79"/>
      <c r="AA122" s="92"/>
      <c r="AB122" s="93"/>
      <c r="AC122" s="260"/>
      <c r="AD122" s="260"/>
      <c r="AE122" s="80"/>
      <c r="AF122" s="79"/>
      <c r="AG122" s="92"/>
      <c r="AH122" s="93"/>
      <c r="AI122" s="289"/>
      <c r="AJ122" s="290"/>
      <c r="AK122" s="286"/>
      <c r="AL122" s="287"/>
      <c r="AM122" s="287"/>
      <c r="AN122" s="288"/>
    </row>
    <row r="123" spans="2:40" ht="13.5" customHeight="1">
      <c r="B123" s="75">
        <v>113</v>
      </c>
      <c r="C123" s="87">
        <v>10.5</v>
      </c>
      <c r="D123" s="88">
        <v>1130.5999999999999</v>
      </c>
      <c r="E123" s="89">
        <v>1141.0999999999999</v>
      </c>
      <c r="F123" s="260"/>
      <c r="G123" s="166"/>
      <c r="H123" s="166"/>
      <c r="I123" s="79"/>
      <c r="J123" s="69"/>
      <c r="K123" s="80" t="s">
        <v>308</v>
      </c>
      <c r="L123" s="79"/>
      <c r="M123" s="261"/>
      <c r="N123" s="132"/>
      <c r="O123" s="90"/>
      <c r="P123" s="90">
        <v>36</v>
      </c>
      <c r="Q123" s="79"/>
      <c r="R123" s="79"/>
      <c r="S123" s="90">
        <v>36</v>
      </c>
      <c r="T123" s="90"/>
      <c r="U123" s="91"/>
      <c r="V123" s="79"/>
      <c r="W123" s="79"/>
      <c r="X123" s="79"/>
      <c r="Y123" s="79"/>
      <c r="Z123" s="79"/>
      <c r="AA123" s="92"/>
      <c r="AB123" s="93"/>
      <c r="AC123" s="260"/>
      <c r="AD123" s="260"/>
      <c r="AE123" s="80"/>
      <c r="AF123" s="79"/>
      <c r="AG123" s="92"/>
      <c r="AH123" s="93"/>
      <c r="AI123" s="289"/>
      <c r="AJ123" s="290"/>
      <c r="AK123" s="286"/>
      <c r="AL123" s="287"/>
      <c r="AM123" s="287"/>
      <c r="AN123" s="288"/>
    </row>
    <row r="124" spans="2:40" ht="13.5" customHeight="1">
      <c r="B124" s="75">
        <v>114</v>
      </c>
      <c r="C124" s="87">
        <v>10.5</v>
      </c>
      <c r="D124" s="88">
        <v>1141.0999999999999</v>
      </c>
      <c r="E124" s="89">
        <v>1151.5999999999999</v>
      </c>
      <c r="F124" s="260"/>
      <c r="G124" s="166"/>
      <c r="H124" s="166"/>
      <c r="I124" s="79"/>
      <c r="J124" s="69"/>
      <c r="K124" s="80" t="s">
        <v>308</v>
      </c>
      <c r="L124" s="79"/>
      <c r="M124" s="261"/>
      <c r="N124" s="132"/>
      <c r="O124" s="90"/>
      <c r="P124" s="90"/>
      <c r="Q124" s="79"/>
      <c r="R124" s="79"/>
      <c r="S124" s="90"/>
      <c r="T124" s="90"/>
      <c r="U124" s="91" t="s">
        <v>309</v>
      </c>
      <c r="V124" s="79"/>
      <c r="W124" s="79"/>
      <c r="X124" s="79"/>
      <c r="Y124" s="79"/>
      <c r="Z124" s="79"/>
      <c r="AA124" s="92"/>
      <c r="AB124" s="93"/>
      <c r="AC124" s="260"/>
      <c r="AD124" s="260"/>
      <c r="AE124" s="80"/>
      <c r="AF124" s="79"/>
      <c r="AG124" s="92"/>
      <c r="AH124" s="93"/>
      <c r="AI124" s="289"/>
      <c r="AJ124" s="290"/>
      <c r="AK124" s="286"/>
      <c r="AL124" s="287"/>
      <c r="AM124" s="287"/>
      <c r="AN124" s="288"/>
    </row>
    <row r="125" spans="2:40" ht="13.5" customHeight="1">
      <c r="B125" s="75">
        <v>115</v>
      </c>
      <c r="C125" s="87">
        <v>10.5</v>
      </c>
      <c r="D125" s="88">
        <v>1151.5999999999999</v>
      </c>
      <c r="E125" s="89">
        <v>1162.0999999999999</v>
      </c>
      <c r="F125" s="260"/>
      <c r="G125" s="166"/>
      <c r="H125" s="166"/>
      <c r="I125" s="79"/>
      <c r="J125" s="69"/>
      <c r="K125" s="80"/>
      <c r="L125" s="79"/>
      <c r="M125" s="261"/>
      <c r="N125" s="132"/>
      <c r="O125" s="90"/>
      <c r="P125" s="90"/>
      <c r="Q125" s="79"/>
      <c r="R125" s="79"/>
      <c r="S125" s="90"/>
      <c r="T125" s="90"/>
      <c r="U125" s="91" t="s">
        <v>309</v>
      </c>
      <c r="V125" s="79"/>
      <c r="W125" s="79"/>
      <c r="X125" s="79"/>
      <c r="Y125" s="79"/>
      <c r="Z125" s="79"/>
      <c r="AA125" s="92"/>
      <c r="AB125" s="93"/>
      <c r="AC125" s="260"/>
      <c r="AD125" s="260"/>
      <c r="AE125" s="80"/>
      <c r="AF125" s="79"/>
      <c r="AG125" s="92"/>
      <c r="AH125" s="93"/>
      <c r="AI125" s="289"/>
      <c r="AJ125" s="290"/>
      <c r="AK125" s="286"/>
      <c r="AL125" s="287"/>
      <c r="AM125" s="287"/>
      <c r="AN125" s="288"/>
    </row>
    <row r="126" spans="2:40" ht="13.5" customHeight="1">
      <c r="B126" s="75">
        <v>116</v>
      </c>
      <c r="C126" s="87">
        <v>10.5</v>
      </c>
      <c r="D126" s="88">
        <v>1162.0999999999999</v>
      </c>
      <c r="E126" s="89">
        <v>1172.5999999999999</v>
      </c>
      <c r="F126" s="260"/>
      <c r="G126" s="166"/>
      <c r="H126" s="166"/>
      <c r="I126" s="79"/>
      <c r="J126" s="69"/>
      <c r="K126" s="80" t="s">
        <v>308</v>
      </c>
      <c r="L126" s="79"/>
      <c r="M126" s="261"/>
      <c r="N126" s="132"/>
      <c r="O126" s="90"/>
      <c r="P126" s="90"/>
      <c r="Q126" s="79"/>
      <c r="R126" s="79"/>
      <c r="S126" s="90"/>
      <c r="T126" s="90"/>
      <c r="U126" s="91"/>
      <c r="V126" s="79"/>
      <c r="W126" s="79"/>
      <c r="X126" s="79"/>
      <c r="Y126" s="79"/>
      <c r="Z126" s="79"/>
      <c r="AA126" s="92"/>
      <c r="AB126" s="93"/>
      <c r="AC126" s="260"/>
      <c r="AD126" s="260"/>
      <c r="AE126" s="80"/>
      <c r="AF126" s="79"/>
      <c r="AG126" s="92"/>
      <c r="AH126" s="93"/>
      <c r="AI126" s="289"/>
      <c r="AJ126" s="290"/>
      <c r="AK126" s="286"/>
      <c r="AL126" s="287"/>
      <c r="AM126" s="287"/>
      <c r="AN126" s="288"/>
    </row>
    <row r="127" spans="2:40" ht="13.5" customHeight="1">
      <c r="B127" s="75">
        <v>117</v>
      </c>
      <c r="C127" s="87">
        <v>10.5</v>
      </c>
      <c r="D127" s="88">
        <v>1172.5999999999999</v>
      </c>
      <c r="E127" s="89">
        <v>1183.0999999999999</v>
      </c>
      <c r="F127" s="260"/>
      <c r="G127" s="166"/>
      <c r="H127" s="166"/>
      <c r="I127" s="79"/>
      <c r="J127" s="69"/>
      <c r="K127" s="80" t="s">
        <v>308</v>
      </c>
      <c r="L127" s="79"/>
      <c r="M127" s="261"/>
      <c r="N127" s="132"/>
      <c r="O127" s="90"/>
      <c r="P127" s="90">
        <v>37</v>
      </c>
      <c r="Q127" s="79"/>
      <c r="R127" s="79"/>
      <c r="S127" s="90">
        <v>37</v>
      </c>
      <c r="T127" s="90">
        <v>23</v>
      </c>
      <c r="U127" s="91" t="s">
        <v>309</v>
      </c>
      <c r="V127" s="79"/>
      <c r="W127" s="79"/>
      <c r="X127" s="79"/>
      <c r="Y127" s="79"/>
      <c r="Z127" s="79"/>
      <c r="AA127" s="92"/>
      <c r="AB127" s="93"/>
      <c r="AC127" s="260"/>
      <c r="AD127" s="260"/>
      <c r="AE127" s="80"/>
      <c r="AF127" s="79"/>
      <c r="AG127" s="92"/>
      <c r="AH127" s="93"/>
      <c r="AI127" s="289"/>
      <c r="AJ127" s="290"/>
      <c r="AK127" s="286"/>
      <c r="AL127" s="287"/>
      <c r="AM127" s="287"/>
      <c r="AN127" s="288"/>
    </row>
    <row r="128" spans="2:40" ht="13.5" customHeight="1">
      <c r="B128" s="75">
        <v>118</v>
      </c>
      <c r="C128" s="87">
        <v>10.5</v>
      </c>
      <c r="D128" s="88">
        <v>1183.0999999999999</v>
      </c>
      <c r="E128" s="89">
        <v>1193.5999999999999</v>
      </c>
      <c r="F128" s="260"/>
      <c r="G128" s="166"/>
      <c r="H128" s="166"/>
      <c r="I128" s="79"/>
      <c r="J128" s="69"/>
      <c r="K128" s="80" t="s">
        <v>308</v>
      </c>
      <c r="L128" s="79"/>
      <c r="M128" s="261"/>
      <c r="N128" s="132"/>
      <c r="O128" s="90"/>
      <c r="P128" s="90"/>
      <c r="Q128" s="79"/>
      <c r="R128" s="79"/>
      <c r="S128" s="90"/>
      <c r="T128" s="90"/>
      <c r="U128" s="91"/>
      <c r="V128" s="79"/>
      <c r="W128" s="79"/>
      <c r="X128" s="79"/>
      <c r="Y128" s="79"/>
      <c r="Z128" s="79"/>
      <c r="AA128" s="92"/>
      <c r="AB128" s="93"/>
      <c r="AC128" s="260"/>
      <c r="AD128" s="260"/>
      <c r="AE128" s="80"/>
      <c r="AF128" s="79"/>
      <c r="AG128" s="92"/>
      <c r="AH128" s="93"/>
      <c r="AI128" s="289"/>
      <c r="AJ128" s="290"/>
      <c r="AK128" s="286"/>
      <c r="AL128" s="287"/>
      <c r="AM128" s="287"/>
      <c r="AN128" s="288"/>
    </row>
    <row r="129" spans="2:40" ht="13.5" customHeight="1">
      <c r="B129" s="75">
        <v>119</v>
      </c>
      <c r="C129" s="87">
        <v>10.5</v>
      </c>
      <c r="D129" s="88">
        <v>1193.5999999999999</v>
      </c>
      <c r="E129" s="89">
        <v>1204.0999999999999</v>
      </c>
      <c r="F129" s="260"/>
      <c r="G129" s="166"/>
      <c r="H129" s="166"/>
      <c r="I129" s="79"/>
      <c r="J129" s="69"/>
      <c r="K129" s="80"/>
      <c r="L129" s="79"/>
      <c r="M129" s="261"/>
      <c r="N129" s="132"/>
      <c r="O129" s="90"/>
      <c r="P129" s="90"/>
      <c r="Q129" s="79"/>
      <c r="R129" s="79"/>
      <c r="S129" s="90"/>
      <c r="T129" s="90"/>
      <c r="U129" s="91" t="s">
        <v>309</v>
      </c>
      <c r="V129" s="79"/>
      <c r="W129" s="79"/>
      <c r="X129" s="79"/>
      <c r="Y129" s="79"/>
      <c r="Z129" s="79"/>
      <c r="AA129" s="92"/>
      <c r="AB129" s="93"/>
      <c r="AC129" s="260"/>
      <c r="AD129" s="260"/>
      <c r="AE129" s="80"/>
      <c r="AF129" s="79"/>
      <c r="AG129" s="92"/>
      <c r="AH129" s="93"/>
      <c r="AI129" s="289"/>
      <c r="AJ129" s="290"/>
      <c r="AK129" s="286"/>
      <c r="AL129" s="287"/>
      <c r="AM129" s="287"/>
      <c r="AN129" s="288"/>
    </row>
    <row r="130" spans="2:40" ht="13.5" customHeight="1">
      <c r="B130" s="75">
        <v>120</v>
      </c>
      <c r="C130" s="87">
        <v>10.5</v>
      </c>
      <c r="D130" s="88">
        <v>1204.0999999999999</v>
      </c>
      <c r="E130" s="89">
        <v>1214.5999999999999</v>
      </c>
      <c r="F130" s="260"/>
      <c r="G130" s="166"/>
      <c r="H130" s="166"/>
      <c r="I130" s="79"/>
      <c r="J130" s="69"/>
      <c r="K130" s="80" t="s">
        <v>308</v>
      </c>
      <c r="L130" s="79"/>
      <c r="M130" s="261"/>
      <c r="N130" s="132"/>
      <c r="O130" s="90"/>
      <c r="P130" s="90"/>
      <c r="Q130" s="79"/>
      <c r="R130" s="79"/>
      <c r="S130" s="90"/>
      <c r="T130" s="90"/>
      <c r="U130" s="91"/>
      <c r="V130" s="79"/>
      <c r="W130" s="79"/>
      <c r="X130" s="79"/>
      <c r="Y130" s="79"/>
      <c r="Z130" s="79"/>
      <c r="AA130" s="92"/>
      <c r="AB130" s="93"/>
      <c r="AC130" s="260"/>
      <c r="AD130" s="260"/>
      <c r="AE130" s="80"/>
      <c r="AF130" s="79"/>
      <c r="AG130" s="92"/>
      <c r="AH130" s="93"/>
      <c r="AI130" s="289"/>
      <c r="AJ130" s="290"/>
      <c r="AK130" s="286"/>
      <c r="AL130" s="287"/>
      <c r="AM130" s="287"/>
      <c r="AN130" s="288"/>
    </row>
    <row r="131" spans="2:40" ht="13.5" customHeight="1">
      <c r="B131" s="75">
        <v>121</v>
      </c>
      <c r="C131" s="87">
        <v>10.5</v>
      </c>
      <c r="D131" s="88">
        <v>1214.5999999999999</v>
      </c>
      <c r="E131" s="89">
        <v>1225.0999999999999</v>
      </c>
      <c r="F131" s="260"/>
      <c r="G131" s="166"/>
      <c r="H131" s="166"/>
      <c r="I131" s="79"/>
      <c r="J131" s="69"/>
      <c r="K131" s="80" t="s">
        <v>308</v>
      </c>
      <c r="L131" s="79"/>
      <c r="M131" s="261"/>
      <c r="N131" s="132"/>
      <c r="O131" s="90"/>
      <c r="P131" s="90"/>
      <c r="Q131" s="79"/>
      <c r="R131" s="79"/>
      <c r="S131" s="90"/>
      <c r="T131" s="90"/>
      <c r="U131" s="91" t="s">
        <v>309</v>
      </c>
      <c r="V131" s="79"/>
      <c r="W131" s="79"/>
      <c r="X131" s="79"/>
      <c r="Y131" s="79"/>
      <c r="Z131" s="79"/>
      <c r="AA131" s="92"/>
      <c r="AB131" s="93"/>
      <c r="AC131" s="260"/>
      <c r="AD131" s="260"/>
      <c r="AE131" s="80"/>
      <c r="AF131" s="79"/>
      <c r="AG131" s="92"/>
      <c r="AH131" s="93"/>
      <c r="AI131" s="289"/>
      <c r="AJ131" s="290"/>
      <c r="AK131" s="286"/>
      <c r="AL131" s="287"/>
      <c r="AM131" s="287"/>
      <c r="AN131" s="288"/>
    </row>
    <row r="132" spans="2:40" ht="13.5" customHeight="1">
      <c r="B132" s="75">
        <v>122</v>
      </c>
      <c r="C132" s="87">
        <v>10.5</v>
      </c>
      <c r="D132" s="88">
        <v>1225.0999999999999</v>
      </c>
      <c r="E132" s="89">
        <v>1235.5999999999999</v>
      </c>
      <c r="F132" s="260"/>
      <c r="G132" s="166"/>
      <c r="H132" s="166"/>
      <c r="I132" s="79"/>
      <c r="J132" s="69"/>
      <c r="K132" s="80" t="s">
        <v>308</v>
      </c>
      <c r="L132" s="79"/>
      <c r="M132" s="261"/>
      <c r="N132" s="132"/>
      <c r="O132" s="90"/>
      <c r="P132" s="90"/>
      <c r="Q132" s="79"/>
      <c r="R132" s="79"/>
      <c r="S132" s="90"/>
      <c r="T132" s="90"/>
      <c r="U132" s="91"/>
      <c r="V132" s="79"/>
      <c r="W132" s="79"/>
      <c r="X132" s="79"/>
      <c r="Y132" s="79"/>
      <c r="Z132" s="79"/>
      <c r="AA132" s="92"/>
      <c r="AB132" s="93"/>
      <c r="AC132" s="260"/>
      <c r="AD132" s="260"/>
      <c r="AE132" s="80" t="s">
        <v>308</v>
      </c>
      <c r="AF132" s="79"/>
      <c r="AG132" s="92"/>
      <c r="AH132" s="93"/>
      <c r="AI132" s="289" t="s">
        <v>314</v>
      </c>
      <c r="AJ132" s="290"/>
      <c r="AK132" s="286"/>
      <c r="AL132" s="287"/>
      <c r="AM132" s="287"/>
      <c r="AN132" s="288"/>
    </row>
    <row r="133" spans="2:40" ht="13.5" customHeight="1">
      <c r="B133" s="75">
        <v>123</v>
      </c>
      <c r="C133" s="87">
        <v>10.5</v>
      </c>
      <c r="D133" s="88">
        <v>1235.5999999999999</v>
      </c>
      <c r="E133" s="89">
        <v>1246.0999999999999</v>
      </c>
      <c r="F133" s="260"/>
      <c r="G133" s="166"/>
      <c r="H133" s="166"/>
      <c r="I133" s="79"/>
      <c r="J133" s="69"/>
      <c r="K133" s="80"/>
      <c r="L133" s="79"/>
      <c r="M133" s="261"/>
      <c r="N133" s="132"/>
      <c r="O133" s="90"/>
      <c r="P133" s="90"/>
      <c r="Q133" s="79"/>
      <c r="R133" s="79"/>
      <c r="S133" s="90"/>
      <c r="T133" s="90"/>
      <c r="U133" s="91"/>
      <c r="V133" s="79"/>
      <c r="W133" s="79"/>
      <c r="X133" s="79"/>
      <c r="Y133" s="79"/>
      <c r="Z133" s="79"/>
      <c r="AA133" s="92"/>
      <c r="AB133" s="93"/>
      <c r="AC133" s="260"/>
      <c r="AD133" s="260"/>
      <c r="AE133" s="80"/>
      <c r="AF133" s="79"/>
      <c r="AG133" s="92"/>
      <c r="AH133" s="93"/>
      <c r="AI133" s="289"/>
      <c r="AJ133" s="290"/>
      <c r="AK133" s="286"/>
      <c r="AL133" s="287"/>
      <c r="AM133" s="287"/>
      <c r="AN133" s="288"/>
    </row>
    <row r="134" spans="2:40" ht="13.5" customHeight="1">
      <c r="B134" s="75">
        <v>124</v>
      </c>
      <c r="C134" s="87">
        <v>10.5</v>
      </c>
      <c r="D134" s="88">
        <v>1246.0999999999999</v>
      </c>
      <c r="E134" s="89">
        <v>1256.5999999999999</v>
      </c>
      <c r="F134" s="260"/>
      <c r="G134" s="166"/>
      <c r="H134" s="166"/>
      <c r="I134" s="79"/>
      <c r="J134" s="69"/>
      <c r="K134" s="80" t="s">
        <v>308</v>
      </c>
      <c r="L134" s="79"/>
      <c r="M134" s="261"/>
      <c r="N134" s="132"/>
      <c r="O134" s="90"/>
      <c r="P134" s="90"/>
      <c r="Q134" s="79"/>
      <c r="R134" s="79"/>
      <c r="S134" s="90"/>
      <c r="T134" s="90"/>
      <c r="U134" s="91" t="s">
        <v>309</v>
      </c>
      <c r="V134" s="79"/>
      <c r="W134" s="79"/>
      <c r="X134" s="79"/>
      <c r="Y134" s="79"/>
      <c r="Z134" s="79"/>
      <c r="AA134" s="92"/>
      <c r="AB134" s="93"/>
      <c r="AC134" s="260"/>
      <c r="AD134" s="260"/>
      <c r="AE134" s="79"/>
      <c r="AF134" s="79"/>
      <c r="AG134" s="92"/>
      <c r="AH134" s="93"/>
      <c r="AI134" s="289"/>
      <c r="AJ134" s="290"/>
      <c r="AK134" s="286"/>
      <c r="AL134" s="287"/>
      <c r="AM134" s="287"/>
      <c r="AN134" s="288"/>
    </row>
    <row r="135" spans="2:40" ht="13.5" customHeight="1">
      <c r="B135" s="75">
        <v>125</v>
      </c>
      <c r="C135" s="87">
        <v>10.5</v>
      </c>
      <c r="D135" s="88">
        <v>1256.5999999999999</v>
      </c>
      <c r="E135" s="89">
        <v>1267.0999999999999</v>
      </c>
      <c r="F135" s="260"/>
      <c r="G135" s="166"/>
      <c r="H135" s="166"/>
      <c r="I135" s="79"/>
      <c r="J135" s="69"/>
      <c r="K135" s="80" t="s">
        <v>308</v>
      </c>
      <c r="L135" s="79"/>
      <c r="M135" s="261"/>
      <c r="N135" s="132"/>
      <c r="O135" s="90"/>
      <c r="P135" s="90"/>
      <c r="Q135" s="79"/>
      <c r="R135" s="79"/>
      <c r="S135" s="90"/>
      <c r="T135" s="90"/>
      <c r="U135" s="91" t="s">
        <v>309</v>
      </c>
      <c r="V135" s="79"/>
      <c r="W135" s="79"/>
      <c r="X135" s="79"/>
      <c r="Y135" s="79"/>
      <c r="Z135" s="79"/>
      <c r="AA135" s="92"/>
      <c r="AB135" s="93"/>
      <c r="AC135" s="260"/>
      <c r="AD135" s="260"/>
      <c r="AE135" s="79"/>
      <c r="AF135" s="79"/>
      <c r="AG135" s="92"/>
      <c r="AH135" s="93"/>
      <c r="AI135" s="289"/>
      <c r="AJ135" s="290"/>
      <c r="AK135" s="286"/>
      <c r="AL135" s="287"/>
      <c r="AM135" s="287"/>
      <c r="AN135" s="288"/>
    </row>
    <row r="136" spans="2:40" ht="13.5" customHeight="1">
      <c r="B136" s="75">
        <v>126</v>
      </c>
      <c r="C136" s="87">
        <v>10.5</v>
      </c>
      <c r="D136" s="88">
        <v>1267.0999999999999</v>
      </c>
      <c r="E136" s="89">
        <v>1277.5999999999999</v>
      </c>
      <c r="F136" s="260"/>
      <c r="G136" s="166"/>
      <c r="H136" s="166"/>
      <c r="I136" s="79"/>
      <c r="J136" s="69"/>
      <c r="K136" s="80" t="s">
        <v>308</v>
      </c>
      <c r="L136" s="79"/>
      <c r="M136" s="261"/>
      <c r="N136" s="132"/>
      <c r="O136" s="90">
        <v>8</v>
      </c>
      <c r="P136" s="90">
        <v>38</v>
      </c>
      <c r="Q136" s="79"/>
      <c r="R136" s="79"/>
      <c r="S136" s="90">
        <v>38</v>
      </c>
      <c r="T136" s="90">
        <v>24</v>
      </c>
      <c r="U136" s="79"/>
      <c r="V136" s="79"/>
      <c r="W136" s="79"/>
      <c r="X136" s="79"/>
      <c r="Y136" s="79"/>
      <c r="Z136" s="79"/>
      <c r="AA136" s="92"/>
      <c r="AB136" s="93"/>
      <c r="AC136" s="260"/>
      <c r="AD136" s="260"/>
      <c r="AE136" s="79"/>
      <c r="AF136" s="79"/>
      <c r="AG136" s="92"/>
      <c r="AH136" s="93"/>
      <c r="AI136" s="289"/>
      <c r="AJ136" s="290"/>
      <c r="AK136" s="286"/>
      <c r="AL136" s="287"/>
      <c r="AM136" s="287"/>
      <c r="AN136" s="288"/>
    </row>
    <row r="137" spans="2:40" ht="13.5" customHeight="1">
      <c r="B137" s="75">
        <v>127</v>
      </c>
      <c r="C137" s="87">
        <v>10.5</v>
      </c>
      <c r="D137" s="88">
        <v>1277.5999999999999</v>
      </c>
      <c r="E137" s="89">
        <v>1288.0999999999999</v>
      </c>
      <c r="F137" s="260"/>
      <c r="G137" s="166"/>
      <c r="H137" s="166"/>
      <c r="I137" s="79"/>
      <c r="J137" s="69"/>
      <c r="K137" s="80" t="s">
        <v>308</v>
      </c>
      <c r="L137" s="79"/>
      <c r="M137" s="261"/>
      <c r="N137" s="132"/>
      <c r="O137" s="79"/>
      <c r="P137" s="79"/>
      <c r="Q137" s="79"/>
      <c r="R137" s="79"/>
      <c r="S137" s="79"/>
      <c r="T137" s="90"/>
      <c r="U137" s="79"/>
      <c r="V137" s="79"/>
      <c r="W137" s="79"/>
      <c r="X137" s="79"/>
      <c r="Y137" s="79"/>
      <c r="Z137" s="79"/>
      <c r="AA137" s="92"/>
      <c r="AB137" s="93"/>
      <c r="AC137" s="260"/>
      <c r="AD137" s="260"/>
      <c r="AE137" s="79"/>
      <c r="AF137" s="79"/>
      <c r="AG137" s="92"/>
      <c r="AH137" s="93"/>
      <c r="AI137" s="289"/>
      <c r="AJ137" s="290"/>
      <c r="AK137" s="286"/>
      <c r="AL137" s="287"/>
      <c r="AM137" s="287"/>
      <c r="AN137" s="288"/>
    </row>
    <row r="138" spans="2:40" ht="13.5" customHeight="1">
      <c r="B138" s="75">
        <v>128</v>
      </c>
      <c r="C138" s="87">
        <v>10.199999999999999</v>
      </c>
      <c r="D138" s="88">
        <v>1288.0999999999999</v>
      </c>
      <c r="E138" s="89">
        <v>1298.3</v>
      </c>
      <c r="F138" s="260"/>
      <c r="G138" s="166"/>
      <c r="H138" s="166"/>
      <c r="I138" s="79"/>
      <c r="J138" s="69"/>
      <c r="K138" s="79"/>
      <c r="L138" s="79"/>
      <c r="M138" s="261"/>
      <c r="N138" s="132"/>
      <c r="O138" s="79"/>
      <c r="P138" s="79"/>
      <c r="Q138" s="79"/>
      <c r="R138" s="79"/>
      <c r="S138" s="79"/>
      <c r="T138" s="79"/>
      <c r="U138" s="79"/>
      <c r="V138" s="79"/>
      <c r="W138" s="79"/>
      <c r="X138" s="79"/>
      <c r="Y138" s="79"/>
      <c r="Z138" s="79"/>
      <c r="AA138" s="92"/>
      <c r="AB138" s="93"/>
      <c r="AC138" s="260"/>
      <c r="AD138" s="260"/>
      <c r="AE138" s="79"/>
      <c r="AF138" s="79"/>
      <c r="AG138" s="92"/>
      <c r="AH138" s="93"/>
      <c r="AI138" s="289"/>
      <c r="AJ138" s="290"/>
      <c r="AK138" s="286"/>
      <c r="AL138" s="287"/>
      <c r="AM138" s="287"/>
      <c r="AN138" s="288"/>
    </row>
    <row r="139" spans="2:40" ht="13.5" customHeight="1">
      <c r="B139" s="75">
        <v>129</v>
      </c>
      <c r="C139" s="87">
        <v>10.3</v>
      </c>
      <c r="D139" s="88">
        <v>1298.3</v>
      </c>
      <c r="E139" s="89">
        <v>1308.5999999999999</v>
      </c>
      <c r="F139" s="260"/>
      <c r="G139" s="166"/>
      <c r="H139" s="166"/>
      <c r="I139" s="79"/>
      <c r="J139" s="69"/>
      <c r="K139" s="80" t="s">
        <v>308</v>
      </c>
      <c r="L139" s="79"/>
      <c r="M139" s="261"/>
      <c r="N139" s="132"/>
      <c r="O139" s="90"/>
      <c r="P139" s="90"/>
      <c r="Q139" s="79"/>
      <c r="R139" s="79"/>
      <c r="S139" s="90"/>
      <c r="T139" s="90"/>
      <c r="U139" s="91" t="s">
        <v>309</v>
      </c>
      <c r="V139" s="79"/>
      <c r="W139" s="79"/>
      <c r="X139" s="79"/>
      <c r="Y139" s="79"/>
      <c r="Z139" s="79"/>
      <c r="AA139" s="92"/>
      <c r="AB139" s="93"/>
      <c r="AC139" s="260"/>
      <c r="AD139" s="260"/>
      <c r="AE139" s="79"/>
      <c r="AF139" s="79"/>
      <c r="AG139" s="92"/>
      <c r="AH139" s="93"/>
      <c r="AI139" s="289"/>
      <c r="AJ139" s="290"/>
      <c r="AK139" s="286"/>
      <c r="AL139" s="287"/>
      <c r="AM139" s="287"/>
      <c r="AN139" s="288"/>
    </row>
    <row r="140" spans="2:40" ht="13.5" customHeight="1">
      <c r="B140" s="75">
        <v>130</v>
      </c>
      <c r="C140" s="87">
        <v>10.5</v>
      </c>
      <c r="D140" s="88">
        <v>1308.5999999999999</v>
      </c>
      <c r="E140" s="89">
        <v>1319.1</v>
      </c>
      <c r="F140" s="260"/>
      <c r="G140" s="166"/>
      <c r="H140" s="166"/>
      <c r="I140" s="79"/>
      <c r="J140" s="69"/>
      <c r="K140" s="80" t="s">
        <v>308</v>
      </c>
      <c r="L140" s="79"/>
      <c r="M140" s="261"/>
      <c r="N140" s="132"/>
      <c r="O140" s="90"/>
      <c r="P140" s="90"/>
      <c r="Q140" s="79"/>
      <c r="R140" s="79"/>
      <c r="S140" s="90"/>
      <c r="T140" s="90"/>
      <c r="U140" s="91"/>
      <c r="V140" s="79"/>
      <c r="W140" s="79"/>
      <c r="X140" s="79"/>
      <c r="Y140" s="79"/>
      <c r="Z140" s="79"/>
      <c r="AA140" s="92"/>
      <c r="AB140" s="93"/>
      <c r="AC140" s="260"/>
      <c r="AD140" s="260"/>
      <c r="AE140" s="79"/>
      <c r="AF140" s="79"/>
      <c r="AG140" s="92"/>
      <c r="AH140" s="93"/>
      <c r="AI140" s="289"/>
      <c r="AJ140" s="290"/>
      <c r="AK140" s="286"/>
      <c r="AL140" s="287"/>
      <c r="AM140" s="287"/>
      <c r="AN140" s="288"/>
    </row>
    <row r="141" spans="2:40" ht="13.5" customHeight="1">
      <c r="B141" s="75">
        <v>131</v>
      </c>
      <c r="C141" s="87">
        <v>10.5</v>
      </c>
      <c r="D141" s="88">
        <v>1319.1</v>
      </c>
      <c r="E141" s="89">
        <v>1329.6</v>
      </c>
      <c r="F141" s="260"/>
      <c r="G141" s="166"/>
      <c r="H141" s="166"/>
      <c r="I141" s="79"/>
      <c r="J141" s="69"/>
      <c r="K141" s="80"/>
      <c r="L141" s="79"/>
      <c r="M141" s="261"/>
      <c r="N141" s="132"/>
      <c r="O141" s="90"/>
      <c r="P141" s="90">
        <v>39</v>
      </c>
      <c r="Q141" s="79"/>
      <c r="R141" s="79"/>
      <c r="S141" s="90">
        <v>39</v>
      </c>
      <c r="T141" s="90">
        <v>25</v>
      </c>
      <c r="U141" s="91" t="s">
        <v>310</v>
      </c>
      <c r="V141" s="79"/>
      <c r="W141" s="79"/>
      <c r="X141" s="79"/>
      <c r="Y141" s="79"/>
      <c r="Z141" s="79"/>
      <c r="AA141" s="92"/>
      <c r="AB141" s="93"/>
      <c r="AC141" s="260"/>
      <c r="AD141" s="260"/>
      <c r="AE141" s="79"/>
      <c r="AF141" s="79"/>
      <c r="AG141" s="92"/>
      <c r="AH141" s="93"/>
      <c r="AI141" s="289"/>
      <c r="AJ141" s="290"/>
      <c r="AK141" s="286"/>
      <c r="AL141" s="287"/>
      <c r="AM141" s="287"/>
      <c r="AN141" s="288"/>
    </row>
    <row r="142" spans="2:40" ht="13.5" customHeight="1">
      <c r="B142" s="75">
        <v>132</v>
      </c>
      <c r="C142" s="87">
        <v>6.2</v>
      </c>
      <c r="D142" s="88">
        <v>1329.6</v>
      </c>
      <c r="E142" s="89">
        <v>1335.8</v>
      </c>
      <c r="F142" s="260"/>
      <c r="G142" s="166"/>
      <c r="H142" s="166"/>
      <c r="I142" s="79"/>
      <c r="J142" s="69"/>
      <c r="K142" s="80" t="s">
        <v>308</v>
      </c>
      <c r="L142" s="79"/>
      <c r="M142" s="261"/>
      <c r="N142" s="132"/>
      <c r="O142" s="90">
        <v>9</v>
      </c>
      <c r="P142" s="90">
        <v>40</v>
      </c>
      <c r="Q142" s="79"/>
      <c r="R142" s="79"/>
      <c r="S142" s="90">
        <v>40</v>
      </c>
      <c r="T142" s="90"/>
      <c r="U142" s="91"/>
      <c r="V142" s="79"/>
      <c r="W142" s="79"/>
      <c r="X142" s="79"/>
      <c r="Y142" s="79"/>
      <c r="Z142" s="79"/>
      <c r="AA142" s="92"/>
      <c r="AB142" s="93"/>
      <c r="AC142" s="260"/>
      <c r="AD142" s="260"/>
      <c r="AE142" s="79"/>
      <c r="AF142" s="79"/>
      <c r="AG142" s="92"/>
      <c r="AH142" s="93"/>
      <c r="AI142" s="289"/>
      <c r="AJ142" s="290"/>
      <c r="AK142" s="286"/>
      <c r="AL142" s="287"/>
      <c r="AM142" s="287"/>
      <c r="AN142" s="288"/>
    </row>
    <row r="143" spans="2:40" ht="13.5" customHeight="1">
      <c r="B143" s="75">
        <v>133</v>
      </c>
      <c r="C143" s="87">
        <v>6.2</v>
      </c>
      <c r="D143" s="88">
        <v>1335.8</v>
      </c>
      <c r="E143" s="89">
        <v>1342</v>
      </c>
      <c r="F143" s="260"/>
      <c r="G143" s="166"/>
      <c r="H143" s="166"/>
      <c r="I143" s="79"/>
      <c r="J143" s="69"/>
      <c r="K143" s="80"/>
      <c r="L143" s="79"/>
      <c r="M143" s="261"/>
      <c r="N143" s="132"/>
      <c r="O143" s="90"/>
      <c r="P143" s="90"/>
      <c r="Q143" s="79"/>
      <c r="R143" s="79"/>
      <c r="S143" s="90"/>
      <c r="T143" s="90"/>
      <c r="U143" s="91"/>
      <c r="V143" s="79"/>
      <c r="W143" s="79"/>
      <c r="X143" s="79"/>
      <c r="Y143" s="79"/>
      <c r="Z143" s="79"/>
      <c r="AA143" s="92"/>
      <c r="AB143" s="93"/>
      <c r="AC143" s="260"/>
      <c r="AD143" s="260"/>
      <c r="AE143" s="79"/>
      <c r="AF143" s="79"/>
      <c r="AG143" s="92"/>
      <c r="AH143" s="93"/>
      <c r="AI143" s="289"/>
      <c r="AJ143" s="290"/>
      <c r="AK143" s="286" t="s">
        <v>315</v>
      </c>
      <c r="AL143" s="287"/>
      <c r="AM143" s="287"/>
      <c r="AN143" s="288"/>
    </row>
    <row r="144" spans="2:40" ht="13.5" customHeight="1">
      <c r="B144" s="75">
        <v>134</v>
      </c>
      <c r="C144" s="87">
        <v>6.2</v>
      </c>
      <c r="D144" s="88">
        <v>1342</v>
      </c>
      <c r="E144" s="89">
        <v>1348.2</v>
      </c>
      <c r="F144" s="260"/>
      <c r="G144" s="166"/>
      <c r="H144" s="166"/>
      <c r="I144" s="79"/>
      <c r="J144" s="69"/>
      <c r="K144" s="80" t="s">
        <v>308</v>
      </c>
      <c r="L144" s="79"/>
      <c r="M144" s="261"/>
      <c r="N144" s="132"/>
      <c r="O144" s="90"/>
      <c r="P144" s="90"/>
      <c r="Q144" s="79"/>
      <c r="R144" s="79"/>
      <c r="S144" s="90"/>
      <c r="T144" s="90"/>
      <c r="U144" s="91"/>
      <c r="V144" s="79"/>
      <c r="W144" s="79"/>
      <c r="X144" s="79"/>
      <c r="Y144" s="79"/>
      <c r="Z144" s="79"/>
      <c r="AA144" s="92"/>
      <c r="AB144" s="93"/>
      <c r="AC144" s="260"/>
      <c r="AD144" s="260"/>
      <c r="AE144" s="79"/>
      <c r="AF144" s="79"/>
      <c r="AG144" s="92"/>
      <c r="AH144" s="93"/>
      <c r="AI144" s="289"/>
      <c r="AJ144" s="290"/>
      <c r="AK144" s="286"/>
      <c r="AL144" s="287"/>
      <c r="AM144" s="287"/>
      <c r="AN144" s="288"/>
    </row>
    <row r="145" spans="2:40" ht="13.5" customHeight="1">
      <c r="B145" s="75">
        <v>135</v>
      </c>
      <c r="C145" s="87">
        <v>6.2</v>
      </c>
      <c r="D145" s="88">
        <v>1348.2</v>
      </c>
      <c r="E145" s="89">
        <v>1354.4</v>
      </c>
      <c r="F145" s="260"/>
      <c r="G145" s="166"/>
      <c r="H145" s="166"/>
      <c r="I145" s="79"/>
      <c r="J145" s="69"/>
      <c r="K145" s="80"/>
      <c r="L145" s="79"/>
      <c r="M145" s="261"/>
      <c r="N145" s="132"/>
      <c r="O145" s="90"/>
      <c r="P145" s="90"/>
      <c r="Q145" s="79"/>
      <c r="R145" s="79"/>
      <c r="S145" s="90"/>
      <c r="T145" s="90"/>
      <c r="U145" s="91" t="s">
        <v>310</v>
      </c>
      <c r="V145" s="79"/>
      <c r="W145" s="79"/>
      <c r="X145" s="79"/>
      <c r="Y145" s="79"/>
      <c r="Z145" s="79"/>
      <c r="AA145" s="92"/>
      <c r="AB145" s="93"/>
      <c r="AC145" s="260"/>
      <c r="AD145" s="260"/>
      <c r="AE145" s="79"/>
      <c r="AF145" s="79"/>
      <c r="AG145" s="92"/>
      <c r="AH145" s="93"/>
      <c r="AI145" s="289"/>
      <c r="AJ145" s="290"/>
      <c r="AK145" s="286"/>
      <c r="AL145" s="287"/>
      <c r="AM145" s="287"/>
      <c r="AN145" s="288"/>
    </row>
    <row r="146" spans="2:40" ht="13.5" customHeight="1">
      <c r="B146" s="75">
        <v>136</v>
      </c>
      <c r="C146" s="87">
        <v>6.2</v>
      </c>
      <c r="D146" s="88">
        <v>1354.4</v>
      </c>
      <c r="E146" s="89">
        <v>1360.6</v>
      </c>
      <c r="F146" s="260"/>
      <c r="G146" s="166"/>
      <c r="H146" s="166"/>
      <c r="I146" s="79"/>
      <c r="J146" s="69"/>
      <c r="K146" s="80" t="s">
        <v>308</v>
      </c>
      <c r="L146" s="79"/>
      <c r="M146" s="261"/>
      <c r="N146" s="132"/>
      <c r="O146" s="90"/>
      <c r="P146" s="90"/>
      <c r="Q146" s="79"/>
      <c r="R146" s="79"/>
      <c r="S146" s="90"/>
      <c r="T146" s="90"/>
      <c r="U146" s="91"/>
      <c r="V146" s="79"/>
      <c r="W146" s="79"/>
      <c r="X146" s="79"/>
      <c r="Y146" s="79"/>
      <c r="Z146" s="79"/>
      <c r="AA146" s="92"/>
      <c r="AB146" s="93"/>
      <c r="AC146" s="260"/>
      <c r="AD146" s="260"/>
      <c r="AE146" s="79"/>
      <c r="AF146" s="79"/>
      <c r="AG146" s="92"/>
      <c r="AH146" s="93"/>
      <c r="AI146" s="289"/>
      <c r="AJ146" s="290"/>
      <c r="AK146" s="286"/>
      <c r="AL146" s="287"/>
      <c r="AM146" s="287"/>
      <c r="AN146" s="288"/>
    </row>
    <row r="147" spans="2:40" ht="13.5" customHeight="1">
      <c r="B147" s="75">
        <v>137</v>
      </c>
      <c r="C147" s="87">
        <v>10</v>
      </c>
      <c r="D147" s="88">
        <v>1360.6</v>
      </c>
      <c r="E147" s="89">
        <v>1370.6</v>
      </c>
      <c r="F147" s="260"/>
      <c r="G147" s="166"/>
      <c r="H147" s="166"/>
      <c r="I147" s="79"/>
      <c r="J147" s="69"/>
      <c r="K147" s="80"/>
      <c r="L147" s="79"/>
      <c r="M147" s="261"/>
      <c r="N147" s="132"/>
      <c r="O147" s="90"/>
      <c r="P147" s="90">
        <v>41</v>
      </c>
      <c r="Q147" s="79"/>
      <c r="R147" s="79"/>
      <c r="S147" s="90">
        <v>41</v>
      </c>
      <c r="T147" s="90">
        <v>26</v>
      </c>
      <c r="U147" s="91" t="s">
        <v>309</v>
      </c>
      <c r="V147" s="79"/>
      <c r="W147" s="79"/>
      <c r="X147" s="79"/>
      <c r="Y147" s="79"/>
      <c r="Z147" s="79"/>
      <c r="AA147" s="92"/>
      <c r="AB147" s="93"/>
      <c r="AC147" s="260"/>
      <c r="AD147" s="260"/>
      <c r="AE147" s="79"/>
      <c r="AF147" s="79"/>
      <c r="AG147" s="92"/>
      <c r="AH147" s="93"/>
      <c r="AI147" s="289"/>
      <c r="AJ147" s="290"/>
      <c r="AK147" s="286"/>
      <c r="AL147" s="287"/>
      <c r="AM147" s="287"/>
      <c r="AN147" s="288"/>
    </row>
    <row r="148" spans="2:40" ht="13.5" customHeight="1">
      <c r="B148" s="75">
        <v>138</v>
      </c>
      <c r="C148" s="87">
        <v>10.5</v>
      </c>
      <c r="D148" s="88">
        <v>1370.6</v>
      </c>
      <c r="E148" s="89">
        <v>1381.1</v>
      </c>
      <c r="F148" s="260"/>
      <c r="G148" s="166"/>
      <c r="H148" s="166"/>
      <c r="I148" s="79"/>
      <c r="J148" s="69"/>
      <c r="K148" s="80" t="s">
        <v>308</v>
      </c>
      <c r="L148" s="79"/>
      <c r="M148" s="261"/>
      <c r="N148" s="132"/>
      <c r="O148" s="90"/>
      <c r="P148" s="90"/>
      <c r="Q148" s="79"/>
      <c r="R148" s="79"/>
      <c r="S148" s="90"/>
      <c r="T148" s="90"/>
      <c r="U148" s="91"/>
      <c r="V148" s="79"/>
      <c r="W148" s="79"/>
      <c r="X148" s="79"/>
      <c r="Y148" s="79"/>
      <c r="Z148" s="79"/>
      <c r="AA148" s="92"/>
      <c r="AB148" s="93"/>
      <c r="AC148" s="260"/>
      <c r="AD148" s="260"/>
      <c r="AE148" s="79"/>
      <c r="AF148" s="79"/>
      <c r="AG148" s="92"/>
      <c r="AH148" s="93"/>
      <c r="AI148" s="289"/>
      <c r="AJ148" s="290"/>
      <c r="AK148" s="286"/>
      <c r="AL148" s="287"/>
      <c r="AM148" s="287"/>
      <c r="AN148" s="288"/>
    </row>
    <row r="149" spans="2:40" ht="13.5" customHeight="1">
      <c r="B149" s="75">
        <v>139</v>
      </c>
      <c r="C149" s="87">
        <v>10.3</v>
      </c>
      <c r="D149" s="88">
        <v>1381.1</v>
      </c>
      <c r="E149" s="89">
        <v>1391.4</v>
      </c>
      <c r="F149" s="260"/>
      <c r="G149" s="166"/>
      <c r="H149" s="166"/>
      <c r="I149" s="79"/>
      <c r="J149" s="69"/>
      <c r="K149" s="80" t="s">
        <v>308</v>
      </c>
      <c r="L149" s="79"/>
      <c r="M149" s="261"/>
      <c r="N149" s="132"/>
      <c r="O149" s="90"/>
      <c r="P149" s="90"/>
      <c r="Q149" s="79"/>
      <c r="R149" s="79"/>
      <c r="S149" s="90"/>
      <c r="T149" s="90"/>
      <c r="U149" s="91" t="s">
        <v>309</v>
      </c>
      <c r="V149" s="79"/>
      <c r="W149" s="79"/>
      <c r="X149" s="79"/>
      <c r="Y149" s="79"/>
      <c r="Z149" s="79"/>
      <c r="AA149" s="92"/>
      <c r="AB149" s="93"/>
      <c r="AC149" s="260"/>
      <c r="AD149" s="260"/>
      <c r="AE149" s="79"/>
      <c r="AF149" s="79"/>
      <c r="AG149" s="92"/>
      <c r="AH149" s="93"/>
      <c r="AI149" s="289"/>
      <c r="AJ149" s="290"/>
      <c r="AK149" s="286"/>
      <c r="AL149" s="287"/>
      <c r="AM149" s="287"/>
      <c r="AN149" s="288"/>
    </row>
    <row r="150" spans="2:40" ht="13.5" customHeight="1">
      <c r="B150" s="75">
        <v>140</v>
      </c>
      <c r="C150" s="87">
        <v>10.3</v>
      </c>
      <c r="D150" s="88">
        <v>1391.4</v>
      </c>
      <c r="E150" s="89">
        <v>1401.7</v>
      </c>
      <c r="F150" s="260"/>
      <c r="G150" s="166"/>
      <c r="H150" s="166"/>
      <c r="I150" s="79"/>
      <c r="J150" s="69"/>
      <c r="K150" s="80" t="s">
        <v>308</v>
      </c>
      <c r="L150" s="79"/>
      <c r="M150" s="261"/>
      <c r="N150" s="132"/>
      <c r="O150" s="90"/>
      <c r="P150" s="90">
        <v>42</v>
      </c>
      <c r="Q150" s="79"/>
      <c r="R150" s="79"/>
      <c r="S150" s="90">
        <v>42</v>
      </c>
      <c r="T150" s="90"/>
      <c r="U150" s="91"/>
      <c r="V150" s="79"/>
      <c r="W150" s="79"/>
      <c r="X150" s="79"/>
      <c r="Y150" s="79"/>
      <c r="Z150" s="79"/>
      <c r="AA150" s="92"/>
      <c r="AB150" s="93"/>
      <c r="AC150" s="260"/>
      <c r="AD150" s="260"/>
      <c r="AE150" s="79"/>
      <c r="AF150" s="79"/>
      <c r="AG150" s="92"/>
      <c r="AH150" s="93"/>
      <c r="AI150" s="289"/>
      <c r="AJ150" s="290"/>
      <c r="AK150" s="286"/>
      <c r="AL150" s="287"/>
      <c r="AM150" s="287"/>
      <c r="AN150" s="288"/>
    </row>
    <row r="151" spans="2:40" ht="13.5" customHeight="1">
      <c r="B151" s="75">
        <v>141</v>
      </c>
      <c r="C151" s="87">
        <v>10.5</v>
      </c>
      <c r="D151" s="88">
        <v>1401.7</v>
      </c>
      <c r="E151" s="89">
        <v>1412.2</v>
      </c>
      <c r="F151" s="260"/>
      <c r="G151" s="166"/>
      <c r="H151" s="166"/>
      <c r="I151" s="79"/>
      <c r="J151" s="69"/>
      <c r="K151" s="80"/>
      <c r="L151" s="79"/>
      <c r="M151" s="261"/>
      <c r="N151" s="132"/>
      <c r="O151" s="90"/>
      <c r="P151" s="90">
        <v>43</v>
      </c>
      <c r="Q151" s="79"/>
      <c r="R151" s="79"/>
      <c r="S151" s="90">
        <v>43</v>
      </c>
      <c r="T151" s="90">
        <v>27</v>
      </c>
      <c r="U151" s="91"/>
      <c r="V151" s="79"/>
      <c r="W151" s="79"/>
      <c r="X151" s="79"/>
      <c r="Y151" s="79"/>
      <c r="Z151" s="79"/>
      <c r="AA151" s="92"/>
      <c r="AB151" s="93"/>
      <c r="AC151" s="260"/>
      <c r="AD151" s="260"/>
      <c r="AE151" s="79"/>
      <c r="AF151" s="79"/>
      <c r="AG151" s="92"/>
      <c r="AH151" s="93"/>
      <c r="AI151" s="289"/>
      <c r="AJ151" s="290"/>
      <c r="AK151" s="286"/>
      <c r="AL151" s="287"/>
      <c r="AM151" s="287"/>
      <c r="AN151" s="288"/>
    </row>
    <row r="152" spans="2:40" ht="13.5" customHeight="1">
      <c r="B152" s="75">
        <v>142</v>
      </c>
      <c r="C152" s="87">
        <v>6.2</v>
      </c>
      <c r="D152" s="88">
        <v>1412.2</v>
      </c>
      <c r="E152" s="89">
        <v>1418.4</v>
      </c>
      <c r="F152" s="260"/>
      <c r="G152" s="166"/>
      <c r="H152" s="166"/>
      <c r="I152" s="79"/>
      <c r="J152" s="69"/>
      <c r="K152" s="80" t="s">
        <v>308</v>
      </c>
      <c r="L152" s="79"/>
      <c r="M152" s="261"/>
      <c r="N152" s="132"/>
      <c r="O152" s="90"/>
      <c r="P152" s="90"/>
      <c r="Q152" s="79"/>
      <c r="R152" s="79"/>
      <c r="S152" s="90"/>
      <c r="T152" s="90"/>
      <c r="U152" s="91" t="s">
        <v>309</v>
      </c>
      <c r="V152" s="79"/>
      <c r="W152" s="79"/>
      <c r="X152" s="79"/>
      <c r="Y152" s="79"/>
      <c r="Z152" s="79"/>
      <c r="AA152" s="92"/>
      <c r="AB152" s="93"/>
      <c r="AC152" s="260"/>
      <c r="AD152" s="260"/>
      <c r="AE152" s="79"/>
      <c r="AF152" s="79"/>
      <c r="AG152" s="92"/>
      <c r="AH152" s="93"/>
      <c r="AI152" s="289"/>
      <c r="AJ152" s="290"/>
      <c r="AK152" s="286"/>
      <c r="AL152" s="287"/>
      <c r="AM152" s="287"/>
      <c r="AN152" s="288"/>
    </row>
    <row r="153" spans="2:40" ht="13.5" customHeight="1">
      <c r="B153" s="75">
        <v>143</v>
      </c>
      <c r="C153" s="87">
        <v>6.2</v>
      </c>
      <c r="D153" s="88">
        <v>1418.4</v>
      </c>
      <c r="E153" s="89">
        <v>1424.6</v>
      </c>
      <c r="F153" s="260"/>
      <c r="G153" s="166"/>
      <c r="H153" s="166"/>
      <c r="I153" s="79"/>
      <c r="J153" s="69"/>
      <c r="K153" s="80"/>
      <c r="L153" s="79"/>
      <c r="M153" s="261"/>
      <c r="N153" s="132"/>
      <c r="O153" s="90"/>
      <c r="P153" s="90"/>
      <c r="Q153" s="79"/>
      <c r="R153" s="79"/>
      <c r="S153" s="90"/>
      <c r="T153" s="90"/>
      <c r="U153" s="91"/>
      <c r="V153" s="79"/>
      <c r="W153" s="79"/>
      <c r="X153" s="79"/>
      <c r="Y153" s="79"/>
      <c r="Z153" s="79"/>
      <c r="AA153" s="92"/>
      <c r="AB153" s="93"/>
      <c r="AC153" s="260"/>
      <c r="AD153" s="260"/>
      <c r="AE153" s="79"/>
      <c r="AF153" s="79"/>
      <c r="AG153" s="92"/>
      <c r="AH153" s="93"/>
      <c r="AI153" s="289"/>
      <c r="AJ153" s="290"/>
      <c r="AK153" s="286"/>
      <c r="AL153" s="287"/>
      <c r="AM153" s="287"/>
      <c r="AN153" s="288"/>
    </row>
    <row r="154" spans="2:40" ht="13.5" customHeight="1">
      <c r="B154" s="75">
        <v>144</v>
      </c>
      <c r="C154" s="87">
        <v>6.2</v>
      </c>
      <c r="D154" s="88">
        <v>1424.6</v>
      </c>
      <c r="E154" s="89">
        <v>1430.8</v>
      </c>
      <c r="F154" s="260"/>
      <c r="G154" s="166"/>
      <c r="H154" s="166"/>
      <c r="I154" s="79"/>
      <c r="J154" s="69"/>
      <c r="K154" s="80" t="s">
        <v>308</v>
      </c>
      <c r="L154" s="79"/>
      <c r="M154" s="261"/>
      <c r="N154" s="132"/>
      <c r="O154" s="90"/>
      <c r="P154" s="90"/>
      <c r="Q154" s="79"/>
      <c r="R154" s="79"/>
      <c r="S154" s="90"/>
      <c r="T154" s="90"/>
      <c r="U154" s="91"/>
      <c r="V154" s="79"/>
      <c r="W154" s="79"/>
      <c r="X154" s="79"/>
      <c r="Y154" s="79"/>
      <c r="Z154" s="79"/>
      <c r="AA154" s="92"/>
      <c r="AB154" s="93"/>
      <c r="AC154" s="260"/>
      <c r="AD154" s="260"/>
      <c r="AE154" s="79"/>
      <c r="AF154" s="79"/>
      <c r="AG154" s="92"/>
      <c r="AH154" s="93"/>
      <c r="AI154" s="289"/>
      <c r="AJ154" s="290"/>
      <c r="AK154" s="286"/>
      <c r="AL154" s="287"/>
      <c r="AM154" s="287"/>
      <c r="AN154" s="288"/>
    </row>
    <row r="155" spans="2:40" ht="13.5" customHeight="1">
      <c r="B155" s="75">
        <v>145</v>
      </c>
      <c r="C155" s="87">
        <v>6.2</v>
      </c>
      <c r="D155" s="88">
        <v>1430.8</v>
      </c>
      <c r="E155" s="89">
        <v>1437</v>
      </c>
      <c r="F155" s="260"/>
      <c r="G155" s="166"/>
      <c r="H155" s="166"/>
      <c r="I155" s="79"/>
      <c r="J155" s="69"/>
      <c r="K155" s="80"/>
      <c r="L155" s="79"/>
      <c r="M155" s="261"/>
      <c r="N155" s="132"/>
      <c r="O155" s="90"/>
      <c r="P155" s="90"/>
      <c r="Q155" s="79"/>
      <c r="R155" s="79"/>
      <c r="S155" s="90"/>
      <c r="T155" s="90"/>
      <c r="U155" s="91"/>
      <c r="V155" s="79"/>
      <c r="W155" s="79"/>
      <c r="X155" s="79"/>
      <c r="Y155" s="79"/>
      <c r="Z155" s="79"/>
      <c r="AA155" s="92"/>
      <c r="AB155" s="93"/>
      <c r="AC155" s="260"/>
      <c r="AD155" s="260"/>
      <c r="AE155" s="79"/>
      <c r="AF155" s="79"/>
      <c r="AG155" s="92"/>
      <c r="AH155" s="93"/>
      <c r="AI155" s="289"/>
      <c r="AJ155" s="290"/>
      <c r="AK155" s="286"/>
      <c r="AL155" s="287"/>
      <c r="AM155" s="287"/>
      <c r="AN155" s="288"/>
    </row>
    <row r="156" spans="2:40" ht="13.5" customHeight="1">
      <c r="B156" s="75">
        <v>146</v>
      </c>
      <c r="C156" s="87">
        <v>6.2</v>
      </c>
      <c r="D156" s="88">
        <v>1437</v>
      </c>
      <c r="E156" s="89">
        <v>1443.2</v>
      </c>
      <c r="F156" s="260"/>
      <c r="G156" s="166"/>
      <c r="H156" s="166"/>
      <c r="I156" s="79"/>
      <c r="J156" s="69"/>
      <c r="K156" s="80" t="s">
        <v>308</v>
      </c>
      <c r="L156" s="79"/>
      <c r="M156" s="261"/>
      <c r="N156" s="132"/>
      <c r="O156" s="90">
        <v>10</v>
      </c>
      <c r="P156" s="90">
        <v>44</v>
      </c>
      <c r="Q156" s="79"/>
      <c r="R156" s="79"/>
      <c r="S156" s="90">
        <v>44</v>
      </c>
      <c r="T156" s="90">
        <v>28</v>
      </c>
      <c r="U156" s="91"/>
      <c r="V156" s="79"/>
      <c r="W156" s="79"/>
      <c r="X156" s="79"/>
      <c r="Y156" s="79"/>
      <c r="Z156" s="79"/>
      <c r="AA156" s="92"/>
      <c r="AB156" s="93"/>
      <c r="AC156" s="260"/>
      <c r="AD156" s="260"/>
      <c r="AE156" s="79"/>
      <c r="AF156" s="79"/>
      <c r="AG156" s="92"/>
      <c r="AH156" s="93"/>
      <c r="AI156" s="289"/>
      <c r="AJ156" s="290"/>
      <c r="AK156" s="286"/>
      <c r="AL156" s="287"/>
      <c r="AM156" s="287"/>
      <c r="AN156" s="288"/>
    </row>
    <row r="157" spans="2:40" ht="13.5" customHeight="1">
      <c r="B157" s="75">
        <v>147</v>
      </c>
      <c r="C157" s="87">
        <v>10.3</v>
      </c>
      <c r="D157" s="88">
        <v>1443.2</v>
      </c>
      <c r="E157" s="89">
        <v>1453.5</v>
      </c>
      <c r="F157" s="260"/>
      <c r="G157" s="166"/>
      <c r="H157" s="166"/>
      <c r="I157" s="79"/>
      <c r="J157" s="69"/>
      <c r="K157" s="80" t="s">
        <v>308</v>
      </c>
      <c r="L157" s="79"/>
      <c r="M157" s="261"/>
      <c r="N157" s="132"/>
      <c r="O157" s="90"/>
      <c r="P157" s="90"/>
      <c r="Q157" s="79"/>
      <c r="R157" s="79"/>
      <c r="S157" s="90"/>
      <c r="T157" s="90"/>
      <c r="U157" s="91" t="s">
        <v>309</v>
      </c>
      <c r="V157" s="79"/>
      <c r="W157" s="79"/>
      <c r="X157" s="79"/>
      <c r="Y157" s="79"/>
      <c r="Z157" s="79"/>
      <c r="AA157" s="92"/>
      <c r="AB157" s="93"/>
      <c r="AC157" s="260"/>
      <c r="AD157" s="260"/>
      <c r="AE157" s="79"/>
      <c r="AF157" s="79"/>
      <c r="AG157" s="92"/>
      <c r="AH157" s="93"/>
      <c r="AI157" s="289"/>
      <c r="AJ157" s="290"/>
      <c r="AK157" s="286"/>
      <c r="AL157" s="287"/>
      <c r="AM157" s="287"/>
      <c r="AN157" s="288"/>
    </row>
    <row r="158" spans="2:40" ht="13.5" customHeight="1">
      <c r="B158" s="75">
        <v>148</v>
      </c>
      <c r="C158" s="87">
        <v>10.5</v>
      </c>
      <c r="D158" s="88">
        <v>1453.5</v>
      </c>
      <c r="E158" s="89">
        <v>1464</v>
      </c>
      <c r="F158" s="260"/>
      <c r="G158" s="166"/>
      <c r="H158" s="166"/>
      <c r="I158" s="79"/>
      <c r="J158" s="69"/>
      <c r="K158" s="80" t="s">
        <v>308</v>
      </c>
      <c r="L158" s="79"/>
      <c r="M158" s="261"/>
      <c r="N158" s="132"/>
      <c r="O158" s="90"/>
      <c r="P158" s="90"/>
      <c r="Q158" s="79"/>
      <c r="R158" s="79"/>
      <c r="S158" s="90"/>
      <c r="T158" s="90"/>
      <c r="U158" s="91" t="s">
        <v>309</v>
      </c>
      <c r="V158" s="79"/>
      <c r="W158" s="79"/>
      <c r="X158" s="79"/>
      <c r="Y158" s="79"/>
      <c r="Z158" s="79"/>
      <c r="AA158" s="92"/>
      <c r="AB158" s="93"/>
      <c r="AC158" s="260"/>
      <c r="AD158" s="260"/>
      <c r="AE158" s="79"/>
      <c r="AF158" s="79"/>
      <c r="AG158" s="92"/>
      <c r="AH158" s="93"/>
      <c r="AI158" s="289"/>
      <c r="AJ158" s="290"/>
      <c r="AK158" s="286"/>
      <c r="AL158" s="287"/>
      <c r="AM158" s="287"/>
      <c r="AN158" s="288"/>
    </row>
    <row r="159" spans="2:40" ht="13.5" customHeight="1">
      <c r="B159" s="75">
        <v>149</v>
      </c>
      <c r="C159" s="87">
        <v>10.4</v>
      </c>
      <c r="D159" s="88">
        <v>1464</v>
      </c>
      <c r="E159" s="89">
        <v>1474.4</v>
      </c>
      <c r="F159" s="260"/>
      <c r="G159" s="166"/>
      <c r="H159" s="166"/>
      <c r="I159" s="79"/>
      <c r="J159" s="69"/>
      <c r="K159" s="80" t="s">
        <v>308</v>
      </c>
      <c r="L159" s="79"/>
      <c r="M159" s="261"/>
      <c r="N159" s="132"/>
      <c r="O159" s="90"/>
      <c r="P159" s="90"/>
      <c r="Q159" s="79"/>
      <c r="R159" s="79"/>
      <c r="S159" s="90"/>
      <c r="T159" s="90"/>
      <c r="U159" s="91" t="s">
        <v>309</v>
      </c>
      <c r="V159" s="79"/>
      <c r="W159" s="79"/>
      <c r="X159" s="79"/>
      <c r="Y159" s="79"/>
      <c r="Z159" s="79"/>
      <c r="AA159" s="92"/>
      <c r="AB159" s="93"/>
      <c r="AC159" s="260"/>
      <c r="AD159" s="260"/>
      <c r="AE159" s="79"/>
      <c r="AF159" s="79"/>
      <c r="AG159" s="92"/>
      <c r="AH159" s="93"/>
      <c r="AI159" s="289"/>
      <c r="AJ159" s="290"/>
      <c r="AK159" s="286"/>
      <c r="AL159" s="287"/>
      <c r="AM159" s="287"/>
      <c r="AN159" s="288"/>
    </row>
    <row r="160" spans="2:40" ht="13.5" customHeight="1">
      <c r="B160" s="75">
        <v>150</v>
      </c>
      <c r="C160" s="87">
        <v>10.4</v>
      </c>
      <c r="D160" s="88">
        <v>1474.4</v>
      </c>
      <c r="E160" s="89">
        <v>1484.8</v>
      </c>
      <c r="F160" s="260"/>
      <c r="G160" s="166"/>
      <c r="H160" s="166"/>
      <c r="I160" s="79"/>
      <c r="J160" s="69"/>
      <c r="K160" s="80" t="s">
        <v>308</v>
      </c>
      <c r="L160" s="79"/>
      <c r="M160" s="261"/>
      <c r="N160" s="132"/>
      <c r="O160" s="90"/>
      <c r="P160" s="90"/>
      <c r="Q160" s="79"/>
      <c r="R160" s="79"/>
      <c r="S160" s="90"/>
      <c r="T160" s="90"/>
      <c r="U160" s="91"/>
      <c r="V160" s="79"/>
      <c r="W160" s="79"/>
      <c r="X160" s="79"/>
      <c r="Y160" s="79"/>
      <c r="Z160" s="79"/>
      <c r="AA160" s="92"/>
      <c r="AB160" s="93"/>
      <c r="AC160" s="260"/>
      <c r="AD160" s="260"/>
      <c r="AE160" s="79"/>
      <c r="AF160" s="79"/>
      <c r="AG160" s="92"/>
      <c r="AH160" s="93"/>
      <c r="AI160" s="289"/>
      <c r="AJ160" s="290"/>
      <c r="AK160" s="286"/>
      <c r="AL160" s="287"/>
      <c r="AM160" s="287"/>
      <c r="AN160" s="288"/>
    </row>
    <row r="161" spans="2:40" ht="13.5" customHeight="1">
      <c r="B161" s="75">
        <v>151</v>
      </c>
      <c r="C161" s="87">
        <v>10.5</v>
      </c>
      <c r="D161" s="88">
        <v>1484.8</v>
      </c>
      <c r="E161" s="89">
        <v>1495.3</v>
      </c>
      <c r="F161" s="260"/>
      <c r="G161" s="166"/>
      <c r="H161" s="166"/>
      <c r="I161" s="79"/>
      <c r="J161" s="69"/>
      <c r="K161" s="80" t="s">
        <v>308</v>
      </c>
      <c r="L161" s="79"/>
      <c r="M161" s="261"/>
      <c r="N161" s="132"/>
      <c r="O161" s="90"/>
      <c r="P161" s="90" t="s">
        <v>329</v>
      </c>
      <c r="Q161" s="79"/>
      <c r="R161" s="79"/>
      <c r="S161" s="90" t="s">
        <v>329</v>
      </c>
      <c r="T161" s="90">
        <v>29</v>
      </c>
      <c r="U161" s="91" t="s">
        <v>309</v>
      </c>
      <c r="V161" s="79"/>
      <c r="W161" s="79"/>
      <c r="X161" s="79"/>
      <c r="Y161" s="79"/>
      <c r="Z161" s="79"/>
      <c r="AA161" s="92"/>
      <c r="AB161" s="93"/>
      <c r="AC161" s="260"/>
      <c r="AD161" s="260"/>
      <c r="AE161" s="79"/>
      <c r="AF161" s="79"/>
      <c r="AG161" s="92"/>
      <c r="AH161" s="93"/>
      <c r="AI161" s="289"/>
      <c r="AJ161" s="290"/>
      <c r="AK161" s="286"/>
      <c r="AL161" s="287"/>
      <c r="AM161" s="287"/>
      <c r="AN161" s="288"/>
    </row>
    <row r="162" spans="2:40" ht="13.5" customHeight="1">
      <c r="B162" s="75">
        <v>152</v>
      </c>
      <c r="C162" s="87">
        <v>10.5</v>
      </c>
      <c r="D162" s="88">
        <v>1495.3</v>
      </c>
      <c r="E162" s="89">
        <v>1505.8</v>
      </c>
      <c r="F162" s="260"/>
      <c r="G162" s="166"/>
      <c r="H162" s="166"/>
      <c r="I162" s="79"/>
      <c r="J162" s="69"/>
      <c r="K162" s="80"/>
      <c r="L162" s="79"/>
      <c r="M162" s="261"/>
      <c r="N162" s="132"/>
      <c r="O162" s="90"/>
      <c r="P162" s="90"/>
      <c r="Q162" s="79"/>
      <c r="R162" s="79"/>
      <c r="S162" s="90"/>
      <c r="T162" s="90"/>
      <c r="U162" s="91"/>
      <c r="V162" s="79"/>
      <c r="W162" s="79"/>
      <c r="X162" s="79"/>
      <c r="Y162" s="79"/>
      <c r="Z162" s="79"/>
      <c r="AA162" s="92"/>
      <c r="AB162" s="93"/>
      <c r="AC162" s="260"/>
      <c r="AD162" s="260"/>
      <c r="AE162" s="79"/>
      <c r="AF162" s="79"/>
      <c r="AG162" s="92"/>
      <c r="AH162" s="93"/>
      <c r="AI162" s="289"/>
      <c r="AJ162" s="290"/>
      <c r="AK162" s="286"/>
      <c r="AL162" s="287"/>
      <c r="AM162" s="287"/>
      <c r="AN162" s="288"/>
    </row>
    <row r="163" spans="2:40" ht="13.5" customHeight="1">
      <c r="B163" s="75">
        <v>153</v>
      </c>
      <c r="C163" s="87">
        <v>10.5</v>
      </c>
      <c r="D163" s="88">
        <v>1505.8</v>
      </c>
      <c r="E163" s="89">
        <v>1516.3</v>
      </c>
      <c r="F163" s="260"/>
      <c r="G163" s="166"/>
      <c r="H163" s="166"/>
      <c r="I163" s="79"/>
      <c r="J163" s="69"/>
      <c r="K163" s="80" t="s">
        <v>308</v>
      </c>
      <c r="L163" s="79"/>
      <c r="M163" s="261"/>
      <c r="N163" s="132"/>
      <c r="O163" s="90"/>
      <c r="P163" s="90"/>
      <c r="Q163" s="79"/>
      <c r="R163" s="79"/>
      <c r="S163" s="90"/>
      <c r="T163" s="90"/>
      <c r="U163" s="91" t="s">
        <v>309</v>
      </c>
      <c r="V163" s="79"/>
      <c r="W163" s="79"/>
      <c r="X163" s="79"/>
      <c r="Y163" s="79"/>
      <c r="Z163" s="79"/>
      <c r="AA163" s="92"/>
      <c r="AB163" s="93"/>
      <c r="AC163" s="260"/>
      <c r="AD163" s="260"/>
      <c r="AE163" s="79"/>
      <c r="AF163" s="79"/>
      <c r="AG163" s="92"/>
      <c r="AH163" s="93"/>
      <c r="AI163" s="289"/>
      <c r="AJ163" s="290"/>
      <c r="AK163" s="286"/>
      <c r="AL163" s="287"/>
      <c r="AM163" s="287"/>
      <c r="AN163" s="288"/>
    </row>
    <row r="164" spans="2:40" ht="13.5" customHeight="1">
      <c r="B164" s="75">
        <v>154</v>
      </c>
      <c r="C164" s="87">
        <v>10.5</v>
      </c>
      <c r="D164" s="88">
        <v>1516.3</v>
      </c>
      <c r="E164" s="89">
        <v>1526.8</v>
      </c>
      <c r="F164" s="260"/>
      <c r="G164" s="166"/>
      <c r="H164" s="166"/>
      <c r="I164" s="79"/>
      <c r="J164" s="69"/>
      <c r="K164" s="80" t="s">
        <v>308</v>
      </c>
      <c r="L164" s="79"/>
      <c r="M164" s="261"/>
      <c r="N164" s="132"/>
      <c r="O164" s="90"/>
      <c r="P164" s="90"/>
      <c r="Q164" s="79"/>
      <c r="R164" s="79"/>
      <c r="S164" s="90"/>
      <c r="T164" s="90"/>
      <c r="U164" s="91"/>
      <c r="V164" s="79"/>
      <c r="W164" s="79"/>
      <c r="X164" s="79"/>
      <c r="Y164" s="79"/>
      <c r="Z164" s="79"/>
      <c r="AA164" s="92"/>
      <c r="AB164" s="93"/>
      <c r="AC164" s="260"/>
      <c r="AD164" s="260"/>
      <c r="AE164" s="79"/>
      <c r="AF164" s="79"/>
      <c r="AG164" s="92"/>
      <c r="AH164" s="93"/>
      <c r="AI164" s="289"/>
      <c r="AJ164" s="290"/>
      <c r="AK164" s="286"/>
      <c r="AL164" s="287"/>
      <c r="AM164" s="287"/>
      <c r="AN164" s="288"/>
    </row>
    <row r="165" spans="2:40" ht="13.5" customHeight="1">
      <c r="B165" s="75">
        <v>155</v>
      </c>
      <c r="C165" s="87">
        <v>10.5</v>
      </c>
      <c r="D165" s="88">
        <v>1526.8</v>
      </c>
      <c r="E165" s="89">
        <v>1537.3</v>
      </c>
      <c r="F165" s="260"/>
      <c r="G165" s="166"/>
      <c r="H165" s="166"/>
      <c r="I165" s="79"/>
      <c r="J165" s="69"/>
      <c r="K165" s="80" t="s">
        <v>308</v>
      </c>
      <c r="L165" s="79"/>
      <c r="M165" s="261"/>
      <c r="N165" s="132"/>
      <c r="O165" s="90"/>
      <c r="P165" s="90">
        <v>47</v>
      </c>
      <c r="Q165" s="79"/>
      <c r="R165" s="79"/>
      <c r="S165" s="90">
        <v>47</v>
      </c>
      <c r="T165" s="90">
        <v>30</v>
      </c>
      <c r="U165" s="91"/>
      <c r="V165" s="79"/>
      <c r="W165" s="79"/>
      <c r="X165" s="79"/>
      <c r="Y165" s="79"/>
      <c r="Z165" s="79"/>
      <c r="AA165" s="92"/>
      <c r="AB165" s="93"/>
      <c r="AC165" s="260"/>
      <c r="AD165" s="260"/>
      <c r="AE165" s="79"/>
      <c r="AF165" s="79"/>
      <c r="AG165" s="92"/>
      <c r="AH165" s="93"/>
      <c r="AI165" s="289"/>
      <c r="AJ165" s="290"/>
      <c r="AK165" s="286"/>
      <c r="AL165" s="287"/>
      <c r="AM165" s="287"/>
      <c r="AN165" s="288"/>
    </row>
    <row r="166" spans="2:40" ht="13.5" customHeight="1">
      <c r="B166" s="75">
        <v>156</v>
      </c>
      <c r="C166" s="87">
        <v>10.5</v>
      </c>
      <c r="D166" s="88">
        <v>1537.3</v>
      </c>
      <c r="E166" s="89">
        <v>1547.8</v>
      </c>
      <c r="F166" s="260"/>
      <c r="G166" s="166"/>
      <c r="H166" s="166"/>
      <c r="I166" s="79"/>
      <c r="J166" s="69"/>
      <c r="K166" s="80"/>
      <c r="L166" s="79"/>
      <c r="M166" s="261"/>
      <c r="N166" s="132"/>
      <c r="O166" s="90"/>
      <c r="P166" s="90"/>
      <c r="Q166" s="79"/>
      <c r="R166" s="79"/>
      <c r="S166" s="90"/>
      <c r="T166" s="90"/>
      <c r="U166" s="91" t="s">
        <v>309</v>
      </c>
      <c r="V166" s="79"/>
      <c r="W166" s="79"/>
      <c r="X166" s="79"/>
      <c r="Y166" s="79"/>
      <c r="Z166" s="79"/>
      <c r="AA166" s="92"/>
      <c r="AB166" s="93"/>
      <c r="AC166" s="260"/>
      <c r="AD166" s="260"/>
      <c r="AE166" s="79"/>
      <c r="AF166" s="79"/>
      <c r="AG166" s="92"/>
      <c r="AH166" s="93"/>
      <c r="AI166" s="289"/>
      <c r="AJ166" s="290"/>
      <c r="AK166" s="286"/>
      <c r="AL166" s="287"/>
      <c r="AM166" s="287"/>
      <c r="AN166" s="288"/>
    </row>
    <row r="167" spans="2:40" ht="13.5" customHeight="1">
      <c r="B167" s="75">
        <v>157</v>
      </c>
      <c r="C167" s="87">
        <v>10.5</v>
      </c>
      <c r="D167" s="88">
        <v>1547.8</v>
      </c>
      <c r="E167" s="89">
        <v>1558.3</v>
      </c>
      <c r="F167" s="260"/>
      <c r="G167" s="166"/>
      <c r="H167" s="166"/>
      <c r="I167" s="79"/>
      <c r="J167" s="69"/>
      <c r="K167" s="80" t="s">
        <v>308</v>
      </c>
      <c r="L167" s="79"/>
      <c r="M167" s="261"/>
      <c r="N167" s="132"/>
      <c r="O167" s="90"/>
      <c r="P167" s="90"/>
      <c r="Q167" s="79"/>
      <c r="R167" s="79"/>
      <c r="S167" s="90"/>
      <c r="T167" s="90"/>
      <c r="U167" s="91" t="s">
        <v>309</v>
      </c>
      <c r="V167" s="79"/>
      <c r="W167" s="79"/>
      <c r="X167" s="79"/>
      <c r="Y167" s="79"/>
      <c r="Z167" s="79"/>
      <c r="AA167" s="92"/>
      <c r="AB167" s="93"/>
      <c r="AC167" s="260"/>
      <c r="AD167" s="260"/>
      <c r="AE167" s="79"/>
      <c r="AF167" s="79"/>
      <c r="AG167" s="92"/>
      <c r="AH167" s="93"/>
      <c r="AI167" s="289"/>
      <c r="AJ167" s="290"/>
      <c r="AK167" s="286"/>
      <c r="AL167" s="287"/>
      <c r="AM167" s="287"/>
      <c r="AN167" s="288"/>
    </row>
    <row r="168" spans="2:40" ht="13.5" customHeight="1">
      <c r="B168" s="75">
        <v>158</v>
      </c>
      <c r="C168" s="87">
        <v>10.5</v>
      </c>
      <c r="D168" s="88">
        <v>1558.3</v>
      </c>
      <c r="E168" s="89">
        <v>1568.8</v>
      </c>
      <c r="F168" s="260"/>
      <c r="G168" s="166"/>
      <c r="H168" s="166"/>
      <c r="I168" s="79"/>
      <c r="J168" s="69"/>
      <c r="K168" s="80" t="s">
        <v>308</v>
      </c>
      <c r="L168" s="79"/>
      <c r="M168" s="261"/>
      <c r="N168" s="132"/>
      <c r="O168" s="90"/>
      <c r="P168" s="90"/>
      <c r="Q168" s="79"/>
      <c r="R168" s="79"/>
      <c r="S168" s="90"/>
      <c r="T168" s="90"/>
      <c r="U168" s="91" t="s">
        <v>309</v>
      </c>
      <c r="V168" s="79"/>
      <c r="W168" s="79"/>
      <c r="X168" s="79"/>
      <c r="Y168" s="79"/>
      <c r="Z168" s="79"/>
      <c r="AA168" s="92"/>
      <c r="AB168" s="93"/>
      <c r="AC168" s="260"/>
      <c r="AD168" s="260"/>
      <c r="AE168" s="79"/>
      <c r="AF168" s="79"/>
      <c r="AG168" s="92"/>
      <c r="AH168" s="93"/>
      <c r="AI168" s="289"/>
      <c r="AJ168" s="290"/>
      <c r="AK168" s="286"/>
      <c r="AL168" s="287"/>
      <c r="AM168" s="287"/>
      <c r="AN168" s="288"/>
    </row>
    <row r="169" spans="2:40" ht="13.5" customHeight="1">
      <c r="B169" s="75">
        <v>159</v>
      </c>
      <c r="C169" s="87">
        <v>10.5</v>
      </c>
      <c r="D169" s="88">
        <v>1568.8</v>
      </c>
      <c r="E169" s="89">
        <v>1579.3</v>
      </c>
      <c r="F169" s="260"/>
      <c r="G169" s="166"/>
      <c r="H169" s="166"/>
      <c r="I169" s="79"/>
      <c r="J169" s="69"/>
      <c r="K169" s="80" t="s">
        <v>308</v>
      </c>
      <c r="L169" s="79"/>
      <c r="M169" s="261"/>
      <c r="N169" s="132"/>
      <c r="O169" s="90"/>
      <c r="P169" s="90"/>
      <c r="Q169" s="79"/>
      <c r="R169" s="79"/>
      <c r="S169" s="90"/>
      <c r="T169" s="90"/>
      <c r="U169" s="91"/>
      <c r="V169" s="79"/>
      <c r="W169" s="79"/>
      <c r="X169" s="79"/>
      <c r="Y169" s="79"/>
      <c r="Z169" s="79"/>
      <c r="AA169" s="92"/>
      <c r="AB169" s="93"/>
      <c r="AC169" s="260"/>
      <c r="AD169" s="260"/>
      <c r="AE169" s="79"/>
      <c r="AF169" s="79"/>
      <c r="AG169" s="92"/>
      <c r="AH169" s="93"/>
      <c r="AI169" s="289"/>
      <c r="AJ169" s="290"/>
      <c r="AK169" s="286"/>
      <c r="AL169" s="287"/>
      <c r="AM169" s="287"/>
      <c r="AN169" s="288"/>
    </row>
    <row r="170" spans="2:40" ht="13.5" customHeight="1">
      <c r="B170" s="75">
        <v>160</v>
      </c>
      <c r="C170" s="87">
        <v>10.5</v>
      </c>
      <c r="D170" s="88">
        <v>1579.3</v>
      </c>
      <c r="E170" s="89">
        <v>1589.8</v>
      </c>
      <c r="F170" s="260"/>
      <c r="G170" s="166"/>
      <c r="H170" s="166"/>
      <c r="I170" s="79"/>
      <c r="J170" s="69"/>
      <c r="K170" s="79"/>
      <c r="L170" s="79"/>
      <c r="M170" s="261"/>
      <c r="N170" s="132"/>
      <c r="O170" s="90"/>
      <c r="P170" s="90" t="s">
        <v>328</v>
      </c>
      <c r="Q170" s="79"/>
      <c r="R170" s="79"/>
      <c r="S170" s="90" t="s">
        <v>328</v>
      </c>
      <c r="T170" s="90">
        <v>31</v>
      </c>
      <c r="U170" s="91" t="s">
        <v>309</v>
      </c>
      <c r="V170" s="79"/>
      <c r="W170" s="79"/>
      <c r="X170" s="79"/>
      <c r="Y170" s="79"/>
      <c r="Z170" s="79"/>
      <c r="AA170" s="92"/>
      <c r="AB170" s="93"/>
      <c r="AC170" s="260"/>
      <c r="AD170" s="260"/>
      <c r="AE170" s="79"/>
      <c r="AF170" s="79"/>
      <c r="AG170" s="92"/>
      <c r="AH170" s="93"/>
      <c r="AI170" s="289"/>
      <c r="AJ170" s="290"/>
      <c r="AK170" s="286"/>
      <c r="AL170" s="287"/>
      <c r="AM170" s="287"/>
      <c r="AN170" s="288"/>
    </row>
    <row r="171" spans="2:40" ht="13.5" customHeight="1">
      <c r="B171" s="75">
        <v>161</v>
      </c>
      <c r="C171" s="87">
        <v>10.5</v>
      </c>
      <c r="D171" s="88">
        <v>1589.8</v>
      </c>
      <c r="E171" s="89">
        <v>1600.3</v>
      </c>
      <c r="F171" s="260"/>
      <c r="G171" s="166"/>
      <c r="H171" s="166"/>
      <c r="I171" s="79"/>
      <c r="J171" s="69"/>
      <c r="K171" s="80" t="s">
        <v>308</v>
      </c>
      <c r="L171" s="79"/>
      <c r="M171" s="261"/>
      <c r="N171" s="132"/>
      <c r="O171" s="90"/>
      <c r="P171" s="90"/>
      <c r="Q171" s="79"/>
      <c r="R171" s="79"/>
      <c r="S171" s="90"/>
      <c r="T171" s="90"/>
      <c r="U171" s="91"/>
      <c r="V171" s="79"/>
      <c r="W171" s="79"/>
      <c r="X171" s="79"/>
      <c r="Y171" s="79"/>
      <c r="Z171" s="79"/>
      <c r="AA171" s="92"/>
      <c r="AB171" s="93"/>
      <c r="AC171" s="260"/>
      <c r="AD171" s="260"/>
      <c r="AE171" s="80"/>
      <c r="AF171" s="80"/>
      <c r="AG171" s="80"/>
      <c r="AH171" s="93"/>
      <c r="AI171" s="289"/>
      <c r="AJ171" s="290"/>
      <c r="AK171" s="286"/>
      <c r="AL171" s="287"/>
      <c r="AM171" s="287"/>
      <c r="AN171" s="288"/>
    </row>
    <row r="172" spans="2:40" ht="13.5" customHeight="1">
      <c r="B172" s="75">
        <v>162</v>
      </c>
      <c r="C172" s="87">
        <v>10.5</v>
      </c>
      <c r="D172" s="88">
        <v>1600.3</v>
      </c>
      <c r="E172" s="89">
        <v>1610.8</v>
      </c>
      <c r="F172" s="260"/>
      <c r="G172" s="166"/>
      <c r="H172" s="166"/>
      <c r="I172" s="79"/>
      <c r="J172" s="69"/>
      <c r="K172" s="80" t="s">
        <v>308</v>
      </c>
      <c r="L172" s="79"/>
      <c r="M172" s="261"/>
      <c r="N172" s="132"/>
      <c r="O172" s="90"/>
      <c r="P172" s="90"/>
      <c r="Q172" s="79"/>
      <c r="R172" s="79"/>
      <c r="S172" s="90"/>
      <c r="T172" s="90"/>
      <c r="U172" s="91"/>
      <c r="V172" s="79"/>
      <c r="W172" s="79"/>
      <c r="X172" s="79"/>
      <c r="Y172" s="79"/>
      <c r="Z172" s="79"/>
      <c r="AA172" s="92"/>
      <c r="AB172" s="93"/>
      <c r="AC172" s="260"/>
      <c r="AD172" s="260"/>
      <c r="AE172" s="80"/>
      <c r="AF172" s="80"/>
      <c r="AG172" s="80"/>
      <c r="AH172" s="93"/>
      <c r="AI172" s="289"/>
      <c r="AJ172" s="290"/>
      <c r="AK172" s="286"/>
      <c r="AL172" s="287"/>
      <c r="AM172" s="287"/>
      <c r="AN172" s="288"/>
    </row>
    <row r="173" spans="2:40" ht="13.5" customHeight="1">
      <c r="B173" s="75">
        <v>163</v>
      </c>
      <c r="C173" s="87">
        <v>10.5</v>
      </c>
      <c r="D173" s="88">
        <v>1610.8</v>
      </c>
      <c r="E173" s="89">
        <v>1621.3</v>
      </c>
      <c r="F173" s="260"/>
      <c r="G173" s="166"/>
      <c r="H173" s="166"/>
      <c r="I173" s="79"/>
      <c r="J173" s="69"/>
      <c r="K173" s="80" t="s">
        <v>308</v>
      </c>
      <c r="L173" s="79"/>
      <c r="M173" s="261"/>
      <c r="N173" s="132"/>
      <c r="O173" s="90"/>
      <c r="P173" s="90"/>
      <c r="Q173" s="79"/>
      <c r="R173" s="79"/>
      <c r="S173" s="90"/>
      <c r="T173" s="90"/>
      <c r="U173" s="91" t="s">
        <v>309</v>
      </c>
      <c r="V173" s="79"/>
      <c r="W173" s="79"/>
      <c r="X173" s="79"/>
      <c r="Y173" s="79"/>
      <c r="Z173" s="79"/>
      <c r="AA173" s="92"/>
      <c r="AB173" s="93"/>
      <c r="AC173" s="260"/>
      <c r="AD173" s="260"/>
      <c r="AE173" s="80"/>
      <c r="AF173" s="80"/>
      <c r="AG173" s="80"/>
      <c r="AH173" s="93"/>
      <c r="AI173" s="289"/>
      <c r="AJ173" s="290"/>
      <c r="AK173" s="286"/>
      <c r="AL173" s="287"/>
      <c r="AM173" s="287"/>
      <c r="AN173" s="288"/>
    </row>
    <row r="174" spans="2:40" ht="13.5" customHeight="1">
      <c r="B174" s="75">
        <v>164</v>
      </c>
      <c r="C174" s="87">
        <v>10.5</v>
      </c>
      <c r="D174" s="88">
        <v>1621.3</v>
      </c>
      <c r="E174" s="89">
        <v>1631.8</v>
      </c>
      <c r="F174" s="260"/>
      <c r="G174" s="166"/>
      <c r="H174" s="166"/>
      <c r="I174" s="79"/>
      <c r="J174" s="69"/>
      <c r="K174" s="80"/>
      <c r="L174" s="79"/>
      <c r="M174" s="261"/>
      <c r="N174" s="132"/>
      <c r="O174" s="90"/>
      <c r="P174" s="90"/>
      <c r="Q174" s="79"/>
      <c r="R174" s="79"/>
      <c r="S174" s="90"/>
      <c r="T174" s="90"/>
      <c r="U174" s="91"/>
      <c r="V174" s="79"/>
      <c r="W174" s="79"/>
      <c r="X174" s="79"/>
      <c r="Y174" s="79"/>
      <c r="Z174" s="79"/>
      <c r="AA174" s="92"/>
      <c r="AB174" s="93"/>
      <c r="AC174" s="260"/>
      <c r="AD174" s="260"/>
      <c r="AE174" s="80"/>
      <c r="AF174" s="80"/>
      <c r="AG174" s="80"/>
      <c r="AH174" s="93"/>
      <c r="AI174" s="289"/>
      <c r="AJ174" s="290"/>
      <c r="AK174" s="286"/>
      <c r="AL174" s="287"/>
      <c r="AM174" s="287"/>
      <c r="AN174" s="288"/>
    </row>
    <row r="175" spans="2:40" ht="13.5" customHeight="1">
      <c r="B175" s="75">
        <v>165</v>
      </c>
      <c r="C175" s="87">
        <v>10.5</v>
      </c>
      <c r="D175" s="88">
        <v>1631.8</v>
      </c>
      <c r="E175" s="89">
        <v>1642.3</v>
      </c>
      <c r="F175" s="260"/>
      <c r="G175" s="166"/>
      <c r="H175" s="166"/>
      <c r="I175" s="79"/>
      <c r="J175" s="69"/>
      <c r="K175" s="80" t="s">
        <v>308</v>
      </c>
      <c r="L175" s="79"/>
      <c r="M175" s="261"/>
      <c r="N175" s="132"/>
      <c r="O175" s="90">
        <v>11</v>
      </c>
      <c r="P175" s="90">
        <v>50</v>
      </c>
      <c r="Q175" s="79"/>
      <c r="R175" s="79"/>
      <c r="S175" s="90">
        <v>50</v>
      </c>
      <c r="T175" s="90">
        <v>32</v>
      </c>
      <c r="U175" s="91"/>
      <c r="V175" s="79"/>
      <c r="W175" s="79"/>
      <c r="X175" s="79"/>
      <c r="Y175" s="79"/>
      <c r="Z175" s="79"/>
      <c r="AA175" s="92"/>
      <c r="AB175" s="93"/>
      <c r="AC175" s="260"/>
      <c r="AD175" s="260"/>
      <c r="AE175" s="80" t="s">
        <v>308</v>
      </c>
      <c r="AF175" s="80"/>
      <c r="AG175" s="80"/>
      <c r="AH175" s="93"/>
      <c r="AI175" s="289" t="s">
        <v>317</v>
      </c>
      <c r="AJ175" s="290"/>
      <c r="AK175" s="286"/>
      <c r="AL175" s="287"/>
      <c r="AM175" s="287"/>
      <c r="AN175" s="288"/>
    </row>
    <row r="176" spans="2:40" ht="13.5" customHeight="1">
      <c r="B176" s="75">
        <v>166</v>
      </c>
      <c r="C176" s="87">
        <v>10.5</v>
      </c>
      <c r="D176" s="88">
        <v>1642.3</v>
      </c>
      <c r="E176" s="89">
        <v>1652.8</v>
      </c>
      <c r="F176" s="260"/>
      <c r="G176" s="166"/>
      <c r="H176" s="166"/>
      <c r="I176" s="79"/>
      <c r="J176" s="69"/>
      <c r="K176" s="80" t="s">
        <v>308</v>
      </c>
      <c r="L176" s="79"/>
      <c r="M176" s="261"/>
      <c r="N176" s="132"/>
      <c r="O176" s="90"/>
      <c r="P176" s="90"/>
      <c r="Q176" s="79"/>
      <c r="R176" s="79"/>
      <c r="S176" s="90"/>
      <c r="T176" s="90"/>
      <c r="U176" s="91"/>
      <c r="V176" s="79"/>
      <c r="W176" s="79"/>
      <c r="X176" s="79"/>
      <c r="Y176" s="79"/>
      <c r="Z176" s="79"/>
      <c r="AA176" s="92"/>
      <c r="AB176" s="93"/>
      <c r="AC176" s="260"/>
      <c r="AD176" s="260"/>
      <c r="AE176" s="80"/>
      <c r="AF176" s="80"/>
      <c r="AG176" s="80"/>
      <c r="AH176" s="93"/>
      <c r="AI176" s="289"/>
      <c r="AJ176" s="290"/>
      <c r="AK176" s="286"/>
      <c r="AL176" s="287"/>
      <c r="AM176" s="287"/>
      <c r="AN176" s="288"/>
    </row>
    <row r="177" spans="2:40" ht="13.5" customHeight="1">
      <c r="B177" s="75">
        <v>167</v>
      </c>
      <c r="C177" s="87">
        <v>10.5</v>
      </c>
      <c r="D177" s="88">
        <v>1652.8</v>
      </c>
      <c r="E177" s="89">
        <v>1663.3</v>
      </c>
      <c r="F177" s="260"/>
      <c r="G177" s="166"/>
      <c r="H177" s="166"/>
      <c r="I177" s="79"/>
      <c r="J177" s="69"/>
      <c r="K177" s="80" t="s">
        <v>308</v>
      </c>
      <c r="L177" s="79"/>
      <c r="M177" s="261"/>
      <c r="N177" s="132"/>
      <c r="O177" s="90"/>
      <c r="P177" s="90"/>
      <c r="Q177" s="79"/>
      <c r="R177" s="79"/>
      <c r="S177" s="90"/>
      <c r="T177" s="90"/>
      <c r="U177" s="91" t="s">
        <v>310</v>
      </c>
      <c r="V177" s="79"/>
      <c r="W177" s="79"/>
      <c r="X177" s="79"/>
      <c r="Y177" s="79"/>
      <c r="Z177" s="79"/>
      <c r="AA177" s="92"/>
      <c r="AB177" s="93"/>
      <c r="AC177" s="260"/>
      <c r="AD177" s="260"/>
      <c r="AE177" s="80"/>
      <c r="AF177" s="80"/>
      <c r="AG177" s="80"/>
      <c r="AH177" s="93"/>
      <c r="AI177" s="289"/>
      <c r="AJ177" s="290"/>
      <c r="AK177" s="286"/>
      <c r="AL177" s="287"/>
      <c r="AM177" s="287"/>
      <c r="AN177" s="288"/>
    </row>
    <row r="178" spans="2:40" ht="13.5" customHeight="1">
      <c r="B178" s="75">
        <v>168</v>
      </c>
      <c r="C178" s="87">
        <v>10.5</v>
      </c>
      <c r="D178" s="88">
        <v>1663.3</v>
      </c>
      <c r="E178" s="89">
        <v>1673.8</v>
      </c>
      <c r="F178" s="260"/>
      <c r="G178" s="166"/>
      <c r="H178" s="166"/>
      <c r="I178" s="79"/>
      <c r="J178" s="69"/>
      <c r="K178" s="80"/>
      <c r="L178" s="79"/>
      <c r="M178" s="261"/>
      <c r="N178" s="132"/>
      <c r="O178" s="90"/>
      <c r="P178" s="90"/>
      <c r="Q178" s="79"/>
      <c r="R178" s="79"/>
      <c r="S178" s="90"/>
      <c r="T178" s="90"/>
      <c r="U178" s="91"/>
      <c r="V178" s="79"/>
      <c r="W178" s="79"/>
      <c r="X178" s="79"/>
      <c r="Y178" s="79"/>
      <c r="Z178" s="79"/>
      <c r="AA178" s="92"/>
      <c r="AB178" s="93"/>
      <c r="AC178" s="260"/>
      <c r="AD178" s="260"/>
      <c r="AE178" s="80"/>
      <c r="AF178" s="80"/>
      <c r="AG178" s="80"/>
      <c r="AH178" s="93"/>
      <c r="AI178" s="289"/>
      <c r="AJ178" s="290"/>
      <c r="AK178" s="286"/>
      <c r="AL178" s="287"/>
      <c r="AM178" s="287"/>
      <c r="AN178" s="288"/>
    </row>
    <row r="179" spans="2:40" ht="13.5" customHeight="1">
      <c r="B179" s="75">
        <v>169</v>
      </c>
      <c r="C179" s="87">
        <v>10.5</v>
      </c>
      <c r="D179" s="88">
        <v>1673.8</v>
      </c>
      <c r="E179" s="89">
        <v>1684.3</v>
      </c>
      <c r="F179" s="260"/>
      <c r="G179" s="166"/>
      <c r="H179" s="166"/>
      <c r="I179" s="79"/>
      <c r="J179" s="69"/>
      <c r="K179" s="80" t="s">
        <v>308</v>
      </c>
      <c r="L179" s="79"/>
      <c r="M179" s="261"/>
      <c r="N179" s="132"/>
      <c r="O179" s="90"/>
      <c r="P179" s="90"/>
      <c r="Q179" s="79"/>
      <c r="R179" s="79"/>
      <c r="S179" s="90"/>
      <c r="T179" s="90"/>
      <c r="U179" s="91"/>
      <c r="V179" s="79"/>
      <c r="W179" s="79"/>
      <c r="X179" s="79"/>
      <c r="Y179" s="79"/>
      <c r="Z179" s="79"/>
      <c r="AA179" s="92"/>
      <c r="AB179" s="93"/>
      <c r="AC179" s="260"/>
      <c r="AD179" s="260"/>
      <c r="AE179" s="80"/>
      <c r="AF179" s="80"/>
      <c r="AG179" s="80"/>
      <c r="AH179" s="93"/>
      <c r="AI179" s="289"/>
      <c r="AJ179" s="290"/>
      <c r="AK179" s="286"/>
      <c r="AL179" s="287"/>
      <c r="AM179" s="287"/>
      <c r="AN179" s="288"/>
    </row>
    <row r="180" spans="2:40" ht="13.5" customHeight="1">
      <c r="B180" s="75">
        <v>170</v>
      </c>
      <c r="C180" s="87">
        <v>10.5</v>
      </c>
      <c r="D180" s="88">
        <v>1684.3</v>
      </c>
      <c r="E180" s="89">
        <v>1694.8</v>
      </c>
      <c r="F180" s="260"/>
      <c r="G180" s="166"/>
      <c r="H180" s="166"/>
      <c r="I180" s="79"/>
      <c r="J180" s="69"/>
      <c r="K180" s="80" t="s">
        <v>308</v>
      </c>
      <c r="L180" s="79"/>
      <c r="M180" s="261"/>
      <c r="N180" s="132"/>
      <c r="O180" s="90"/>
      <c r="P180" s="90" t="s">
        <v>322</v>
      </c>
      <c r="Q180" s="79"/>
      <c r="R180" s="79"/>
      <c r="S180" s="90" t="s">
        <v>322</v>
      </c>
      <c r="T180" s="90">
        <v>33</v>
      </c>
      <c r="U180" s="91" t="s">
        <v>309</v>
      </c>
      <c r="V180" s="79"/>
      <c r="W180" s="79"/>
      <c r="X180" s="79"/>
      <c r="Y180" s="79"/>
      <c r="Z180" s="79"/>
      <c r="AA180" s="92"/>
      <c r="AB180" s="93"/>
      <c r="AC180" s="260"/>
      <c r="AD180" s="260"/>
      <c r="AE180" s="80"/>
      <c r="AF180" s="80"/>
      <c r="AG180" s="80"/>
      <c r="AH180" s="93"/>
      <c r="AI180" s="289"/>
      <c r="AJ180" s="290"/>
      <c r="AK180" s="286"/>
      <c r="AL180" s="287"/>
      <c r="AM180" s="287"/>
      <c r="AN180" s="288"/>
    </row>
    <row r="181" spans="2:40" ht="13.5" customHeight="1">
      <c r="B181" s="75">
        <v>171</v>
      </c>
      <c r="C181" s="87">
        <v>10.5</v>
      </c>
      <c r="D181" s="88">
        <v>1694.8</v>
      </c>
      <c r="E181" s="89">
        <v>1705.3</v>
      </c>
      <c r="F181" s="260"/>
      <c r="G181" s="166"/>
      <c r="H181" s="166"/>
      <c r="I181" s="79"/>
      <c r="J181" s="69"/>
      <c r="K181" s="80" t="s">
        <v>308</v>
      </c>
      <c r="L181" s="79"/>
      <c r="M181" s="261"/>
      <c r="N181" s="132"/>
      <c r="O181" s="90"/>
      <c r="P181" s="90"/>
      <c r="Q181" s="79"/>
      <c r="R181" s="79"/>
      <c r="S181" s="90"/>
      <c r="T181" s="90"/>
      <c r="U181" s="91"/>
      <c r="V181" s="79"/>
      <c r="W181" s="79"/>
      <c r="X181" s="79"/>
      <c r="Y181" s="79"/>
      <c r="Z181" s="79"/>
      <c r="AA181" s="92"/>
      <c r="AB181" s="93"/>
      <c r="AC181" s="260"/>
      <c r="AD181" s="260"/>
      <c r="AE181" s="80"/>
      <c r="AF181" s="80"/>
      <c r="AG181" s="80"/>
      <c r="AH181" s="93"/>
      <c r="AI181" s="289"/>
      <c r="AJ181" s="290"/>
      <c r="AK181" s="286"/>
      <c r="AL181" s="287"/>
      <c r="AM181" s="287"/>
      <c r="AN181" s="288"/>
    </row>
    <row r="182" spans="2:40" ht="13.5" customHeight="1">
      <c r="B182" s="75">
        <v>172</v>
      </c>
      <c r="C182" s="87">
        <v>10.5</v>
      </c>
      <c r="D182" s="88">
        <v>1705.3</v>
      </c>
      <c r="E182" s="89">
        <v>1715.8</v>
      </c>
      <c r="F182" s="260"/>
      <c r="G182" s="166"/>
      <c r="H182" s="166"/>
      <c r="I182" s="79"/>
      <c r="J182" s="69"/>
      <c r="K182" s="80" t="s">
        <v>308</v>
      </c>
      <c r="L182" s="79"/>
      <c r="M182" s="261"/>
      <c r="N182" s="132"/>
      <c r="O182" s="90"/>
      <c r="P182" s="90"/>
      <c r="Q182" s="79"/>
      <c r="R182" s="79"/>
      <c r="S182" s="90"/>
      <c r="T182" s="90"/>
      <c r="U182" s="91" t="s">
        <v>309</v>
      </c>
      <c r="V182" s="79"/>
      <c r="W182" s="79"/>
      <c r="X182" s="79"/>
      <c r="Y182" s="79"/>
      <c r="Z182" s="79"/>
      <c r="AA182" s="92"/>
      <c r="AB182" s="93"/>
      <c r="AC182" s="260"/>
      <c r="AD182" s="260"/>
      <c r="AE182" s="80"/>
      <c r="AF182" s="80"/>
      <c r="AG182" s="80"/>
      <c r="AH182" s="93"/>
      <c r="AI182" s="289"/>
      <c r="AJ182" s="290"/>
      <c r="AK182" s="286" t="s">
        <v>319</v>
      </c>
      <c r="AL182" s="287"/>
      <c r="AM182" s="287"/>
      <c r="AN182" s="288"/>
    </row>
    <row r="183" spans="2:40" ht="13.5" customHeight="1">
      <c r="B183" s="75">
        <v>173</v>
      </c>
      <c r="C183" s="87">
        <v>10.5</v>
      </c>
      <c r="D183" s="88">
        <v>1715.8</v>
      </c>
      <c r="E183" s="89">
        <v>1726.3</v>
      </c>
      <c r="F183" s="260"/>
      <c r="G183" s="166"/>
      <c r="H183" s="166"/>
      <c r="I183" s="79"/>
      <c r="J183" s="69"/>
      <c r="K183" s="80" t="s">
        <v>308</v>
      </c>
      <c r="L183" s="79"/>
      <c r="M183" s="261"/>
      <c r="N183" s="132"/>
      <c r="O183" s="90"/>
      <c r="P183" s="90"/>
      <c r="Q183" s="79"/>
      <c r="R183" s="79"/>
      <c r="S183" s="90"/>
      <c r="T183" s="90"/>
      <c r="U183" s="91"/>
      <c r="V183" s="79"/>
      <c r="W183" s="79"/>
      <c r="X183" s="79"/>
      <c r="Y183" s="79"/>
      <c r="Z183" s="79"/>
      <c r="AA183" s="92"/>
      <c r="AB183" s="93"/>
      <c r="AC183" s="260"/>
      <c r="AD183" s="260"/>
      <c r="AE183" s="80"/>
      <c r="AF183" s="80"/>
      <c r="AG183" s="80"/>
      <c r="AH183" s="93"/>
      <c r="AI183" s="289"/>
      <c r="AJ183" s="290"/>
      <c r="AK183" s="286"/>
      <c r="AL183" s="287"/>
      <c r="AM183" s="287"/>
      <c r="AN183" s="288"/>
    </row>
    <row r="184" spans="2:40" ht="13.5" customHeight="1">
      <c r="B184" s="75">
        <v>174</v>
      </c>
      <c r="C184" s="87">
        <v>10.5</v>
      </c>
      <c r="D184" s="88">
        <v>1726.3</v>
      </c>
      <c r="E184" s="89">
        <v>1736.8</v>
      </c>
      <c r="F184" s="260"/>
      <c r="G184" s="166"/>
      <c r="H184" s="166"/>
      <c r="I184" s="79"/>
      <c r="J184" s="69"/>
      <c r="K184" s="80" t="s">
        <v>308</v>
      </c>
      <c r="L184" s="79"/>
      <c r="M184" s="261"/>
      <c r="N184" s="132"/>
      <c r="O184" s="90"/>
      <c r="P184" s="90">
        <v>53</v>
      </c>
      <c r="Q184" s="79"/>
      <c r="R184" s="79"/>
      <c r="S184" s="90">
        <v>53</v>
      </c>
      <c r="T184" s="90">
        <v>34</v>
      </c>
      <c r="U184" s="91"/>
      <c r="V184" s="79"/>
      <c r="W184" s="79"/>
      <c r="X184" s="79"/>
      <c r="Y184" s="79"/>
      <c r="Z184" s="79"/>
      <c r="AA184" s="92"/>
      <c r="AB184" s="93"/>
      <c r="AC184" s="260"/>
      <c r="AD184" s="260"/>
      <c r="AE184" s="80"/>
      <c r="AF184" s="80"/>
      <c r="AG184" s="80"/>
      <c r="AH184" s="93"/>
      <c r="AI184" s="289"/>
      <c r="AJ184" s="290"/>
      <c r="AK184" s="286"/>
      <c r="AL184" s="287"/>
      <c r="AM184" s="287"/>
      <c r="AN184" s="288"/>
    </row>
    <row r="185" spans="2:40" ht="13.5" customHeight="1">
      <c r="B185" s="75">
        <v>175</v>
      </c>
      <c r="C185" s="87">
        <v>10.5</v>
      </c>
      <c r="D185" s="88">
        <v>1736.8</v>
      </c>
      <c r="E185" s="89">
        <v>1747.3</v>
      </c>
      <c r="F185" s="260"/>
      <c r="G185" s="166"/>
      <c r="H185" s="166"/>
      <c r="I185" s="79"/>
      <c r="J185" s="69"/>
      <c r="K185" s="80" t="s">
        <v>308</v>
      </c>
      <c r="L185" s="79"/>
      <c r="M185" s="261"/>
      <c r="N185" s="132"/>
      <c r="O185" s="90"/>
      <c r="P185" s="90"/>
      <c r="Q185" s="79"/>
      <c r="R185" s="79"/>
      <c r="S185" s="90"/>
      <c r="T185" s="90"/>
      <c r="U185" s="91" t="s">
        <v>309</v>
      </c>
      <c r="V185" s="79"/>
      <c r="W185" s="79"/>
      <c r="X185" s="79"/>
      <c r="Y185" s="79"/>
      <c r="Z185" s="79"/>
      <c r="AA185" s="92"/>
      <c r="AB185" s="93"/>
      <c r="AC185" s="260"/>
      <c r="AD185" s="260"/>
      <c r="AE185" s="80"/>
      <c r="AF185" s="80" t="s">
        <v>308</v>
      </c>
      <c r="AG185" s="80"/>
      <c r="AH185" s="93"/>
      <c r="AI185" s="289"/>
      <c r="AJ185" s="290"/>
      <c r="AK185" s="286"/>
      <c r="AL185" s="287"/>
      <c r="AM185" s="287"/>
      <c r="AN185" s="288"/>
    </row>
    <row r="186" spans="2:40" ht="13.5" customHeight="1">
      <c r="B186" s="75">
        <v>176</v>
      </c>
      <c r="C186" s="87">
        <v>10.5</v>
      </c>
      <c r="D186" s="88">
        <v>1747.3</v>
      </c>
      <c r="E186" s="89">
        <v>1757.8</v>
      </c>
      <c r="F186" s="260"/>
      <c r="G186" s="166"/>
      <c r="H186" s="166"/>
      <c r="I186" s="79"/>
      <c r="J186" s="69"/>
      <c r="K186" s="80" t="s">
        <v>308</v>
      </c>
      <c r="L186" s="79"/>
      <c r="M186" s="261"/>
      <c r="N186" s="132"/>
      <c r="O186" s="90"/>
      <c r="P186" s="90"/>
      <c r="Q186" s="79"/>
      <c r="R186" s="79"/>
      <c r="S186" s="90"/>
      <c r="T186" s="90"/>
      <c r="U186" s="91" t="s">
        <v>309</v>
      </c>
      <c r="V186" s="79"/>
      <c r="W186" s="79"/>
      <c r="X186" s="79"/>
      <c r="Y186" s="79"/>
      <c r="Z186" s="79"/>
      <c r="AA186" s="92"/>
      <c r="AB186" s="93"/>
      <c r="AC186" s="260"/>
      <c r="AD186" s="260"/>
      <c r="AE186" s="80"/>
      <c r="AF186" s="80"/>
      <c r="AG186" s="80"/>
      <c r="AH186" s="93"/>
      <c r="AI186" s="289"/>
      <c r="AJ186" s="290"/>
      <c r="AK186" s="286"/>
      <c r="AL186" s="287"/>
      <c r="AM186" s="287"/>
      <c r="AN186" s="288"/>
    </row>
    <row r="187" spans="2:40" ht="13.5" customHeight="1">
      <c r="B187" s="75">
        <v>177</v>
      </c>
      <c r="C187" s="87">
        <v>10.5</v>
      </c>
      <c r="D187" s="88">
        <v>1757.8</v>
      </c>
      <c r="E187" s="89">
        <v>1768.3</v>
      </c>
      <c r="F187" s="260"/>
      <c r="G187" s="166"/>
      <c r="H187" s="166"/>
      <c r="I187" s="79"/>
      <c r="J187" s="69"/>
      <c r="K187" s="80" t="s">
        <v>308</v>
      </c>
      <c r="L187" s="79"/>
      <c r="M187" s="261"/>
      <c r="N187" s="132"/>
      <c r="O187" s="90"/>
      <c r="P187" s="90"/>
      <c r="Q187" s="79"/>
      <c r="R187" s="79"/>
      <c r="S187" s="90"/>
      <c r="T187" s="90"/>
      <c r="U187" s="91" t="s">
        <v>309</v>
      </c>
      <c r="V187" s="79"/>
      <c r="W187" s="79"/>
      <c r="X187" s="79"/>
      <c r="Y187" s="79"/>
      <c r="Z187" s="79"/>
      <c r="AA187" s="92"/>
      <c r="AB187" s="93"/>
      <c r="AC187" s="260"/>
      <c r="AD187" s="260"/>
      <c r="AE187" s="80"/>
      <c r="AF187" s="80"/>
      <c r="AG187" s="80"/>
      <c r="AH187" s="93"/>
      <c r="AI187" s="289"/>
      <c r="AJ187" s="290"/>
      <c r="AK187" s="286"/>
      <c r="AL187" s="287"/>
      <c r="AM187" s="287"/>
      <c r="AN187" s="288"/>
    </row>
    <row r="188" spans="2:40" ht="13.5" customHeight="1">
      <c r="B188" s="75">
        <v>178</v>
      </c>
      <c r="C188" s="87">
        <v>10.5</v>
      </c>
      <c r="D188" s="88">
        <v>1768.3</v>
      </c>
      <c r="E188" s="89">
        <v>1778.8</v>
      </c>
      <c r="F188" s="260"/>
      <c r="G188" s="166"/>
      <c r="H188" s="166"/>
      <c r="I188" s="79"/>
      <c r="J188" s="69"/>
      <c r="K188" s="80" t="s">
        <v>308</v>
      </c>
      <c r="L188" s="79"/>
      <c r="M188" s="261"/>
      <c r="N188" s="132"/>
      <c r="O188" s="90"/>
      <c r="P188" s="90"/>
      <c r="Q188" s="79"/>
      <c r="R188" s="79"/>
      <c r="S188" s="90"/>
      <c r="T188" s="90"/>
      <c r="U188" s="91"/>
      <c r="V188" s="79"/>
      <c r="W188" s="79"/>
      <c r="X188" s="79"/>
      <c r="Y188" s="79"/>
      <c r="Z188" s="79"/>
      <c r="AA188" s="92"/>
      <c r="AB188" s="93"/>
      <c r="AC188" s="260"/>
      <c r="AD188" s="260"/>
      <c r="AE188" s="80" t="s">
        <v>308</v>
      </c>
      <c r="AF188" s="80"/>
      <c r="AG188" s="80"/>
      <c r="AH188" s="93"/>
      <c r="AI188" s="289" t="s">
        <v>318</v>
      </c>
      <c r="AJ188" s="290"/>
      <c r="AK188" s="286"/>
      <c r="AL188" s="287"/>
      <c r="AM188" s="287"/>
      <c r="AN188" s="288"/>
    </row>
    <row r="189" spans="2:40" ht="13.5" customHeight="1">
      <c r="B189" s="75">
        <v>179</v>
      </c>
      <c r="C189" s="87">
        <v>10.5</v>
      </c>
      <c r="D189" s="88">
        <v>1778.8</v>
      </c>
      <c r="E189" s="89">
        <v>1789.3</v>
      </c>
      <c r="F189" s="260"/>
      <c r="G189" s="166"/>
      <c r="H189" s="166"/>
      <c r="I189" s="79"/>
      <c r="J189" s="69"/>
      <c r="K189" s="80" t="s">
        <v>308</v>
      </c>
      <c r="L189" s="79"/>
      <c r="M189" s="261"/>
      <c r="N189" s="132"/>
      <c r="O189" s="90"/>
      <c r="P189" s="90" t="s">
        <v>316</v>
      </c>
      <c r="Q189" s="79"/>
      <c r="R189" s="79"/>
      <c r="S189" s="90" t="s">
        <v>316</v>
      </c>
      <c r="T189" s="90">
        <v>35</v>
      </c>
      <c r="U189" s="91" t="s">
        <v>309</v>
      </c>
      <c r="V189" s="79"/>
      <c r="W189" s="79"/>
      <c r="X189" s="79"/>
      <c r="Y189" s="79"/>
      <c r="Z189" s="79"/>
      <c r="AA189" s="92"/>
      <c r="AB189" s="93"/>
      <c r="AC189" s="260"/>
      <c r="AD189" s="260"/>
      <c r="AE189" s="80"/>
      <c r="AF189" s="80"/>
      <c r="AG189" s="80"/>
      <c r="AH189" s="93"/>
      <c r="AI189" s="289"/>
      <c r="AJ189" s="290"/>
      <c r="AK189" s="286"/>
      <c r="AL189" s="287"/>
      <c r="AM189" s="287"/>
      <c r="AN189" s="288"/>
    </row>
    <row r="190" spans="2:40" ht="13.5" customHeight="1">
      <c r="B190" s="75">
        <v>180</v>
      </c>
      <c r="C190" s="87">
        <v>10.5</v>
      </c>
      <c r="D190" s="88">
        <v>1789.3</v>
      </c>
      <c r="E190" s="89">
        <v>1799.8</v>
      </c>
      <c r="F190" s="260"/>
      <c r="G190" s="166"/>
      <c r="H190" s="166"/>
      <c r="I190" s="79"/>
      <c r="J190" s="69"/>
      <c r="K190" s="80" t="s">
        <v>308</v>
      </c>
      <c r="L190" s="79"/>
      <c r="M190" s="261"/>
      <c r="N190" s="132"/>
      <c r="O190" s="90"/>
      <c r="P190" s="90"/>
      <c r="Q190" s="79"/>
      <c r="R190" s="79"/>
      <c r="S190" s="90"/>
      <c r="T190" s="90"/>
      <c r="U190" s="91"/>
      <c r="V190" s="79"/>
      <c r="W190" s="79"/>
      <c r="X190" s="79"/>
      <c r="Y190" s="79"/>
      <c r="Z190" s="79"/>
      <c r="AA190" s="92"/>
      <c r="AB190" s="93"/>
      <c r="AC190" s="260"/>
      <c r="AD190" s="260"/>
      <c r="AE190" s="80"/>
      <c r="AF190" s="80"/>
      <c r="AG190" s="80"/>
      <c r="AH190" s="93"/>
      <c r="AI190" s="289"/>
      <c r="AJ190" s="290"/>
      <c r="AK190" s="286"/>
      <c r="AL190" s="287"/>
      <c r="AM190" s="287"/>
      <c r="AN190" s="288"/>
    </row>
    <row r="191" spans="2:40" ht="13.5" customHeight="1">
      <c r="B191" s="75">
        <v>181</v>
      </c>
      <c r="C191" s="87">
        <v>10.5</v>
      </c>
      <c r="D191" s="88">
        <v>1799.8</v>
      </c>
      <c r="E191" s="89">
        <v>1810.3</v>
      </c>
      <c r="F191" s="260"/>
      <c r="G191" s="166"/>
      <c r="H191" s="166"/>
      <c r="I191" s="79"/>
      <c r="J191" s="69"/>
      <c r="K191" s="80" t="s">
        <v>308</v>
      </c>
      <c r="L191" s="79"/>
      <c r="M191" s="261"/>
      <c r="N191" s="132"/>
      <c r="O191" s="90"/>
      <c r="P191" s="90"/>
      <c r="Q191" s="79"/>
      <c r="R191" s="79"/>
      <c r="S191" s="90"/>
      <c r="T191" s="90"/>
      <c r="U191" s="91" t="s">
        <v>309</v>
      </c>
      <c r="V191" s="79"/>
      <c r="W191" s="79"/>
      <c r="X191" s="79"/>
      <c r="Y191" s="79"/>
      <c r="Z191" s="79"/>
      <c r="AA191" s="92"/>
      <c r="AB191" s="93"/>
      <c r="AC191" s="260"/>
      <c r="AD191" s="260"/>
      <c r="AE191" s="80"/>
      <c r="AF191" s="80"/>
      <c r="AG191" s="80" t="s">
        <v>308</v>
      </c>
      <c r="AH191" s="93"/>
      <c r="AI191" s="289"/>
      <c r="AJ191" s="290"/>
      <c r="AK191" s="286"/>
      <c r="AL191" s="287"/>
      <c r="AM191" s="287"/>
      <c r="AN191" s="288"/>
    </row>
    <row r="192" spans="2:40" ht="13.5" customHeight="1">
      <c r="B192" s="75">
        <v>182</v>
      </c>
      <c r="C192" s="87">
        <v>10.5</v>
      </c>
      <c r="D192" s="88">
        <v>1810.3</v>
      </c>
      <c r="E192" s="89">
        <v>1820.8</v>
      </c>
      <c r="F192" s="260"/>
      <c r="G192" s="166"/>
      <c r="H192" s="166"/>
      <c r="I192" s="79"/>
      <c r="J192" s="69"/>
      <c r="K192" s="80" t="s">
        <v>308</v>
      </c>
      <c r="L192" s="79"/>
      <c r="M192" s="261"/>
      <c r="N192" s="132"/>
      <c r="O192" s="90"/>
      <c r="P192" s="90"/>
      <c r="Q192" s="79"/>
      <c r="R192" s="79"/>
      <c r="S192" s="90"/>
      <c r="T192" s="90"/>
      <c r="U192" s="91"/>
      <c r="V192" s="79"/>
      <c r="W192" s="79"/>
      <c r="X192" s="79"/>
      <c r="Y192" s="79"/>
      <c r="Z192" s="79"/>
      <c r="AA192" s="92"/>
      <c r="AB192" s="93"/>
      <c r="AC192" s="260"/>
      <c r="AD192" s="260"/>
      <c r="AE192" s="80"/>
      <c r="AF192" s="80" t="s">
        <v>308</v>
      </c>
      <c r="AG192" s="80"/>
      <c r="AH192" s="93"/>
      <c r="AI192" s="289"/>
      <c r="AJ192" s="290"/>
      <c r="AK192" s="286"/>
      <c r="AL192" s="287"/>
      <c r="AM192" s="287"/>
      <c r="AN192" s="288"/>
    </row>
    <row r="193" spans="2:40" ht="13.5" customHeight="1">
      <c r="B193" s="75">
        <v>183</v>
      </c>
      <c r="C193" s="87">
        <v>10.5</v>
      </c>
      <c r="D193" s="88">
        <v>1820.8</v>
      </c>
      <c r="E193" s="89">
        <v>1831.3</v>
      </c>
      <c r="F193" s="260"/>
      <c r="G193" s="166"/>
      <c r="H193" s="166"/>
      <c r="I193" s="79"/>
      <c r="J193" s="69"/>
      <c r="K193" s="80" t="s">
        <v>308</v>
      </c>
      <c r="L193" s="79"/>
      <c r="M193" s="261"/>
      <c r="N193" s="132"/>
      <c r="O193" s="90"/>
      <c r="P193" s="90"/>
      <c r="Q193" s="79"/>
      <c r="R193" s="79"/>
      <c r="S193" s="90"/>
      <c r="T193" s="90"/>
      <c r="U193" s="91"/>
      <c r="V193" s="79"/>
      <c r="W193" s="79"/>
      <c r="X193" s="79"/>
      <c r="Y193" s="79"/>
      <c r="Z193" s="79"/>
      <c r="AA193" s="92"/>
      <c r="AB193" s="93"/>
      <c r="AC193" s="260"/>
      <c r="AD193" s="260"/>
      <c r="AE193" s="80"/>
      <c r="AF193" s="80"/>
      <c r="AG193" s="80"/>
      <c r="AH193" s="93"/>
      <c r="AI193" s="289"/>
      <c r="AJ193" s="290"/>
      <c r="AK193" s="286"/>
      <c r="AL193" s="287"/>
      <c r="AM193" s="287"/>
      <c r="AN193" s="288"/>
    </row>
    <row r="194" spans="2:40" ht="13.5" customHeight="1">
      <c r="B194" s="75">
        <v>184</v>
      </c>
      <c r="C194" s="87">
        <v>10.5</v>
      </c>
      <c r="D194" s="88">
        <v>1831.3</v>
      </c>
      <c r="E194" s="89">
        <v>1841.8</v>
      </c>
      <c r="F194" s="260"/>
      <c r="G194" s="166"/>
      <c r="H194" s="166"/>
      <c r="I194" s="79"/>
      <c r="J194" s="69"/>
      <c r="K194" s="80" t="s">
        <v>308</v>
      </c>
      <c r="L194" s="79"/>
      <c r="M194" s="261"/>
      <c r="N194" s="132"/>
      <c r="O194" s="90">
        <v>12</v>
      </c>
      <c r="P194" s="90">
        <v>56</v>
      </c>
      <c r="Q194" s="79"/>
      <c r="R194" s="79"/>
      <c r="S194" s="90">
        <v>56</v>
      </c>
      <c r="T194" s="90">
        <v>36</v>
      </c>
      <c r="U194" s="91"/>
      <c r="V194" s="79"/>
      <c r="W194" s="79"/>
      <c r="X194" s="79"/>
      <c r="Y194" s="79"/>
      <c r="Z194" s="79"/>
      <c r="AA194" s="92"/>
      <c r="AB194" s="93"/>
      <c r="AC194" s="260"/>
      <c r="AD194" s="260"/>
      <c r="AE194" s="80"/>
      <c r="AF194" s="80"/>
      <c r="AG194" s="80"/>
      <c r="AH194" s="93"/>
      <c r="AI194" s="289"/>
      <c r="AJ194" s="290"/>
      <c r="AK194" s="286"/>
      <c r="AL194" s="287"/>
      <c r="AM194" s="287"/>
      <c r="AN194" s="288"/>
    </row>
    <row r="195" spans="2:40" ht="13.5" customHeight="1">
      <c r="B195" s="75">
        <v>185</v>
      </c>
      <c r="C195" s="87">
        <v>10.5</v>
      </c>
      <c r="D195" s="88">
        <v>1841.8</v>
      </c>
      <c r="E195" s="89">
        <v>1852.3</v>
      </c>
      <c r="F195" s="260"/>
      <c r="G195" s="166"/>
      <c r="H195" s="166"/>
      <c r="I195" s="79"/>
      <c r="J195" s="69"/>
      <c r="K195" s="80" t="s">
        <v>308</v>
      </c>
      <c r="L195" s="79"/>
      <c r="M195" s="261"/>
      <c r="N195" s="132"/>
      <c r="O195" s="90"/>
      <c r="P195" s="90"/>
      <c r="Q195" s="79"/>
      <c r="R195" s="79"/>
      <c r="S195" s="90"/>
      <c r="T195" s="90"/>
      <c r="U195" s="91"/>
      <c r="V195" s="79"/>
      <c r="W195" s="79"/>
      <c r="X195" s="79"/>
      <c r="Y195" s="79"/>
      <c r="Z195" s="79"/>
      <c r="AA195" s="92"/>
      <c r="AB195" s="93"/>
      <c r="AC195" s="260"/>
      <c r="AD195" s="260"/>
      <c r="AE195" s="80"/>
      <c r="AF195" s="80"/>
      <c r="AG195" s="80"/>
      <c r="AH195" s="93"/>
      <c r="AI195" s="289"/>
      <c r="AJ195" s="290"/>
      <c r="AK195" s="286"/>
      <c r="AL195" s="287"/>
      <c r="AM195" s="287"/>
      <c r="AN195" s="288"/>
    </row>
    <row r="196" spans="2:40" ht="13.5" customHeight="1">
      <c r="B196" s="75">
        <v>186</v>
      </c>
      <c r="C196" s="87">
        <v>10.5</v>
      </c>
      <c r="D196" s="88">
        <v>1852.3</v>
      </c>
      <c r="E196" s="89">
        <v>1862.8</v>
      </c>
      <c r="F196" s="260"/>
      <c r="G196" s="166"/>
      <c r="H196" s="166"/>
      <c r="I196" s="79"/>
      <c r="J196" s="69"/>
      <c r="K196" s="80" t="s">
        <v>308</v>
      </c>
      <c r="L196" s="79"/>
      <c r="M196" s="261"/>
      <c r="N196" s="132"/>
      <c r="O196" s="90"/>
      <c r="P196" s="90"/>
      <c r="Q196" s="79"/>
      <c r="R196" s="79"/>
      <c r="S196" s="90"/>
      <c r="T196" s="90"/>
      <c r="U196" s="91" t="s">
        <v>309</v>
      </c>
      <c r="V196" s="79"/>
      <c r="W196" s="79"/>
      <c r="X196" s="79"/>
      <c r="Y196" s="79"/>
      <c r="Z196" s="79"/>
      <c r="AA196" s="92"/>
      <c r="AB196" s="93"/>
      <c r="AC196" s="260"/>
      <c r="AD196" s="260"/>
      <c r="AE196" s="80"/>
      <c r="AF196" s="80"/>
      <c r="AG196" s="80"/>
      <c r="AH196" s="93"/>
      <c r="AI196" s="289"/>
      <c r="AJ196" s="290"/>
      <c r="AK196" s="286"/>
      <c r="AL196" s="287"/>
      <c r="AM196" s="287"/>
      <c r="AN196" s="288"/>
    </row>
    <row r="197" spans="2:40" ht="13.5" customHeight="1">
      <c r="B197" s="75">
        <v>187</v>
      </c>
      <c r="C197" s="87">
        <v>10.5</v>
      </c>
      <c r="D197" s="88">
        <v>1862.8</v>
      </c>
      <c r="E197" s="89">
        <v>1873.3</v>
      </c>
      <c r="F197" s="260"/>
      <c r="G197" s="166"/>
      <c r="H197" s="166"/>
      <c r="I197" s="79"/>
      <c r="J197" s="69"/>
      <c r="K197" s="80" t="s">
        <v>308</v>
      </c>
      <c r="L197" s="79"/>
      <c r="M197" s="261"/>
      <c r="N197" s="132"/>
      <c r="O197" s="90"/>
      <c r="P197" s="90"/>
      <c r="Q197" s="79"/>
      <c r="R197" s="79"/>
      <c r="S197" s="90"/>
      <c r="T197" s="90"/>
      <c r="U197" s="91"/>
      <c r="V197" s="79"/>
      <c r="W197" s="79"/>
      <c r="X197" s="79"/>
      <c r="Y197" s="79"/>
      <c r="Z197" s="79"/>
      <c r="AA197" s="92"/>
      <c r="AB197" s="93"/>
      <c r="AC197" s="260"/>
      <c r="AD197" s="260"/>
      <c r="AE197" s="80"/>
      <c r="AF197" s="80"/>
      <c r="AG197" s="80"/>
      <c r="AH197" s="93"/>
      <c r="AI197" s="289"/>
      <c r="AJ197" s="290"/>
      <c r="AK197" s="286"/>
      <c r="AL197" s="287"/>
      <c r="AM197" s="287"/>
      <c r="AN197" s="288"/>
    </row>
    <row r="198" spans="2:40" ht="13.5" customHeight="1">
      <c r="B198" s="75">
        <v>188</v>
      </c>
      <c r="C198" s="87">
        <v>10.5</v>
      </c>
      <c r="D198" s="88">
        <v>1873.3</v>
      </c>
      <c r="E198" s="89">
        <v>1883.8</v>
      </c>
      <c r="F198" s="260"/>
      <c r="G198" s="166"/>
      <c r="H198" s="166"/>
      <c r="I198" s="79"/>
      <c r="J198" s="69"/>
      <c r="K198" s="80" t="s">
        <v>308</v>
      </c>
      <c r="L198" s="79"/>
      <c r="M198" s="261"/>
      <c r="N198" s="132"/>
      <c r="O198" s="90"/>
      <c r="P198" s="90">
        <v>57</v>
      </c>
      <c r="Q198" s="79"/>
      <c r="R198" s="79"/>
      <c r="S198" s="90">
        <v>57</v>
      </c>
      <c r="T198" s="90">
        <v>37</v>
      </c>
      <c r="U198" s="91"/>
      <c r="V198" s="79"/>
      <c r="W198" s="79"/>
      <c r="X198" s="79"/>
      <c r="Y198" s="79"/>
      <c r="Z198" s="79"/>
      <c r="AA198" s="92"/>
      <c r="AB198" s="93"/>
      <c r="AC198" s="260"/>
      <c r="AD198" s="260"/>
      <c r="AE198" s="80"/>
      <c r="AF198" s="80"/>
      <c r="AG198" s="80"/>
      <c r="AH198" s="93"/>
      <c r="AI198" s="289"/>
      <c r="AJ198" s="290"/>
      <c r="AK198" s="286"/>
      <c r="AL198" s="287"/>
      <c r="AM198" s="287"/>
      <c r="AN198" s="288"/>
    </row>
    <row r="199" spans="2:40" ht="13.5" customHeight="1">
      <c r="B199" s="75">
        <v>189</v>
      </c>
      <c r="C199" s="87">
        <v>10.5</v>
      </c>
      <c r="D199" s="88">
        <v>1883.8</v>
      </c>
      <c r="E199" s="89">
        <v>1894.3</v>
      </c>
      <c r="F199" s="260"/>
      <c r="G199" s="166"/>
      <c r="H199" s="166"/>
      <c r="I199" s="79"/>
      <c r="J199" s="69"/>
      <c r="K199" s="80" t="s">
        <v>308</v>
      </c>
      <c r="L199" s="79"/>
      <c r="M199" s="261"/>
      <c r="N199" s="132"/>
      <c r="O199" s="90"/>
      <c r="P199" s="90">
        <v>58</v>
      </c>
      <c r="Q199" s="79"/>
      <c r="R199" s="79"/>
      <c r="S199" s="90">
        <v>58</v>
      </c>
      <c r="T199" s="90"/>
      <c r="U199" s="91" t="s">
        <v>309</v>
      </c>
      <c r="V199" s="79"/>
      <c r="W199" s="79"/>
      <c r="X199" s="79"/>
      <c r="Y199" s="79"/>
      <c r="Z199" s="79"/>
      <c r="AA199" s="92"/>
      <c r="AB199" s="93"/>
      <c r="AC199" s="260"/>
      <c r="AD199" s="260"/>
      <c r="AE199" s="79"/>
      <c r="AF199" s="79"/>
      <c r="AG199" s="92"/>
      <c r="AH199" s="93"/>
      <c r="AI199" s="289"/>
      <c r="AJ199" s="290"/>
      <c r="AK199" s="286"/>
      <c r="AL199" s="287"/>
      <c r="AM199" s="287"/>
      <c r="AN199" s="288"/>
    </row>
    <row r="200" spans="2:40" ht="13.5" customHeight="1">
      <c r="B200" s="75">
        <v>190</v>
      </c>
      <c r="C200" s="87">
        <v>10.5</v>
      </c>
      <c r="D200" s="88">
        <v>1894.3</v>
      </c>
      <c r="E200" s="89">
        <v>1904.8</v>
      </c>
      <c r="F200" s="260"/>
      <c r="G200" s="166"/>
      <c r="H200" s="166"/>
      <c r="I200" s="79"/>
      <c r="J200" s="69"/>
      <c r="K200" s="80" t="s">
        <v>308</v>
      </c>
      <c r="L200" s="79"/>
      <c r="M200" s="261"/>
      <c r="N200" s="132"/>
      <c r="O200" s="90"/>
      <c r="P200" s="90"/>
      <c r="Q200" s="79"/>
      <c r="R200" s="79"/>
      <c r="S200" s="79"/>
      <c r="T200" s="79"/>
      <c r="U200" s="91"/>
      <c r="V200" s="79"/>
      <c r="W200" s="79"/>
      <c r="X200" s="79"/>
      <c r="Y200" s="79"/>
      <c r="Z200" s="79"/>
      <c r="AA200" s="92"/>
      <c r="AB200" s="93"/>
      <c r="AC200" s="260"/>
      <c r="AD200" s="260"/>
      <c r="AE200" s="79"/>
      <c r="AF200" s="79"/>
      <c r="AG200" s="92"/>
      <c r="AH200" s="93"/>
      <c r="AI200" s="289"/>
      <c r="AJ200" s="290"/>
      <c r="AK200" s="286"/>
      <c r="AL200" s="287"/>
      <c r="AM200" s="287"/>
      <c r="AN200" s="288"/>
    </row>
    <row r="201" spans="2:40" ht="13.5" customHeight="1">
      <c r="B201" s="75">
        <v>191</v>
      </c>
      <c r="C201" s="87">
        <v>10.199999999999999</v>
      </c>
      <c r="D201" s="88">
        <v>1904.8</v>
      </c>
      <c r="E201" s="89">
        <v>1915</v>
      </c>
      <c r="F201" s="260"/>
      <c r="G201" s="166"/>
      <c r="H201" s="166"/>
      <c r="I201" s="79"/>
      <c r="J201" s="69"/>
      <c r="K201" s="80" t="s">
        <v>308</v>
      </c>
      <c r="L201" s="79"/>
      <c r="M201" s="261"/>
      <c r="N201" s="132"/>
      <c r="O201" s="79"/>
      <c r="P201" s="79"/>
      <c r="Q201" s="79"/>
      <c r="R201" s="79"/>
      <c r="S201" s="79"/>
      <c r="T201" s="79"/>
      <c r="U201" s="91" t="s">
        <v>309</v>
      </c>
      <c r="V201" s="79"/>
      <c r="W201" s="79"/>
      <c r="X201" s="79"/>
      <c r="Y201" s="79"/>
      <c r="Z201" s="79"/>
      <c r="AA201" s="92"/>
      <c r="AB201" s="93"/>
      <c r="AC201" s="260"/>
      <c r="AD201" s="260"/>
      <c r="AE201" s="79"/>
      <c r="AF201" s="79"/>
      <c r="AG201" s="92"/>
      <c r="AH201" s="93"/>
      <c r="AI201" s="289"/>
      <c r="AJ201" s="290"/>
      <c r="AK201" s="95"/>
      <c r="AL201" s="96"/>
      <c r="AM201" s="96"/>
      <c r="AN201" s="97"/>
    </row>
    <row r="202" spans="2:40" ht="13.5" customHeight="1">
      <c r="B202" s="75" t="s">
        <v>332</v>
      </c>
      <c r="C202" s="87"/>
      <c r="D202" s="88"/>
      <c r="E202" s="89">
        <v>1915</v>
      </c>
      <c r="F202" s="260" t="s">
        <v>333</v>
      </c>
      <c r="G202" s="166"/>
      <c r="H202" s="166"/>
      <c r="I202" s="79"/>
      <c r="J202" s="69"/>
      <c r="K202" s="80"/>
      <c r="L202" s="79"/>
      <c r="M202" s="261"/>
      <c r="N202" s="132"/>
      <c r="O202" s="79"/>
      <c r="P202" s="79"/>
      <c r="Q202" s="79"/>
      <c r="R202" s="79"/>
      <c r="S202" s="79"/>
      <c r="T202" s="79"/>
      <c r="U202" s="91"/>
      <c r="V202" s="79"/>
      <c r="W202" s="79"/>
      <c r="X202" s="79"/>
      <c r="Y202" s="79"/>
      <c r="Z202" s="79"/>
      <c r="AA202" s="92"/>
      <c r="AB202" s="93"/>
      <c r="AC202" s="260"/>
      <c r="AD202" s="260"/>
      <c r="AE202" s="79"/>
      <c r="AF202" s="79"/>
      <c r="AG202" s="92"/>
      <c r="AH202" s="93"/>
      <c r="AI202" s="289"/>
      <c r="AJ202" s="290"/>
      <c r="AK202" s="286" t="s">
        <v>334</v>
      </c>
      <c r="AL202" s="287"/>
      <c r="AM202" s="287"/>
      <c r="AN202" s="288"/>
    </row>
    <row r="203" spans="2:40" ht="13.5" customHeight="1">
      <c r="B203" s="66" t="s">
        <v>282</v>
      </c>
      <c r="C203" s="67"/>
      <c r="D203" s="67"/>
      <c r="E203" s="67"/>
      <c r="F203" s="67"/>
      <c r="G203" s="67"/>
      <c r="H203" s="67"/>
      <c r="I203" s="67"/>
      <c r="J203" s="67"/>
      <c r="K203" s="67"/>
      <c r="L203" s="67"/>
      <c r="M203" s="67"/>
      <c r="N203" s="67"/>
      <c r="O203" s="67"/>
      <c r="P203" s="67"/>
      <c r="Q203" s="67"/>
    </row>
    <row r="204" spans="2:40" ht="13.5" customHeight="1"/>
    <row r="205" spans="2:40" ht="13.5" customHeight="1"/>
    <row r="206" spans="2:40" ht="13.5" customHeight="1"/>
    <row r="207" spans="2:40" ht="13.5" customHeight="1"/>
    <row r="208" spans="2:40" ht="13.5" customHeight="1"/>
    <row r="209" ht="13.5" customHeight="1"/>
    <row r="210" ht="13.5" customHeight="1"/>
    <row r="211" ht="13.5" customHeight="1"/>
    <row r="212" ht="13.5" customHeight="1"/>
    <row r="213" ht="13.5" customHeight="1"/>
    <row r="214" ht="13.5" customHeight="1"/>
    <row r="215" ht="13.5" customHeight="1"/>
    <row r="216" ht="13.5" customHeight="1"/>
  </sheetData>
  <mergeCells count="1015">
    <mergeCell ref="F10:H10"/>
    <mergeCell ref="M10:N10"/>
    <mergeCell ref="AC10:AD10"/>
    <mergeCell ref="AI10:AJ10"/>
    <mergeCell ref="AK10:AN10"/>
    <mergeCell ref="F201:H201"/>
    <mergeCell ref="M201:N201"/>
    <mergeCell ref="AC201:AD201"/>
    <mergeCell ref="AI201:AJ201"/>
    <mergeCell ref="AI200:AJ200"/>
    <mergeCell ref="AI202:AJ202"/>
    <mergeCell ref="AI191:AJ191"/>
    <mergeCell ref="AI192:AJ192"/>
    <mergeCell ref="AI193:AJ193"/>
    <mergeCell ref="AI194:AJ194"/>
    <mergeCell ref="AI195:AJ195"/>
    <mergeCell ref="AI196:AJ196"/>
    <mergeCell ref="AI197:AJ197"/>
    <mergeCell ref="AI198:AJ198"/>
    <mergeCell ref="AI199:AJ199"/>
    <mergeCell ref="AI182:AJ182"/>
    <mergeCell ref="AI183:AJ183"/>
    <mergeCell ref="AI184:AJ184"/>
    <mergeCell ref="AI185:AJ185"/>
    <mergeCell ref="AI186:AJ186"/>
    <mergeCell ref="AI187:AJ187"/>
    <mergeCell ref="AI188:AJ188"/>
    <mergeCell ref="AI189:AJ189"/>
    <mergeCell ref="AI190:AJ190"/>
    <mergeCell ref="AI173:AJ173"/>
    <mergeCell ref="AI174:AJ174"/>
    <mergeCell ref="AI175:AJ175"/>
    <mergeCell ref="AI179:AJ179"/>
    <mergeCell ref="AI180:AJ180"/>
    <mergeCell ref="AI181:AJ181"/>
    <mergeCell ref="AI164:AJ164"/>
    <mergeCell ref="AI165:AJ165"/>
    <mergeCell ref="AI166:AJ166"/>
    <mergeCell ref="AI167:AJ167"/>
    <mergeCell ref="AI168:AJ168"/>
    <mergeCell ref="AI169:AJ169"/>
    <mergeCell ref="AI170:AJ170"/>
    <mergeCell ref="AI171:AJ171"/>
    <mergeCell ref="AI172:AJ172"/>
    <mergeCell ref="AI155:AJ155"/>
    <mergeCell ref="AI156:AJ156"/>
    <mergeCell ref="AI157:AJ157"/>
    <mergeCell ref="AI158:AJ158"/>
    <mergeCell ref="AI159:AJ159"/>
    <mergeCell ref="AI160:AJ160"/>
    <mergeCell ref="AI161:AJ161"/>
    <mergeCell ref="AI162:AJ162"/>
    <mergeCell ref="AI163:AJ163"/>
    <mergeCell ref="AI150:AJ150"/>
    <mergeCell ref="AI151:AJ151"/>
    <mergeCell ref="AI152:AJ152"/>
    <mergeCell ref="AI153:AJ153"/>
    <mergeCell ref="AI154:AJ154"/>
    <mergeCell ref="AI137:AJ137"/>
    <mergeCell ref="AI138:AJ138"/>
    <mergeCell ref="AI139:AJ139"/>
    <mergeCell ref="AI140:AJ140"/>
    <mergeCell ref="AI141:AJ141"/>
    <mergeCell ref="AI142:AJ142"/>
    <mergeCell ref="AI143:AJ143"/>
    <mergeCell ref="AI144:AJ144"/>
    <mergeCell ref="AI145:AJ145"/>
    <mergeCell ref="AI176:AJ176"/>
    <mergeCell ref="AI177:AJ177"/>
    <mergeCell ref="AI178:AJ178"/>
    <mergeCell ref="AI133:AJ133"/>
    <mergeCell ref="AI134:AJ134"/>
    <mergeCell ref="AI135:AJ135"/>
    <mergeCell ref="AI136:AJ136"/>
    <mergeCell ref="AI119:AJ119"/>
    <mergeCell ref="AI120:AJ120"/>
    <mergeCell ref="AI121:AJ121"/>
    <mergeCell ref="AI122:AJ122"/>
    <mergeCell ref="AI123:AJ123"/>
    <mergeCell ref="AI124:AJ124"/>
    <mergeCell ref="AI125:AJ125"/>
    <mergeCell ref="AI126:AJ126"/>
    <mergeCell ref="AI127:AJ127"/>
    <mergeCell ref="AI146:AJ146"/>
    <mergeCell ref="AI147:AJ147"/>
    <mergeCell ref="AI148:AJ148"/>
    <mergeCell ref="AI149:AJ149"/>
    <mergeCell ref="AI116:AJ116"/>
    <mergeCell ref="AI117:AJ117"/>
    <mergeCell ref="AI118:AJ118"/>
    <mergeCell ref="AI101:AJ101"/>
    <mergeCell ref="AI102:AJ102"/>
    <mergeCell ref="AI103:AJ103"/>
    <mergeCell ref="AI104:AJ104"/>
    <mergeCell ref="AI105:AJ105"/>
    <mergeCell ref="AI106:AJ106"/>
    <mergeCell ref="AI107:AJ107"/>
    <mergeCell ref="AI108:AJ108"/>
    <mergeCell ref="AI109:AJ109"/>
    <mergeCell ref="AI128:AJ128"/>
    <mergeCell ref="AI129:AJ129"/>
    <mergeCell ref="AI130:AJ130"/>
    <mergeCell ref="AI131:AJ131"/>
    <mergeCell ref="AI132:AJ132"/>
    <mergeCell ref="AI99:AJ99"/>
    <mergeCell ref="AI100:AJ100"/>
    <mergeCell ref="AI83:AJ83"/>
    <mergeCell ref="AI84:AJ84"/>
    <mergeCell ref="AI85:AJ85"/>
    <mergeCell ref="AI86:AJ86"/>
    <mergeCell ref="AI87:AJ87"/>
    <mergeCell ref="AI88:AJ88"/>
    <mergeCell ref="AI89:AJ89"/>
    <mergeCell ref="AI90:AJ90"/>
    <mergeCell ref="AI91:AJ91"/>
    <mergeCell ref="AI110:AJ110"/>
    <mergeCell ref="AI111:AJ111"/>
    <mergeCell ref="AI112:AJ112"/>
    <mergeCell ref="AI113:AJ113"/>
    <mergeCell ref="AI114:AJ114"/>
    <mergeCell ref="AI115:AJ115"/>
    <mergeCell ref="AI82:AJ82"/>
    <mergeCell ref="AI65:AJ65"/>
    <mergeCell ref="AI66:AJ66"/>
    <mergeCell ref="AI67:AJ67"/>
    <mergeCell ref="AI68:AJ68"/>
    <mergeCell ref="AI69:AJ69"/>
    <mergeCell ref="AI70:AJ70"/>
    <mergeCell ref="AI71:AJ71"/>
    <mergeCell ref="AI72:AJ72"/>
    <mergeCell ref="AI73:AJ73"/>
    <mergeCell ref="AI92:AJ92"/>
    <mergeCell ref="AI93:AJ93"/>
    <mergeCell ref="AI94:AJ94"/>
    <mergeCell ref="AI95:AJ95"/>
    <mergeCell ref="AI96:AJ96"/>
    <mergeCell ref="AI97:AJ97"/>
    <mergeCell ref="AI98:AJ98"/>
    <mergeCell ref="AI47:AJ47"/>
    <mergeCell ref="AI48:AJ48"/>
    <mergeCell ref="AI49:AJ49"/>
    <mergeCell ref="AI50:AJ50"/>
    <mergeCell ref="AI51:AJ51"/>
    <mergeCell ref="AI52:AJ52"/>
    <mergeCell ref="AI53:AJ53"/>
    <mergeCell ref="AI54:AJ54"/>
    <mergeCell ref="AI55:AJ55"/>
    <mergeCell ref="AI74:AJ74"/>
    <mergeCell ref="AI75:AJ75"/>
    <mergeCell ref="AI76:AJ76"/>
    <mergeCell ref="AI77:AJ77"/>
    <mergeCell ref="AI78:AJ78"/>
    <mergeCell ref="AI79:AJ79"/>
    <mergeCell ref="AI80:AJ80"/>
    <mergeCell ref="AI81:AJ81"/>
    <mergeCell ref="AI11:AJ11"/>
    <mergeCell ref="AI12:AJ12"/>
    <mergeCell ref="AI13:AJ13"/>
    <mergeCell ref="AI14:AJ14"/>
    <mergeCell ref="AI15:AJ15"/>
    <mergeCell ref="AI16:AJ16"/>
    <mergeCell ref="AI17:AJ17"/>
    <mergeCell ref="AI18:AJ18"/>
    <mergeCell ref="AI19:AJ19"/>
    <mergeCell ref="AI38:AJ38"/>
    <mergeCell ref="AI39:AJ39"/>
    <mergeCell ref="AI40:AJ40"/>
    <mergeCell ref="AI41:AJ41"/>
    <mergeCell ref="AI42:AJ42"/>
    <mergeCell ref="AI43:AJ43"/>
    <mergeCell ref="AI44:AJ44"/>
    <mergeCell ref="AI45:AJ45"/>
    <mergeCell ref="AI29:AJ29"/>
    <mergeCell ref="AI30:AJ30"/>
    <mergeCell ref="AI31:AJ31"/>
    <mergeCell ref="AI32:AJ32"/>
    <mergeCell ref="AI33:AJ33"/>
    <mergeCell ref="AI34:AJ34"/>
    <mergeCell ref="AI35:AJ35"/>
    <mergeCell ref="AI36:AJ36"/>
    <mergeCell ref="AI37:AJ37"/>
    <mergeCell ref="AK193:AN193"/>
    <mergeCell ref="AK194:AN194"/>
    <mergeCell ref="AK195:AN195"/>
    <mergeCell ref="AK196:AN196"/>
    <mergeCell ref="AK162:AN162"/>
    <mergeCell ref="AK163:AN163"/>
    <mergeCell ref="AK164:AN164"/>
    <mergeCell ref="AK165:AN165"/>
    <mergeCell ref="AK166:AN166"/>
    <mergeCell ref="AK167:AN167"/>
    <mergeCell ref="AK168:AN168"/>
    <mergeCell ref="AK169:AN169"/>
    <mergeCell ref="AK170:AN170"/>
    <mergeCell ref="AI20:AJ20"/>
    <mergeCell ref="AI21:AJ21"/>
    <mergeCell ref="AI22:AJ22"/>
    <mergeCell ref="AI23:AJ23"/>
    <mergeCell ref="AI24:AJ24"/>
    <mergeCell ref="AI25:AJ25"/>
    <mergeCell ref="AI26:AJ26"/>
    <mergeCell ref="AI27:AJ27"/>
    <mergeCell ref="AI28:AJ28"/>
    <mergeCell ref="AI46:AJ46"/>
    <mergeCell ref="AI56:AJ56"/>
    <mergeCell ref="AI57:AJ57"/>
    <mergeCell ref="AI58:AJ58"/>
    <mergeCell ref="AI59:AJ59"/>
    <mergeCell ref="AI60:AJ60"/>
    <mergeCell ref="AI61:AJ61"/>
    <mergeCell ref="AI62:AJ62"/>
    <mergeCell ref="AI63:AJ63"/>
    <mergeCell ref="AI64:AJ64"/>
    <mergeCell ref="AK153:AN153"/>
    <mergeCell ref="AK154:AN154"/>
    <mergeCell ref="AK155:AN155"/>
    <mergeCell ref="AK156:AN156"/>
    <mergeCell ref="AK157:AN157"/>
    <mergeCell ref="AK158:AN158"/>
    <mergeCell ref="AK197:AN197"/>
    <mergeCell ref="AK180:AN180"/>
    <mergeCell ref="AK181:AN181"/>
    <mergeCell ref="AK182:AN182"/>
    <mergeCell ref="AK183:AN183"/>
    <mergeCell ref="AK184:AN184"/>
    <mergeCell ref="AK185:AN185"/>
    <mergeCell ref="AK186:AN186"/>
    <mergeCell ref="AK187:AN187"/>
    <mergeCell ref="AK188:AN188"/>
    <mergeCell ref="AK171:AN171"/>
    <mergeCell ref="AK172:AN172"/>
    <mergeCell ref="AK173:AN173"/>
    <mergeCell ref="AK174:AN174"/>
    <mergeCell ref="AK175:AN175"/>
    <mergeCell ref="AK176:AN176"/>
    <mergeCell ref="AK177:AN177"/>
    <mergeCell ref="AK178:AN178"/>
    <mergeCell ref="AK179:AN179"/>
    <mergeCell ref="AK159:AN159"/>
    <mergeCell ref="AK160:AN160"/>
    <mergeCell ref="AK161:AN161"/>
    <mergeCell ref="AK189:AN189"/>
    <mergeCell ref="AK190:AN190"/>
    <mergeCell ref="AK191:AN191"/>
    <mergeCell ref="AK192:AN192"/>
    <mergeCell ref="AK144:AN144"/>
    <mergeCell ref="AK145:AN145"/>
    <mergeCell ref="AK146:AN146"/>
    <mergeCell ref="AK147:AN147"/>
    <mergeCell ref="AK148:AN148"/>
    <mergeCell ref="AK149:AN149"/>
    <mergeCell ref="AK150:AN150"/>
    <mergeCell ref="AK151:AN151"/>
    <mergeCell ref="AK152:AN152"/>
    <mergeCell ref="AK135:AN135"/>
    <mergeCell ref="AK136:AN136"/>
    <mergeCell ref="AK137:AN137"/>
    <mergeCell ref="AK138:AN138"/>
    <mergeCell ref="AK139:AN139"/>
    <mergeCell ref="AK140:AN140"/>
    <mergeCell ref="AK141:AN141"/>
    <mergeCell ref="AK142:AN142"/>
    <mergeCell ref="AK143:AN143"/>
    <mergeCell ref="AK126:AN126"/>
    <mergeCell ref="AK127:AN127"/>
    <mergeCell ref="AK128:AN128"/>
    <mergeCell ref="AK129:AN129"/>
    <mergeCell ref="AK130:AN130"/>
    <mergeCell ref="AK131:AN131"/>
    <mergeCell ref="AK132:AN132"/>
    <mergeCell ref="AK133:AN133"/>
    <mergeCell ref="AK134:AN134"/>
    <mergeCell ref="AK117:AN117"/>
    <mergeCell ref="AK118:AN118"/>
    <mergeCell ref="AK119:AN119"/>
    <mergeCell ref="AK120:AN120"/>
    <mergeCell ref="AK121:AN121"/>
    <mergeCell ref="AK122:AN122"/>
    <mergeCell ref="AK123:AN123"/>
    <mergeCell ref="AK124:AN124"/>
    <mergeCell ref="AK125:AN125"/>
    <mergeCell ref="AK108:AN108"/>
    <mergeCell ref="AK109:AN109"/>
    <mergeCell ref="AK110:AN110"/>
    <mergeCell ref="AK111:AN111"/>
    <mergeCell ref="AK112:AN112"/>
    <mergeCell ref="AK113:AN113"/>
    <mergeCell ref="AK114:AN114"/>
    <mergeCell ref="AK115:AN115"/>
    <mergeCell ref="AK116:AN116"/>
    <mergeCell ref="AK99:AN99"/>
    <mergeCell ref="AK100:AN100"/>
    <mergeCell ref="AK101:AN101"/>
    <mergeCell ref="AK102:AN102"/>
    <mergeCell ref="AK103:AN103"/>
    <mergeCell ref="AK104:AN104"/>
    <mergeCell ref="AK105:AN105"/>
    <mergeCell ref="AK106:AN106"/>
    <mergeCell ref="AK107:AN107"/>
    <mergeCell ref="AK90:AN90"/>
    <mergeCell ref="AK91:AN91"/>
    <mergeCell ref="AK92:AN92"/>
    <mergeCell ref="AK93:AN93"/>
    <mergeCell ref="AK94:AN94"/>
    <mergeCell ref="AK95:AN95"/>
    <mergeCell ref="AK96:AN96"/>
    <mergeCell ref="AK97:AN97"/>
    <mergeCell ref="AK98:AN98"/>
    <mergeCell ref="AK81:AN81"/>
    <mergeCell ref="AK82:AN82"/>
    <mergeCell ref="AK83:AN83"/>
    <mergeCell ref="AK84:AN84"/>
    <mergeCell ref="AK85:AN85"/>
    <mergeCell ref="AK86:AN86"/>
    <mergeCell ref="AK87:AN87"/>
    <mergeCell ref="AK88:AN88"/>
    <mergeCell ref="AK89:AN89"/>
    <mergeCell ref="AK72:AN72"/>
    <mergeCell ref="AK73:AN73"/>
    <mergeCell ref="AK74:AN74"/>
    <mergeCell ref="AK75:AN75"/>
    <mergeCell ref="AK76:AN76"/>
    <mergeCell ref="AK77:AN77"/>
    <mergeCell ref="AK78:AN78"/>
    <mergeCell ref="AK79:AN79"/>
    <mergeCell ref="AK80:AN80"/>
    <mergeCell ref="AK63:AN63"/>
    <mergeCell ref="AK64:AN64"/>
    <mergeCell ref="AK65:AN65"/>
    <mergeCell ref="AK66:AN66"/>
    <mergeCell ref="AK67:AN67"/>
    <mergeCell ref="AK68:AN68"/>
    <mergeCell ref="AK69:AN69"/>
    <mergeCell ref="AK70:AN70"/>
    <mergeCell ref="AK71:AN71"/>
    <mergeCell ref="AK54:AN54"/>
    <mergeCell ref="AK55:AN55"/>
    <mergeCell ref="AK56:AN56"/>
    <mergeCell ref="AK57:AN57"/>
    <mergeCell ref="AK58:AN58"/>
    <mergeCell ref="AK59:AN59"/>
    <mergeCell ref="AK60:AN60"/>
    <mergeCell ref="AK61:AN61"/>
    <mergeCell ref="AK62:AN62"/>
    <mergeCell ref="AK45:AN45"/>
    <mergeCell ref="AK46:AN46"/>
    <mergeCell ref="AK47:AN47"/>
    <mergeCell ref="AK48:AN48"/>
    <mergeCell ref="AK49:AN49"/>
    <mergeCell ref="AK50:AN50"/>
    <mergeCell ref="AK51:AN51"/>
    <mergeCell ref="AK52:AN52"/>
    <mergeCell ref="AK53:AN53"/>
    <mergeCell ref="AK36:AN36"/>
    <mergeCell ref="AK37:AN37"/>
    <mergeCell ref="AK38:AN38"/>
    <mergeCell ref="AK39:AN39"/>
    <mergeCell ref="AK40:AN40"/>
    <mergeCell ref="AK41:AN41"/>
    <mergeCell ref="AK42:AN42"/>
    <mergeCell ref="AK43:AN43"/>
    <mergeCell ref="AK44:AN44"/>
    <mergeCell ref="AC175:AD175"/>
    <mergeCell ref="AK13:AN13"/>
    <mergeCell ref="AK14:AN14"/>
    <mergeCell ref="AK15:AN15"/>
    <mergeCell ref="AK16:AN16"/>
    <mergeCell ref="AK17:AN17"/>
    <mergeCell ref="AK18:AN18"/>
    <mergeCell ref="AK19:AN19"/>
    <mergeCell ref="AK20:AN20"/>
    <mergeCell ref="AK21:AN21"/>
    <mergeCell ref="AK22:AN22"/>
    <mergeCell ref="AK23:AN23"/>
    <mergeCell ref="AK24:AN24"/>
    <mergeCell ref="AK25:AN25"/>
    <mergeCell ref="AK26:AN26"/>
    <mergeCell ref="AK27:AN27"/>
    <mergeCell ref="AK28:AN28"/>
    <mergeCell ref="AK29:AN29"/>
    <mergeCell ref="AK30:AN30"/>
    <mergeCell ref="AK31:AN31"/>
    <mergeCell ref="AK32:AN32"/>
    <mergeCell ref="AK33:AN33"/>
    <mergeCell ref="AK34:AN34"/>
    <mergeCell ref="AK35:AN35"/>
    <mergeCell ref="AC166:AD166"/>
    <mergeCell ref="AC167:AD167"/>
    <mergeCell ref="AC168:AD168"/>
    <mergeCell ref="AC169:AD169"/>
    <mergeCell ref="AC170:AD170"/>
    <mergeCell ref="AC171:AD171"/>
    <mergeCell ref="AC172:AD172"/>
    <mergeCell ref="AC173:AD173"/>
    <mergeCell ref="AC174:AD174"/>
    <mergeCell ref="AC157:AD157"/>
    <mergeCell ref="AC158:AD158"/>
    <mergeCell ref="AC159:AD159"/>
    <mergeCell ref="AC160:AD160"/>
    <mergeCell ref="AC161:AD161"/>
    <mergeCell ref="AC162:AD162"/>
    <mergeCell ref="AC163:AD163"/>
    <mergeCell ref="AC164:AD164"/>
    <mergeCell ref="AC165:AD165"/>
    <mergeCell ref="AC148:AD148"/>
    <mergeCell ref="AC149:AD149"/>
    <mergeCell ref="AC150:AD150"/>
    <mergeCell ref="AC151:AD151"/>
    <mergeCell ref="AC152:AD152"/>
    <mergeCell ref="AC153:AD153"/>
    <mergeCell ref="AC154:AD154"/>
    <mergeCell ref="AC155:AD155"/>
    <mergeCell ref="AC156:AD156"/>
    <mergeCell ref="AC139:AD139"/>
    <mergeCell ref="AC140:AD140"/>
    <mergeCell ref="AC141:AD141"/>
    <mergeCell ref="AC142:AD142"/>
    <mergeCell ref="AC143:AD143"/>
    <mergeCell ref="AC144:AD144"/>
    <mergeCell ref="AC145:AD145"/>
    <mergeCell ref="AC146:AD146"/>
    <mergeCell ref="AC147:AD147"/>
    <mergeCell ref="AC130:AD130"/>
    <mergeCell ref="AC131:AD131"/>
    <mergeCell ref="AC132:AD132"/>
    <mergeCell ref="AC133:AD133"/>
    <mergeCell ref="AC134:AD134"/>
    <mergeCell ref="AC135:AD135"/>
    <mergeCell ref="AC136:AD136"/>
    <mergeCell ref="AC137:AD137"/>
    <mergeCell ref="AC138:AD138"/>
    <mergeCell ref="AC121:AD121"/>
    <mergeCell ref="AC122:AD122"/>
    <mergeCell ref="AC123:AD123"/>
    <mergeCell ref="AC124:AD124"/>
    <mergeCell ref="AC125:AD125"/>
    <mergeCell ref="AC126:AD126"/>
    <mergeCell ref="AC127:AD127"/>
    <mergeCell ref="AC128:AD128"/>
    <mergeCell ref="AC129:AD129"/>
    <mergeCell ref="AC112:AD112"/>
    <mergeCell ref="AC113:AD113"/>
    <mergeCell ref="AC114:AD114"/>
    <mergeCell ref="AC115:AD115"/>
    <mergeCell ref="AC116:AD116"/>
    <mergeCell ref="AC117:AD117"/>
    <mergeCell ref="AC118:AD118"/>
    <mergeCell ref="AC119:AD119"/>
    <mergeCell ref="AC120:AD120"/>
    <mergeCell ref="AC103:AD103"/>
    <mergeCell ref="AC104:AD104"/>
    <mergeCell ref="AC105:AD105"/>
    <mergeCell ref="AC106:AD106"/>
    <mergeCell ref="AC107:AD107"/>
    <mergeCell ref="AC108:AD108"/>
    <mergeCell ref="AC109:AD109"/>
    <mergeCell ref="AC110:AD110"/>
    <mergeCell ref="AC111:AD111"/>
    <mergeCell ref="AC94:AD94"/>
    <mergeCell ref="AC95:AD95"/>
    <mergeCell ref="AC96:AD96"/>
    <mergeCell ref="AC97:AD97"/>
    <mergeCell ref="AC98:AD98"/>
    <mergeCell ref="AC99:AD99"/>
    <mergeCell ref="AC100:AD100"/>
    <mergeCell ref="AC101:AD101"/>
    <mergeCell ref="AC102:AD102"/>
    <mergeCell ref="AC85:AD85"/>
    <mergeCell ref="AC86:AD86"/>
    <mergeCell ref="AC87:AD87"/>
    <mergeCell ref="AC88:AD88"/>
    <mergeCell ref="AC89:AD89"/>
    <mergeCell ref="AC90:AD90"/>
    <mergeCell ref="AC91:AD91"/>
    <mergeCell ref="AC92:AD92"/>
    <mergeCell ref="AC93:AD93"/>
    <mergeCell ref="AC76:AD76"/>
    <mergeCell ref="AC77:AD77"/>
    <mergeCell ref="AC78:AD78"/>
    <mergeCell ref="AC79:AD79"/>
    <mergeCell ref="AC80:AD80"/>
    <mergeCell ref="AC81:AD81"/>
    <mergeCell ref="AC82:AD82"/>
    <mergeCell ref="AC83:AD83"/>
    <mergeCell ref="AC84:AD84"/>
    <mergeCell ref="AC67:AD67"/>
    <mergeCell ref="AC68:AD68"/>
    <mergeCell ref="AC69:AD69"/>
    <mergeCell ref="AC70:AD70"/>
    <mergeCell ref="AC71:AD71"/>
    <mergeCell ref="AC72:AD72"/>
    <mergeCell ref="AC73:AD73"/>
    <mergeCell ref="AC74:AD74"/>
    <mergeCell ref="AC75:AD75"/>
    <mergeCell ref="AC58:AD58"/>
    <mergeCell ref="AC59:AD59"/>
    <mergeCell ref="AC60:AD60"/>
    <mergeCell ref="AC61:AD61"/>
    <mergeCell ref="AC62:AD62"/>
    <mergeCell ref="AC63:AD63"/>
    <mergeCell ref="AC64:AD64"/>
    <mergeCell ref="AC65:AD65"/>
    <mergeCell ref="AC66:AD66"/>
    <mergeCell ref="AC49:AD49"/>
    <mergeCell ref="AC50:AD50"/>
    <mergeCell ref="AC51:AD51"/>
    <mergeCell ref="AC52:AD52"/>
    <mergeCell ref="AC53:AD53"/>
    <mergeCell ref="AC54:AD54"/>
    <mergeCell ref="AC55:AD55"/>
    <mergeCell ref="AC56:AD56"/>
    <mergeCell ref="AC57:AD57"/>
    <mergeCell ref="AC16:AD16"/>
    <mergeCell ref="AC17:AD17"/>
    <mergeCell ref="AC18:AD18"/>
    <mergeCell ref="AC19:AD19"/>
    <mergeCell ref="AC20:AD20"/>
    <mergeCell ref="AC21:AD21"/>
    <mergeCell ref="AC40:AD40"/>
    <mergeCell ref="AC41:AD41"/>
    <mergeCell ref="AC42:AD42"/>
    <mergeCell ref="AC43:AD43"/>
    <mergeCell ref="AC44:AD44"/>
    <mergeCell ref="AC45:AD45"/>
    <mergeCell ref="AC46:AD46"/>
    <mergeCell ref="AC47:AD47"/>
    <mergeCell ref="AC48:AD48"/>
    <mergeCell ref="AC31:AD31"/>
    <mergeCell ref="AC32:AD32"/>
    <mergeCell ref="AC33:AD33"/>
    <mergeCell ref="AC34:AD34"/>
    <mergeCell ref="AC35:AD35"/>
    <mergeCell ref="AC36:AD36"/>
    <mergeCell ref="AC37:AD37"/>
    <mergeCell ref="AC38:AD38"/>
    <mergeCell ref="AC39:AD39"/>
    <mergeCell ref="M197:N197"/>
    <mergeCell ref="AC176:AD176"/>
    <mergeCell ref="AC177:AD177"/>
    <mergeCell ref="AC178:AD178"/>
    <mergeCell ref="AC179:AD179"/>
    <mergeCell ref="AC180:AD180"/>
    <mergeCell ref="AC181:AD181"/>
    <mergeCell ref="AC182:AD182"/>
    <mergeCell ref="AC183:AD183"/>
    <mergeCell ref="AC184:AD184"/>
    <mergeCell ref="AC185:AD185"/>
    <mergeCell ref="AC186:AD186"/>
    <mergeCell ref="AC187:AD187"/>
    <mergeCell ref="AC188:AD188"/>
    <mergeCell ref="AC189:AD189"/>
    <mergeCell ref="AC190:AD190"/>
    <mergeCell ref="AC191:AD191"/>
    <mergeCell ref="AC192:AD192"/>
    <mergeCell ref="AC193:AD193"/>
    <mergeCell ref="AC194:AD194"/>
    <mergeCell ref="AC195:AD195"/>
    <mergeCell ref="AC196:AD196"/>
    <mergeCell ref="AC197:AD197"/>
    <mergeCell ref="M188:N188"/>
    <mergeCell ref="M189:N189"/>
    <mergeCell ref="M190:N190"/>
    <mergeCell ref="M191:N191"/>
    <mergeCell ref="M192:N192"/>
    <mergeCell ref="M193:N193"/>
    <mergeCell ref="M194:N194"/>
    <mergeCell ref="M195:N195"/>
    <mergeCell ref="M196:N196"/>
    <mergeCell ref="M179:N179"/>
    <mergeCell ref="M180:N180"/>
    <mergeCell ref="M181:N181"/>
    <mergeCell ref="M182:N182"/>
    <mergeCell ref="M183:N183"/>
    <mergeCell ref="M184:N184"/>
    <mergeCell ref="M185:N185"/>
    <mergeCell ref="M186:N186"/>
    <mergeCell ref="M187:N187"/>
    <mergeCell ref="M170:N170"/>
    <mergeCell ref="M171:N171"/>
    <mergeCell ref="M172:N172"/>
    <mergeCell ref="M173:N173"/>
    <mergeCell ref="M174:N174"/>
    <mergeCell ref="M175:N175"/>
    <mergeCell ref="M176:N176"/>
    <mergeCell ref="M177:N177"/>
    <mergeCell ref="M178:N178"/>
    <mergeCell ref="M161:N161"/>
    <mergeCell ref="M162:N162"/>
    <mergeCell ref="M163:N163"/>
    <mergeCell ref="M164:N164"/>
    <mergeCell ref="M165:N165"/>
    <mergeCell ref="M166:N166"/>
    <mergeCell ref="M167:N167"/>
    <mergeCell ref="M168:N168"/>
    <mergeCell ref="M169:N169"/>
    <mergeCell ref="M152:N152"/>
    <mergeCell ref="M153:N153"/>
    <mergeCell ref="M154:N154"/>
    <mergeCell ref="M155:N155"/>
    <mergeCell ref="M156:N156"/>
    <mergeCell ref="M157:N157"/>
    <mergeCell ref="M158:N158"/>
    <mergeCell ref="M159:N159"/>
    <mergeCell ref="M160:N160"/>
    <mergeCell ref="M143:N143"/>
    <mergeCell ref="M144:N144"/>
    <mergeCell ref="M145:N145"/>
    <mergeCell ref="M146:N146"/>
    <mergeCell ref="M147:N147"/>
    <mergeCell ref="M148:N148"/>
    <mergeCell ref="M149:N149"/>
    <mergeCell ref="M150:N150"/>
    <mergeCell ref="M151:N151"/>
    <mergeCell ref="M134:N134"/>
    <mergeCell ref="M135:N135"/>
    <mergeCell ref="M136:N136"/>
    <mergeCell ref="M137:N137"/>
    <mergeCell ref="M138:N138"/>
    <mergeCell ref="M139:N139"/>
    <mergeCell ref="M140:N140"/>
    <mergeCell ref="M141:N141"/>
    <mergeCell ref="M142:N142"/>
    <mergeCell ref="M125:N125"/>
    <mergeCell ref="M126:N126"/>
    <mergeCell ref="M127:N127"/>
    <mergeCell ref="M128:N128"/>
    <mergeCell ref="M129:N129"/>
    <mergeCell ref="M130:N130"/>
    <mergeCell ref="M131:N131"/>
    <mergeCell ref="M132:N132"/>
    <mergeCell ref="M133:N133"/>
    <mergeCell ref="M116:N116"/>
    <mergeCell ref="M117:N117"/>
    <mergeCell ref="M118:N118"/>
    <mergeCell ref="M119:N119"/>
    <mergeCell ref="M120:N120"/>
    <mergeCell ref="M121:N121"/>
    <mergeCell ref="M122:N122"/>
    <mergeCell ref="M123:N123"/>
    <mergeCell ref="M124:N124"/>
    <mergeCell ref="M107:N107"/>
    <mergeCell ref="M108:N108"/>
    <mergeCell ref="M109:N109"/>
    <mergeCell ref="M110:N110"/>
    <mergeCell ref="M111:N111"/>
    <mergeCell ref="M112:N112"/>
    <mergeCell ref="M113:N113"/>
    <mergeCell ref="M114:N114"/>
    <mergeCell ref="M115:N115"/>
    <mergeCell ref="M98:N98"/>
    <mergeCell ref="M99:N99"/>
    <mergeCell ref="M100:N100"/>
    <mergeCell ref="M101:N101"/>
    <mergeCell ref="M102:N102"/>
    <mergeCell ref="M103:N103"/>
    <mergeCell ref="M104:N104"/>
    <mergeCell ref="M105:N105"/>
    <mergeCell ref="M106:N106"/>
    <mergeCell ref="M89:N89"/>
    <mergeCell ref="M90:N90"/>
    <mergeCell ref="M91:N91"/>
    <mergeCell ref="M92:N92"/>
    <mergeCell ref="M93:N93"/>
    <mergeCell ref="M94:N94"/>
    <mergeCell ref="M95:N95"/>
    <mergeCell ref="M96:N96"/>
    <mergeCell ref="M97:N97"/>
    <mergeCell ref="M80:N80"/>
    <mergeCell ref="M81:N81"/>
    <mergeCell ref="M82:N82"/>
    <mergeCell ref="M83:N83"/>
    <mergeCell ref="M84:N84"/>
    <mergeCell ref="M85:N85"/>
    <mergeCell ref="M86:N86"/>
    <mergeCell ref="M87:N87"/>
    <mergeCell ref="M88:N88"/>
    <mergeCell ref="M71:N71"/>
    <mergeCell ref="M72:N72"/>
    <mergeCell ref="M73:N73"/>
    <mergeCell ref="M74:N74"/>
    <mergeCell ref="M75:N75"/>
    <mergeCell ref="M76:N76"/>
    <mergeCell ref="M77:N77"/>
    <mergeCell ref="M78:N78"/>
    <mergeCell ref="M79:N79"/>
    <mergeCell ref="M62:N62"/>
    <mergeCell ref="M63:N63"/>
    <mergeCell ref="M64:N64"/>
    <mergeCell ref="M65:N65"/>
    <mergeCell ref="M66:N66"/>
    <mergeCell ref="M67:N67"/>
    <mergeCell ref="M68:N68"/>
    <mergeCell ref="M69:N69"/>
    <mergeCell ref="M70:N70"/>
    <mergeCell ref="M53:N53"/>
    <mergeCell ref="M54:N54"/>
    <mergeCell ref="M55:N55"/>
    <mergeCell ref="M56:N56"/>
    <mergeCell ref="M57:N57"/>
    <mergeCell ref="M58:N58"/>
    <mergeCell ref="M59:N59"/>
    <mergeCell ref="M60:N60"/>
    <mergeCell ref="M61:N61"/>
    <mergeCell ref="M44:N44"/>
    <mergeCell ref="M45:N45"/>
    <mergeCell ref="M46:N46"/>
    <mergeCell ref="M47:N47"/>
    <mergeCell ref="M48:N48"/>
    <mergeCell ref="M49:N49"/>
    <mergeCell ref="M50:N50"/>
    <mergeCell ref="M51:N51"/>
    <mergeCell ref="M52:N52"/>
    <mergeCell ref="M35:N35"/>
    <mergeCell ref="M36:N36"/>
    <mergeCell ref="M37:N37"/>
    <mergeCell ref="M38:N38"/>
    <mergeCell ref="M39:N39"/>
    <mergeCell ref="M40:N40"/>
    <mergeCell ref="M41:N41"/>
    <mergeCell ref="M42:N42"/>
    <mergeCell ref="M43:N43"/>
    <mergeCell ref="F196:H196"/>
    <mergeCell ref="F197:H197"/>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F187:H187"/>
    <mergeCell ref="F188:H188"/>
    <mergeCell ref="F189:H189"/>
    <mergeCell ref="F190:H190"/>
    <mergeCell ref="F191:H191"/>
    <mergeCell ref="F192:H192"/>
    <mergeCell ref="F193:H193"/>
    <mergeCell ref="F194:H194"/>
    <mergeCell ref="F195:H195"/>
    <mergeCell ref="F178:H178"/>
    <mergeCell ref="F179:H179"/>
    <mergeCell ref="F180:H180"/>
    <mergeCell ref="F181:H181"/>
    <mergeCell ref="F182:H182"/>
    <mergeCell ref="F183:H183"/>
    <mergeCell ref="F184:H184"/>
    <mergeCell ref="F185:H185"/>
    <mergeCell ref="F186:H186"/>
    <mergeCell ref="F169:H169"/>
    <mergeCell ref="F170:H170"/>
    <mergeCell ref="F171:H171"/>
    <mergeCell ref="F172:H172"/>
    <mergeCell ref="F173:H173"/>
    <mergeCell ref="F174:H174"/>
    <mergeCell ref="F175:H175"/>
    <mergeCell ref="F176:H176"/>
    <mergeCell ref="F177:H177"/>
    <mergeCell ref="F160:H160"/>
    <mergeCell ref="F161:H161"/>
    <mergeCell ref="F162:H162"/>
    <mergeCell ref="F163:H163"/>
    <mergeCell ref="F164:H164"/>
    <mergeCell ref="F165:H165"/>
    <mergeCell ref="F166:H166"/>
    <mergeCell ref="F167:H167"/>
    <mergeCell ref="F168:H168"/>
    <mergeCell ref="F151:H151"/>
    <mergeCell ref="F152:H152"/>
    <mergeCell ref="F153:H153"/>
    <mergeCell ref="F154:H154"/>
    <mergeCell ref="F155:H155"/>
    <mergeCell ref="F156:H156"/>
    <mergeCell ref="F157:H157"/>
    <mergeCell ref="F158:H158"/>
    <mergeCell ref="F159:H159"/>
    <mergeCell ref="F142:H142"/>
    <mergeCell ref="F143:H143"/>
    <mergeCell ref="F144:H144"/>
    <mergeCell ref="F145:H145"/>
    <mergeCell ref="F146:H146"/>
    <mergeCell ref="F147:H147"/>
    <mergeCell ref="F148:H148"/>
    <mergeCell ref="F149:H149"/>
    <mergeCell ref="F150:H150"/>
    <mergeCell ref="F133:H133"/>
    <mergeCell ref="F134:H134"/>
    <mergeCell ref="F135:H135"/>
    <mergeCell ref="F136:H136"/>
    <mergeCell ref="F137:H137"/>
    <mergeCell ref="F138:H138"/>
    <mergeCell ref="F139:H139"/>
    <mergeCell ref="F140:H140"/>
    <mergeCell ref="F141:H141"/>
    <mergeCell ref="F124:H124"/>
    <mergeCell ref="F125:H125"/>
    <mergeCell ref="F126:H126"/>
    <mergeCell ref="F127:H127"/>
    <mergeCell ref="F128:H128"/>
    <mergeCell ref="F129:H129"/>
    <mergeCell ref="F130:H130"/>
    <mergeCell ref="F131:H131"/>
    <mergeCell ref="F132:H132"/>
    <mergeCell ref="F116:H116"/>
    <mergeCell ref="F117:H117"/>
    <mergeCell ref="F118:H118"/>
    <mergeCell ref="F119:H119"/>
    <mergeCell ref="F120:H120"/>
    <mergeCell ref="F121:H121"/>
    <mergeCell ref="F122:H122"/>
    <mergeCell ref="F123:H123"/>
    <mergeCell ref="F106:H106"/>
    <mergeCell ref="F107:H107"/>
    <mergeCell ref="F108:H108"/>
    <mergeCell ref="F109:H109"/>
    <mergeCell ref="F110:H110"/>
    <mergeCell ref="F111:H111"/>
    <mergeCell ref="F112:H112"/>
    <mergeCell ref="F113:H113"/>
    <mergeCell ref="F114:H114"/>
    <mergeCell ref="F99:H99"/>
    <mergeCell ref="F100:H100"/>
    <mergeCell ref="F101:H101"/>
    <mergeCell ref="F102:H102"/>
    <mergeCell ref="F103:H103"/>
    <mergeCell ref="F104:H104"/>
    <mergeCell ref="F105:H105"/>
    <mergeCell ref="F88:H88"/>
    <mergeCell ref="F89:H89"/>
    <mergeCell ref="F90:H90"/>
    <mergeCell ref="F91:H91"/>
    <mergeCell ref="F92:H92"/>
    <mergeCell ref="F93:H93"/>
    <mergeCell ref="F94:H94"/>
    <mergeCell ref="F95:H95"/>
    <mergeCell ref="F96:H96"/>
    <mergeCell ref="F115:H115"/>
    <mergeCell ref="F82:H82"/>
    <mergeCell ref="F83:H83"/>
    <mergeCell ref="F84:H84"/>
    <mergeCell ref="F85:H85"/>
    <mergeCell ref="F86:H86"/>
    <mergeCell ref="F87:H87"/>
    <mergeCell ref="F70:H70"/>
    <mergeCell ref="F71:H71"/>
    <mergeCell ref="F72:H72"/>
    <mergeCell ref="F73:H73"/>
    <mergeCell ref="F74:H74"/>
    <mergeCell ref="F75:H75"/>
    <mergeCell ref="F76:H76"/>
    <mergeCell ref="F77:H77"/>
    <mergeCell ref="F78:H78"/>
    <mergeCell ref="F97:H97"/>
    <mergeCell ref="F98:H98"/>
    <mergeCell ref="F65:H65"/>
    <mergeCell ref="F66:H66"/>
    <mergeCell ref="F67:H67"/>
    <mergeCell ref="F68:H68"/>
    <mergeCell ref="F69:H69"/>
    <mergeCell ref="F52:H52"/>
    <mergeCell ref="F53:H53"/>
    <mergeCell ref="F54:H54"/>
    <mergeCell ref="F55:H55"/>
    <mergeCell ref="F56:H56"/>
    <mergeCell ref="F57:H57"/>
    <mergeCell ref="F58:H58"/>
    <mergeCell ref="F59:H59"/>
    <mergeCell ref="F60:H60"/>
    <mergeCell ref="F79:H79"/>
    <mergeCell ref="F80:H80"/>
    <mergeCell ref="F81:H81"/>
    <mergeCell ref="F48:H48"/>
    <mergeCell ref="F49:H49"/>
    <mergeCell ref="F50:H50"/>
    <mergeCell ref="F51:H51"/>
    <mergeCell ref="F34:H34"/>
    <mergeCell ref="F35:H35"/>
    <mergeCell ref="F36:H36"/>
    <mergeCell ref="F37:H37"/>
    <mergeCell ref="F38:H38"/>
    <mergeCell ref="F39:H39"/>
    <mergeCell ref="F40:H40"/>
    <mergeCell ref="F41:H41"/>
    <mergeCell ref="F42:H42"/>
    <mergeCell ref="F61:H61"/>
    <mergeCell ref="F62:H62"/>
    <mergeCell ref="F63:H63"/>
    <mergeCell ref="F64:H64"/>
    <mergeCell ref="F31:H31"/>
    <mergeCell ref="F32:H32"/>
    <mergeCell ref="F33:H33"/>
    <mergeCell ref="F16:H16"/>
    <mergeCell ref="F17:H17"/>
    <mergeCell ref="F18:H18"/>
    <mergeCell ref="F19:H19"/>
    <mergeCell ref="F20:H20"/>
    <mergeCell ref="F21:H21"/>
    <mergeCell ref="F22:H22"/>
    <mergeCell ref="F23:H23"/>
    <mergeCell ref="F24:H24"/>
    <mergeCell ref="F43:H43"/>
    <mergeCell ref="F44:H44"/>
    <mergeCell ref="F45:H45"/>
    <mergeCell ref="F46:H46"/>
    <mergeCell ref="F47:H47"/>
    <mergeCell ref="AI8:AJ9"/>
    <mergeCell ref="AC199:AD199"/>
    <mergeCell ref="AC200:AD200"/>
    <mergeCell ref="AC202:AD202"/>
    <mergeCell ref="AK6:AN9"/>
    <mergeCell ref="O6:AD6"/>
    <mergeCell ref="AC7:AD9"/>
    <mergeCell ref="Y7:AB7"/>
    <mergeCell ref="AI4:AN5"/>
    <mergeCell ref="Y4:AD5"/>
    <mergeCell ref="AE4:AH5"/>
    <mergeCell ref="AK11:AN11"/>
    <mergeCell ref="AK12:AN12"/>
    <mergeCell ref="AK198:AN198"/>
    <mergeCell ref="AK199:AN199"/>
    <mergeCell ref="AK200:AN200"/>
    <mergeCell ref="AK202:AN202"/>
    <mergeCell ref="AC11:AD11"/>
    <mergeCell ref="AC12:AD12"/>
    <mergeCell ref="AC198:AD198"/>
    <mergeCell ref="AC22:AD22"/>
    <mergeCell ref="AC23:AD23"/>
    <mergeCell ref="AC24:AD24"/>
    <mergeCell ref="AC25:AD25"/>
    <mergeCell ref="AC26:AD26"/>
    <mergeCell ref="AC27:AD27"/>
    <mergeCell ref="AC28:AD28"/>
    <mergeCell ref="AC29:AD29"/>
    <mergeCell ref="AC30:AD30"/>
    <mergeCell ref="AC13:AD13"/>
    <mergeCell ref="AC14:AD14"/>
    <mergeCell ref="AC15:AD15"/>
    <mergeCell ref="S7:T7"/>
    <mergeCell ref="U7:X7"/>
    <mergeCell ref="F202:H202"/>
    <mergeCell ref="M202:N202"/>
    <mergeCell ref="F200:H200"/>
    <mergeCell ref="M200:N200"/>
    <mergeCell ref="F199:H199"/>
    <mergeCell ref="M199:N199"/>
    <mergeCell ref="Q8:Q9"/>
    <mergeCell ref="R8:R9"/>
    <mergeCell ref="W8:W9"/>
    <mergeCell ref="F198:H198"/>
    <mergeCell ref="M198:N198"/>
    <mergeCell ref="F12:H12"/>
    <mergeCell ref="M12:N12"/>
    <mergeCell ref="I8:I9"/>
    <mergeCell ref="J8:J9"/>
    <mergeCell ref="K8:K9"/>
    <mergeCell ref="L8:L9"/>
    <mergeCell ref="U8:U9"/>
    <mergeCell ref="V8:V9"/>
    <mergeCell ref="F11:H11"/>
    <mergeCell ref="M11:N11"/>
    <mergeCell ref="F13:H13"/>
    <mergeCell ref="F14:H14"/>
    <mergeCell ref="F15:H15"/>
    <mergeCell ref="F25:H25"/>
    <mergeCell ref="F26:H26"/>
    <mergeCell ref="F27:H27"/>
    <mergeCell ref="F28:H28"/>
    <mergeCell ref="F29:H29"/>
    <mergeCell ref="F30:H30"/>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s>
  <phoneticPr fontId="8"/>
  <dataValidations count="2">
    <dataValidation type="list" allowBlank="1" showInputMessage="1" showErrorMessage="1" sqref="K170 K42 K138 L10:L202" xr:uid="{00000000-0002-0000-0300-000000000000}">
      <formula1>"　,○"</formula1>
    </dataValidation>
    <dataValidation type="list" allowBlank="1" showInputMessage="1" showErrorMessage="1" sqref="K10:K41 AF10:AG27 AH10:AH32 K43:K137 AE107:AE133 K139:K169 AE171:AG198 K171:K202" xr:uid="{DBF43768-20A1-4EBB-BE04-3CF67AC62430}">
      <formula1>"○"</formula1>
    </dataValidation>
  </dataValidations>
  <printOptions horizontalCentered="1"/>
  <pageMargins left="0.39370078740157483" right="0.39370078740157483" top="0.59055118110236227" bottom="0.59055118110236227" header="0.31496062992125984" footer="0.31496062992125984"/>
  <pageSetup paperSize="9" scale="84"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87"/>
  <sheetViews>
    <sheetView showGridLines="0" showZeros="0" view="pageBreakPreview" zoomScale="80" zoomScaleNormal="100" zoomScaleSheetLayoutView="80" workbookViewId="0"/>
  </sheetViews>
  <sheetFormatPr defaultColWidth="9" defaultRowHeight="12"/>
  <cols>
    <col min="1" max="1" width="1.6640625" style="2" customWidth="1"/>
    <col min="2" max="35" width="4.109375" style="2" customWidth="1"/>
    <col min="36" max="36" width="1.21875" style="2" customWidth="1"/>
    <col min="37" max="16384" width="9" style="2"/>
  </cols>
  <sheetData>
    <row r="2" spans="2:35" ht="8.25" customHeight="1"/>
    <row r="3" spans="2:35" s="17" customFormat="1" ht="24.9" customHeight="1">
      <c r="B3" s="291" t="s">
        <v>136</v>
      </c>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row>
    <row r="4" spans="2:35" ht="20.100000000000001" customHeight="1">
      <c r="B4" s="121" t="s">
        <v>8</v>
      </c>
      <c r="C4" s="133"/>
      <c r="D4" s="122"/>
      <c r="E4" s="292" t="s">
        <v>293</v>
      </c>
      <c r="F4" s="293"/>
      <c r="G4" s="293"/>
      <c r="H4" s="293"/>
      <c r="I4" s="294"/>
      <c r="J4" s="295" t="s">
        <v>9</v>
      </c>
      <c r="K4" s="295"/>
      <c r="L4" s="295"/>
      <c r="M4" s="296" t="s">
        <v>294</v>
      </c>
      <c r="N4" s="296"/>
      <c r="O4" s="296"/>
      <c r="P4" s="296"/>
      <c r="Q4" s="296"/>
      <c r="R4" s="296"/>
      <c r="S4" s="167" t="s">
        <v>97</v>
      </c>
      <c r="T4" s="168"/>
      <c r="U4" s="168"/>
      <c r="V4" s="169"/>
      <c r="W4" s="172" t="s">
        <v>321</v>
      </c>
      <c r="X4" s="311"/>
      <c r="Y4" s="311"/>
      <c r="Z4" s="311"/>
      <c r="AA4" s="311"/>
      <c r="AB4" s="312"/>
      <c r="AC4" s="316" t="s">
        <v>128</v>
      </c>
      <c r="AD4" s="317"/>
      <c r="AE4" s="318"/>
      <c r="AF4" s="297">
        <v>44469</v>
      </c>
      <c r="AG4" s="298"/>
      <c r="AH4" s="298"/>
      <c r="AI4" s="299"/>
    </row>
    <row r="5" spans="2:35" ht="20.100000000000001" customHeight="1">
      <c r="B5" s="123" t="s">
        <v>0</v>
      </c>
      <c r="C5" s="158"/>
      <c r="D5" s="124"/>
      <c r="E5" s="303" t="s">
        <v>320</v>
      </c>
      <c r="F5" s="304"/>
      <c r="G5" s="304"/>
      <c r="H5" s="304"/>
      <c r="I5" s="305"/>
      <c r="J5" s="306" t="s">
        <v>1</v>
      </c>
      <c r="K5" s="306"/>
      <c r="L5" s="306"/>
      <c r="M5" s="296" t="s">
        <v>303</v>
      </c>
      <c r="N5" s="296"/>
      <c r="O5" s="296"/>
      <c r="P5" s="296"/>
      <c r="Q5" s="296"/>
      <c r="R5" s="296"/>
      <c r="S5" s="155"/>
      <c r="T5" s="170"/>
      <c r="U5" s="170"/>
      <c r="V5" s="171"/>
      <c r="W5" s="313"/>
      <c r="X5" s="314"/>
      <c r="Y5" s="314"/>
      <c r="Z5" s="314"/>
      <c r="AA5" s="314"/>
      <c r="AB5" s="315"/>
      <c r="AC5" s="319"/>
      <c r="AD5" s="320"/>
      <c r="AE5" s="321"/>
      <c r="AF5" s="300"/>
      <c r="AG5" s="301"/>
      <c r="AH5" s="301"/>
      <c r="AI5" s="302"/>
    </row>
    <row r="6" spans="2:35" ht="26.25" customHeight="1">
      <c r="B6" s="307" t="s">
        <v>127</v>
      </c>
      <c r="C6" s="309"/>
      <c r="D6" s="309"/>
      <c r="E6" s="309"/>
      <c r="F6" s="309"/>
      <c r="G6" s="309"/>
      <c r="H6" s="309"/>
      <c r="I6" s="309"/>
      <c r="J6" s="309"/>
      <c r="K6" s="309"/>
      <c r="L6" s="309"/>
      <c r="M6" s="309"/>
      <c r="N6" s="309"/>
      <c r="O6" s="309"/>
      <c r="P6" s="309"/>
      <c r="Q6" s="309"/>
      <c r="R6" s="309"/>
      <c r="S6" s="309"/>
      <c r="T6" s="309"/>
      <c r="U6" s="309"/>
      <c r="V6" s="309"/>
      <c r="W6" s="309"/>
      <c r="X6" s="309"/>
      <c r="Y6" s="309"/>
      <c r="Z6" s="309"/>
      <c r="AA6" s="309"/>
      <c r="AB6" s="309"/>
      <c r="AC6" s="309"/>
      <c r="AD6" s="309"/>
      <c r="AE6" s="309"/>
      <c r="AF6" s="309"/>
      <c r="AG6" s="309"/>
      <c r="AH6" s="309"/>
      <c r="AI6" s="309"/>
    </row>
    <row r="7" spans="2:35" ht="35.4" customHeight="1">
      <c r="B7" s="308"/>
      <c r="C7" s="310"/>
      <c r="D7" s="310"/>
      <c r="E7" s="310"/>
      <c r="F7" s="31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0"/>
    </row>
    <row r="8" spans="2:35" ht="35.4" customHeight="1">
      <c r="B8" s="308"/>
      <c r="C8" s="310"/>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0"/>
    </row>
    <row r="9" spans="2:35" ht="35.4" customHeight="1">
      <c r="B9" s="308"/>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row>
    <row r="10" spans="2:35" ht="35.4" customHeight="1">
      <c r="B10" s="308"/>
      <c r="C10" s="310"/>
      <c r="D10" s="310"/>
      <c r="E10" s="310"/>
      <c r="F10" s="310"/>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0"/>
    </row>
    <row r="11" spans="2:35" ht="35.4" customHeight="1">
      <c r="B11" s="308"/>
      <c r="C11" s="310"/>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0"/>
    </row>
    <row r="12" spans="2:35" ht="35.4" customHeight="1">
      <c r="B12" s="308"/>
      <c r="C12" s="310"/>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0"/>
    </row>
    <row r="13" spans="2:35" ht="35.4" customHeight="1">
      <c r="B13" s="308"/>
      <c r="C13" s="310"/>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row>
    <row r="14" spans="2:35" ht="35.4" customHeight="1">
      <c r="B14" s="308"/>
      <c r="C14" s="310"/>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0"/>
    </row>
    <row r="15" spans="2:35" ht="35.4" customHeight="1">
      <c r="B15" s="308"/>
      <c r="C15" s="310"/>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0"/>
    </row>
    <row r="16" spans="2:35" ht="35.4" customHeight="1">
      <c r="B16" s="308"/>
      <c r="C16" s="310"/>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row>
    <row r="17" spans="2:35" ht="35.4" customHeight="1">
      <c r="B17" s="308"/>
      <c r="C17" s="310"/>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0"/>
    </row>
    <row r="18" spans="2:35" ht="53.25" customHeight="1">
      <c r="B18" s="308"/>
      <c r="C18" s="310"/>
      <c r="D18" s="310"/>
      <c r="E18" s="310"/>
      <c r="F18" s="310"/>
      <c r="G18" s="310"/>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c r="AI18" s="310"/>
    </row>
    <row r="19" spans="2:35" ht="15" customHeight="1">
      <c r="B19" s="16"/>
      <c r="C19" s="16"/>
      <c r="D19" s="3"/>
    </row>
    <row r="20" spans="2:35" s="17" customFormat="1" ht="24.9" customHeight="1">
      <c r="B20" s="291" t="s">
        <v>136</v>
      </c>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row>
    <row r="21" spans="2:35" ht="20.100000000000001" customHeight="1">
      <c r="B21" s="121" t="s">
        <v>8</v>
      </c>
      <c r="C21" s="133"/>
      <c r="D21" s="122"/>
      <c r="E21" s="292" t="s">
        <v>293</v>
      </c>
      <c r="F21" s="293"/>
      <c r="G21" s="293"/>
      <c r="H21" s="293"/>
      <c r="I21" s="294"/>
      <c r="J21" s="295" t="s">
        <v>9</v>
      </c>
      <c r="K21" s="295"/>
      <c r="L21" s="295"/>
      <c r="M21" s="296" t="s">
        <v>294</v>
      </c>
      <c r="N21" s="296"/>
      <c r="O21" s="296"/>
      <c r="P21" s="296"/>
      <c r="Q21" s="296"/>
      <c r="R21" s="296"/>
      <c r="S21" s="167" t="s">
        <v>97</v>
      </c>
      <c r="T21" s="168"/>
      <c r="U21" s="168"/>
      <c r="V21" s="169"/>
      <c r="W21" s="172" t="s">
        <v>321</v>
      </c>
      <c r="X21" s="311"/>
      <c r="Y21" s="311"/>
      <c r="Z21" s="311"/>
      <c r="AA21" s="311"/>
      <c r="AB21" s="312"/>
      <c r="AC21" s="316" t="s">
        <v>128</v>
      </c>
      <c r="AD21" s="317"/>
      <c r="AE21" s="318"/>
      <c r="AF21" s="297">
        <v>44499</v>
      </c>
      <c r="AG21" s="298"/>
      <c r="AH21" s="298"/>
      <c r="AI21" s="299"/>
    </row>
    <row r="22" spans="2:35" ht="20.100000000000001" customHeight="1">
      <c r="B22" s="123" t="s">
        <v>0</v>
      </c>
      <c r="C22" s="158"/>
      <c r="D22" s="124"/>
      <c r="E22" s="303" t="s">
        <v>320</v>
      </c>
      <c r="F22" s="304"/>
      <c r="G22" s="304"/>
      <c r="H22" s="304"/>
      <c r="I22" s="305"/>
      <c r="J22" s="306" t="s">
        <v>1</v>
      </c>
      <c r="K22" s="306"/>
      <c r="L22" s="306"/>
      <c r="M22" s="296" t="s">
        <v>303</v>
      </c>
      <c r="N22" s="296"/>
      <c r="O22" s="296"/>
      <c r="P22" s="296"/>
      <c r="Q22" s="296"/>
      <c r="R22" s="296"/>
      <c r="S22" s="155"/>
      <c r="T22" s="170"/>
      <c r="U22" s="170"/>
      <c r="V22" s="171"/>
      <c r="W22" s="313"/>
      <c r="X22" s="314"/>
      <c r="Y22" s="314"/>
      <c r="Z22" s="314"/>
      <c r="AA22" s="314"/>
      <c r="AB22" s="315"/>
      <c r="AC22" s="319"/>
      <c r="AD22" s="320"/>
      <c r="AE22" s="321"/>
      <c r="AF22" s="300"/>
      <c r="AG22" s="301"/>
      <c r="AH22" s="301"/>
      <c r="AI22" s="302"/>
    </row>
    <row r="23" spans="2:35" ht="26.25" customHeight="1">
      <c r="B23" s="307" t="s">
        <v>127</v>
      </c>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row>
    <row r="24" spans="2:35" ht="35.4" customHeight="1">
      <c r="B24" s="308"/>
      <c r="C24" s="310"/>
      <c r="D24" s="310"/>
      <c r="E24" s="310"/>
      <c r="F24" s="310"/>
      <c r="G24" s="310"/>
      <c r="H24" s="310"/>
      <c r="I24" s="310"/>
      <c r="J24" s="310"/>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c r="AI24" s="310"/>
    </row>
    <row r="25" spans="2:35" ht="35.4" customHeight="1">
      <c r="B25" s="308"/>
      <c r="C25" s="310"/>
      <c r="D25" s="310"/>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row>
    <row r="26" spans="2:35" ht="35.4" customHeight="1">
      <c r="B26" s="308"/>
      <c r="C26" s="310"/>
      <c r="D26" s="310"/>
      <c r="E26" s="310"/>
      <c r="F26" s="310"/>
      <c r="G26" s="310"/>
      <c r="H26" s="310"/>
      <c r="I26" s="310"/>
      <c r="J26" s="310"/>
      <c r="K26" s="310"/>
      <c r="L26" s="310"/>
      <c r="M26" s="310"/>
      <c r="N26" s="310"/>
      <c r="O26" s="310"/>
      <c r="P26" s="310"/>
      <c r="Q26" s="310"/>
      <c r="R26" s="310"/>
      <c r="S26" s="310"/>
      <c r="T26" s="310"/>
      <c r="U26" s="310"/>
      <c r="V26" s="310"/>
      <c r="W26" s="310"/>
      <c r="X26" s="310"/>
      <c r="Y26" s="310"/>
      <c r="Z26" s="310"/>
      <c r="AA26" s="310"/>
      <c r="AB26" s="310"/>
      <c r="AC26" s="310"/>
      <c r="AD26" s="310"/>
      <c r="AE26" s="310"/>
      <c r="AF26" s="310"/>
      <c r="AG26" s="310"/>
      <c r="AH26" s="310"/>
      <c r="AI26" s="310"/>
    </row>
    <row r="27" spans="2:35" ht="35.4" customHeight="1">
      <c r="B27" s="308"/>
      <c r="C27" s="310"/>
      <c r="D27" s="310"/>
      <c r="E27" s="310"/>
      <c r="F27" s="310"/>
      <c r="G27" s="310"/>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row>
    <row r="28" spans="2:35" ht="35.4" customHeight="1">
      <c r="B28" s="308"/>
      <c r="C28" s="310"/>
      <c r="D28" s="310"/>
      <c r="E28" s="310"/>
      <c r="F28" s="310"/>
      <c r="G28" s="310"/>
      <c r="H28" s="310"/>
      <c r="I28" s="310"/>
      <c r="J28" s="310"/>
      <c r="K28" s="310"/>
      <c r="L28" s="310"/>
      <c r="M28" s="310"/>
      <c r="N28" s="310"/>
      <c r="O28" s="310"/>
      <c r="P28" s="310"/>
      <c r="Q28" s="310"/>
      <c r="R28" s="310"/>
      <c r="S28" s="310"/>
      <c r="T28" s="310"/>
      <c r="U28" s="310"/>
      <c r="V28" s="310"/>
      <c r="W28" s="310"/>
      <c r="X28" s="310"/>
      <c r="Y28" s="310"/>
      <c r="Z28" s="310"/>
      <c r="AA28" s="310"/>
      <c r="AB28" s="310"/>
      <c r="AC28" s="310"/>
      <c r="AD28" s="310"/>
      <c r="AE28" s="310"/>
      <c r="AF28" s="310"/>
      <c r="AG28" s="310"/>
      <c r="AH28" s="310"/>
      <c r="AI28" s="310"/>
    </row>
    <row r="29" spans="2:35" ht="35.4" customHeight="1">
      <c r="B29" s="308"/>
      <c r="C29" s="310"/>
      <c r="D29" s="310"/>
      <c r="E29" s="310"/>
      <c r="F29" s="310"/>
      <c r="G29" s="310"/>
      <c r="H29" s="310"/>
      <c r="I29" s="310"/>
      <c r="J29" s="310"/>
      <c r="K29" s="310"/>
      <c r="L29" s="310"/>
      <c r="M29" s="310"/>
      <c r="N29" s="310"/>
      <c r="O29" s="310"/>
      <c r="P29" s="310"/>
      <c r="Q29" s="310"/>
      <c r="R29" s="310"/>
      <c r="S29" s="310"/>
      <c r="T29" s="310"/>
      <c r="U29" s="310"/>
      <c r="V29" s="310"/>
      <c r="W29" s="310"/>
      <c r="X29" s="310"/>
      <c r="Y29" s="310"/>
      <c r="Z29" s="310"/>
      <c r="AA29" s="310"/>
      <c r="AB29" s="310"/>
      <c r="AC29" s="310"/>
      <c r="AD29" s="310"/>
      <c r="AE29" s="310"/>
      <c r="AF29" s="310"/>
      <c r="AG29" s="310"/>
      <c r="AH29" s="310"/>
      <c r="AI29" s="310"/>
    </row>
    <row r="30" spans="2:35" ht="35.4" customHeight="1">
      <c r="B30" s="308"/>
      <c r="C30" s="310"/>
      <c r="D30" s="310"/>
      <c r="E30" s="310"/>
      <c r="F30" s="310"/>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0"/>
      <c r="AI30" s="310"/>
    </row>
    <row r="31" spans="2:35" ht="35.4" customHeight="1">
      <c r="B31" s="308"/>
      <c r="C31" s="310"/>
      <c r="D31" s="310"/>
      <c r="E31" s="310"/>
      <c r="F31" s="310"/>
      <c r="G31" s="310"/>
      <c r="H31" s="310"/>
      <c r="I31" s="310"/>
      <c r="J31" s="310"/>
      <c r="K31" s="310"/>
      <c r="L31" s="310"/>
      <c r="M31" s="310"/>
      <c r="N31" s="310"/>
      <c r="O31" s="310"/>
      <c r="P31" s="310"/>
      <c r="Q31" s="310"/>
      <c r="R31" s="310"/>
      <c r="S31" s="310"/>
      <c r="T31" s="310"/>
      <c r="U31" s="310"/>
      <c r="V31" s="310"/>
      <c r="W31" s="310"/>
      <c r="X31" s="310"/>
      <c r="Y31" s="310"/>
      <c r="Z31" s="310"/>
      <c r="AA31" s="310"/>
      <c r="AB31" s="310"/>
      <c r="AC31" s="310"/>
      <c r="AD31" s="310"/>
      <c r="AE31" s="310"/>
      <c r="AF31" s="310"/>
      <c r="AG31" s="310"/>
      <c r="AH31" s="310"/>
      <c r="AI31" s="310"/>
    </row>
    <row r="32" spans="2:35" ht="35.4" customHeight="1">
      <c r="B32" s="308"/>
      <c r="C32" s="310"/>
      <c r="D32" s="310"/>
      <c r="E32" s="310"/>
      <c r="F32" s="310"/>
      <c r="G32" s="310"/>
      <c r="H32" s="310"/>
      <c r="I32" s="310"/>
      <c r="J32" s="310"/>
      <c r="K32" s="310"/>
      <c r="L32" s="310"/>
      <c r="M32" s="310"/>
      <c r="N32" s="310"/>
      <c r="O32" s="310"/>
      <c r="P32" s="310"/>
      <c r="Q32" s="310"/>
      <c r="R32" s="310"/>
      <c r="S32" s="310"/>
      <c r="T32" s="310"/>
      <c r="U32" s="310"/>
      <c r="V32" s="310"/>
      <c r="W32" s="310"/>
      <c r="X32" s="310"/>
      <c r="Y32" s="310"/>
      <c r="Z32" s="310"/>
      <c r="AA32" s="310"/>
      <c r="AB32" s="310"/>
      <c r="AC32" s="310"/>
      <c r="AD32" s="310"/>
      <c r="AE32" s="310"/>
      <c r="AF32" s="310"/>
      <c r="AG32" s="310"/>
      <c r="AH32" s="310"/>
      <c r="AI32" s="310"/>
    </row>
    <row r="33" spans="2:35" ht="35.4" customHeight="1">
      <c r="B33" s="308"/>
      <c r="C33" s="310"/>
      <c r="D33" s="310"/>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0"/>
      <c r="AF33" s="310"/>
      <c r="AG33" s="310"/>
      <c r="AH33" s="310"/>
      <c r="AI33" s="310"/>
    </row>
    <row r="34" spans="2:35" ht="35.4" customHeight="1">
      <c r="B34" s="308"/>
      <c r="C34" s="310"/>
      <c r="D34" s="310"/>
      <c r="E34" s="310"/>
      <c r="F34" s="310"/>
      <c r="G34" s="310"/>
      <c r="H34" s="310"/>
      <c r="I34" s="310"/>
      <c r="J34" s="310"/>
      <c r="K34" s="310"/>
      <c r="L34" s="310"/>
      <c r="M34" s="310"/>
      <c r="N34" s="310"/>
      <c r="O34" s="310"/>
      <c r="P34" s="310"/>
      <c r="Q34" s="310"/>
      <c r="R34" s="310"/>
      <c r="S34" s="310"/>
      <c r="T34" s="310"/>
      <c r="U34" s="310"/>
      <c r="V34" s="310"/>
      <c r="W34" s="310"/>
      <c r="X34" s="310"/>
      <c r="Y34" s="310"/>
      <c r="Z34" s="310"/>
      <c r="AA34" s="310"/>
      <c r="AB34" s="310"/>
      <c r="AC34" s="310"/>
      <c r="AD34" s="310"/>
      <c r="AE34" s="310"/>
      <c r="AF34" s="310"/>
      <c r="AG34" s="310"/>
      <c r="AH34" s="310"/>
      <c r="AI34" s="310"/>
    </row>
    <row r="35" spans="2:35" ht="53.25" customHeight="1">
      <c r="B35" s="308"/>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row>
    <row r="36" spans="2:35" ht="15" customHeight="1">
      <c r="B36" s="16"/>
      <c r="C36" s="16"/>
      <c r="D36" s="3"/>
    </row>
    <row r="37" spans="2:35" s="17" customFormat="1" ht="24.9" customHeight="1">
      <c r="B37" s="291" t="s">
        <v>136</v>
      </c>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row>
    <row r="38" spans="2:35" ht="20.100000000000001" customHeight="1">
      <c r="B38" s="121" t="s">
        <v>8</v>
      </c>
      <c r="C38" s="133"/>
      <c r="D38" s="122"/>
      <c r="E38" s="292" t="s">
        <v>293</v>
      </c>
      <c r="F38" s="293"/>
      <c r="G38" s="293"/>
      <c r="H38" s="293"/>
      <c r="I38" s="294"/>
      <c r="J38" s="295" t="s">
        <v>9</v>
      </c>
      <c r="K38" s="295"/>
      <c r="L38" s="295"/>
      <c r="M38" s="296" t="s">
        <v>294</v>
      </c>
      <c r="N38" s="296"/>
      <c r="O38" s="296"/>
      <c r="P38" s="296"/>
      <c r="Q38" s="296"/>
      <c r="R38" s="296"/>
      <c r="S38" s="167" t="s">
        <v>97</v>
      </c>
      <c r="T38" s="168"/>
      <c r="U38" s="168"/>
      <c r="V38" s="169"/>
      <c r="W38" s="172" t="s">
        <v>321</v>
      </c>
      <c r="X38" s="311"/>
      <c r="Y38" s="311"/>
      <c r="Z38" s="311"/>
      <c r="AA38" s="311"/>
      <c r="AB38" s="312"/>
      <c r="AC38" s="316" t="s">
        <v>128</v>
      </c>
      <c r="AD38" s="317"/>
      <c r="AE38" s="318"/>
      <c r="AF38" s="297">
        <v>44499</v>
      </c>
      <c r="AG38" s="298"/>
      <c r="AH38" s="298"/>
      <c r="AI38" s="299"/>
    </row>
    <row r="39" spans="2:35" ht="20.100000000000001" customHeight="1">
      <c r="B39" s="123" t="s">
        <v>0</v>
      </c>
      <c r="C39" s="158"/>
      <c r="D39" s="124"/>
      <c r="E39" s="303" t="s">
        <v>320</v>
      </c>
      <c r="F39" s="304"/>
      <c r="G39" s="304"/>
      <c r="H39" s="304"/>
      <c r="I39" s="305"/>
      <c r="J39" s="306" t="s">
        <v>1</v>
      </c>
      <c r="K39" s="306"/>
      <c r="L39" s="306"/>
      <c r="M39" s="296" t="s">
        <v>303</v>
      </c>
      <c r="N39" s="296"/>
      <c r="O39" s="296"/>
      <c r="P39" s="296"/>
      <c r="Q39" s="296"/>
      <c r="R39" s="296"/>
      <c r="S39" s="155"/>
      <c r="T39" s="170"/>
      <c r="U39" s="170"/>
      <c r="V39" s="171"/>
      <c r="W39" s="313"/>
      <c r="X39" s="314"/>
      <c r="Y39" s="314"/>
      <c r="Z39" s="314"/>
      <c r="AA39" s="314"/>
      <c r="AB39" s="315"/>
      <c r="AC39" s="319"/>
      <c r="AD39" s="320"/>
      <c r="AE39" s="321"/>
      <c r="AF39" s="300"/>
      <c r="AG39" s="301"/>
      <c r="AH39" s="301"/>
      <c r="AI39" s="302"/>
    </row>
    <row r="40" spans="2:35" ht="26.25" customHeight="1">
      <c r="B40" s="307" t="s">
        <v>127</v>
      </c>
      <c r="C40" s="309"/>
      <c r="D40" s="309"/>
      <c r="E40" s="309"/>
      <c r="F40" s="309"/>
      <c r="G40" s="309"/>
      <c r="H40" s="309"/>
      <c r="I40" s="309"/>
      <c r="J40" s="309"/>
      <c r="K40" s="309"/>
      <c r="L40" s="309"/>
      <c r="M40" s="309"/>
      <c r="N40" s="309"/>
      <c r="O40" s="309"/>
      <c r="P40" s="309"/>
      <c r="Q40" s="309"/>
      <c r="R40" s="309"/>
      <c r="S40" s="309"/>
      <c r="T40" s="309"/>
      <c r="U40" s="309"/>
      <c r="V40" s="309"/>
      <c r="W40" s="309"/>
      <c r="X40" s="309"/>
      <c r="Y40" s="309"/>
      <c r="Z40" s="309"/>
      <c r="AA40" s="309"/>
      <c r="AB40" s="309"/>
      <c r="AC40" s="309"/>
      <c r="AD40" s="309"/>
      <c r="AE40" s="309"/>
      <c r="AF40" s="309"/>
      <c r="AG40" s="309"/>
      <c r="AH40" s="309"/>
      <c r="AI40" s="309"/>
    </row>
    <row r="41" spans="2:35" ht="35.4" customHeight="1">
      <c r="B41" s="308"/>
      <c r="C41" s="310"/>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row>
    <row r="42" spans="2:35" ht="35.4" customHeight="1">
      <c r="B42" s="308"/>
      <c r="C42" s="310"/>
      <c r="D42" s="310"/>
      <c r="E42" s="310"/>
      <c r="F42" s="310"/>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row>
    <row r="43" spans="2:35" ht="35.4" customHeight="1">
      <c r="B43" s="308"/>
      <c r="C43" s="310"/>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0"/>
      <c r="AG43" s="310"/>
      <c r="AH43" s="310"/>
      <c r="AI43" s="310"/>
    </row>
    <row r="44" spans="2:35" ht="35.4" customHeight="1">
      <c r="B44" s="308"/>
      <c r="C44" s="310"/>
      <c r="D44" s="310"/>
      <c r="E44" s="310"/>
      <c r="F44" s="310"/>
      <c r="G44" s="310"/>
      <c r="H44" s="310"/>
      <c r="I44" s="310"/>
      <c r="J44" s="310"/>
      <c r="K44" s="310"/>
      <c r="L44" s="310"/>
      <c r="M44" s="310"/>
      <c r="N44" s="310"/>
      <c r="O44" s="310"/>
      <c r="P44" s="310"/>
      <c r="Q44" s="310"/>
      <c r="R44" s="310"/>
      <c r="S44" s="310"/>
      <c r="T44" s="310"/>
      <c r="U44" s="310"/>
      <c r="V44" s="310"/>
      <c r="W44" s="310"/>
      <c r="X44" s="310"/>
      <c r="Y44" s="310"/>
      <c r="Z44" s="310"/>
      <c r="AA44" s="310"/>
      <c r="AB44" s="310"/>
      <c r="AC44" s="310"/>
      <c r="AD44" s="310"/>
      <c r="AE44" s="310"/>
      <c r="AF44" s="310"/>
      <c r="AG44" s="310"/>
      <c r="AH44" s="310"/>
      <c r="AI44" s="310"/>
    </row>
    <row r="45" spans="2:35" ht="35.4" customHeight="1">
      <c r="B45" s="308"/>
      <c r="C45" s="310"/>
      <c r="D45" s="310"/>
      <c r="E45" s="310"/>
      <c r="F45" s="310"/>
      <c r="G45" s="310"/>
      <c r="H45" s="310"/>
      <c r="I45" s="310"/>
      <c r="J45" s="310"/>
      <c r="K45" s="310"/>
      <c r="L45" s="310"/>
      <c r="M45" s="310"/>
      <c r="N45" s="310"/>
      <c r="O45" s="310"/>
      <c r="P45" s="310"/>
      <c r="Q45" s="310"/>
      <c r="R45" s="310"/>
      <c r="S45" s="310"/>
      <c r="T45" s="310"/>
      <c r="U45" s="310"/>
      <c r="V45" s="310"/>
      <c r="W45" s="310"/>
      <c r="X45" s="310"/>
      <c r="Y45" s="310"/>
      <c r="Z45" s="310"/>
      <c r="AA45" s="310"/>
      <c r="AB45" s="310"/>
      <c r="AC45" s="310"/>
      <c r="AD45" s="310"/>
      <c r="AE45" s="310"/>
      <c r="AF45" s="310"/>
      <c r="AG45" s="310"/>
      <c r="AH45" s="310"/>
      <c r="AI45" s="310"/>
    </row>
    <row r="46" spans="2:35" ht="35.4" customHeight="1">
      <c r="B46" s="308"/>
      <c r="C46" s="310"/>
      <c r="D46" s="310"/>
      <c r="E46" s="310"/>
      <c r="F46" s="310"/>
      <c r="G46" s="310"/>
      <c r="H46" s="310"/>
      <c r="I46" s="310"/>
      <c r="J46" s="310"/>
      <c r="K46" s="310"/>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c r="AI46" s="310"/>
    </row>
    <row r="47" spans="2:35" ht="35.4" customHeight="1">
      <c r="B47" s="308"/>
      <c r="C47" s="310"/>
      <c r="D47" s="310"/>
      <c r="E47" s="310"/>
      <c r="F47" s="310"/>
      <c r="G47" s="310"/>
      <c r="H47" s="310"/>
      <c r="I47" s="310"/>
      <c r="J47" s="310"/>
      <c r="K47" s="310"/>
      <c r="L47" s="310"/>
      <c r="M47" s="310"/>
      <c r="N47" s="310"/>
      <c r="O47" s="310"/>
      <c r="P47" s="310"/>
      <c r="Q47" s="310"/>
      <c r="R47" s="310"/>
      <c r="S47" s="310"/>
      <c r="T47" s="310"/>
      <c r="U47" s="310"/>
      <c r="V47" s="310"/>
      <c r="W47" s="310"/>
      <c r="X47" s="310"/>
      <c r="Y47" s="310"/>
      <c r="Z47" s="310"/>
      <c r="AA47" s="310"/>
      <c r="AB47" s="310"/>
      <c r="AC47" s="310"/>
      <c r="AD47" s="310"/>
      <c r="AE47" s="310"/>
      <c r="AF47" s="310"/>
      <c r="AG47" s="310"/>
      <c r="AH47" s="310"/>
      <c r="AI47" s="310"/>
    </row>
    <row r="48" spans="2:35" ht="35.4" customHeight="1">
      <c r="B48" s="308"/>
      <c r="C48" s="310"/>
      <c r="D48" s="310"/>
      <c r="E48" s="310"/>
      <c r="F48" s="310"/>
      <c r="G48" s="310"/>
      <c r="H48" s="310"/>
      <c r="I48" s="310"/>
      <c r="J48" s="310"/>
      <c r="K48" s="310"/>
      <c r="L48" s="310"/>
      <c r="M48" s="310"/>
      <c r="N48" s="310"/>
      <c r="O48" s="310"/>
      <c r="P48" s="310"/>
      <c r="Q48" s="310"/>
      <c r="R48" s="310"/>
      <c r="S48" s="310"/>
      <c r="T48" s="310"/>
      <c r="U48" s="310"/>
      <c r="V48" s="310"/>
      <c r="W48" s="310"/>
      <c r="X48" s="310"/>
      <c r="Y48" s="310"/>
      <c r="Z48" s="310"/>
      <c r="AA48" s="310"/>
      <c r="AB48" s="310"/>
      <c r="AC48" s="310"/>
      <c r="AD48" s="310"/>
      <c r="AE48" s="310"/>
      <c r="AF48" s="310"/>
      <c r="AG48" s="310"/>
      <c r="AH48" s="310"/>
      <c r="AI48" s="310"/>
    </row>
    <row r="49" spans="2:35" ht="35.4" customHeight="1">
      <c r="B49" s="308"/>
      <c r="C49" s="310"/>
      <c r="D49" s="310"/>
      <c r="E49" s="310"/>
      <c r="F49" s="310"/>
      <c r="G49" s="310"/>
      <c r="H49" s="310"/>
      <c r="I49" s="310"/>
      <c r="J49" s="310"/>
      <c r="K49" s="310"/>
      <c r="L49" s="310"/>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row>
    <row r="50" spans="2:35" ht="35.4" customHeight="1">
      <c r="B50" s="308"/>
      <c r="C50" s="310"/>
      <c r="D50" s="310"/>
      <c r="E50" s="310"/>
      <c r="F50" s="310"/>
      <c r="G50" s="310"/>
      <c r="H50" s="310"/>
      <c r="I50" s="310"/>
      <c r="J50" s="310"/>
      <c r="K50" s="310"/>
      <c r="L50" s="310"/>
      <c r="M50" s="310"/>
      <c r="N50" s="310"/>
      <c r="O50" s="310"/>
      <c r="P50" s="310"/>
      <c r="Q50" s="310"/>
      <c r="R50" s="310"/>
      <c r="S50" s="310"/>
      <c r="T50" s="310"/>
      <c r="U50" s="310"/>
      <c r="V50" s="310"/>
      <c r="W50" s="310"/>
      <c r="X50" s="310"/>
      <c r="Y50" s="310"/>
      <c r="Z50" s="310"/>
      <c r="AA50" s="310"/>
      <c r="AB50" s="310"/>
      <c r="AC50" s="310"/>
      <c r="AD50" s="310"/>
      <c r="AE50" s="310"/>
      <c r="AF50" s="310"/>
      <c r="AG50" s="310"/>
      <c r="AH50" s="310"/>
      <c r="AI50" s="310"/>
    </row>
    <row r="51" spans="2:35" ht="35.4" customHeight="1">
      <c r="B51" s="308"/>
      <c r="C51" s="310"/>
      <c r="D51" s="310"/>
      <c r="E51" s="310"/>
      <c r="F51" s="310"/>
      <c r="G51" s="310"/>
      <c r="H51" s="310"/>
      <c r="I51" s="310"/>
      <c r="J51" s="310"/>
      <c r="K51" s="310"/>
      <c r="L51" s="310"/>
      <c r="M51" s="310"/>
      <c r="N51" s="310"/>
      <c r="O51" s="310"/>
      <c r="P51" s="310"/>
      <c r="Q51" s="310"/>
      <c r="R51" s="310"/>
      <c r="S51" s="310"/>
      <c r="T51" s="310"/>
      <c r="U51" s="310"/>
      <c r="V51" s="310"/>
      <c r="W51" s="310"/>
      <c r="X51" s="310"/>
      <c r="Y51" s="310"/>
      <c r="Z51" s="310"/>
      <c r="AA51" s="310"/>
      <c r="AB51" s="310"/>
      <c r="AC51" s="310"/>
      <c r="AD51" s="310"/>
      <c r="AE51" s="310"/>
      <c r="AF51" s="310"/>
      <c r="AG51" s="310"/>
      <c r="AH51" s="310"/>
      <c r="AI51" s="310"/>
    </row>
    <row r="52" spans="2:35" ht="53.25" customHeight="1">
      <c r="B52" s="308"/>
      <c r="C52" s="310"/>
      <c r="D52" s="310"/>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310"/>
    </row>
    <row r="53" spans="2:35" ht="15" customHeight="1">
      <c r="B53" s="16"/>
      <c r="C53" s="16"/>
      <c r="D53" s="3"/>
    </row>
    <row r="54" spans="2:35" s="17" customFormat="1" ht="24.9" customHeight="1">
      <c r="B54" s="291" t="s">
        <v>136</v>
      </c>
      <c r="C54" s="291"/>
      <c r="D54" s="291"/>
      <c r="E54" s="291"/>
      <c r="F54" s="291"/>
      <c r="G54" s="291"/>
      <c r="H54" s="291"/>
      <c r="I54" s="291"/>
      <c r="J54" s="291"/>
      <c r="K54" s="291"/>
      <c r="L54" s="291"/>
      <c r="M54" s="291"/>
      <c r="N54" s="291"/>
      <c r="O54" s="291"/>
      <c r="P54" s="291"/>
      <c r="Q54" s="291"/>
      <c r="R54" s="291"/>
      <c r="S54" s="291"/>
      <c r="T54" s="291"/>
      <c r="U54" s="291"/>
      <c r="V54" s="291"/>
      <c r="W54" s="291"/>
      <c r="X54" s="291"/>
      <c r="Y54" s="291"/>
      <c r="Z54" s="291"/>
      <c r="AA54" s="291"/>
      <c r="AB54" s="291"/>
      <c r="AC54" s="291"/>
      <c r="AD54" s="291"/>
      <c r="AE54" s="291"/>
      <c r="AF54" s="291"/>
      <c r="AG54" s="291"/>
      <c r="AH54" s="291"/>
      <c r="AI54" s="291"/>
    </row>
    <row r="55" spans="2:35" ht="20.100000000000001" customHeight="1">
      <c r="B55" s="121" t="s">
        <v>8</v>
      </c>
      <c r="C55" s="133"/>
      <c r="D55" s="122"/>
      <c r="E55" s="292" t="s">
        <v>293</v>
      </c>
      <c r="F55" s="293"/>
      <c r="G55" s="293"/>
      <c r="H55" s="293"/>
      <c r="I55" s="294"/>
      <c r="J55" s="295" t="s">
        <v>9</v>
      </c>
      <c r="K55" s="295"/>
      <c r="L55" s="295"/>
      <c r="M55" s="296" t="s">
        <v>294</v>
      </c>
      <c r="N55" s="296"/>
      <c r="O55" s="296"/>
      <c r="P55" s="296"/>
      <c r="Q55" s="296"/>
      <c r="R55" s="296"/>
      <c r="S55" s="167" t="s">
        <v>97</v>
      </c>
      <c r="T55" s="168"/>
      <c r="U55" s="168"/>
      <c r="V55" s="169"/>
      <c r="W55" s="172" t="s">
        <v>321</v>
      </c>
      <c r="X55" s="311"/>
      <c r="Y55" s="311"/>
      <c r="Z55" s="311"/>
      <c r="AA55" s="311"/>
      <c r="AB55" s="312"/>
      <c r="AC55" s="316" t="s">
        <v>128</v>
      </c>
      <c r="AD55" s="317"/>
      <c r="AE55" s="318"/>
      <c r="AF55" s="297">
        <v>44499</v>
      </c>
      <c r="AG55" s="298"/>
      <c r="AH55" s="298"/>
      <c r="AI55" s="299"/>
    </row>
    <row r="56" spans="2:35" ht="20.100000000000001" customHeight="1">
      <c r="B56" s="123" t="s">
        <v>0</v>
      </c>
      <c r="C56" s="158"/>
      <c r="D56" s="124"/>
      <c r="E56" s="303" t="s">
        <v>320</v>
      </c>
      <c r="F56" s="304"/>
      <c r="G56" s="304"/>
      <c r="H56" s="304"/>
      <c r="I56" s="305"/>
      <c r="J56" s="306" t="s">
        <v>1</v>
      </c>
      <c r="K56" s="306"/>
      <c r="L56" s="306"/>
      <c r="M56" s="296" t="s">
        <v>303</v>
      </c>
      <c r="N56" s="296"/>
      <c r="O56" s="296"/>
      <c r="P56" s="296"/>
      <c r="Q56" s="296"/>
      <c r="R56" s="296"/>
      <c r="S56" s="155"/>
      <c r="T56" s="170"/>
      <c r="U56" s="170"/>
      <c r="V56" s="171"/>
      <c r="W56" s="313"/>
      <c r="X56" s="314"/>
      <c r="Y56" s="314"/>
      <c r="Z56" s="314"/>
      <c r="AA56" s="314"/>
      <c r="AB56" s="315"/>
      <c r="AC56" s="319"/>
      <c r="AD56" s="320"/>
      <c r="AE56" s="321"/>
      <c r="AF56" s="300"/>
      <c r="AG56" s="301"/>
      <c r="AH56" s="301"/>
      <c r="AI56" s="302"/>
    </row>
    <row r="57" spans="2:35" ht="26.25" customHeight="1">
      <c r="B57" s="307" t="s">
        <v>127</v>
      </c>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row>
    <row r="58" spans="2:35" ht="35.4" customHeight="1">
      <c r="B58" s="308"/>
      <c r="C58" s="310"/>
      <c r="D58" s="310"/>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row>
    <row r="59" spans="2:35" ht="35.4" customHeight="1">
      <c r="B59" s="308"/>
      <c r="C59" s="310"/>
      <c r="D59" s="310"/>
      <c r="E59" s="310"/>
      <c r="F59" s="310"/>
      <c r="G59" s="310"/>
      <c r="H59" s="310"/>
      <c r="I59" s="310"/>
      <c r="J59" s="310"/>
      <c r="K59" s="310"/>
      <c r="L59" s="310"/>
      <c r="M59" s="310"/>
      <c r="N59" s="310"/>
      <c r="O59" s="310"/>
      <c r="P59" s="310"/>
      <c r="Q59" s="310"/>
      <c r="R59" s="310"/>
      <c r="S59" s="310"/>
      <c r="T59" s="310"/>
      <c r="U59" s="310"/>
      <c r="V59" s="310"/>
      <c r="W59" s="310"/>
      <c r="X59" s="310"/>
      <c r="Y59" s="310"/>
      <c r="Z59" s="310"/>
      <c r="AA59" s="310"/>
      <c r="AB59" s="310"/>
      <c r="AC59" s="310"/>
      <c r="AD59" s="310"/>
      <c r="AE59" s="310"/>
      <c r="AF59" s="310"/>
      <c r="AG59" s="310"/>
      <c r="AH59" s="310"/>
      <c r="AI59" s="310"/>
    </row>
    <row r="60" spans="2:35" ht="35.4" customHeight="1">
      <c r="B60" s="308"/>
      <c r="C60" s="310"/>
      <c r="D60" s="310"/>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row>
    <row r="61" spans="2:35" ht="35.4" customHeight="1">
      <c r="B61" s="308"/>
      <c r="C61" s="310"/>
      <c r="D61" s="310"/>
      <c r="E61" s="310"/>
      <c r="F61" s="310"/>
      <c r="G61" s="310"/>
      <c r="H61" s="310"/>
      <c r="I61" s="310"/>
      <c r="J61" s="310"/>
      <c r="K61" s="310"/>
      <c r="L61" s="310"/>
      <c r="M61" s="310"/>
      <c r="N61" s="310"/>
      <c r="O61" s="310"/>
      <c r="P61" s="310"/>
      <c r="Q61" s="310"/>
      <c r="R61" s="310"/>
      <c r="S61" s="310"/>
      <c r="T61" s="310"/>
      <c r="U61" s="310"/>
      <c r="V61" s="310"/>
      <c r="W61" s="310"/>
      <c r="X61" s="310"/>
      <c r="Y61" s="310"/>
      <c r="Z61" s="310"/>
      <c r="AA61" s="310"/>
      <c r="AB61" s="310"/>
      <c r="AC61" s="310"/>
      <c r="AD61" s="310"/>
      <c r="AE61" s="310"/>
      <c r="AF61" s="310"/>
      <c r="AG61" s="310"/>
      <c r="AH61" s="310"/>
      <c r="AI61" s="310"/>
    </row>
    <row r="62" spans="2:35" ht="35.4" customHeight="1">
      <c r="B62" s="308"/>
      <c r="C62" s="310"/>
      <c r="D62" s="310"/>
      <c r="E62" s="310"/>
      <c r="F62" s="310"/>
      <c r="G62" s="310"/>
      <c r="H62" s="310"/>
      <c r="I62" s="310"/>
      <c r="J62" s="310"/>
      <c r="K62" s="310"/>
      <c r="L62" s="310"/>
      <c r="M62" s="310"/>
      <c r="N62" s="310"/>
      <c r="O62" s="310"/>
      <c r="P62" s="310"/>
      <c r="Q62" s="310"/>
      <c r="R62" s="310"/>
      <c r="S62" s="310"/>
      <c r="T62" s="310"/>
      <c r="U62" s="310"/>
      <c r="V62" s="310"/>
      <c r="W62" s="310"/>
      <c r="X62" s="310"/>
      <c r="Y62" s="310"/>
      <c r="Z62" s="310"/>
      <c r="AA62" s="310"/>
      <c r="AB62" s="310"/>
      <c r="AC62" s="310"/>
      <c r="AD62" s="310"/>
      <c r="AE62" s="310"/>
      <c r="AF62" s="310"/>
      <c r="AG62" s="310"/>
      <c r="AH62" s="310"/>
      <c r="AI62" s="310"/>
    </row>
    <row r="63" spans="2:35" ht="35.4" customHeight="1">
      <c r="B63" s="308"/>
      <c r="C63" s="310"/>
      <c r="D63" s="310"/>
      <c r="E63" s="310"/>
      <c r="F63" s="310"/>
      <c r="G63" s="310"/>
      <c r="H63" s="310"/>
      <c r="I63" s="310"/>
      <c r="J63" s="310"/>
      <c r="K63" s="310"/>
      <c r="L63" s="310"/>
      <c r="M63" s="310"/>
      <c r="N63" s="310"/>
      <c r="O63" s="310"/>
      <c r="P63" s="310"/>
      <c r="Q63" s="310"/>
      <c r="R63" s="310"/>
      <c r="S63" s="310"/>
      <c r="T63" s="310"/>
      <c r="U63" s="310"/>
      <c r="V63" s="310"/>
      <c r="W63" s="310"/>
      <c r="X63" s="310"/>
      <c r="Y63" s="310"/>
      <c r="Z63" s="310"/>
      <c r="AA63" s="310"/>
      <c r="AB63" s="310"/>
      <c r="AC63" s="310"/>
      <c r="AD63" s="310"/>
      <c r="AE63" s="310"/>
      <c r="AF63" s="310"/>
      <c r="AG63" s="310"/>
      <c r="AH63" s="310"/>
      <c r="AI63" s="310"/>
    </row>
    <row r="64" spans="2:35" ht="35.4" customHeight="1">
      <c r="B64" s="308"/>
      <c r="C64" s="310"/>
      <c r="D64" s="310"/>
      <c r="E64" s="310"/>
      <c r="F64" s="310"/>
      <c r="G64" s="310"/>
      <c r="H64" s="310"/>
      <c r="I64" s="310"/>
      <c r="J64" s="310"/>
      <c r="K64" s="310"/>
      <c r="L64" s="310"/>
      <c r="M64" s="310"/>
      <c r="N64" s="310"/>
      <c r="O64" s="310"/>
      <c r="P64" s="310"/>
      <c r="Q64" s="310"/>
      <c r="R64" s="310"/>
      <c r="S64" s="310"/>
      <c r="T64" s="310"/>
      <c r="U64" s="310"/>
      <c r="V64" s="310"/>
      <c r="W64" s="310"/>
      <c r="X64" s="310"/>
      <c r="Y64" s="310"/>
      <c r="Z64" s="310"/>
      <c r="AA64" s="310"/>
      <c r="AB64" s="310"/>
      <c r="AC64" s="310"/>
      <c r="AD64" s="310"/>
      <c r="AE64" s="310"/>
      <c r="AF64" s="310"/>
      <c r="AG64" s="310"/>
      <c r="AH64" s="310"/>
      <c r="AI64" s="310"/>
    </row>
    <row r="65" spans="2:35" ht="35.4" customHeight="1">
      <c r="B65" s="308"/>
      <c r="C65" s="310"/>
      <c r="D65" s="310"/>
      <c r="E65" s="310"/>
      <c r="F65" s="310"/>
      <c r="G65" s="310"/>
      <c r="H65" s="310"/>
      <c r="I65" s="310"/>
      <c r="J65" s="310"/>
      <c r="K65" s="310"/>
      <c r="L65" s="310"/>
      <c r="M65" s="310"/>
      <c r="N65" s="310"/>
      <c r="O65" s="310"/>
      <c r="P65" s="310"/>
      <c r="Q65" s="310"/>
      <c r="R65" s="310"/>
      <c r="S65" s="310"/>
      <c r="T65" s="310"/>
      <c r="U65" s="310"/>
      <c r="V65" s="310"/>
      <c r="W65" s="310"/>
      <c r="X65" s="310"/>
      <c r="Y65" s="310"/>
      <c r="Z65" s="310"/>
      <c r="AA65" s="310"/>
      <c r="AB65" s="310"/>
      <c r="AC65" s="310"/>
      <c r="AD65" s="310"/>
      <c r="AE65" s="310"/>
      <c r="AF65" s="310"/>
      <c r="AG65" s="310"/>
      <c r="AH65" s="310"/>
      <c r="AI65" s="310"/>
    </row>
    <row r="66" spans="2:35" ht="35.4" customHeight="1">
      <c r="B66" s="308"/>
      <c r="C66" s="310"/>
      <c r="D66" s="310"/>
      <c r="E66" s="310"/>
      <c r="F66" s="310"/>
      <c r="G66" s="310"/>
      <c r="H66" s="310"/>
      <c r="I66" s="310"/>
      <c r="J66" s="310"/>
      <c r="K66" s="310"/>
      <c r="L66" s="310"/>
      <c r="M66" s="310"/>
      <c r="N66" s="310"/>
      <c r="O66" s="310"/>
      <c r="P66" s="310"/>
      <c r="Q66" s="310"/>
      <c r="R66" s="310"/>
      <c r="S66" s="310"/>
      <c r="T66" s="310"/>
      <c r="U66" s="310"/>
      <c r="V66" s="310"/>
      <c r="W66" s="310"/>
      <c r="X66" s="310"/>
      <c r="Y66" s="310"/>
      <c r="Z66" s="310"/>
      <c r="AA66" s="310"/>
      <c r="AB66" s="310"/>
      <c r="AC66" s="310"/>
      <c r="AD66" s="310"/>
      <c r="AE66" s="310"/>
      <c r="AF66" s="310"/>
      <c r="AG66" s="310"/>
      <c r="AH66" s="310"/>
      <c r="AI66" s="310"/>
    </row>
    <row r="67" spans="2:35" ht="35.4" customHeight="1">
      <c r="B67" s="308"/>
      <c r="C67" s="310"/>
      <c r="D67" s="310"/>
      <c r="E67" s="310"/>
      <c r="F67" s="310"/>
      <c r="G67" s="310"/>
      <c r="H67" s="310"/>
      <c r="I67" s="310"/>
      <c r="J67" s="310"/>
      <c r="K67" s="310"/>
      <c r="L67" s="310"/>
      <c r="M67" s="310"/>
      <c r="N67" s="310"/>
      <c r="O67" s="310"/>
      <c r="P67" s="310"/>
      <c r="Q67" s="310"/>
      <c r="R67" s="310"/>
      <c r="S67" s="310"/>
      <c r="T67" s="310"/>
      <c r="U67" s="310"/>
      <c r="V67" s="310"/>
      <c r="W67" s="310"/>
      <c r="X67" s="310"/>
      <c r="Y67" s="310"/>
      <c r="Z67" s="310"/>
      <c r="AA67" s="310"/>
      <c r="AB67" s="310"/>
      <c r="AC67" s="310"/>
      <c r="AD67" s="310"/>
      <c r="AE67" s="310"/>
      <c r="AF67" s="310"/>
      <c r="AG67" s="310"/>
      <c r="AH67" s="310"/>
      <c r="AI67" s="310"/>
    </row>
    <row r="68" spans="2:35" ht="35.4" customHeight="1">
      <c r="B68" s="308"/>
      <c r="C68" s="310"/>
      <c r="D68" s="310"/>
      <c r="E68" s="310"/>
      <c r="F68" s="310"/>
      <c r="G68" s="310"/>
      <c r="H68" s="310"/>
      <c r="I68" s="310"/>
      <c r="J68" s="310"/>
      <c r="K68" s="310"/>
      <c r="L68" s="310"/>
      <c r="M68" s="310"/>
      <c r="N68" s="310"/>
      <c r="O68" s="310"/>
      <c r="P68" s="310"/>
      <c r="Q68" s="310"/>
      <c r="R68" s="310"/>
      <c r="S68" s="310"/>
      <c r="T68" s="310"/>
      <c r="U68" s="310"/>
      <c r="V68" s="310"/>
      <c r="W68" s="310"/>
      <c r="X68" s="310"/>
      <c r="Y68" s="310"/>
      <c r="Z68" s="310"/>
      <c r="AA68" s="310"/>
      <c r="AB68" s="310"/>
      <c r="AC68" s="310"/>
      <c r="AD68" s="310"/>
      <c r="AE68" s="310"/>
      <c r="AF68" s="310"/>
      <c r="AG68" s="310"/>
      <c r="AH68" s="310"/>
      <c r="AI68" s="310"/>
    </row>
    <row r="69" spans="2:35" ht="53.25" customHeight="1">
      <c r="B69" s="308"/>
      <c r="C69" s="310"/>
      <c r="D69" s="310"/>
      <c r="E69" s="310"/>
      <c r="F69" s="310"/>
      <c r="G69" s="310"/>
      <c r="H69" s="310"/>
      <c r="I69" s="310"/>
      <c r="J69" s="310"/>
      <c r="K69" s="310"/>
      <c r="L69" s="310"/>
      <c r="M69" s="310"/>
      <c r="N69" s="310"/>
      <c r="O69" s="310"/>
      <c r="P69" s="310"/>
      <c r="Q69" s="310"/>
      <c r="R69" s="310"/>
      <c r="S69" s="310"/>
      <c r="T69" s="310"/>
      <c r="U69" s="310"/>
      <c r="V69" s="310"/>
      <c r="W69" s="310"/>
      <c r="X69" s="310"/>
      <c r="Y69" s="310"/>
      <c r="Z69" s="310"/>
      <c r="AA69" s="310"/>
      <c r="AB69" s="310"/>
      <c r="AC69" s="310"/>
      <c r="AD69" s="310"/>
      <c r="AE69" s="310"/>
      <c r="AF69" s="310"/>
      <c r="AG69" s="310"/>
      <c r="AH69" s="310"/>
      <c r="AI69" s="310"/>
    </row>
    <row r="70" spans="2:35" ht="15" customHeight="1">
      <c r="B70" s="16"/>
      <c r="C70" s="16"/>
      <c r="D70" s="3"/>
    </row>
    <row r="71" spans="2:35" s="17" customFormat="1" ht="24.9" customHeight="1">
      <c r="B71" s="291" t="s">
        <v>136</v>
      </c>
      <c r="C71" s="291"/>
      <c r="D71" s="291"/>
      <c r="E71" s="291"/>
      <c r="F71" s="291"/>
      <c r="G71" s="291"/>
      <c r="H71" s="291"/>
      <c r="I71" s="291"/>
      <c r="J71" s="291"/>
      <c r="K71" s="291"/>
      <c r="L71" s="291"/>
      <c r="M71" s="291"/>
      <c r="N71" s="291"/>
      <c r="O71" s="291"/>
      <c r="P71" s="291"/>
      <c r="Q71" s="291"/>
      <c r="R71" s="291"/>
      <c r="S71" s="291"/>
      <c r="T71" s="291"/>
      <c r="U71" s="291"/>
      <c r="V71" s="291"/>
      <c r="W71" s="291"/>
      <c r="X71" s="291"/>
      <c r="Y71" s="291"/>
      <c r="Z71" s="291"/>
      <c r="AA71" s="291"/>
      <c r="AB71" s="291"/>
      <c r="AC71" s="291"/>
      <c r="AD71" s="291"/>
      <c r="AE71" s="291"/>
      <c r="AF71" s="291"/>
      <c r="AG71" s="291"/>
      <c r="AH71" s="291"/>
      <c r="AI71" s="291"/>
    </row>
    <row r="72" spans="2:35" ht="20.100000000000001" customHeight="1">
      <c r="B72" s="121" t="s">
        <v>8</v>
      </c>
      <c r="C72" s="133"/>
      <c r="D72" s="122"/>
      <c r="E72" s="292" t="s">
        <v>293</v>
      </c>
      <c r="F72" s="293"/>
      <c r="G72" s="293"/>
      <c r="H72" s="293"/>
      <c r="I72" s="294"/>
      <c r="J72" s="295" t="s">
        <v>9</v>
      </c>
      <c r="K72" s="295"/>
      <c r="L72" s="295"/>
      <c r="M72" s="296" t="s">
        <v>294</v>
      </c>
      <c r="N72" s="296"/>
      <c r="O72" s="296"/>
      <c r="P72" s="296"/>
      <c r="Q72" s="296"/>
      <c r="R72" s="296"/>
      <c r="S72" s="167" t="s">
        <v>97</v>
      </c>
      <c r="T72" s="168"/>
      <c r="U72" s="168"/>
      <c r="V72" s="169"/>
      <c r="W72" s="172" t="s">
        <v>321</v>
      </c>
      <c r="X72" s="311"/>
      <c r="Y72" s="311"/>
      <c r="Z72" s="311"/>
      <c r="AA72" s="311"/>
      <c r="AB72" s="312"/>
      <c r="AC72" s="316" t="s">
        <v>128</v>
      </c>
      <c r="AD72" s="317"/>
      <c r="AE72" s="318"/>
      <c r="AF72" s="297">
        <v>44499</v>
      </c>
      <c r="AG72" s="298"/>
      <c r="AH72" s="298"/>
      <c r="AI72" s="299"/>
    </row>
    <row r="73" spans="2:35" ht="20.100000000000001" customHeight="1">
      <c r="B73" s="123" t="s">
        <v>0</v>
      </c>
      <c r="C73" s="158"/>
      <c r="D73" s="124"/>
      <c r="E73" s="303" t="s">
        <v>320</v>
      </c>
      <c r="F73" s="304"/>
      <c r="G73" s="304"/>
      <c r="H73" s="304"/>
      <c r="I73" s="305"/>
      <c r="J73" s="306" t="s">
        <v>1</v>
      </c>
      <c r="K73" s="306"/>
      <c r="L73" s="306"/>
      <c r="M73" s="296" t="s">
        <v>303</v>
      </c>
      <c r="N73" s="296"/>
      <c r="O73" s="296"/>
      <c r="P73" s="296"/>
      <c r="Q73" s="296"/>
      <c r="R73" s="296"/>
      <c r="S73" s="155"/>
      <c r="T73" s="170"/>
      <c r="U73" s="170"/>
      <c r="V73" s="171"/>
      <c r="W73" s="313"/>
      <c r="X73" s="314"/>
      <c r="Y73" s="314"/>
      <c r="Z73" s="314"/>
      <c r="AA73" s="314"/>
      <c r="AB73" s="315"/>
      <c r="AC73" s="319"/>
      <c r="AD73" s="320"/>
      <c r="AE73" s="321"/>
      <c r="AF73" s="300"/>
      <c r="AG73" s="301"/>
      <c r="AH73" s="301"/>
      <c r="AI73" s="302"/>
    </row>
    <row r="74" spans="2:35" ht="26.25" customHeight="1">
      <c r="B74" s="307" t="s">
        <v>127</v>
      </c>
      <c r="C74" s="309"/>
      <c r="D74" s="309"/>
      <c r="E74" s="309"/>
      <c r="F74" s="309"/>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09"/>
      <c r="AE74" s="309"/>
      <c r="AF74" s="309"/>
      <c r="AG74" s="309"/>
      <c r="AH74" s="309"/>
      <c r="AI74" s="309"/>
    </row>
    <row r="75" spans="2:35" ht="35.4" customHeight="1">
      <c r="B75" s="308"/>
      <c r="C75" s="310"/>
      <c r="D75" s="310"/>
      <c r="E75" s="310"/>
      <c r="F75" s="310"/>
      <c r="G75" s="310"/>
      <c r="H75" s="310"/>
      <c r="I75" s="310"/>
      <c r="J75" s="310"/>
      <c r="K75" s="310"/>
      <c r="L75" s="310"/>
      <c r="M75" s="310"/>
      <c r="N75" s="310"/>
      <c r="O75" s="310"/>
      <c r="P75" s="310"/>
      <c r="Q75" s="310"/>
      <c r="R75" s="310"/>
      <c r="S75" s="310"/>
      <c r="T75" s="310"/>
      <c r="U75" s="310"/>
      <c r="V75" s="310"/>
      <c r="W75" s="310"/>
      <c r="X75" s="310"/>
      <c r="Y75" s="310"/>
      <c r="Z75" s="310"/>
      <c r="AA75" s="310"/>
      <c r="AB75" s="310"/>
      <c r="AC75" s="310"/>
      <c r="AD75" s="310"/>
      <c r="AE75" s="310"/>
      <c r="AF75" s="310"/>
      <c r="AG75" s="310"/>
      <c r="AH75" s="310"/>
      <c r="AI75" s="310"/>
    </row>
    <row r="76" spans="2:35" ht="35.4" customHeight="1">
      <c r="B76" s="308"/>
      <c r="C76" s="310"/>
      <c r="D76" s="310"/>
      <c r="E76" s="310"/>
      <c r="F76" s="310"/>
      <c r="G76" s="310"/>
      <c r="H76" s="310"/>
      <c r="I76" s="310"/>
      <c r="J76" s="310"/>
      <c r="K76" s="310"/>
      <c r="L76" s="310"/>
      <c r="M76" s="310"/>
      <c r="N76" s="310"/>
      <c r="O76" s="310"/>
      <c r="P76" s="310"/>
      <c r="Q76" s="310"/>
      <c r="R76" s="310"/>
      <c r="S76" s="310"/>
      <c r="T76" s="310"/>
      <c r="U76" s="310"/>
      <c r="V76" s="310"/>
      <c r="W76" s="310"/>
      <c r="X76" s="310"/>
      <c r="Y76" s="310"/>
      <c r="Z76" s="310"/>
      <c r="AA76" s="310"/>
      <c r="AB76" s="310"/>
      <c r="AC76" s="310"/>
      <c r="AD76" s="310"/>
      <c r="AE76" s="310"/>
      <c r="AF76" s="310"/>
      <c r="AG76" s="310"/>
      <c r="AH76" s="310"/>
      <c r="AI76" s="310"/>
    </row>
    <row r="77" spans="2:35" ht="35.4" customHeight="1">
      <c r="B77" s="308"/>
      <c r="C77" s="310"/>
      <c r="D77" s="310"/>
      <c r="E77" s="310"/>
      <c r="F77" s="310"/>
      <c r="G77" s="310"/>
      <c r="H77" s="310"/>
      <c r="I77" s="310"/>
      <c r="J77" s="310"/>
      <c r="K77" s="310"/>
      <c r="L77" s="310"/>
      <c r="M77" s="310"/>
      <c r="N77" s="310"/>
      <c r="O77" s="310"/>
      <c r="P77" s="310"/>
      <c r="Q77" s="310"/>
      <c r="R77" s="310"/>
      <c r="S77" s="310"/>
      <c r="T77" s="310"/>
      <c r="U77" s="310"/>
      <c r="V77" s="310"/>
      <c r="W77" s="310"/>
      <c r="X77" s="310"/>
      <c r="Y77" s="310"/>
      <c r="Z77" s="310"/>
      <c r="AA77" s="310"/>
      <c r="AB77" s="310"/>
      <c r="AC77" s="310"/>
      <c r="AD77" s="310"/>
      <c r="AE77" s="310"/>
      <c r="AF77" s="310"/>
      <c r="AG77" s="310"/>
      <c r="AH77" s="310"/>
      <c r="AI77" s="310"/>
    </row>
    <row r="78" spans="2:35" ht="35.4" customHeight="1">
      <c r="B78" s="308"/>
      <c r="C78" s="310"/>
      <c r="D78" s="310"/>
      <c r="E78" s="310"/>
      <c r="F78" s="310"/>
      <c r="G78" s="310"/>
      <c r="H78" s="310"/>
      <c r="I78" s="310"/>
      <c r="J78" s="310"/>
      <c r="K78" s="310"/>
      <c r="L78" s="310"/>
      <c r="M78" s="310"/>
      <c r="N78" s="310"/>
      <c r="O78" s="310"/>
      <c r="P78" s="310"/>
      <c r="Q78" s="310"/>
      <c r="R78" s="310"/>
      <c r="S78" s="310"/>
      <c r="T78" s="310"/>
      <c r="U78" s="310"/>
      <c r="V78" s="310"/>
      <c r="W78" s="310"/>
      <c r="X78" s="310"/>
      <c r="Y78" s="310"/>
      <c r="Z78" s="310"/>
      <c r="AA78" s="310"/>
      <c r="AB78" s="310"/>
      <c r="AC78" s="310"/>
      <c r="AD78" s="310"/>
      <c r="AE78" s="310"/>
      <c r="AF78" s="310"/>
      <c r="AG78" s="310"/>
      <c r="AH78" s="310"/>
      <c r="AI78" s="310"/>
    </row>
    <row r="79" spans="2:35" ht="35.4" customHeight="1">
      <c r="B79" s="308"/>
      <c r="C79" s="310"/>
      <c r="D79" s="310"/>
      <c r="E79" s="310"/>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row>
    <row r="80" spans="2:35" ht="35.4" customHeight="1">
      <c r="B80" s="308"/>
      <c r="C80" s="310"/>
      <c r="D80" s="310"/>
      <c r="E80" s="310"/>
      <c r="F80" s="310"/>
      <c r="G80" s="310"/>
      <c r="H80" s="310"/>
      <c r="I80" s="310"/>
      <c r="J80" s="310"/>
      <c r="K80" s="310"/>
      <c r="L80" s="310"/>
      <c r="M80" s="310"/>
      <c r="N80" s="310"/>
      <c r="O80" s="310"/>
      <c r="P80" s="310"/>
      <c r="Q80" s="310"/>
      <c r="R80" s="310"/>
      <c r="S80" s="310"/>
      <c r="T80" s="310"/>
      <c r="U80" s="310"/>
      <c r="V80" s="310"/>
      <c r="W80" s="310"/>
      <c r="X80" s="310"/>
      <c r="Y80" s="310"/>
      <c r="Z80" s="310"/>
      <c r="AA80" s="310"/>
      <c r="AB80" s="310"/>
      <c r="AC80" s="310"/>
      <c r="AD80" s="310"/>
      <c r="AE80" s="310"/>
      <c r="AF80" s="310"/>
      <c r="AG80" s="310"/>
      <c r="AH80" s="310"/>
      <c r="AI80" s="310"/>
    </row>
    <row r="81" spans="2:35" ht="35.4" customHeight="1">
      <c r="B81" s="308"/>
      <c r="C81" s="310"/>
      <c r="D81" s="310"/>
      <c r="E81" s="310"/>
      <c r="F81" s="310"/>
      <c r="G81" s="310"/>
      <c r="H81" s="310"/>
      <c r="I81" s="310"/>
      <c r="J81" s="310"/>
      <c r="K81" s="310"/>
      <c r="L81" s="310"/>
      <c r="M81" s="310"/>
      <c r="N81" s="310"/>
      <c r="O81" s="310"/>
      <c r="P81" s="310"/>
      <c r="Q81" s="310"/>
      <c r="R81" s="310"/>
      <c r="S81" s="310"/>
      <c r="T81" s="310"/>
      <c r="U81" s="310"/>
      <c r="V81" s="310"/>
      <c r="W81" s="310"/>
      <c r="X81" s="310"/>
      <c r="Y81" s="310"/>
      <c r="Z81" s="310"/>
      <c r="AA81" s="310"/>
      <c r="AB81" s="310"/>
      <c r="AC81" s="310"/>
      <c r="AD81" s="310"/>
      <c r="AE81" s="310"/>
      <c r="AF81" s="310"/>
      <c r="AG81" s="310"/>
      <c r="AH81" s="310"/>
      <c r="AI81" s="310"/>
    </row>
    <row r="82" spans="2:35" ht="35.4" customHeight="1">
      <c r="B82" s="308"/>
      <c r="C82" s="310"/>
      <c r="D82" s="310"/>
      <c r="E82" s="310"/>
      <c r="F82" s="310"/>
      <c r="G82" s="310"/>
      <c r="H82" s="310"/>
      <c r="I82" s="310"/>
      <c r="J82" s="310"/>
      <c r="K82" s="310"/>
      <c r="L82" s="310"/>
      <c r="M82" s="310"/>
      <c r="N82" s="310"/>
      <c r="O82" s="310"/>
      <c r="P82" s="310"/>
      <c r="Q82" s="310"/>
      <c r="R82" s="310"/>
      <c r="S82" s="310"/>
      <c r="T82" s="310"/>
      <c r="U82" s="310"/>
      <c r="V82" s="310"/>
      <c r="W82" s="310"/>
      <c r="X82" s="310"/>
      <c r="Y82" s="310"/>
      <c r="Z82" s="310"/>
      <c r="AA82" s="310"/>
      <c r="AB82" s="310"/>
      <c r="AC82" s="310"/>
      <c r="AD82" s="310"/>
      <c r="AE82" s="310"/>
      <c r="AF82" s="310"/>
      <c r="AG82" s="310"/>
      <c r="AH82" s="310"/>
      <c r="AI82" s="310"/>
    </row>
    <row r="83" spans="2:35" ht="35.4" customHeight="1">
      <c r="B83" s="308"/>
      <c r="C83" s="310"/>
      <c r="D83" s="310"/>
      <c r="E83" s="310"/>
      <c r="F83" s="310"/>
      <c r="G83" s="310"/>
      <c r="H83" s="310"/>
      <c r="I83" s="310"/>
      <c r="J83" s="310"/>
      <c r="K83" s="310"/>
      <c r="L83" s="310"/>
      <c r="M83" s="310"/>
      <c r="N83" s="310"/>
      <c r="O83" s="310"/>
      <c r="P83" s="310"/>
      <c r="Q83" s="310"/>
      <c r="R83" s="310"/>
      <c r="S83" s="310"/>
      <c r="T83" s="310"/>
      <c r="U83" s="310"/>
      <c r="V83" s="310"/>
      <c r="W83" s="310"/>
      <c r="X83" s="310"/>
      <c r="Y83" s="310"/>
      <c r="Z83" s="310"/>
      <c r="AA83" s="310"/>
      <c r="AB83" s="310"/>
      <c r="AC83" s="310"/>
      <c r="AD83" s="310"/>
      <c r="AE83" s="310"/>
      <c r="AF83" s="310"/>
      <c r="AG83" s="310"/>
      <c r="AH83" s="310"/>
      <c r="AI83" s="310"/>
    </row>
    <row r="84" spans="2:35" ht="35.4" customHeight="1">
      <c r="B84" s="308"/>
      <c r="C84" s="310"/>
      <c r="D84" s="310"/>
      <c r="E84" s="310"/>
      <c r="F84" s="310"/>
      <c r="G84" s="310"/>
      <c r="H84" s="310"/>
      <c r="I84" s="310"/>
      <c r="J84" s="310"/>
      <c r="K84" s="310"/>
      <c r="L84" s="310"/>
      <c r="M84" s="310"/>
      <c r="N84" s="310"/>
      <c r="O84" s="310"/>
      <c r="P84" s="310"/>
      <c r="Q84" s="310"/>
      <c r="R84" s="310"/>
      <c r="S84" s="310"/>
      <c r="T84" s="310"/>
      <c r="U84" s="310"/>
      <c r="V84" s="310"/>
      <c r="W84" s="310"/>
      <c r="X84" s="310"/>
      <c r="Y84" s="310"/>
      <c r="Z84" s="310"/>
      <c r="AA84" s="310"/>
      <c r="AB84" s="310"/>
      <c r="AC84" s="310"/>
      <c r="AD84" s="310"/>
      <c r="AE84" s="310"/>
      <c r="AF84" s="310"/>
      <c r="AG84" s="310"/>
      <c r="AH84" s="310"/>
      <c r="AI84" s="310"/>
    </row>
    <row r="85" spans="2:35" ht="35.4" customHeight="1">
      <c r="B85" s="308"/>
      <c r="C85" s="310"/>
      <c r="D85" s="310"/>
      <c r="E85" s="310"/>
      <c r="F85" s="310"/>
      <c r="G85" s="310"/>
      <c r="H85" s="310"/>
      <c r="I85" s="310"/>
      <c r="J85" s="310"/>
      <c r="K85" s="310"/>
      <c r="L85" s="310"/>
      <c r="M85" s="310"/>
      <c r="N85" s="310"/>
      <c r="O85" s="310"/>
      <c r="P85" s="310"/>
      <c r="Q85" s="310"/>
      <c r="R85" s="310"/>
      <c r="S85" s="310"/>
      <c r="T85" s="310"/>
      <c r="U85" s="310"/>
      <c r="V85" s="310"/>
      <c r="W85" s="310"/>
      <c r="X85" s="310"/>
      <c r="Y85" s="310"/>
      <c r="Z85" s="310"/>
      <c r="AA85" s="310"/>
      <c r="AB85" s="310"/>
      <c r="AC85" s="310"/>
      <c r="AD85" s="310"/>
      <c r="AE85" s="310"/>
      <c r="AF85" s="310"/>
      <c r="AG85" s="310"/>
      <c r="AH85" s="310"/>
      <c r="AI85" s="310"/>
    </row>
    <row r="86" spans="2:35" ht="53.25" customHeight="1">
      <c r="B86" s="308"/>
      <c r="C86" s="310"/>
      <c r="D86" s="310"/>
      <c r="E86" s="310"/>
      <c r="F86" s="310"/>
      <c r="G86" s="310"/>
      <c r="H86" s="310"/>
      <c r="I86" s="310"/>
      <c r="J86" s="310"/>
      <c r="K86" s="310"/>
      <c r="L86" s="310"/>
      <c r="M86" s="310"/>
      <c r="N86" s="310"/>
      <c r="O86" s="310"/>
      <c r="P86" s="310"/>
      <c r="Q86" s="310"/>
      <c r="R86" s="310"/>
      <c r="S86" s="310"/>
      <c r="T86" s="310"/>
      <c r="U86" s="310"/>
      <c r="V86" s="310"/>
      <c r="W86" s="310"/>
      <c r="X86" s="310"/>
      <c r="Y86" s="310"/>
      <c r="Z86" s="310"/>
      <c r="AA86" s="310"/>
      <c r="AB86" s="310"/>
      <c r="AC86" s="310"/>
      <c r="AD86" s="310"/>
      <c r="AE86" s="310"/>
      <c r="AF86" s="310"/>
      <c r="AG86" s="310"/>
      <c r="AH86" s="310"/>
      <c r="AI86" s="310"/>
    </row>
    <row r="87" spans="2:35" ht="15" customHeight="1">
      <c r="B87" s="16"/>
      <c r="C87" s="16"/>
      <c r="D87" s="3"/>
    </row>
  </sheetData>
  <mergeCells count="75">
    <mergeCell ref="B74:B86"/>
    <mergeCell ref="C74:AI86"/>
    <mergeCell ref="B57:B69"/>
    <mergeCell ref="C57:AI69"/>
    <mergeCell ref="B71:AI71"/>
    <mergeCell ref="B72:D72"/>
    <mergeCell ref="E72:I72"/>
    <mergeCell ref="J72:L72"/>
    <mergeCell ref="M72:R72"/>
    <mergeCell ref="S72:V73"/>
    <mergeCell ref="W72:AB73"/>
    <mergeCell ref="AC72:AE73"/>
    <mergeCell ref="AF72:AI73"/>
    <mergeCell ref="B73:D73"/>
    <mergeCell ref="E73:I73"/>
    <mergeCell ref="J73:L73"/>
    <mergeCell ref="M73:R73"/>
    <mergeCell ref="B40:B52"/>
    <mergeCell ref="C40:AI52"/>
    <mergeCell ref="B54:AI54"/>
    <mergeCell ref="B55:D55"/>
    <mergeCell ref="E55:I55"/>
    <mergeCell ref="J55:L55"/>
    <mergeCell ref="M55:R55"/>
    <mergeCell ref="S55:V56"/>
    <mergeCell ref="W55:AB56"/>
    <mergeCell ref="AC55:AE56"/>
    <mergeCell ref="AF55:AI56"/>
    <mergeCell ref="B56:D56"/>
    <mergeCell ref="E56:I56"/>
    <mergeCell ref="J56:L56"/>
    <mergeCell ref="M56:R56"/>
    <mergeCell ref="B23:B35"/>
    <mergeCell ref="C23:AI35"/>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vertic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4" manualBreakCount="4">
    <brk id="19" max="16383" man="1"/>
    <brk id="36" max="16383" man="1"/>
    <brk id="53" max="16383" man="1"/>
    <brk id="7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9C555-0B97-4103-B674-789AC1ADF8A1}">
  <dimension ref="B2:AC838"/>
  <sheetViews>
    <sheetView showGridLines="0" showZeros="0" view="pageBreakPreview" zoomScale="80" zoomScaleNormal="100" zoomScaleSheetLayoutView="80" workbookViewId="0"/>
  </sheetViews>
  <sheetFormatPr defaultColWidth="9" defaultRowHeight="12"/>
  <cols>
    <col min="1" max="1" width="1.6640625" style="337" customWidth="1"/>
    <col min="2" max="2" width="4.109375" style="337" customWidth="1"/>
    <col min="3" max="21" width="5.88671875" style="337" customWidth="1"/>
    <col min="22" max="22" width="8.21875" style="337" customWidth="1"/>
    <col min="23" max="24" width="6.77734375" style="337" customWidth="1"/>
    <col min="25" max="25" width="8.6640625" style="337" customWidth="1"/>
    <col min="26" max="26" width="1.33203125" style="337" customWidth="1"/>
    <col min="27" max="28" width="0" style="337" hidden="1" customWidth="1"/>
    <col min="29" max="29" width="4.21875" style="337" hidden="1" customWidth="1"/>
    <col min="30" max="16384" width="9" style="337"/>
  </cols>
  <sheetData>
    <row r="2" spans="2:29" ht="24.9" customHeight="1">
      <c r="B2" s="6" t="s">
        <v>335</v>
      </c>
      <c r="C2" s="3"/>
      <c r="D2" s="3"/>
      <c r="E2" s="3"/>
      <c r="F2" s="3"/>
      <c r="G2" s="3"/>
      <c r="H2" s="3"/>
      <c r="I2" s="3"/>
      <c r="J2" s="3"/>
      <c r="K2" s="3"/>
      <c r="L2" s="3"/>
      <c r="M2" s="3"/>
      <c r="N2" s="331"/>
      <c r="O2" s="332"/>
      <c r="P2" s="333"/>
      <c r="Q2" s="334"/>
      <c r="R2" s="334"/>
      <c r="S2" s="335"/>
      <c r="T2" s="192" t="s">
        <v>336</v>
      </c>
      <c r="U2" s="192"/>
      <c r="V2" s="336" t="s">
        <v>337</v>
      </c>
      <c r="W2" s="336"/>
      <c r="X2" s="336"/>
      <c r="Y2" s="336"/>
      <c r="AA2" s="338" t="s">
        <v>338</v>
      </c>
      <c r="AB2" s="3" t="s">
        <v>339</v>
      </c>
      <c r="AC2" s="3" t="s">
        <v>340</v>
      </c>
    </row>
    <row r="3" spans="2:29" ht="20.100000000000001" customHeight="1">
      <c r="B3" s="188" t="s">
        <v>8</v>
      </c>
      <c r="C3" s="188"/>
      <c r="D3" s="339" t="s">
        <v>293</v>
      </c>
      <c r="E3" s="339"/>
      <c r="F3" s="339"/>
      <c r="G3" s="339"/>
      <c r="H3" s="192" t="s">
        <v>9</v>
      </c>
      <c r="I3" s="192"/>
      <c r="J3" s="339" t="s">
        <v>294</v>
      </c>
      <c r="K3" s="339"/>
      <c r="L3" s="339"/>
      <c r="M3" s="339"/>
      <c r="N3" s="192" t="s">
        <v>2</v>
      </c>
      <c r="O3" s="192"/>
      <c r="P3" s="109" t="s">
        <v>303</v>
      </c>
      <c r="Q3" s="109"/>
      <c r="R3" s="109"/>
      <c r="S3" s="109"/>
      <c r="T3" s="192" t="s">
        <v>341</v>
      </c>
      <c r="U3" s="192"/>
      <c r="V3" s="340" t="s">
        <v>339</v>
      </c>
      <c r="W3" s="340"/>
      <c r="X3" s="340"/>
      <c r="Y3" s="340"/>
      <c r="AA3" s="338" t="s">
        <v>342</v>
      </c>
      <c r="AB3" s="3" t="s">
        <v>343</v>
      </c>
      <c r="AC3" s="3" t="s">
        <v>344</v>
      </c>
    </row>
    <row r="4" spans="2:29" ht="20.100000000000001" customHeight="1">
      <c r="B4" s="199" t="s">
        <v>3</v>
      </c>
      <c r="C4" s="199"/>
      <c r="D4" s="341" t="s">
        <v>320</v>
      </c>
      <c r="E4" s="341"/>
      <c r="F4" s="341"/>
      <c r="G4" s="341"/>
      <c r="H4" s="192"/>
      <c r="I4" s="192"/>
      <c r="J4" s="339"/>
      <c r="K4" s="339"/>
      <c r="L4" s="339"/>
      <c r="M4" s="339"/>
      <c r="N4" s="192"/>
      <c r="O4" s="192"/>
      <c r="P4" s="109"/>
      <c r="Q4" s="109"/>
      <c r="R4" s="109"/>
      <c r="S4" s="109"/>
      <c r="T4" s="192" t="s">
        <v>345</v>
      </c>
      <c r="U4" s="192"/>
      <c r="V4" s="340" t="s">
        <v>339</v>
      </c>
      <c r="W4" s="340"/>
      <c r="X4" s="340"/>
      <c r="Y4" s="340"/>
      <c r="AA4" s="338" t="s">
        <v>346</v>
      </c>
      <c r="AC4" s="3" t="s">
        <v>347</v>
      </c>
    </row>
    <row r="5" spans="2:29" ht="20.100000000000001" customHeight="1">
      <c r="B5" s="295" t="s">
        <v>4</v>
      </c>
      <c r="C5" s="295"/>
      <c r="D5" s="342" t="s">
        <v>5</v>
      </c>
      <c r="E5" s="339" t="s">
        <v>295</v>
      </c>
      <c r="F5" s="339"/>
      <c r="G5" s="339"/>
      <c r="H5" s="192" t="s">
        <v>348</v>
      </c>
      <c r="I5" s="192"/>
      <c r="J5" s="192"/>
      <c r="K5" s="102" t="s">
        <v>321</v>
      </c>
      <c r="L5" s="104"/>
      <c r="M5" s="104"/>
      <c r="N5" s="104"/>
      <c r="O5" s="178" t="s">
        <v>349</v>
      </c>
      <c r="P5" s="179"/>
      <c r="Q5" s="343">
        <v>44431</v>
      </c>
      <c r="R5" s="344"/>
      <c r="S5" s="345"/>
      <c r="T5" s="192" t="s">
        <v>95</v>
      </c>
      <c r="U5" s="192"/>
      <c r="V5" s="98" t="s">
        <v>94</v>
      </c>
      <c r="W5" s="346">
        <v>1915</v>
      </c>
      <c r="X5" s="346"/>
      <c r="Y5" s="27" t="s">
        <v>93</v>
      </c>
      <c r="AA5" s="338" t="s">
        <v>350</v>
      </c>
      <c r="AC5" s="3" t="s">
        <v>351</v>
      </c>
    </row>
    <row r="6" spans="2:29" ht="20.100000000000001" customHeight="1">
      <c r="B6" s="295"/>
      <c r="C6" s="295"/>
      <c r="D6" s="342" t="s">
        <v>6</v>
      </c>
      <c r="E6" s="347" t="s">
        <v>295</v>
      </c>
      <c r="F6" s="347"/>
      <c r="G6" s="347"/>
      <c r="H6" s="192" t="s">
        <v>352</v>
      </c>
      <c r="I6" s="192"/>
      <c r="J6" s="192"/>
      <c r="K6" s="102" t="s">
        <v>353</v>
      </c>
      <c r="L6" s="104"/>
      <c r="M6" s="104"/>
      <c r="N6" s="104"/>
      <c r="O6" s="348"/>
      <c r="P6" s="349"/>
      <c r="Q6" s="350"/>
      <c r="R6" s="351"/>
      <c r="S6" s="352"/>
      <c r="T6" s="188" t="s">
        <v>7</v>
      </c>
      <c r="U6" s="188"/>
      <c r="V6" s="353" t="s">
        <v>354</v>
      </c>
      <c r="W6" s="354"/>
      <c r="X6" s="354"/>
      <c r="Y6" s="355"/>
      <c r="AC6" s="3" t="s">
        <v>355</v>
      </c>
    </row>
    <row r="7" spans="2:29" ht="6.9" customHeight="1">
      <c r="B7" s="356" t="s">
        <v>356</v>
      </c>
      <c r="C7" s="357" t="s">
        <v>357</v>
      </c>
      <c r="D7" s="358">
        <v>340548.3</v>
      </c>
      <c r="E7" s="359"/>
      <c r="F7" s="316" t="s">
        <v>358</v>
      </c>
      <c r="G7" s="317"/>
      <c r="H7" s="316" t="s">
        <v>359</v>
      </c>
      <c r="I7" s="318"/>
      <c r="J7" s="167" t="s">
        <v>360</v>
      </c>
      <c r="K7" s="169"/>
      <c r="L7" s="188" t="s">
        <v>361</v>
      </c>
      <c r="M7" s="360">
        <v>98</v>
      </c>
      <c r="N7" s="188" t="s">
        <v>362</v>
      </c>
      <c r="O7" s="361" t="s">
        <v>363</v>
      </c>
      <c r="P7" s="362" t="s">
        <v>364</v>
      </c>
      <c r="Q7" s="363" t="s">
        <v>363</v>
      </c>
      <c r="R7" s="316" t="s">
        <v>365</v>
      </c>
      <c r="S7" s="318"/>
      <c r="T7" s="364" t="s">
        <v>159</v>
      </c>
      <c r="U7" s="365"/>
      <c r="V7" s="366" t="s">
        <v>366</v>
      </c>
      <c r="W7" s="367" t="s">
        <v>367</v>
      </c>
      <c r="X7" s="368"/>
      <c r="Y7" s="369">
        <v>1</v>
      </c>
      <c r="AC7" s="3" t="s">
        <v>368</v>
      </c>
    </row>
    <row r="8" spans="2:29" ht="6.9" customHeight="1">
      <c r="B8" s="356"/>
      <c r="C8" s="370"/>
      <c r="D8" s="371"/>
      <c r="E8" s="372"/>
      <c r="F8" s="373"/>
      <c r="G8" s="374"/>
      <c r="H8" s="373"/>
      <c r="I8" s="375"/>
      <c r="J8" s="154"/>
      <c r="K8" s="376"/>
      <c r="L8" s="377"/>
      <c r="M8" s="378"/>
      <c r="N8" s="377"/>
      <c r="O8" s="378"/>
      <c r="P8" s="379"/>
      <c r="Q8" s="380"/>
      <c r="R8" s="373"/>
      <c r="S8" s="375"/>
      <c r="T8" s="381"/>
      <c r="U8" s="382"/>
      <c r="V8" s="383"/>
      <c r="W8" s="368"/>
      <c r="X8" s="368"/>
      <c r="Y8" s="369"/>
      <c r="AC8" s="3" t="s">
        <v>369</v>
      </c>
    </row>
    <row r="9" spans="2:29" ht="6.9" customHeight="1">
      <c r="B9" s="356"/>
      <c r="C9" s="384"/>
      <c r="D9" s="385"/>
      <c r="E9" s="386"/>
      <c r="F9" s="373"/>
      <c r="G9" s="374"/>
      <c r="H9" s="373"/>
      <c r="I9" s="375"/>
      <c r="J9" s="154"/>
      <c r="K9" s="376"/>
      <c r="L9" s="377"/>
      <c r="M9" s="378"/>
      <c r="N9" s="377"/>
      <c r="O9" s="378"/>
      <c r="P9" s="379"/>
      <c r="Q9" s="380"/>
      <c r="R9" s="373"/>
      <c r="S9" s="375"/>
      <c r="T9" s="381"/>
      <c r="U9" s="382"/>
      <c r="V9" s="383"/>
      <c r="W9" s="368"/>
      <c r="X9" s="368"/>
      <c r="Y9" s="369"/>
    </row>
    <row r="10" spans="2:29" ht="6.9" customHeight="1">
      <c r="B10" s="356"/>
      <c r="C10" s="357" t="s">
        <v>370</v>
      </c>
      <c r="D10" s="358">
        <v>1312256.8</v>
      </c>
      <c r="E10" s="359"/>
      <c r="F10" s="373"/>
      <c r="G10" s="374"/>
      <c r="H10" s="373"/>
      <c r="I10" s="375"/>
      <c r="J10" s="154"/>
      <c r="K10" s="376"/>
      <c r="L10" s="377"/>
      <c r="M10" s="387"/>
      <c r="N10" s="377"/>
      <c r="O10" s="387"/>
      <c r="P10" s="379"/>
      <c r="Q10" s="388"/>
      <c r="R10" s="373"/>
      <c r="S10" s="375"/>
      <c r="T10" s="381"/>
      <c r="U10" s="382"/>
      <c r="V10" s="383"/>
      <c r="W10" s="368"/>
      <c r="X10" s="368"/>
      <c r="Y10" s="369"/>
    </row>
    <row r="11" spans="2:29" ht="6.9" customHeight="1">
      <c r="B11" s="356"/>
      <c r="C11" s="370"/>
      <c r="D11" s="371"/>
      <c r="E11" s="372"/>
      <c r="F11" s="373"/>
      <c r="G11" s="374"/>
      <c r="H11" s="373"/>
      <c r="I11" s="375"/>
      <c r="J11" s="167" t="s">
        <v>371</v>
      </c>
      <c r="K11" s="169"/>
      <c r="L11" s="188" t="s">
        <v>361</v>
      </c>
      <c r="M11" s="361" t="s">
        <v>363</v>
      </c>
      <c r="N11" s="188" t="s">
        <v>362</v>
      </c>
      <c r="O11" s="363" t="s">
        <v>363</v>
      </c>
      <c r="P11" s="362" t="s">
        <v>364</v>
      </c>
      <c r="Q11" s="363" t="s">
        <v>363</v>
      </c>
      <c r="R11" s="373"/>
      <c r="S11" s="375"/>
      <c r="T11" s="381"/>
      <c r="U11" s="382"/>
      <c r="V11" s="383"/>
      <c r="W11" s="368"/>
      <c r="X11" s="368"/>
      <c r="Y11" s="369"/>
    </row>
    <row r="12" spans="2:29" ht="6.9" customHeight="1">
      <c r="B12" s="356"/>
      <c r="C12" s="384"/>
      <c r="D12" s="385"/>
      <c r="E12" s="386"/>
      <c r="F12" s="373"/>
      <c r="G12" s="374"/>
      <c r="H12" s="373"/>
      <c r="I12" s="375"/>
      <c r="J12" s="154"/>
      <c r="K12" s="376"/>
      <c r="L12" s="377"/>
      <c r="M12" s="378"/>
      <c r="N12" s="377"/>
      <c r="O12" s="380"/>
      <c r="P12" s="379"/>
      <c r="Q12" s="380"/>
      <c r="R12" s="373"/>
      <c r="S12" s="375"/>
      <c r="T12" s="381"/>
      <c r="U12" s="382"/>
      <c r="V12" s="383"/>
      <c r="W12" s="368"/>
      <c r="X12" s="368"/>
      <c r="Y12" s="369"/>
    </row>
    <row r="13" spans="2:29" ht="6.9" customHeight="1">
      <c r="B13" s="356" t="s">
        <v>372</v>
      </c>
      <c r="C13" s="357" t="s">
        <v>357</v>
      </c>
      <c r="D13" s="358">
        <v>340648.2</v>
      </c>
      <c r="E13" s="359"/>
      <c r="F13" s="373"/>
      <c r="G13" s="374"/>
      <c r="H13" s="373"/>
      <c r="I13" s="375"/>
      <c r="J13" s="154"/>
      <c r="K13" s="376"/>
      <c r="L13" s="377"/>
      <c r="M13" s="378"/>
      <c r="N13" s="377"/>
      <c r="O13" s="380"/>
      <c r="P13" s="379"/>
      <c r="Q13" s="380"/>
      <c r="R13" s="373"/>
      <c r="S13" s="375"/>
      <c r="T13" s="381"/>
      <c r="U13" s="382"/>
      <c r="V13" s="383"/>
      <c r="W13" s="389" t="s">
        <v>373</v>
      </c>
      <c r="X13" s="390"/>
      <c r="Y13" s="369">
        <v>2</v>
      </c>
    </row>
    <row r="14" spans="2:29" ht="6.9" customHeight="1">
      <c r="B14" s="357"/>
      <c r="C14" s="370"/>
      <c r="D14" s="371"/>
      <c r="E14" s="372"/>
      <c r="F14" s="373"/>
      <c r="G14" s="374"/>
      <c r="H14" s="373"/>
      <c r="I14" s="375"/>
      <c r="J14" s="155"/>
      <c r="K14" s="171"/>
      <c r="L14" s="377"/>
      <c r="M14" s="387"/>
      <c r="N14" s="377"/>
      <c r="O14" s="388"/>
      <c r="P14" s="379"/>
      <c r="Q14" s="388"/>
      <c r="R14" s="373"/>
      <c r="S14" s="375"/>
      <c r="T14" s="381"/>
      <c r="U14" s="382"/>
      <c r="V14" s="383"/>
      <c r="W14" s="390"/>
      <c r="X14" s="390"/>
      <c r="Y14" s="369"/>
    </row>
    <row r="15" spans="2:29" ht="6.9" customHeight="1">
      <c r="B15" s="357"/>
      <c r="C15" s="384"/>
      <c r="D15" s="385"/>
      <c r="E15" s="386"/>
      <c r="F15" s="373"/>
      <c r="G15" s="374"/>
      <c r="H15" s="373"/>
      <c r="I15" s="375"/>
      <c r="J15" s="154" t="s">
        <v>374</v>
      </c>
      <c r="K15" s="376"/>
      <c r="L15" s="188" t="s">
        <v>361</v>
      </c>
      <c r="M15" s="391" t="s">
        <v>375</v>
      </c>
      <c r="N15" s="188" t="s">
        <v>362</v>
      </c>
      <c r="O15" s="391" t="s">
        <v>375</v>
      </c>
      <c r="P15" s="362" t="s">
        <v>364</v>
      </c>
      <c r="Q15" s="392" t="s">
        <v>375</v>
      </c>
      <c r="R15" s="373"/>
      <c r="S15" s="375"/>
      <c r="T15" s="381"/>
      <c r="U15" s="382"/>
      <c r="V15" s="383"/>
      <c r="W15" s="390"/>
      <c r="X15" s="390"/>
      <c r="Y15" s="369"/>
      <c r="AC15" s="337">
        <v>0</v>
      </c>
    </row>
    <row r="16" spans="2:29" ht="6.9" customHeight="1">
      <c r="B16" s="357"/>
      <c r="C16" s="357" t="s">
        <v>370</v>
      </c>
      <c r="D16" s="358">
        <v>1312316.3</v>
      </c>
      <c r="E16" s="359"/>
      <c r="F16" s="373"/>
      <c r="G16" s="374"/>
      <c r="H16" s="373"/>
      <c r="I16" s="375"/>
      <c r="J16" s="154"/>
      <c r="K16" s="376"/>
      <c r="L16" s="377"/>
      <c r="M16" s="393"/>
      <c r="N16" s="377"/>
      <c r="O16" s="393"/>
      <c r="P16" s="379"/>
      <c r="Q16" s="394"/>
      <c r="R16" s="373"/>
      <c r="S16" s="375"/>
      <c r="T16" s="381"/>
      <c r="U16" s="382"/>
      <c r="V16" s="383"/>
      <c r="W16" s="390"/>
      <c r="X16" s="390"/>
      <c r="Y16" s="369"/>
    </row>
    <row r="17" spans="2:25" ht="6.9" customHeight="1">
      <c r="B17" s="357"/>
      <c r="C17" s="370"/>
      <c r="D17" s="371"/>
      <c r="E17" s="372"/>
      <c r="F17" s="373"/>
      <c r="G17" s="374"/>
      <c r="H17" s="373"/>
      <c r="I17" s="375"/>
      <c r="J17" s="154"/>
      <c r="K17" s="376"/>
      <c r="L17" s="377"/>
      <c r="M17" s="393"/>
      <c r="N17" s="377"/>
      <c r="O17" s="393"/>
      <c r="P17" s="379"/>
      <c r="Q17" s="394"/>
      <c r="R17" s="373"/>
      <c r="S17" s="375"/>
      <c r="T17" s="381"/>
      <c r="U17" s="382"/>
      <c r="V17" s="383"/>
      <c r="W17" s="390"/>
      <c r="X17" s="390"/>
      <c r="Y17" s="369"/>
    </row>
    <row r="18" spans="2:25" ht="6.9" customHeight="1">
      <c r="B18" s="356"/>
      <c r="C18" s="384"/>
      <c r="D18" s="385"/>
      <c r="E18" s="386"/>
      <c r="F18" s="319"/>
      <c r="G18" s="320"/>
      <c r="H18" s="319"/>
      <c r="I18" s="321"/>
      <c r="J18" s="155"/>
      <c r="K18" s="171"/>
      <c r="L18" s="199"/>
      <c r="M18" s="395"/>
      <c r="N18" s="199"/>
      <c r="O18" s="395"/>
      <c r="P18" s="396"/>
      <c r="Q18" s="397"/>
      <c r="R18" s="319"/>
      <c r="S18" s="321"/>
      <c r="T18" s="398"/>
      <c r="U18" s="399"/>
      <c r="V18" s="400"/>
      <c r="W18" s="390"/>
      <c r="X18" s="390"/>
      <c r="Y18" s="369"/>
    </row>
    <row r="19" spans="2:25" ht="39.9" customHeight="1">
      <c r="B19" s="401" t="s">
        <v>376</v>
      </c>
      <c r="C19" s="402"/>
      <c r="D19" s="403"/>
      <c r="E19" s="403"/>
      <c r="F19" s="403"/>
      <c r="G19" s="403"/>
      <c r="H19" s="403"/>
      <c r="I19" s="403"/>
      <c r="J19" s="403"/>
      <c r="K19" s="403"/>
      <c r="L19" s="403"/>
      <c r="M19" s="403"/>
      <c r="N19" s="403"/>
      <c r="O19" s="403"/>
      <c r="P19" s="403"/>
      <c r="Q19" s="403"/>
      <c r="R19" s="403"/>
      <c r="S19" s="403"/>
      <c r="T19" s="403"/>
      <c r="U19" s="403"/>
      <c r="V19" s="403"/>
      <c r="W19" s="403"/>
      <c r="X19" s="403"/>
      <c r="Y19" s="404"/>
    </row>
    <row r="20" spans="2:25" ht="39.9" customHeight="1">
      <c r="B20" s="401"/>
      <c r="C20" s="405"/>
      <c r="D20" s="406"/>
      <c r="E20" s="406"/>
      <c r="F20" s="406"/>
      <c r="G20" s="406"/>
      <c r="H20" s="406"/>
      <c r="I20" s="406"/>
      <c r="J20" s="406"/>
      <c r="K20" s="406"/>
      <c r="L20" s="406"/>
      <c r="M20" s="406"/>
      <c r="N20" s="406"/>
      <c r="O20" s="406"/>
      <c r="P20" s="406"/>
      <c r="Q20" s="406"/>
      <c r="R20" s="406"/>
      <c r="S20" s="406"/>
      <c r="T20" s="406"/>
      <c r="U20" s="406"/>
      <c r="V20" s="406"/>
      <c r="W20" s="406"/>
      <c r="X20" s="406"/>
      <c r="Y20" s="407"/>
    </row>
    <row r="21" spans="2:25" ht="39.9" customHeight="1">
      <c r="B21" s="401"/>
      <c r="C21" s="405"/>
      <c r="D21" s="406"/>
      <c r="E21" s="406"/>
      <c r="F21" s="406"/>
      <c r="G21" s="406"/>
      <c r="H21" s="406"/>
      <c r="I21" s="406"/>
      <c r="J21" s="406"/>
      <c r="K21" s="406"/>
      <c r="L21" s="406"/>
      <c r="M21" s="406"/>
      <c r="N21" s="406"/>
      <c r="O21" s="406"/>
      <c r="P21" s="406"/>
      <c r="Q21" s="406"/>
      <c r="R21" s="406"/>
      <c r="S21" s="406"/>
      <c r="T21" s="406"/>
      <c r="U21" s="406"/>
      <c r="V21" s="406"/>
      <c r="W21" s="406"/>
      <c r="X21" s="406"/>
      <c r="Y21" s="407"/>
    </row>
    <row r="22" spans="2:25" ht="39.9" customHeight="1">
      <c r="B22" s="401"/>
      <c r="C22" s="405"/>
      <c r="D22" s="406"/>
      <c r="E22" s="406"/>
      <c r="F22" s="406"/>
      <c r="G22" s="406"/>
      <c r="H22" s="406"/>
      <c r="I22" s="406"/>
      <c r="J22" s="406"/>
      <c r="K22" s="406"/>
      <c r="L22" s="406"/>
      <c r="M22" s="406"/>
      <c r="N22" s="406"/>
      <c r="O22" s="406"/>
      <c r="P22" s="406"/>
      <c r="Q22" s="406"/>
      <c r="R22" s="406"/>
      <c r="S22" s="406"/>
      <c r="T22" s="406"/>
      <c r="U22" s="406"/>
      <c r="V22" s="406"/>
      <c r="W22" s="406"/>
      <c r="X22" s="406"/>
      <c r="Y22" s="407"/>
    </row>
    <row r="23" spans="2:25" ht="39.9" customHeight="1">
      <c r="B23" s="401"/>
      <c r="C23" s="405"/>
      <c r="D23" s="406"/>
      <c r="E23" s="406"/>
      <c r="F23" s="406"/>
      <c r="G23" s="406"/>
      <c r="H23" s="406"/>
      <c r="I23" s="406"/>
      <c r="J23" s="406"/>
      <c r="K23" s="406"/>
      <c r="L23" s="406"/>
      <c r="M23" s="406"/>
      <c r="N23" s="406"/>
      <c r="O23" s="406"/>
      <c r="P23" s="406"/>
      <c r="Q23" s="406"/>
      <c r="R23" s="406"/>
      <c r="S23" s="406"/>
      <c r="T23" s="406"/>
      <c r="U23" s="406"/>
      <c r="V23" s="406"/>
      <c r="W23" s="406"/>
      <c r="X23" s="406"/>
      <c r="Y23" s="407"/>
    </row>
    <row r="24" spans="2:25" ht="39.9" customHeight="1">
      <c r="B24" s="401"/>
      <c r="C24" s="405"/>
      <c r="D24" s="406"/>
      <c r="E24" s="406"/>
      <c r="F24" s="406"/>
      <c r="G24" s="406"/>
      <c r="H24" s="406"/>
      <c r="I24" s="406"/>
      <c r="J24" s="406"/>
      <c r="K24" s="406"/>
      <c r="L24" s="406"/>
      <c r="M24" s="406"/>
      <c r="N24" s="406"/>
      <c r="O24" s="406"/>
      <c r="P24" s="406"/>
      <c r="Q24" s="406"/>
      <c r="R24" s="406"/>
      <c r="S24" s="406"/>
      <c r="T24" s="406"/>
      <c r="U24" s="406"/>
      <c r="V24" s="406"/>
      <c r="W24" s="406"/>
      <c r="X24" s="406"/>
      <c r="Y24" s="407"/>
    </row>
    <row r="25" spans="2:25" ht="39.9" customHeight="1">
      <c r="B25" s="401"/>
      <c r="C25" s="405"/>
      <c r="D25" s="406"/>
      <c r="E25" s="406"/>
      <c r="F25" s="406"/>
      <c r="G25" s="406"/>
      <c r="H25" s="406"/>
      <c r="I25" s="406"/>
      <c r="J25" s="406"/>
      <c r="K25" s="406"/>
      <c r="L25" s="406"/>
      <c r="M25" s="406"/>
      <c r="N25" s="406"/>
      <c r="O25" s="406"/>
      <c r="P25" s="406"/>
      <c r="Q25" s="406"/>
      <c r="R25" s="406"/>
      <c r="S25" s="406"/>
      <c r="T25" s="406"/>
      <c r="U25" s="406"/>
      <c r="V25" s="406"/>
      <c r="W25" s="406"/>
      <c r="X25" s="406"/>
      <c r="Y25" s="407"/>
    </row>
    <row r="26" spans="2:25" ht="39.9" customHeight="1">
      <c r="B26" s="401"/>
      <c r="C26" s="408"/>
      <c r="D26" s="1"/>
      <c r="E26" s="1"/>
      <c r="F26" s="2"/>
      <c r="G26" s="409"/>
      <c r="H26" s="409"/>
      <c r="I26" s="409"/>
      <c r="J26" s="409"/>
      <c r="K26" s="409"/>
      <c r="L26" s="1"/>
      <c r="M26" s="408"/>
      <c r="N26" s="408"/>
      <c r="O26" s="1"/>
      <c r="P26" s="410" t="s">
        <v>377</v>
      </c>
      <c r="Q26" s="410"/>
      <c r="R26" s="410"/>
      <c r="S26" s="410"/>
      <c r="T26" s="410"/>
      <c r="U26" s="410"/>
      <c r="V26" s="410"/>
      <c r="W26" s="410"/>
      <c r="X26" s="410"/>
      <c r="Y26" s="411"/>
    </row>
    <row r="27" spans="2:25" ht="45" customHeight="1">
      <c r="B27" s="307"/>
      <c r="C27" s="412"/>
      <c r="D27" s="413"/>
      <c r="E27" s="414"/>
      <c r="F27" s="415"/>
      <c r="G27" s="413"/>
      <c r="H27" s="413"/>
      <c r="I27" s="413"/>
      <c r="J27" s="413"/>
      <c r="K27" s="413"/>
      <c r="L27" s="413"/>
      <c r="M27" s="413"/>
      <c r="N27" s="413"/>
      <c r="O27" s="416"/>
      <c r="P27" s="417"/>
      <c r="Q27" s="417"/>
      <c r="R27" s="417"/>
      <c r="S27" s="417"/>
      <c r="T27" s="417"/>
      <c r="U27" s="417"/>
      <c r="V27" s="417"/>
      <c r="W27" s="417"/>
      <c r="X27" s="417"/>
      <c r="Y27" s="418"/>
    </row>
    <row r="28" spans="2:25" ht="15" customHeight="1">
      <c r="C28" s="3" t="s">
        <v>378</v>
      </c>
    </row>
    <row r="29" spans="2:25" ht="15" customHeight="1">
      <c r="C29" s="3" t="s">
        <v>379</v>
      </c>
    </row>
    <row r="30" spans="2:25" ht="15" customHeight="1">
      <c r="C30" s="3" t="s">
        <v>380</v>
      </c>
    </row>
    <row r="31" spans="2:25">
      <c r="C31" s="3" t="s">
        <v>381</v>
      </c>
    </row>
    <row r="33" spans="2:29" ht="24.9" customHeight="1">
      <c r="B33" s="6" t="s">
        <v>335</v>
      </c>
      <c r="C33" s="3"/>
      <c r="D33" s="3"/>
      <c r="E33" s="3"/>
      <c r="F33" s="3"/>
      <c r="G33" s="3"/>
      <c r="H33" s="3"/>
      <c r="I33" s="3"/>
      <c r="J33" s="3"/>
      <c r="K33" s="3"/>
      <c r="L33" s="3"/>
      <c r="M33" s="3"/>
      <c r="N33" s="331"/>
      <c r="O33" s="332"/>
      <c r="P33" s="333"/>
      <c r="Q33" s="334"/>
      <c r="R33" s="334"/>
      <c r="S33" s="335"/>
      <c r="T33" s="192" t="s">
        <v>336</v>
      </c>
      <c r="U33" s="192"/>
      <c r="V33" s="336" t="s">
        <v>337</v>
      </c>
      <c r="W33" s="336"/>
      <c r="X33" s="336"/>
      <c r="Y33" s="336"/>
      <c r="AA33" s="338" t="s">
        <v>338</v>
      </c>
      <c r="AB33" s="3" t="s">
        <v>339</v>
      </c>
      <c r="AC33" s="3" t="s">
        <v>340</v>
      </c>
    </row>
    <row r="34" spans="2:29" ht="20.100000000000001" customHeight="1">
      <c r="B34" s="188" t="s">
        <v>8</v>
      </c>
      <c r="C34" s="188"/>
      <c r="D34" s="339" t="s">
        <v>293</v>
      </c>
      <c r="E34" s="339"/>
      <c r="F34" s="339"/>
      <c r="G34" s="339"/>
      <c r="H34" s="192" t="s">
        <v>9</v>
      </c>
      <c r="I34" s="192"/>
      <c r="J34" s="339" t="s">
        <v>294</v>
      </c>
      <c r="K34" s="339"/>
      <c r="L34" s="339"/>
      <c r="M34" s="339"/>
      <c r="N34" s="192" t="s">
        <v>2</v>
      </c>
      <c r="O34" s="192"/>
      <c r="P34" s="109" t="s">
        <v>303</v>
      </c>
      <c r="Q34" s="109"/>
      <c r="R34" s="109"/>
      <c r="S34" s="109"/>
      <c r="T34" s="192" t="s">
        <v>341</v>
      </c>
      <c r="U34" s="192"/>
      <c r="V34" s="340" t="s">
        <v>339</v>
      </c>
      <c r="W34" s="340"/>
      <c r="X34" s="340"/>
      <c r="Y34" s="340"/>
      <c r="AA34" s="338" t="s">
        <v>342</v>
      </c>
      <c r="AB34" s="3" t="s">
        <v>343</v>
      </c>
      <c r="AC34" s="3" t="s">
        <v>344</v>
      </c>
    </row>
    <row r="35" spans="2:29" ht="20.100000000000001" customHeight="1">
      <c r="B35" s="199" t="s">
        <v>3</v>
      </c>
      <c r="C35" s="199"/>
      <c r="D35" s="341" t="s">
        <v>320</v>
      </c>
      <c r="E35" s="341"/>
      <c r="F35" s="341"/>
      <c r="G35" s="341"/>
      <c r="H35" s="192"/>
      <c r="I35" s="192"/>
      <c r="J35" s="339"/>
      <c r="K35" s="339"/>
      <c r="L35" s="339"/>
      <c r="M35" s="339"/>
      <c r="N35" s="192"/>
      <c r="O35" s="192"/>
      <c r="P35" s="109"/>
      <c r="Q35" s="109"/>
      <c r="R35" s="109"/>
      <c r="S35" s="109"/>
      <c r="T35" s="192" t="s">
        <v>345</v>
      </c>
      <c r="U35" s="192"/>
      <c r="V35" s="340" t="s">
        <v>339</v>
      </c>
      <c r="W35" s="340"/>
      <c r="X35" s="340"/>
      <c r="Y35" s="340"/>
      <c r="AA35" s="338" t="s">
        <v>346</v>
      </c>
      <c r="AC35" s="3" t="s">
        <v>347</v>
      </c>
    </row>
    <row r="36" spans="2:29" ht="20.100000000000001" customHeight="1">
      <c r="B36" s="295" t="s">
        <v>4</v>
      </c>
      <c r="C36" s="295"/>
      <c r="D36" s="342" t="s">
        <v>5</v>
      </c>
      <c r="E36" s="339" t="s">
        <v>295</v>
      </c>
      <c r="F36" s="339"/>
      <c r="G36" s="339"/>
      <c r="H36" s="192" t="s">
        <v>348</v>
      </c>
      <c r="I36" s="192"/>
      <c r="J36" s="192"/>
      <c r="K36" s="102" t="s">
        <v>321</v>
      </c>
      <c r="L36" s="104"/>
      <c r="M36" s="104"/>
      <c r="N36" s="104"/>
      <c r="O36" s="178" t="s">
        <v>349</v>
      </c>
      <c r="P36" s="179"/>
      <c r="Q36" s="343">
        <v>44431</v>
      </c>
      <c r="R36" s="344"/>
      <c r="S36" s="345"/>
      <c r="T36" s="192" t="s">
        <v>95</v>
      </c>
      <c r="U36" s="192"/>
      <c r="V36" s="98" t="s">
        <v>94</v>
      </c>
      <c r="W36" s="346">
        <v>1915</v>
      </c>
      <c r="X36" s="346"/>
      <c r="Y36" s="27" t="s">
        <v>93</v>
      </c>
      <c r="AA36" s="338" t="s">
        <v>350</v>
      </c>
      <c r="AC36" s="3" t="s">
        <v>351</v>
      </c>
    </row>
    <row r="37" spans="2:29" ht="20.100000000000001" customHeight="1">
      <c r="B37" s="295"/>
      <c r="C37" s="295"/>
      <c r="D37" s="342" t="s">
        <v>6</v>
      </c>
      <c r="E37" s="347" t="s">
        <v>295</v>
      </c>
      <c r="F37" s="347"/>
      <c r="G37" s="347"/>
      <c r="H37" s="192" t="s">
        <v>352</v>
      </c>
      <c r="I37" s="192"/>
      <c r="J37" s="192"/>
      <c r="K37" s="102" t="s">
        <v>353</v>
      </c>
      <c r="L37" s="104"/>
      <c r="M37" s="104"/>
      <c r="N37" s="104"/>
      <c r="O37" s="348"/>
      <c r="P37" s="349"/>
      <c r="Q37" s="350"/>
      <c r="R37" s="351"/>
      <c r="S37" s="352"/>
      <c r="T37" s="188" t="s">
        <v>7</v>
      </c>
      <c r="U37" s="188"/>
      <c r="V37" s="353" t="s">
        <v>354</v>
      </c>
      <c r="W37" s="354"/>
      <c r="X37" s="354"/>
      <c r="Y37" s="355"/>
      <c r="AC37" s="3" t="s">
        <v>355</v>
      </c>
    </row>
    <row r="38" spans="2:29" ht="6.9" customHeight="1">
      <c r="B38" s="356" t="s">
        <v>356</v>
      </c>
      <c r="C38" s="357" t="s">
        <v>357</v>
      </c>
      <c r="D38" s="358">
        <v>340548.3</v>
      </c>
      <c r="E38" s="359"/>
      <c r="F38" s="316" t="s">
        <v>358</v>
      </c>
      <c r="G38" s="317"/>
      <c r="H38" s="316" t="s">
        <v>359</v>
      </c>
      <c r="I38" s="318"/>
      <c r="J38" s="167" t="s">
        <v>360</v>
      </c>
      <c r="K38" s="169"/>
      <c r="L38" s="188" t="s">
        <v>361</v>
      </c>
      <c r="M38" s="360">
        <v>98</v>
      </c>
      <c r="N38" s="188" t="s">
        <v>362</v>
      </c>
      <c r="O38" s="360" t="s">
        <v>382</v>
      </c>
      <c r="P38" s="362" t="s">
        <v>364</v>
      </c>
      <c r="Q38" s="419" t="s">
        <v>382</v>
      </c>
      <c r="R38" s="316" t="s">
        <v>365</v>
      </c>
      <c r="S38" s="318"/>
      <c r="T38" s="364" t="s">
        <v>159</v>
      </c>
      <c r="U38" s="365"/>
      <c r="V38" s="366" t="s">
        <v>366</v>
      </c>
      <c r="W38" s="367" t="s">
        <v>367</v>
      </c>
      <c r="X38" s="368"/>
      <c r="Y38" s="369">
        <v>1</v>
      </c>
      <c r="AC38" s="3" t="s">
        <v>368</v>
      </c>
    </row>
    <row r="39" spans="2:29" ht="6.9" customHeight="1">
      <c r="B39" s="356"/>
      <c r="C39" s="370"/>
      <c r="D39" s="371"/>
      <c r="E39" s="372"/>
      <c r="F39" s="373"/>
      <c r="G39" s="374"/>
      <c r="H39" s="373"/>
      <c r="I39" s="375"/>
      <c r="J39" s="154"/>
      <c r="K39" s="376"/>
      <c r="L39" s="377"/>
      <c r="M39" s="378"/>
      <c r="N39" s="377"/>
      <c r="O39" s="378"/>
      <c r="P39" s="379"/>
      <c r="Q39" s="380"/>
      <c r="R39" s="373"/>
      <c r="S39" s="375"/>
      <c r="T39" s="381"/>
      <c r="U39" s="382"/>
      <c r="V39" s="383"/>
      <c r="W39" s="368"/>
      <c r="X39" s="368"/>
      <c r="Y39" s="369"/>
      <c r="AC39" s="3" t="s">
        <v>369</v>
      </c>
    </row>
    <row r="40" spans="2:29" ht="6.9" customHeight="1">
      <c r="B40" s="356"/>
      <c r="C40" s="384"/>
      <c r="D40" s="385"/>
      <c r="E40" s="386"/>
      <c r="F40" s="373"/>
      <c r="G40" s="374"/>
      <c r="H40" s="373"/>
      <c r="I40" s="375"/>
      <c r="J40" s="154"/>
      <c r="K40" s="376"/>
      <c r="L40" s="377"/>
      <c r="M40" s="378"/>
      <c r="N40" s="377"/>
      <c r="O40" s="378"/>
      <c r="P40" s="379"/>
      <c r="Q40" s="380"/>
      <c r="R40" s="373"/>
      <c r="S40" s="375"/>
      <c r="T40" s="381"/>
      <c r="U40" s="382"/>
      <c r="V40" s="383"/>
      <c r="W40" s="368"/>
      <c r="X40" s="368"/>
      <c r="Y40" s="369"/>
    </row>
    <row r="41" spans="2:29" ht="6.9" customHeight="1">
      <c r="B41" s="356"/>
      <c r="C41" s="357" t="s">
        <v>370</v>
      </c>
      <c r="D41" s="358">
        <v>1312256.8</v>
      </c>
      <c r="E41" s="359"/>
      <c r="F41" s="373"/>
      <c r="G41" s="374"/>
      <c r="H41" s="373"/>
      <c r="I41" s="375"/>
      <c r="J41" s="154"/>
      <c r="K41" s="376"/>
      <c r="L41" s="377"/>
      <c r="M41" s="387"/>
      <c r="N41" s="377"/>
      <c r="O41" s="387"/>
      <c r="P41" s="379"/>
      <c r="Q41" s="388"/>
      <c r="R41" s="373"/>
      <c r="S41" s="375"/>
      <c r="T41" s="381"/>
      <c r="U41" s="382"/>
      <c r="V41" s="383"/>
      <c r="W41" s="368"/>
      <c r="X41" s="368"/>
      <c r="Y41" s="369"/>
    </row>
    <row r="42" spans="2:29" ht="6.9" customHeight="1">
      <c r="B42" s="356"/>
      <c r="C42" s="370"/>
      <c r="D42" s="371"/>
      <c r="E42" s="372"/>
      <c r="F42" s="373"/>
      <c r="G42" s="374"/>
      <c r="H42" s="373"/>
      <c r="I42" s="375"/>
      <c r="J42" s="167" t="s">
        <v>371</v>
      </c>
      <c r="K42" s="169"/>
      <c r="L42" s="188" t="s">
        <v>361</v>
      </c>
      <c r="M42" s="360" t="s">
        <v>382</v>
      </c>
      <c r="N42" s="188" t="s">
        <v>362</v>
      </c>
      <c r="O42" s="419" t="s">
        <v>382</v>
      </c>
      <c r="P42" s="362" t="s">
        <v>364</v>
      </c>
      <c r="Q42" s="419" t="s">
        <v>382</v>
      </c>
      <c r="R42" s="373"/>
      <c r="S42" s="375"/>
      <c r="T42" s="381"/>
      <c r="U42" s="382"/>
      <c r="V42" s="383"/>
      <c r="W42" s="368"/>
      <c r="X42" s="368"/>
      <c r="Y42" s="369"/>
    </row>
    <row r="43" spans="2:29" ht="6.9" customHeight="1">
      <c r="B43" s="356"/>
      <c r="C43" s="384"/>
      <c r="D43" s="385"/>
      <c r="E43" s="386"/>
      <c r="F43" s="373"/>
      <c r="G43" s="374"/>
      <c r="H43" s="373"/>
      <c r="I43" s="375"/>
      <c r="J43" s="154"/>
      <c r="K43" s="376"/>
      <c r="L43" s="377"/>
      <c r="M43" s="378"/>
      <c r="N43" s="377"/>
      <c r="O43" s="380"/>
      <c r="P43" s="379"/>
      <c r="Q43" s="380"/>
      <c r="R43" s="373"/>
      <c r="S43" s="375"/>
      <c r="T43" s="381"/>
      <c r="U43" s="382"/>
      <c r="V43" s="383"/>
      <c r="W43" s="368"/>
      <c r="X43" s="368"/>
      <c r="Y43" s="369"/>
    </row>
    <row r="44" spans="2:29" ht="6.9" customHeight="1">
      <c r="B44" s="356" t="s">
        <v>372</v>
      </c>
      <c r="C44" s="357" t="s">
        <v>357</v>
      </c>
      <c r="D44" s="358">
        <v>340648.2</v>
      </c>
      <c r="E44" s="359"/>
      <c r="F44" s="373"/>
      <c r="G44" s="374"/>
      <c r="H44" s="373"/>
      <c r="I44" s="375"/>
      <c r="J44" s="154"/>
      <c r="K44" s="376"/>
      <c r="L44" s="377"/>
      <c r="M44" s="378"/>
      <c r="N44" s="377"/>
      <c r="O44" s="380"/>
      <c r="P44" s="379"/>
      <c r="Q44" s="380"/>
      <c r="R44" s="373"/>
      <c r="S44" s="375"/>
      <c r="T44" s="381"/>
      <c r="U44" s="382"/>
      <c r="V44" s="383"/>
      <c r="W44" s="389" t="s">
        <v>373</v>
      </c>
      <c r="X44" s="390"/>
      <c r="Y44" s="369">
        <v>2</v>
      </c>
    </row>
    <row r="45" spans="2:29" ht="6.9" customHeight="1">
      <c r="B45" s="357"/>
      <c r="C45" s="370"/>
      <c r="D45" s="371"/>
      <c r="E45" s="372"/>
      <c r="F45" s="373"/>
      <c r="G45" s="374"/>
      <c r="H45" s="373"/>
      <c r="I45" s="375"/>
      <c r="J45" s="155"/>
      <c r="K45" s="171"/>
      <c r="L45" s="377"/>
      <c r="M45" s="387"/>
      <c r="N45" s="377"/>
      <c r="O45" s="388"/>
      <c r="P45" s="379"/>
      <c r="Q45" s="388"/>
      <c r="R45" s="373"/>
      <c r="S45" s="375"/>
      <c r="T45" s="381"/>
      <c r="U45" s="382"/>
      <c r="V45" s="383"/>
      <c r="W45" s="390"/>
      <c r="X45" s="390"/>
      <c r="Y45" s="369"/>
    </row>
    <row r="46" spans="2:29" ht="6.9" customHeight="1">
      <c r="B46" s="357"/>
      <c r="C46" s="384"/>
      <c r="D46" s="385"/>
      <c r="E46" s="386"/>
      <c r="F46" s="373"/>
      <c r="G46" s="374"/>
      <c r="H46" s="373"/>
      <c r="I46" s="375"/>
      <c r="J46" s="154" t="s">
        <v>374</v>
      </c>
      <c r="K46" s="376"/>
      <c r="L46" s="188" t="s">
        <v>361</v>
      </c>
      <c r="M46" s="420" t="s">
        <v>383</v>
      </c>
      <c r="N46" s="188" t="s">
        <v>362</v>
      </c>
      <c r="O46" s="420" t="s">
        <v>383</v>
      </c>
      <c r="P46" s="362" t="s">
        <v>364</v>
      </c>
      <c r="Q46" s="421" t="s">
        <v>383</v>
      </c>
      <c r="R46" s="373"/>
      <c r="S46" s="375"/>
      <c r="T46" s="381"/>
      <c r="U46" s="382"/>
      <c r="V46" s="383"/>
      <c r="W46" s="390"/>
      <c r="X46" s="390"/>
      <c r="Y46" s="369"/>
      <c r="AC46" s="337">
        <v>0</v>
      </c>
    </row>
    <row r="47" spans="2:29" ht="6.9" customHeight="1">
      <c r="B47" s="357"/>
      <c r="C47" s="357" t="s">
        <v>370</v>
      </c>
      <c r="D47" s="358">
        <v>1312316.3</v>
      </c>
      <c r="E47" s="359"/>
      <c r="F47" s="373"/>
      <c r="G47" s="374"/>
      <c r="H47" s="373"/>
      <c r="I47" s="375"/>
      <c r="J47" s="154"/>
      <c r="K47" s="376"/>
      <c r="L47" s="377"/>
      <c r="M47" s="393"/>
      <c r="N47" s="377"/>
      <c r="O47" s="393"/>
      <c r="P47" s="379"/>
      <c r="Q47" s="394"/>
      <c r="R47" s="373"/>
      <c r="S47" s="375"/>
      <c r="T47" s="381"/>
      <c r="U47" s="382"/>
      <c r="V47" s="383"/>
      <c r="W47" s="390"/>
      <c r="X47" s="390"/>
      <c r="Y47" s="369"/>
    </row>
    <row r="48" spans="2:29" ht="6.9" customHeight="1">
      <c r="B48" s="357"/>
      <c r="C48" s="370"/>
      <c r="D48" s="371"/>
      <c r="E48" s="372"/>
      <c r="F48" s="373"/>
      <c r="G48" s="374"/>
      <c r="H48" s="373"/>
      <c r="I48" s="375"/>
      <c r="J48" s="154"/>
      <c r="K48" s="376"/>
      <c r="L48" s="377"/>
      <c r="M48" s="393"/>
      <c r="N48" s="377"/>
      <c r="O48" s="393"/>
      <c r="P48" s="379"/>
      <c r="Q48" s="394"/>
      <c r="R48" s="373"/>
      <c r="S48" s="375"/>
      <c r="T48" s="381"/>
      <c r="U48" s="382"/>
      <c r="V48" s="383"/>
      <c r="W48" s="390"/>
      <c r="X48" s="390"/>
      <c r="Y48" s="369"/>
    </row>
    <row r="49" spans="2:29" ht="6.9" customHeight="1">
      <c r="B49" s="356"/>
      <c r="C49" s="384"/>
      <c r="D49" s="385"/>
      <c r="E49" s="386"/>
      <c r="F49" s="319"/>
      <c r="G49" s="320"/>
      <c r="H49" s="319"/>
      <c r="I49" s="321"/>
      <c r="J49" s="155"/>
      <c r="K49" s="171"/>
      <c r="L49" s="199"/>
      <c r="M49" s="395"/>
      <c r="N49" s="199"/>
      <c r="O49" s="395"/>
      <c r="P49" s="396"/>
      <c r="Q49" s="397"/>
      <c r="R49" s="319"/>
      <c r="S49" s="321"/>
      <c r="T49" s="398"/>
      <c r="U49" s="399"/>
      <c r="V49" s="400"/>
      <c r="W49" s="390"/>
      <c r="X49" s="390"/>
      <c r="Y49" s="369"/>
    </row>
    <row r="50" spans="2:29" ht="39.9" customHeight="1">
      <c r="B50" s="401" t="s">
        <v>376</v>
      </c>
      <c r="C50" s="402"/>
      <c r="D50" s="403"/>
      <c r="E50" s="403"/>
      <c r="F50" s="403"/>
      <c r="G50" s="403"/>
      <c r="H50" s="403"/>
      <c r="I50" s="403"/>
      <c r="J50" s="403"/>
      <c r="K50" s="403"/>
      <c r="L50" s="403"/>
      <c r="M50" s="403"/>
      <c r="N50" s="403"/>
      <c r="O50" s="403"/>
      <c r="P50" s="403"/>
      <c r="Q50" s="403"/>
      <c r="R50" s="403"/>
      <c r="S50" s="403"/>
      <c r="T50" s="403"/>
      <c r="U50" s="403"/>
      <c r="V50" s="403"/>
      <c r="W50" s="403"/>
      <c r="X50" s="403"/>
      <c r="Y50" s="404"/>
    </row>
    <row r="51" spans="2:29" ht="39.9" customHeight="1">
      <c r="B51" s="401"/>
      <c r="C51" s="405"/>
      <c r="D51" s="406"/>
      <c r="E51" s="406"/>
      <c r="F51" s="406"/>
      <c r="G51" s="406"/>
      <c r="H51" s="406"/>
      <c r="I51" s="406"/>
      <c r="J51" s="406"/>
      <c r="K51" s="406"/>
      <c r="L51" s="406"/>
      <c r="M51" s="406"/>
      <c r="N51" s="406"/>
      <c r="O51" s="406"/>
      <c r="P51" s="406"/>
      <c r="Q51" s="406"/>
      <c r="R51" s="406"/>
      <c r="S51" s="406"/>
      <c r="T51" s="406"/>
      <c r="U51" s="406"/>
      <c r="V51" s="406"/>
      <c r="W51" s="406"/>
      <c r="X51" s="406"/>
      <c r="Y51" s="407"/>
    </row>
    <row r="52" spans="2:29" ht="39.9" customHeight="1">
      <c r="B52" s="401"/>
      <c r="C52" s="405"/>
      <c r="D52" s="406"/>
      <c r="E52" s="406"/>
      <c r="F52" s="406"/>
      <c r="G52" s="406"/>
      <c r="H52" s="406"/>
      <c r="I52" s="406"/>
      <c r="J52" s="406"/>
      <c r="K52" s="406"/>
      <c r="L52" s="406"/>
      <c r="M52" s="406"/>
      <c r="N52" s="406"/>
      <c r="O52" s="406"/>
      <c r="P52" s="406"/>
      <c r="Q52" s="406"/>
      <c r="R52" s="406"/>
      <c r="S52" s="406"/>
      <c r="T52" s="406"/>
      <c r="U52" s="406"/>
      <c r="V52" s="406"/>
      <c r="W52" s="406"/>
      <c r="X52" s="406"/>
      <c r="Y52" s="407"/>
    </row>
    <row r="53" spans="2:29" ht="39.9" customHeight="1">
      <c r="B53" s="401"/>
      <c r="C53" s="405"/>
      <c r="D53" s="406"/>
      <c r="E53" s="406"/>
      <c r="F53" s="406"/>
      <c r="G53" s="406"/>
      <c r="H53" s="406"/>
      <c r="I53" s="406"/>
      <c r="J53" s="406"/>
      <c r="K53" s="406"/>
      <c r="L53" s="406"/>
      <c r="M53" s="406"/>
      <c r="N53" s="406"/>
      <c r="O53" s="406"/>
      <c r="P53" s="406"/>
      <c r="Q53" s="406"/>
      <c r="R53" s="406"/>
      <c r="S53" s="406"/>
      <c r="T53" s="406"/>
      <c r="U53" s="406"/>
      <c r="V53" s="406"/>
      <c r="W53" s="406"/>
      <c r="X53" s="406"/>
      <c r="Y53" s="407"/>
    </row>
    <row r="54" spans="2:29" ht="39.9" customHeight="1">
      <c r="B54" s="401"/>
      <c r="C54" s="405"/>
      <c r="D54" s="406"/>
      <c r="E54" s="406"/>
      <c r="F54" s="406"/>
      <c r="G54" s="406"/>
      <c r="H54" s="406"/>
      <c r="I54" s="406"/>
      <c r="J54" s="406"/>
      <c r="K54" s="406"/>
      <c r="L54" s="406"/>
      <c r="M54" s="406"/>
      <c r="N54" s="406"/>
      <c r="O54" s="406"/>
      <c r="P54" s="406"/>
      <c r="Q54" s="406"/>
      <c r="R54" s="406"/>
      <c r="S54" s="406"/>
      <c r="T54" s="406"/>
      <c r="U54" s="406"/>
      <c r="V54" s="406"/>
      <c r="W54" s="406"/>
      <c r="X54" s="406"/>
      <c r="Y54" s="407"/>
    </row>
    <row r="55" spans="2:29" ht="39.9" customHeight="1">
      <c r="B55" s="401"/>
      <c r="C55" s="405"/>
      <c r="D55" s="406"/>
      <c r="E55" s="406"/>
      <c r="F55" s="406"/>
      <c r="G55" s="406"/>
      <c r="H55" s="406"/>
      <c r="I55" s="406"/>
      <c r="J55" s="406"/>
      <c r="K55" s="406"/>
      <c r="L55" s="406"/>
      <c r="M55" s="406"/>
      <c r="N55" s="406"/>
      <c r="O55" s="406"/>
      <c r="P55" s="406"/>
      <c r="Q55" s="406"/>
      <c r="R55" s="406"/>
      <c r="S55" s="406"/>
      <c r="T55" s="406"/>
      <c r="U55" s="406"/>
      <c r="V55" s="406"/>
      <c r="W55" s="406"/>
      <c r="X55" s="406"/>
      <c r="Y55" s="407"/>
    </row>
    <row r="56" spans="2:29" ht="39.9" customHeight="1">
      <c r="B56" s="401"/>
      <c r="C56" s="405"/>
      <c r="D56" s="406"/>
      <c r="E56" s="406"/>
      <c r="F56" s="406"/>
      <c r="G56" s="406"/>
      <c r="H56" s="406"/>
      <c r="I56" s="406"/>
      <c r="J56" s="406"/>
      <c r="K56" s="406"/>
      <c r="L56" s="406"/>
      <c r="M56" s="406"/>
      <c r="N56" s="406"/>
      <c r="O56" s="406"/>
      <c r="P56" s="406"/>
      <c r="Q56" s="406"/>
      <c r="R56" s="406"/>
      <c r="S56" s="406"/>
      <c r="T56" s="406"/>
      <c r="U56" s="406"/>
      <c r="V56" s="406"/>
      <c r="W56" s="406"/>
      <c r="X56" s="406"/>
      <c r="Y56" s="407"/>
    </row>
    <row r="57" spans="2:29" ht="39.9" customHeight="1">
      <c r="B57" s="401"/>
      <c r="C57" s="408"/>
      <c r="D57" s="1"/>
      <c r="E57" s="1"/>
      <c r="F57" s="2"/>
      <c r="G57" s="409"/>
      <c r="H57" s="409"/>
      <c r="I57" s="409"/>
      <c r="J57" s="409"/>
      <c r="K57" s="409"/>
      <c r="L57" s="1"/>
      <c r="M57" s="408"/>
      <c r="N57" s="408"/>
      <c r="O57" s="1"/>
      <c r="P57" s="410" t="s">
        <v>377</v>
      </c>
      <c r="Q57" s="410"/>
      <c r="R57" s="410"/>
      <c r="S57" s="410"/>
      <c r="T57" s="410"/>
      <c r="U57" s="410"/>
      <c r="V57" s="410"/>
      <c r="W57" s="410"/>
      <c r="X57" s="410"/>
      <c r="Y57" s="411"/>
    </row>
    <row r="58" spans="2:29" ht="45" customHeight="1">
      <c r="B58" s="307"/>
      <c r="C58" s="412"/>
      <c r="D58" s="413"/>
      <c r="E58" s="414"/>
      <c r="F58" s="415"/>
      <c r="G58" s="413"/>
      <c r="H58" s="413"/>
      <c r="I58" s="413"/>
      <c r="J58" s="413"/>
      <c r="K58" s="413"/>
      <c r="L58" s="413"/>
      <c r="M58" s="413"/>
      <c r="N58" s="413"/>
      <c r="O58" s="416"/>
      <c r="P58" s="417"/>
      <c r="Q58" s="417"/>
      <c r="R58" s="417"/>
      <c r="S58" s="417"/>
      <c r="T58" s="417"/>
      <c r="U58" s="417"/>
      <c r="V58" s="417"/>
      <c r="W58" s="417"/>
      <c r="X58" s="417"/>
      <c r="Y58" s="418"/>
    </row>
    <row r="59" spans="2:29" ht="15" customHeight="1">
      <c r="C59" s="3" t="s">
        <v>378</v>
      </c>
    </row>
    <row r="60" spans="2:29" ht="15" customHeight="1">
      <c r="C60" s="3" t="s">
        <v>379</v>
      </c>
    </row>
    <row r="61" spans="2:29" ht="15" customHeight="1">
      <c r="C61" s="3" t="s">
        <v>380</v>
      </c>
    </row>
    <row r="62" spans="2:29">
      <c r="C62" s="3" t="s">
        <v>381</v>
      </c>
    </row>
    <row r="64" spans="2:29" ht="24.9" customHeight="1">
      <c r="B64" s="6" t="s">
        <v>335</v>
      </c>
      <c r="C64" s="3"/>
      <c r="D64" s="3"/>
      <c r="E64" s="3"/>
      <c r="F64" s="3"/>
      <c r="G64" s="3"/>
      <c r="H64" s="3"/>
      <c r="I64" s="3"/>
      <c r="J64" s="3"/>
      <c r="K64" s="3"/>
      <c r="L64" s="3"/>
      <c r="M64" s="3"/>
      <c r="N64" s="331"/>
      <c r="O64" s="332"/>
      <c r="P64" s="333"/>
      <c r="Q64" s="334"/>
      <c r="R64" s="334"/>
      <c r="S64" s="335"/>
      <c r="T64" s="192" t="s">
        <v>336</v>
      </c>
      <c r="U64" s="192"/>
      <c r="V64" s="336" t="s">
        <v>337</v>
      </c>
      <c r="W64" s="336"/>
      <c r="X64" s="336"/>
      <c r="Y64" s="336"/>
      <c r="AA64" s="338" t="s">
        <v>338</v>
      </c>
      <c r="AB64" s="3" t="s">
        <v>339</v>
      </c>
      <c r="AC64" s="3" t="s">
        <v>340</v>
      </c>
    </row>
    <row r="65" spans="2:29" ht="20.100000000000001" customHeight="1">
      <c r="B65" s="188" t="s">
        <v>8</v>
      </c>
      <c r="C65" s="188"/>
      <c r="D65" s="339" t="s">
        <v>293</v>
      </c>
      <c r="E65" s="339"/>
      <c r="F65" s="339"/>
      <c r="G65" s="339"/>
      <c r="H65" s="192" t="s">
        <v>9</v>
      </c>
      <c r="I65" s="192"/>
      <c r="J65" s="339" t="s">
        <v>294</v>
      </c>
      <c r="K65" s="339"/>
      <c r="L65" s="339"/>
      <c r="M65" s="339"/>
      <c r="N65" s="192" t="s">
        <v>2</v>
      </c>
      <c r="O65" s="192"/>
      <c r="P65" s="109" t="s">
        <v>303</v>
      </c>
      <c r="Q65" s="109"/>
      <c r="R65" s="109"/>
      <c r="S65" s="109"/>
      <c r="T65" s="192" t="s">
        <v>341</v>
      </c>
      <c r="U65" s="192"/>
      <c r="V65" s="340" t="s">
        <v>339</v>
      </c>
      <c r="W65" s="340"/>
      <c r="X65" s="340"/>
      <c r="Y65" s="340"/>
      <c r="AA65" s="338" t="s">
        <v>342</v>
      </c>
      <c r="AB65" s="3" t="s">
        <v>343</v>
      </c>
      <c r="AC65" s="3" t="s">
        <v>344</v>
      </c>
    </row>
    <row r="66" spans="2:29" ht="20.100000000000001" customHeight="1">
      <c r="B66" s="199" t="s">
        <v>3</v>
      </c>
      <c r="C66" s="199"/>
      <c r="D66" s="341" t="s">
        <v>320</v>
      </c>
      <c r="E66" s="341"/>
      <c r="F66" s="341"/>
      <c r="G66" s="341"/>
      <c r="H66" s="192"/>
      <c r="I66" s="192"/>
      <c r="J66" s="339"/>
      <c r="K66" s="339"/>
      <c r="L66" s="339"/>
      <c r="M66" s="339"/>
      <c r="N66" s="192"/>
      <c r="O66" s="192"/>
      <c r="P66" s="109"/>
      <c r="Q66" s="109"/>
      <c r="R66" s="109"/>
      <c r="S66" s="109"/>
      <c r="T66" s="192" t="s">
        <v>345</v>
      </c>
      <c r="U66" s="192"/>
      <c r="V66" s="340" t="s">
        <v>339</v>
      </c>
      <c r="W66" s="340"/>
      <c r="X66" s="340"/>
      <c r="Y66" s="340"/>
      <c r="AA66" s="338" t="s">
        <v>346</v>
      </c>
      <c r="AC66" s="3" t="s">
        <v>347</v>
      </c>
    </row>
    <row r="67" spans="2:29" ht="20.100000000000001" customHeight="1">
      <c r="B67" s="295" t="s">
        <v>4</v>
      </c>
      <c r="C67" s="295"/>
      <c r="D67" s="342" t="s">
        <v>5</v>
      </c>
      <c r="E67" s="339" t="s">
        <v>295</v>
      </c>
      <c r="F67" s="339"/>
      <c r="G67" s="339"/>
      <c r="H67" s="192" t="s">
        <v>348</v>
      </c>
      <c r="I67" s="192"/>
      <c r="J67" s="192"/>
      <c r="K67" s="102" t="s">
        <v>321</v>
      </c>
      <c r="L67" s="104"/>
      <c r="M67" s="104"/>
      <c r="N67" s="104"/>
      <c r="O67" s="178" t="s">
        <v>349</v>
      </c>
      <c r="P67" s="179"/>
      <c r="Q67" s="343">
        <v>44431</v>
      </c>
      <c r="R67" s="344"/>
      <c r="S67" s="345"/>
      <c r="T67" s="192" t="s">
        <v>95</v>
      </c>
      <c r="U67" s="192"/>
      <c r="V67" s="98" t="s">
        <v>94</v>
      </c>
      <c r="W67" s="346">
        <v>1915</v>
      </c>
      <c r="X67" s="346"/>
      <c r="Y67" s="27" t="s">
        <v>93</v>
      </c>
      <c r="AA67" s="338" t="s">
        <v>350</v>
      </c>
      <c r="AC67" s="3" t="s">
        <v>351</v>
      </c>
    </row>
    <row r="68" spans="2:29" ht="20.100000000000001" customHeight="1">
      <c r="B68" s="295"/>
      <c r="C68" s="295"/>
      <c r="D68" s="342" t="s">
        <v>6</v>
      </c>
      <c r="E68" s="347" t="s">
        <v>295</v>
      </c>
      <c r="F68" s="347"/>
      <c r="G68" s="347"/>
      <c r="H68" s="192" t="s">
        <v>352</v>
      </c>
      <c r="I68" s="192"/>
      <c r="J68" s="192"/>
      <c r="K68" s="102" t="s">
        <v>353</v>
      </c>
      <c r="L68" s="104"/>
      <c r="M68" s="104"/>
      <c r="N68" s="104"/>
      <c r="O68" s="348"/>
      <c r="P68" s="349"/>
      <c r="Q68" s="350"/>
      <c r="R68" s="351"/>
      <c r="S68" s="352"/>
      <c r="T68" s="188" t="s">
        <v>7</v>
      </c>
      <c r="U68" s="188"/>
      <c r="V68" s="353" t="s">
        <v>354</v>
      </c>
      <c r="W68" s="354"/>
      <c r="X68" s="354"/>
      <c r="Y68" s="355"/>
      <c r="AC68" s="3" t="s">
        <v>355</v>
      </c>
    </row>
    <row r="69" spans="2:29" ht="6.9" customHeight="1">
      <c r="B69" s="356" t="s">
        <v>356</v>
      </c>
      <c r="C69" s="357" t="s">
        <v>357</v>
      </c>
      <c r="D69" s="358">
        <v>340548.3</v>
      </c>
      <c r="E69" s="359"/>
      <c r="F69" s="316" t="s">
        <v>358</v>
      </c>
      <c r="G69" s="317"/>
      <c r="H69" s="316" t="s">
        <v>359</v>
      </c>
      <c r="I69" s="318"/>
      <c r="J69" s="167" t="s">
        <v>360</v>
      </c>
      <c r="K69" s="169"/>
      <c r="L69" s="188" t="s">
        <v>361</v>
      </c>
      <c r="M69" s="360">
        <v>98</v>
      </c>
      <c r="N69" s="188" t="s">
        <v>362</v>
      </c>
      <c r="O69" s="360" t="s">
        <v>382</v>
      </c>
      <c r="P69" s="362" t="s">
        <v>364</v>
      </c>
      <c r="Q69" s="419" t="s">
        <v>382</v>
      </c>
      <c r="R69" s="316" t="s">
        <v>365</v>
      </c>
      <c r="S69" s="318"/>
      <c r="T69" s="364" t="s">
        <v>159</v>
      </c>
      <c r="U69" s="365"/>
      <c r="V69" s="366" t="s">
        <v>366</v>
      </c>
      <c r="W69" s="367" t="s">
        <v>367</v>
      </c>
      <c r="X69" s="368"/>
      <c r="Y69" s="369">
        <v>1</v>
      </c>
      <c r="AC69" s="3" t="s">
        <v>368</v>
      </c>
    </row>
    <row r="70" spans="2:29" ht="6.9" customHeight="1">
      <c r="B70" s="356"/>
      <c r="C70" s="370"/>
      <c r="D70" s="371"/>
      <c r="E70" s="372"/>
      <c r="F70" s="373"/>
      <c r="G70" s="374"/>
      <c r="H70" s="373"/>
      <c r="I70" s="375"/>
      <c r="J70" s="154"/>
      <c r="K70" s="376"/>
      <c r="L70" s="377"/>
      <c r="M70" s="378"/>
      <c r="N70" s="377"/>
      <c r="O70" s="378"/>
      <c r="P70" s="379"/>
      <c r="Q70" s="380"/>
      <c r="R70" s="373"/>
      <c r="S70" s="375"/>
      <c r="T70" s="381"/>
      <c r="U70" s="382"/>
      <c r="V70" s="383"/>
      <c r="W70" s="368"/>
      <c r="X70" s="368"/>
      <c r="Y70" s="369"/>
      <c r="AC70" s="3" t="s">
        <v>369</v>
      </c>
    </row>
    <row r="71" spans="2:29" ht="6.9" customHeight="1">
      <c r="B71" s="356"/>
      <c r="C71" s="384"/>
      <c r="D71" s="385"/>
      <c r="E71" s="386"/>
      <c r="F71" s="373"/>
      <c r="G71" s="374"/>
      <c r="H71" s="373"/>
      <c r="I71" s="375"/>
      <c r="J71" s="154"/>
      <c r="K71" s="376"/>
      <c r="L71" s="377"/>
      <c r="M71" s="378"/>
      <c r="N71" s="377"/>
      <c r="O71" s="378"/>
      <c r="P71" s="379"/>
      <c r="Q71" s="380"/>
      <c r="R71" s="373"/>
      <c r="S71" s="375"/>
      <c r="T71" s="381"/>
      <c r="U71" s="382"/>
      <c r="V71" s="383"/>
      <c r="W71" s="368"/>
      <c r="X71" s="368"/>
      <c r="Y71" s="369"/>
    </row>
    <row r="72" spans="2:29" ht="6.9" customHeight="1">
      <c r="B72" s="356"/>
      <c r="C72" s="357" t="s">
        <v>370</v>
      </c>
      <c r="D72" s="358">
        <v>1312256.8</v>
      </c>
      <c r="E72" s="359"/>
      <c r="F72" s="373"/>
      <c r="G72" s="374"/>
      <c r="H72" s="373"/>
      <c r="I72" s="375"/>
      <c r="J72" s="154"/>
      <c r="K72" s="376"/>
      <c r="L72" s="377"/>
      <c r="M72" s="387"/>
      <c r="N72" s="377"/>
      <c r="O72" s="387"/>
      <c r="P72" s="379"/>
      <c r="Q72" s="388"/>
      <c r="R72" s="373"/>
      <c r="S72" s="375"/>
      <c r="T72" s="381"/>
      <c r="U72" s="382"/>
      <c r="V72" s="383"/>
      <c r="W72" s="368"/>
      <c r="X72" s="368"/>
      <c r="Y72" s="369"/>
    </row>
    <row r="73" spans="2:29" ht="6.9" customHeight="1">
      <c r="B73" s="356"/>
      <c r="C73" s="370"/>
      <c r="D73" s="371"/>
      <c r="E73" s="372"/>
      <c r="F73" s="373"/>
      <c r="G73" s="374"/>
      <c r="H73" s="373"/>
      <c r="I73" s="375"/>
      <c r="J73" s="167" t="s">
        <v>371</v>
      </c>
      <c r="K73" s="169"/>
      <c r="L73" s="188" t="s">
        <v>361</v>
      </c>
      <c r="M73" s="360" t="s">
        <v>382</v>
      </c>
      <c r="N73" s="188" t="s">
        <v>362</v>
      </c>
      <c r="O73" s="419" t="s">
        <v>382</v>
      </c>
      <c r="P73" s="362" t="s">
        <v>364</v>
      </c>
      <c r="Q73" s="419" t="s">
        <v>382</v>
      </c>
      <c r="R73" s="373"/>
      <c r="S73" s="375"/>
      <c r="T73" s="381"/>
      <c r="U73" s="382"/>
      <c r="V73" s="383"/>
      <c r="W73" s="368"/>
      <c r="X73" s="368"/>
      <c r="Y73" s="369"/>
    </row>
    <row r="74" spans="2:29" ht="6.9" customHeight="1">
      <c r="B74" s="356"/>
      <c r="C74" s="384"/>
      <c r="D74" s="385"/>
      <c r="E74" s="386"/>
      <c r="F74" s="373"/>
      <c r="G74" s="374"/>
      <c r="H74" s="373"/>
      <c r="I74" s="375"/>
      <c r="J74" s="154"/>
      <c r="K74" s="376"/>
      <c r="L74" s="377"/>
      <c r="M74" s="378"/>
      <c r="N74" s="377"/>
      <c r="O74" s="380"/>
      <c r="P74" s="379"/>
      <c r="Q74" s="380"/>
      <c r="R74" s="373"/>
      <c r="S74" s="375"/>
      <c r="T74" s="381"/>
      <c r="U74" s="382"/>
      <c r="V74" s="383"/>
      <c r="W74" s="368"/>
      <c r="X74" s="368"/>
      <c r="Y74" s="369"/>
    </row>
    <row r="75" spans="2:29" ht="6.9" customHeight="1">
      <c r="B75" s="356" t="s">
        <v>372</v>
      </c>
      <c r="C75" s="357" t="s">
        <v>357</v>
      </c>
      <c r="D75" s="358">
        <v>340648.2</v>
      </c>
      <c r="E75" s="359"/>
      <c r="F75" s="373"/>
      <c r="G75" s="374"/>
      <c r="H75" s="373"/>
      <c r="I75" s="375"/>
      <c r="J75" s="154"/>
      <c r="K75" s="376"/>
      <c r="L75" s="377"/>
      <c r="M75" s="378"/>
      <c r="N75" s="377"/>
      <c r="O75" s="380"/>
      <c r="P75" s="379"/>
      <c r="Q75" s="380"/>
      <c r="R75" s="373"/>
      <c r="S75" s="375"/>
      <c r="T75" s="381"/>
      <c r="U75" s="382"/>
      <c r="V75" s="383"/>
      <c r="W75" s="389" t="s">
        <v>373</v>
      </c>
      <c r="X75" s="390"/>
      <c r="Y75" s="369">
        <v>2</v>
      </c>
    </row>
    <row r="76" spans="2:29" ht="6.9" customHeight="1">
      <c r="B76" s="357"/>
      <c r="C76" s="370"/>
      <c r="D76" s="371"/>
      <c r="E76" s="372"/>
      <c r="F76" s="373"/>
      <c r="G76" s="374"/>
      <c r="H76" s="373"/>
      <c r="I76" s="375"/>
      <c r="J76" s="155"/>
      <c r="K76" s="171"/>
      <c r="L76" s="377"/>
      <c r="M76" s="387"/>
      <c r="N76" s="377"/>
      <c r="O76" s="388"/>
      <c r="P76" s="379"/>
      <c r="Q76" s="388"/>
      <c r="R76" s="373"/>
      <c r="S76" s="375"/>
      <c r="T76" s="381"/>
      <c r="U76" s="382"/>
      <c r="V76" s="383"/>
      <c r="W76" s="390"/>
      <c r="X76" s="390"/>
      <c r="Y76" s="369"/>
    </row>
    <row r="77" spans="2:29" ht="6.9" customHeight="1">
      <c r="B77" s="357"/>
      <c r="C77" s="384"/>
      <c r="D77" s="385"/>
      <c r="E77" s="386"/>
      <c r="F77" s="373"/>
      <c r="G77" s="374"/>
      <c r="H77" s="373"/>
      <c r="I77" s="375"/>
      <c r="J77" s="154" t="s">
        <v>374</v>
      </c>
      <c r="K77" s="376"/>
      <c r="L77" s="188" t="s">
        <v>361</v>
      </c>
      <c r="M77" s="420" t="s">
        <v>383</v>
      </c>
      <c r="N77" s="188" t="s">
        <v>362</v>
      </c>
      <c r="O77" s="420" t="s">
        <v>383</v>
      </c>
      <c r="P77" s="362" t="s">
        <v>364</v>
      </c>
      <c r="Q77" s="421" t="s">
        <v>383</v>
      </c>
      <c r="R77" s="373"/>
      <c r="S77" s="375"/>
      <c r="T77" s="381"/>
      <c r="U77" s="382"/>
      <c r="V77" s="383"/>
      <c r="W77" s="390"/>
      <c r="X77" s="390"/>
      <c r="Y77" s="369"/>
      <c r="AC77" s="337">
        <v>0</v>
      </c>
    </row>
    <row r="78" spans="2:29" ht="6.9" customHeight="1">
      <c r="B78" s="357"/>
      <c r="C78" s="357" t="s">
        <v>370</v>
      </c>
      <c r="D78" s="358">
        <v>1312316.3</v>
      </c>
      <c r="E78" s="359"/>
      <c r="F78" s="373"/>
      <c r="G78" s="374"/>
      <c r="H78" s="373"/>
      <c r="I78" s="375"/>
      <c r="J78" s="154"/>
      <c r="K78" s="376"/>
      <c r="L78" s="377"/>
      <c r="M78" s="393"/>
      <c r="N78" s="377"/>
      <c r="O78" s="393"/>
      <c r="P78" s="379"/>
      <c r="Q78" s="394"/>
      <c r="R78" s="373"/>
      <c r="S78" s="375"/>
      <c r="T78" s="381"/>
      <c r="U78" s="382"/>
      <c r="V78" s="383"/>
      <c r="W78" s="390"/>
      <c r="X78" s="390"/>
      <c r="Y78" s="369"/>
    </row>
    <row r="79" spans="2:29" ht="6.9" customHeight="1">
      <c r="B79" s="357"/>
      <c r="C79" s="370"/>
      <c r="D79" s="371"/>
      <c r="E79" s="372"/>
      <c r="F79" s="373"/>
      <c r="G79" s="374"/>
      <c r="H79" s="373"/>
      <c r="I79" s="375"/>
      <c r="J79" s="154"/>
      <c r="K79" s="376"/>
      <c r="L79" s="377"/>
      <c r="M79" s="393"/>
      <c r="N79" s="377"/>
      <c r="O79" s="393"/>
      <c r="P79" s="379"/>
      <c r="Q79" s="394"/>
      <c r="R79" s="373"/>
      <c r="S79" s="375"/>
      <c r="T79" s="381"/>
      <c r="U79" s="382"/>
      <c r="V79" s="383"/>
      <c r="W79" s="390"/>
      <c r="X79" s="390"/>
      <c r="Y79" s="369"/>
    </row>
    <row r="80" spans="2:29" ht="6.9" customHeight="1">
      <c r="B80" s="356"/>
      <c r="C80" s="384"/>
      <c r="D80" s="385"/>
      <c r="E80" s="386"/>
      <c r="F80" s="319"/>
      <c r="G80" s="320"/>
      <c r="H80" s="319"/>
      <c r="I80" s="321"/>
      <c r="J80" s="155"/>
      <c r="K80" s="171"/>
      <c r="L80" s="199"/>
      <c r="M80" s="395"/>
      <c r="N80" s="199"/>
      <c r="O80" s="395"/>
      <c r="P80" s="396"/>
      <c r="Q80" s="397"/>
      <c r="R80" s="319"/>
      <c r="S80" s="321"/>
      <c r="T80" s="398"/>
      <c r="U80" s="399"/>
      <c r="V80" s="400"/>
      <c r="W80" s="390"/>
      <c r="X80" s="390"/>
      <c r="Y80" s="369"/>
    </row>
    <row r="81" spans="2:29" ht="39.9" customHeight="1">
      <c r="B81" s="401" t="s">
        <v>376</v>
      </c>
      <c r="C81" s="402"/>
      <c r="D81" s="403"/>
      <c r="E81" s="403"/>
      <c r="F81" s="403"/>
      <c r="G81" s="403"/>
      <c r="H81" s="403"/>
      <c r="I81" s="403"/>
      <c r="J81" s="403"/>
      <c r="K81" s="403"/>
      <c r="L81" s="403"/>
      <c r="M81" s="403"/>
      <c r="N81" s="403"/>
      <c r="O81" s="403"/>
      <c r="P81" s="403"/>
      <c r="Q81" s="403"/>
      <c r="R81" s="403"/>
      <c r="S81" s="403"/>
      <c r="T81" s="403"/>
      <c r="U81" s="403"/>
      <c r="V81" s="403"/>
      <c r="W81" s="403"/>
      <c r="X81" s="403"/>
      <c r="Y81" s="404"/>
    </row>
    <row r="82" spans="2:29" ht="39.9" customHeight="1">
      <c r="B82" s="401"/>
      <c r="C82" s="405"/>
      <c r="D82" s="406"/>
      <c r="E82" s="406"/>
      <c r="F82" s="406"/>
      <c r="G82" s="406"/>
      <c r="H82" s="406"/>
      <c r="I82" s="406"/>
      <c r="J82" s="406"/>
      <c r="K82" s="406"/>
      <c r="L82" s="406"/>
      <c r="M82" s="406"/>
      <c r="N82" s="406"/>
      <c r="O82" s="406"/>
      <c r="P82" s="406"/>
      <c r="Q82" s="406"/>
      <c r="R82" s="406"/>
      <c r="S82" s="406"/>
      <c r="T82" s="406"/>
      <c r="U82" s="406"/>
      <c r="V82" s="406"/>
      <c r="W82" s="406"/>
      <c r="X82" s="406"/>
      <c r="Y82" s="407"/>
    </row>
    <row r="83" spans="2:29" ht="39.9" customHeight="1">
      <c r="B83" s="401"/>
      <c r="C83" s="405"/>
      <c r="D83" s="406"/>
      <c r="E83" s="406"/>
      <c r="F83" s="406"/>
      <c r="G83" s="406"/>
      <c r="H83" s="406"/>
      <c r="I83" s="406"/>
      <c r="J83" s="406"/>
      <c r="K83" s="406"/>
      <c r="L83" s="406"/>
      <c r="M83" s="406"/>
      <c r="N83" s="406"/>
      <c r="O83" s="406"/>
      <c r="P83" s="406"/>
      <c r="Q83" s="406"/>
      <c r="R83" s="406"/>
      <c r="S83" s="406"/>
      <c r="T83" s="406"/>
      <c r="U83" s="406"/>
      <c r="V83" s="406"/>
      <c r="W83" s="406"/>
      <c r="X83" s="406"/>
      <c r="Y83" s="407"/>
    </row>
    <row r="84" spans="2:29" ht="39.9" customHeight="1">
      <c r="B84" s="401"/>
      <c r="C84" s="405"/>
      <c r="D84" s="406"/>
      <c r="E84" s="406"/>
      <c r="F84" s="406"/>
      <c r="G84" s="406"/>
      <c r="H84" s="406"/>
      <c r="I84" s="406"/>
      <c r="J84" s="406"/>
      <c r="K84" s="406"/>
      <c r="L84" s="406"/>
      <c r="M84" s="406"/>
      <c r="N84" s="406"/>
      <c r="O84" s="406"/>
      <c r="P84" s="406"/>
      <c r="Q84" s="406"/>
      <c r="R84" s="406"/>
      <c r="S84" s="406"/>
      <c r="T84" s="406"/>
      <c r="U84" s="406"/>
      <c r="V84" s="406"/>
      <c r="W84" s="406"/>
      <c r="X84" s="406"/>
      <c r="Y84" s="407"/>
    </row>
    <row r="85" spans="2:29" ht="39.9" customHeight="1">
      <c r="B85" s="401"/>
      <c r="C85" s="405"/>
      <c r="D85" s="406"/>
      <c r="E85" s="406"/>
      <c r="F85" s="406"/>
      <c r="G85" s="406"/>
      <c r="H85" s="406"/>
      <c r="I85" s="406"/>
      <c r="J85" s="406"/>
      <c r="K85" s="406"/>
      <c r="L85" s="406"/>
      <c r="M85" s="406"/>
      <c r="N85" s="406"/>
      <c r="O85" s="406"/>
      <c r="P85" s="406"/>
      <c r="Q85" s="406"/>
      <c r="R85" s="406"/>
      <c r="S85" s="406"/>
      <c r="T85" s="406"/>
      <c r="U85" s="406"/>
      <c r="V85" s="406"/>
      <c r="W85" s="406"/>
      <c r="X85" s="406"/>
      <c r="Y85" s="407"/>
    </row>
    <row r="86" spans="2:29" ht="39.9" customHeight="1">
      <c r="B86" s="401"/>
      <c r="C86" s="405"/>
      <c r="D86" s="406"/>
      <c r="E86" s="406"/>
      <c r="F86" s="406"/>
      <c r="G86" s="406"/>
      <c r="H86" s="406"/>
      <c r="I86" s="406"/>
      <c r="J86" s="406"/>
      <c r="K86" s="406"/>
      <c r="L86" s="406"/>
      <c r="M86" s="406"/>
      <c r="N86" s="406"/>
      <c r="O86" s="406"/>
      <c r="P86" s="406"/>
      <c r="Q86" s="406"/>
      <c r="R86" s="406"/>
      <c r="S86" s="406"/>
      <c r="T86" s="406"/>
      <c r="U86" s="406"/>
      <c r="V86" s="406"/>
      <c r="W86" s="406"/>
      <c r="X86" s="406"/>
      <c r="Y86" s="407"/>
    </row>
    <row r="87" spans="2:29" ht="39.9" customHeight="1">
      <c r="B87" s="401"/>
      <c r="C87" s="405"/>
      <c r="D87" s="406"/>
      <c r="E87" s="406"/>
      <c r="F87" s="406"/>
      <c r="G87" s="406"/>
      <c r="H87" s="406"/>
      <c r="I87" s="406"/>
      <c r="J87" s="406"/>
      <c r="K87" s="406"/>
      <c r="L87" s="406"/>
      <c r="M87" s="406"/>
      <c r="N87" s="406"/>
      <c r="O87" s="406"/>
      <c r="P87" s="406"/>
      <c r="Q87" s="406"/>
      <c r="R87" s="406"/>
      <c r="S87" s="406"/>
      <c r="T87" s="406"/>
      <c r="U87" s="406"/>
      <c r="V87" s="406"/>
      <c r="W87" s="406"/>
      <c r="X87" s="406"/>
      <c r="Y87" s="407"/>
    </row>
    <row r="88" spans="2:29" ht="39.9" customHeight="1">
      <c r="B88" s="401"/>
      <c r="C88" s="408"/>
      <c r="D88" s="1"/>
      <c r="E88" s="1"/>
      <c r="F88" s="2"/>
      <c r="G88" s="409"/>
      <c r="H88" s="409"/>
      <c r="I88" s="409"/>
      <c r="J88" s="409"/>
      <c r="K88" s="409"/>
      <c r="L88" s="1"/>
      <c r="M88" s="408"/>
      <c r="N88" s="408"/>
      <c r="O88" s="1"/>
      <c r="P88" s="410" t="s">
        <v>377</v>
      </c>
      <c r="Q88" s="410"/>
      <c r="R88" s="410"/>
      <c r="S88" s="410"/>
      <c r="T88" s="410"/>
      <c r="U88" s="410"/>
      <c r="V88" s="410"/>
      <c r="W88" s="410"/>
      <c r="X88" s="410"/>
      <c r="Y88" s="411"/>
    </row>
    <row r="89" spans="2:29" ht="45" customHeight="1">
      <c r="B89" s="307"/>
      <c r="C89" s="412"/>
      <c r="D89" s="413"/>
      <c r="E89" s="414"/>
      <c r="F89" s="415"/>
      <c r="G89" s="413"/>
      <c r="H89" s="413"/>
      <c r="I89" s="413"/>
      <c r="J89" s="413"/>
      <c r="K89" s="413"/>
      <c r="L89" s="413"/>
      <c r="M89" s="413"/>
      <c r="N89" s="413"/>
      <c r="O89" s="416"/>
      <c r="P89" s="417"/>
      <c r="Q89" s="417"/>
      <c r="R89" s="417"/>
      <c r="S89" s="417"/>
      <c r="T89" s="417"/>
      <c r="U89" s="417"/>
      <c r="V89" s="417"/>
      <c r="W89" s="417"/>
      <c r="X89" s="417"/>
      <c r="Y89" s="418"/>
    </row>
    <row r="90" spans="2:29" ht="15" customHeight="1">
      <c r="C90" s="3" t="s">
        <v>378</v>
      </c>
    </row>
    <row r="91" spans="2:29" ht="15" customHeight="1">
      <c r="C91" s="3" t="s">
        <v>379</v>
      </c>
    </row>
    <row r="92" spans="2:29" ht="15" customHeight="1">
      <c r="C92" s="3" t="s">
        <v>380</v>
      </c>
    </row>
    <row r="93" spans="2:29">
      <c r="C93" s="3" t="s">
        <v>381</v>
      </c>
    </row>
    <row r="95" spans="2:29" ht="24.9" customHeight="1">
      <c r="B95" s="6" t="s">
        <v>335</v>
      </c>
      <c r="C95" s="3"/>
      <c r="D95" s="3"/>
      <c r="E95" s="3"/>
      <c r="F95" s="3"/>
      <c r="G95" s="3"/>
      <c r="H95" s="3"/>
      <c r="I95" s="3"/>
      <c r="J95" s="3"/>
      <c r="K95" s="3"/>
      <c r="L95" s="3"/>
      <c r="M95" s="3"/>
      <c r="N95" s="331"/>
      <c r="O95" s="332"/>
      <c r="P95" s="333"/>
      <c r="Q95" s="334"/>
      <c r="R95" s="334"/>
      <c r="S95" s="335"/>
      <c r="T95" s="192" t="s">
        <v>336</v>
      </c>
      <c r="U95" s="192"/>
      <c r="V95" s="336" t="s">
        <v>337</v>
      </c>
      <c r="W95" s="336"/>
      <c r="X95" s="336"/>
      <c r="Y95" s="336"/>
      <c r="AA95" s="338" t="s">
        <v>338</v>
      </c>
      <c r="AB95" s="3" t="s">
        <v>339</v>
      </c>
      <c r="AC95" s="3" t="s">
        <v>340</v>
      </c>
    </row>
    <row r="96" spans="2:29" ht="20.100000000000001" customHeight="1">
      <c r="B96" s="188" t="s">
        <v>8</v>
      </c>
      <c r="C96" s="188"/>
      <c r="D96" s="339" t="s">
        <v>293</v>
      </c>
      <c r="E96" s="339"/>
      <c r="F96" s="339"/>
      <c r="G96" s="339"/>
      <c r="H96" s="192" t="s">
        <v>9</v>
      </c>
      <c r="I96" s="192"/>
      <c r="J96" s="339" t="s">
        <v>294</v>
      </c>
      <c r="K96" s="339"/>
      <c r="L96" s="339"/>
      <c r="M96" s="339"/>
      <c r="N96" s="192" t="s">
        <v>2</v>
      </c>
      <c r="O96" s="192"/>
      <c r="P96" s="109" t="s">
        <v>303</v>
      </c>
      <c r="Q96" s="109"/>
      <c r="R96" s="109"/>
      <c r="S96" s="109"/>
      <c r="T96" s="192" t="s">
        <v>341</v>
      </c>
      <c r="U96" s="192"/>
      <c r="V96" s="340" t="s">
        <v>339</v>
      </c>
      <c r="W96" s="340"/>
      <c r="X96" s="340"/>
      <c r="Y96" s="340"/>
      <c r="AA96" s="338" t="s">
        <v>342</v>
      </c>
      <c r="AB96" s="3" t="s">
        <v>343</v>
      </c>
      <c r="AC96" s="3" t="s">
        <v>344</v>
      </c>
    </row>
    <row r="97" spans="2:29" ht="20.100000000000001" customHeight="1">
      <c r="B97" s="199" t="s">
        <v>3</v>
      </c>
      <c r="C97" s="199"/>
      <c r="D97" s="341" t="s">
        <v>320</v>
      </c>
      <c r="E97" s="341"/>
      <c r="F97" s="341"/>
      <c r="G97" s="341"/>
      <c r="H97" s="192"/>
      <c r="I97" s="192"/>
      <c r="J97" s="339"/>
      <c r="K97" s="339"/>
      <c r="L97" s="339"/>
      <c r="M97" s="339"/>
      <c r="N97" s="192"/>
      <c r="O97" s="192"/>
      <c r="P97" s="109"/>
      <c r="Q97" s="109"/>
      <c r="R97" s="109"/>
      <c r="S97" s="109"/>
      <c r="T97" s="192" t="s">
        <v>345</v>
      </c>
      <c r="U97" s="192"/>
      <c r="V97" s="340" t="s">
        <v>339</v>
      </c>
      <c r="W97" s="340"/>
      <c r="X97" s="340"/>
      <c r="Y97" s="340"/>
      <c r="AA97" s="338" t="s">
        <v>346</v>
      </c>
      <c r="AC97" s="3" t="s">
        <v>347</v>
      </c>
    </row>
    <row r="98" spans="2:29" ht="20.100000000000001" customHeight="1">
      <c r="B98" s="295" t="s">
        <v>4</v>
      </c>
      <c r="C98" s="295"/>
      <c r="D98" s="342" t="s">
        <v>5</v>
      </c>
      <c r="E98" s="339" t="s">
        <v>295</v>
      </c>
      <c r="F98" s="339"/>
      <c r="G98" s="339"/>
      <c r="H98" s="192" t="s">
        <v>348</v>
      </c>
      <c r="I98" s="192"/>
      <c r="J98" s="192"/>
      <c r="K98" s="102" t="s">
        <v>321</v>
      </c>
      <c r="L98" s="104"/>
      <c r="M98" s="104"/>
      <c r="N98" s="104"/>
      <c r="O98" s="178" t="s">
        <v>349</v>
      </c>
      <c r="P98" s="179"/>
      <c r="Q98" s="343">
        <v>44431</v>
      </c>
      <c r="R98" s="344"/>
      <c r="S98" s="345"/>
      <c r="T98" s="192" t="s">
        <v>95</v>
      </c>
      <c r="U98" s="192"/>
      <c r="V98" s="98" t="s">
        <v>94</v>
      </c>
      <c r="W98" s="346">
        <v>1915</v>
      </c>
      <c r="X98" s="346"/>
      <c r="Y98" s="27" t="s">
        <v>93</v>
      </c>
      <c r="AA98" s="338" t="s">
        <v>350</v>
      </c>
      <c r="AC98" s="3" t="s">
        <v>351</v>
      </c>
    </row>
    <row r="99" spans="2:29" ht="20.100000000000001" customHeight="1">
      <c r="B99" s="295"/>
      <c r="C99" s="295"/>
      <c r="D99" s="342" t="s">
        <v>6</v>
      </c>
      <c r="E99" s="347" t="s">
        <v>295</v>
      </c>
      <c r="F99" s="347"/>
      <c r="G99" s="347"/>
      <c r="H99" s="192" t="s">
        <v>352</v>
      </c>
      <c r="I99" s="192"/>
      <c r="J99" s="192"/>
      <c r="K99" s="102" t="s">
        <v>353</v>
      </c>
      <c r="L99" s="104"/>
      <c r="M99" s="104"/>
      <c r="N99" s="104"/>
      <c r="O99" s="348"/>
      <c r="P99" s="349"/>
      <c r="Q99" s="350"/>
      <c r="R99" s="351"/>
      <c r="S99" s="352"/>
      <c r="T99" s="188" t="s">
        <v>7</v>
      </c>
      <c r="U99" s="188"/>
      <c r="V99" s="353" t="s">
        <v>354</v>
      </c>
      <c r="W99" s="354"/>
      <c r="X99" s="354"/>
      <c r="Y99" s="355"/>
      <c r="AC99" s="3" t="s">
        <v>355</v>
      </c>
    </row>
    <row r="100" spans="2:29" ht="6.9" customHeight="1">
      <c r="B100" s="356" t="s">
        <v>356</v>
      </c>
      <c r="C100" s="357" t="s">
        <v>357</v>
      </c>
      <c r="D100" s="358">
        <v>340548.3</v>
      </c>
      <c r="E100" s="359"/>
      <c r="F100" s="316" t="s">
        <v>358</v>
      </c>
      <c r="G100" s="317"/>
      <c r="H100" s="316" t="s">
        <v>359</v>
      </c>
      <c r="I100" s="318"/>
      <c r="J100" s="167" t="s">
        <v>360</v>
      </c>
      <c r="K100" s="169"/>
      <c r="L100" s="188" t="s">
        <v>361</v>
      </c>
      <c r="M100" s="360">
        <v>98</v>
      </c>
      <c r="N100" s="188" t="s">
        <v>362</v>
      </c>
      <c r="O100" s="360" t="s">
        <v>382</v>
      </c>
      <c r="P100" s="362" t="s">
        <v>364</v>
      </c>
      <c r="Q100" s="419" t="s">
        <v>382</v>
      </c>
      <c r="R100" s="316" t="s">
        <v>365</v>
      </c>
      <c r="S100" s="318"/>
      <c r="T100" s="364" t="s">
        <v>159</v>
      </c>
      <c r="U100" s="365"/>
      <c r="V100" s="366" t="s">
        <v>366</v>
      </c>
      <c r="W100" s="367" t="s">
        <v>367</v>
      </c>
      <c r="X100" s="368"/>
      <c r="Y100" s="369">
        <v>1</v>
      </c>
      <c r="AC100" s="3" t="s">
        <v>368</v>
      </c>
    </row>
    <row r="101" spans="2:29" ht="6.9" customHeight="1">
      <c r="B101" s="356"/>
      <c r="C101" s="370"/>
      <c r="D101" s="371"/>
      <c r="E101" s="372"/>
      <c r="F101" s="373"/>
      <c r="G101" s="374"/>
      <c r="H101" s="373"/>
      <c r="I101" s="375"/>
      <c r="J101" s="154"/>
      <c r="K101" s="376"/>
      <c r="L101" s="377"/>
      <c r="M101" s="378"/>
      <c r="N101" s="377"/>
      <c r="O101" s="378"/>
      <c r="P101" s="379"/>
      <c r="Q101" s="380"/>
      <c r="R101" s="373"/>
      <c r="S101" s="375"/>
      <c r="T101" s="381"/>
      <c r="U101" s="382"/>
      <c r="V101" s="383"/>
      <c r="W101" s="368"/>
      <c r="X101" s="368"/>
      <c r="Y101" s="369"/>
      <c r="AC101" s="3" t="s">
        <v>369</v>
      </c>
    </row>
    <row r="102" spans="2:29" ht="6.9" customHeight="1">
      <c r="B102" s="356"/>
      <c r="C102" s="384"/>
      <c r="D102" s="385"/>
      <c r="E102" s="386"/>
      <c r="F102" s="373"/>
      <c r="G102" s="374"/>
      <c r="H102" s="373"/>
      <c r="I102" s="375"/>
      <c r="J102" s="154"/>
      <c r="K102" s="376"/>
      <c r="L102" s="377"/>
      <c r="M102" s="378"/>
      <c r="N102" s="377"/>
      <c r="O102" s="378"/>
      <c r="P102" s="379"/>
      <c r="Q102" s="380"/>
      <c r="R102" s="373"/>
      <c r="S102" s="375"/>
      <c r="T102" s="381"/>
      <c r="U102" s="382"/>
      <c r="V102" s="383"/>
      <c r="W102" s="368"/>
      <c r="X102" s="368"/>
      <c r="Y102" s="369"/>
    </row>
    <row r="103" spans="2:29" ht="6.9" customHeight="1">
      <c r="B103" s="356"/>
      <c r="C103" s="357" t="s">
        <v>370</v>
      </c>
      <c r="D103" s="358">
        <v>1312256.8</v>
      </c>
      <c r="E103" s="359"/>
      <c r="F103" s="373"/>
      <c r="G103" s="374"/>
      <c r="H103" s="373"/>
      <c r="I103" s="375"/>
      <c r="J103" s="154"/>
      <c r="K103" s="376"/>
      <c r="L103" s="377"/>
      <c r="M103" s="387"/>
      <c r="N103" s="377"/>
      <c r="O103" s="387"/>
      <c r="P103" s="379"/>
      <c r="Q103" s="388"/>
      <c r="R103" s="373"/>
      <c r="S103" s="375"/>
      <c r="T103" s="381"/>
      <c r="U103" s="382"/>
      <c r="V103" s="383"/>
      <c r="W103" s="368"/>
      <c r="X103" s="368"/>
      <c r="Y103" s="369"/>
    </row>
    <row r="104" spans="2:29" ht="6.9" customHeight="1">
      <c r="B104" s="356"/>
      <c r="C104" s="370"/>
      <c r="D104" s="371"/>
      <c r="E104" s="372"/>
      <c r="F104" s="373"/>
      <c r="G104" s="374"/>
      <c r="H104" s="373"/>
      <c r="I104" s="375"/>
      <c r="J104" s="167" t="s">
        <v>371</v>
      </c>
      <c r="K104" s="169"/>
      <c r="L104" s="188" t="s">
        <v>361</v>
      </c>
      <c r="M104" s="360" t="s">
        <v>382</v>
      </c>
      <c r="N104" s="188" t="s">
        <v>362</v>
      </c>
      <c r="O104" s="419" t="s">
        <v>382</v>
      </c>
      <c r="P104" s="362" t="s">
        <v>364</v>
      </c>
      <c r="Q104" s="419" t="s">
        <v>382</v>
      </c>
      <c r="R104" s="373"/>
      <c r="S104" s="375"/>
      <c r="T104" s="381"/>
      <c r="U104" s="382"/>
      <c r="V104" s="383"/>
      <c r="W104" s="368"/>
      <c r="X104" s="368"/>
      <c r="Y104" s="369"/>
    </row>
    <row r="105" spans="2:29" ht="6.9" customHeight="1">
      <c r="B105" s="356"/>
      <c r="C105" s="384"/>
      <c r="D105" s="385"/>
      <c r="E105" s="386"/>
      <c r="F105" s="373"/>
      <c r="G105" s="374"/>
      <c r="H105" s="373"/>
      <c r="I105" s="375"/>
      <c r="J105" s="154"/>
      <c r="K105" s="376"/>
      <c r="L105" s="377"/>
      <c r="M105" s="378"/>
      <c r="N105" s="377"/>
      <c r="O105" s="380"/>
      <c r="P105" s="379"/>
      <c r="Q105" s="380"/>
      <c r="R105" s="373"/>
      <c r="S105" s="375"/>
      <c r="T105" s="381"/>
      <c r="U105" s="382"/>
      <c r="V105" s="383"/>
      <c r="W105" s="368"/>
      <c r="X105" s="368"/>
      <c r="Y105" s="369"/>
    </row>
    <row r="106" spans="2:29" ht="6.9" customHeight="1">
      <c r="B106" s="356" t="s">
        <v>372</v>
      </c>
      <c r="C106" s="357" t="s">
        <v>357</v>
      </c>
      <c r="D106" s="358">
        <v>340648.2</v>
      </c>
      <c r="E106" s="359"/>
      <c r="F106" s="373"/>
      <c r="G106" s="374"/>
      <c r="H106" s="373"/>
      <c r="I106" s="375"/>
      <c r="J106" s="154"/>
      <c r="K106" s="376"/>
      <c r="L106" s="377"/>
      <c r="M106" s="378"/>
      <c r="N106" s="377"/>
      <c r="O106" s="380"/>
      <c r="P106" s="379"/>
      <c r="Q106" s="380"/>
      <c r="R106" s="373"/>
      <c r="S106" s="375"/>
      <c r="T106" s="381"/>
      <c r="U106" s="382"/>
      <c r="V106" s="383"/>
      <c r="W106" s="389" t="s">
        <v>373</v>
      </c>
      <c r="X106" s="390"/>
      <c r="Y106" s="369">
        <v>2</v>
      </c>
    </row>
    <row r="107" spans="2:29" ht="6.9" customHeight="1">
      <c r="B107" s="357"/>
      <c r="C107" s="370"/>
      <c r="D107" s="371"/>
      <c r="E107" s="372"/>
      <c r="F107" s="373"/>
      <c r="G107" s="374"/>
      <c r="H107" s="373"/>
      <c r="I107" s="375"/>
      <c r="J107" s="155"/>
      <c r="K107" s="171"/>
      <c r="L107" s="377"/>
      <c r="M107" s="387"/>
      <c r="N107" s="377"/>
      <c r="O107" s="388"/>
      <c r="P107" s="379"/>
      <c r="Q107" s="388"/>
      <c r="R107" s="373"/>
      <c r="S107" s="375"/>
      <c r="T107" s="381"/>
      <c r="U107" s="382"/>
      <c r="V107" s="383"/>
      <c r="W107" s="390"/>
      <c r="X107" s="390"/>
      <c r="Y107" s="369"/>
    </row>
    <row r="108" spans="2:29" ht="6.9" customHeight="1">
      <c r="B108" s="357"/>
      <c r="C108" s="384"/>
      <c r="D108" s="385"/>
      <c r="E108" s="386"/>
      <c r="F108" s="373"/>
      <c r="G108" s="374"/>
      <c r="H108" s="373"/>
      <c r="I108" s="375"/>
      <c r="J108" s="154" t="s">
        <v>374</v>
      </c>
      <c r="K108" s="376"/>
      <c r="L108" s="188" t="s">
        <v>361</v>
      </c>
      <c r="M108" s="420" t="s">
        <v>383</v>
      </c>
      <c r="N108" s="188" t="s">
        <v>362</v>
      </c>
      <c r="O108" s="420" t="s">
        <v>383</v>
      </c>
      <c r="P108" s="362" t="s">
        <v>364</v>
      </c>
      <c r="Q108" s="421" t="s">
        <v>383</v>
      </c>
      <c r="R108" s="373"/>
      <c r="S108" s="375"/>
      <c r="T108" s="381"/>
      <c r="U108" s="382"/>
      <c r="V108" s="383"/>
      <c r="W108" s="390"/>
      <c r="X108" s="390"/>
      <c r="Y108" s="369"/>
      <c r="AC108" s="337">
        <v>0</v>
      </c>
    </row>
    <row r="109" spans="2:29" ht="6.9" customHeight="1">
      <c r="B109" s="357"/>
      <c r="C109" s="357" t="s">
        <v>370</v>
      </c>
      <c r="D109" s="358">
        <v>1312316.3</v>
      </c>
      <c r="E109" s="359"/>
      <c r="F109" s="373"/>
      <c r="G109" s="374"/>
      <c r="H109" s="373"/>
      <c r="I109" s="375"/>
      <c r="J109" s="154"/>
      <c r="K109" s="376"/>
      <c r="L109" s="377"/>
      <c r="M109" s="393"/>
      <c r="N109" s="377"/>
      <c r="O109" s="393"/>
      <c r="P109" s="379"/>
      <c r="Q109" s="394"/>
      <c r="R109" s="373"/>
      <c r="S109" s="375"/>
      <c r="T109" s="381"/>
      <c r="U109" s="382"/>
      <c r="V109" s="383"/>
      <c r="W109" s="390"/>
      <c r="X109" s="390"/>
      <c r="Y109" s="369"/>
    </row>
    <row r="110" spans="2:29" ht="6.9" customHeight="1">
      <c r="B110" s="357"/>
      <c r="C110" s="370"/>
      <c r="D110" s="371"/>
      <c r="E110" s="372"/>
      <c r="F110" s="373"/>
      <c r="G110" s="374"/>
      <c r="H110" s="373"/>
      <c r="I110" s="375"/>
      <c r="J110" s="154"/>
      <c r="K110" s="376"/>
      <c r="L110" s="377"/>
      <c r="M110" s="393"/>
      <c r="N110" s="377"/>
      <c r="O110" s="393"/>
      <c r="P110" s="379"/>
      <c r="Q110" s="394"/>
      <c r="R110" s="373"/>
      <c r="S110" s="375"/>
      <c r="T110" s="381"/>
      <c r="U110" s="382"/>
      <c r="V110" s="383"/>
      <c r="W110" s="390"/>
      <c r="X110" s="390"/>
      <c r="Y110" s="369"/>
    </row>
    <row r="111" spans="2:29" ht="6.9" customHeight="1">
      <c r="B111" s="356"/>
      <c r="C111" s="384"/>
      <c r="D111" s="385"/>
      <c r="E111" s="386"/>
      <c r="F111" s="319"/>
      <c r="G111" s="320"/>
      <c r="H111" s="319"/>
      <c r="I111" s="321"/>
      <c r="J111" s="155"/>
      <c r="K111" s="171"/>
      <c r="L111" s="199"/>
      <c r="M111" s="395"/>
      <c r="N111" s="199"/>
      <c r="O111" s="395"/>
      <c r="P111" s="396"/>
      <c r="Q111" s="397"/>
      <c r="R111" s="319"/>
      <c r="S111" s="321"/>
      <c r="T111" s="398"/>
      <c r="U111" s="399"/>
      <c r="V111" s="400"/>
      <c r="W111" s="390"/>
      <c r="X111" s="390"/>
      <c r="Y111" s="369"/>
    </row>
    <row r="112" spans="2:29" ht="39.9" customHeight="1">
      <c r="B112" s="401" t="s">
        <v>376</v>
      </c>
      <c r="C112" s="402"/>
      <c r="D112" s="403"/>
      <c r="E112" s="403"/>
      <c r="F112" s="403"/>
      <c r="G112" s="403"/>
      <c r="H112" s="403"/>
      <c r="I112" s="403"/>
      <c r="J112" s="403"/>
      <c r="K112" s="403"/>
      <c r="L112" s="403"/>
      <c r="M112" s="403"/>
      <c r="N112" s="403"/>
      <c r="O112" s="403"/>
      <c r="P112" s="403"/>
      <c r="Q112" s="403"/>
      <c r="R112" s="403"/>
      <c r="S112" s="403"/>
      <c r="T112" s="403"/>
      <c r="U112" s="403"/>
      <c r="V112" s="403"/>
      <c r="W112" s="403"/>
      <c r="X112" s="403"/>
      <c r="Y112" s="404"/>
    </row>
    <row r="113" spans="2:29" ht="39.9" customHeight="1">
      <c r="B113" s="401"/>
      <c r="C113" s="405"/>
      <c r="D113" s="406"/>
      <c r="E113" s="406"/>
      <c r="F113" s="406"/>
      <c r="G113" s="406"/>
      <c r="H113" s="406"/>
      <c r="I113" s="406"/>
      <c r="J113" s="406"/>
      <c r="K113" s="406"/>
      <c r="L113" s="406"/>
      <c r="M113" s="406"/>
      <c r="N113" s="406"/>
      <c r="O113" s="406"/>
      <c r="P113" s="406"/>
      <c r="Q113" s="406"/>
      <c r="R113" s="406"/>
      <c r="S113" s="406"/>
      <c r="T113" s="406"/>
      <c r="U113" s="406"/>
      <c r="V113" s="406"/>
      <c r="W113" s="406"/>
      <c r="X113" s="406"/>
      <c r="Y113" s="407"/>
    </row>
    <row r="114" spans="2:29" ht="39.9" customHeight="1">
      <c r="B114" s="401"/>
      <c r="C114" s="405"/>
      <c r="D114" s="406"/>
      <c r="E114" s="406"/>
      <c r="F114" s="406"/>
      <c r="G114" s="406"/>
      <c r="H114" s="406"/>
      <c r="I114" s="406"/>
      <c r="J114" s="406"/>
      <c r="K114" s="406"/>
      <c r="L114" s="406"/>
      <c r="M114" s="406"/>
      <c r="N114" s="406"/>
      <c r="O114" s="406"/>
      <c r="P114" s="406"/>
      <c r="Q114" s="406"/>
      <c r="R114" s="406"/>
      <c r="S114" s="406"/>
      <c r="T114" s="406"/>
      <c r="U114" s="406"/>
      <c r="V114" s="406"/>
      <c r="W114" s="406"/>
      <c r="X114" s="406"/>
      <c r="Y114" s="407"/>
    </row>
    <row r="115" spans="2:29" ht="39.9" customHeight="1">
      <c r="B115" s="401"/>
      <c r="C115" s="405"/>
      <c r="D115" s="406"/>
      <c r="E115" s="406"/>
      <c r="F115" s="406"/>
      <c r="G115" s="406"/>
      <c r="H115" s="406"/>
      <c r="I115" s="406"/>
      <c r="J115" s="406"/>
      <c r="K115" s="406"/>
      <c r="L115" s="406"/>
      <c r="M115" s="406"/>
      <c r="N115" s="406"/>
      <c r="O115" s="406"/>
      <c r="P115" s="406"/>
      <c r="Q115" s="406"/>
      <c r="R115" s="406"/>
      <c r="S115" s="406"/>
      <c r="T115" s="406"/>
      <c r="U115" s="406"/>
      <c r="V115" s="406"/>
      <c r="W115" s="406"/>
      <c r="X115" s="406"/>
      <c r="Y115" s="407"/>
    </row>
    <row r="116" spans="2:29" ht="39.9" customHeight="1">
      <c r="B116" s="401"/>
      <c r="C116" s="405"/>
      <c r="D116" s="406"/>
      <c r="E116" s="406"/>
      <c r="F116" s="406"/>
      <c r="G116" s="406"/>
      <c r="H116" s="406"/>
      <c r="I116" s="406"/>
      <c r="J116" s="406"/>
      <c r="K116" s="406"/>
      <c r="L116" s="406"/>
      <c r="M116" s="406"/>
      <c r="N116" s="406"/>
      <c r="O116" s="406"/>
      <c r="P116" s="406"/>
      <c r="Q116" s="406"/>
      <c r="R116" s="406"/>
      <c r="S116" s="406"/>
      <c r="T116" s="406"/>
      <c r="U116" s="406"/>
      <c r="V116" s="406"/>
      <c r="W116" s="406"/>
      <c r="X116" s="406"/>
      <c r="Y116" s="407"/>
    </row>
    <row r="117" spans="2:29" ht="39.9" customHeight="1">
      <c r="B117" s="401"/>
      <c r="C117" s="405"/>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07"/>
    </row>
    <row r="118" spans="2:29" ht="39.9" customHeight="1">
      <c r="B118" s="401"/>
      <c r="C118" s="405"/>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7"/>
    </row>
    <row r="119" spans="2:29" ht="39.9" customHeight="1">
      <c r="B119" s="401"/>
      <c r="C119" s="408"/>
      <c r="D119" s="1"/>
      <c r="E119" s="1"/>
      <c r="F119" s="2"/>
      <c r="G119" s="409"/>
      <c r="H119" s="409"/>
      <c r="I119" s="409"/>
      <c r="J119" s="409"/>
      <c r="K119" s="409"/>
      <c r="L119" s="1"/>
      <c r="M119" s="408"/>
      <c r="N119" s="408"/>
      <c r="O119" s="1"/>
      <c r="P119" s="410" t="s">
        <v>377</v>
      </c>
      <c r="Q119" s="410"/>
      <c r="R119" s="410"/>
      <c r="S119" s="410"/>
      <c r="T119" s="410"/>
      <c r="U119" s="410"/>
      <c r="V119" s="410"/>
      <c r="W119" s="410"/>
      <c r="X119" s="410"/>
      <c r="Y119" s="411"/>
    </row>
    <row r="120" spans="2:29" ht="45" customHeight="1">
      <c r="B120" s="307"/>
      <c r="C120" s="412"/>
      <c r="D120" s="413"/>
      <c r="E120" s="414"/>
      <c r="F120" s="415"/>
      <c r="G120" s="413"/>
      <c r="H120" s="413"/>
      <c r="I120" s="413"/>
      <c r="J120" s="413"/>
      <c r="K120" s="413"/>
      <c r="L120" s="413"/>
      <c r="M120" s="413"/>
      <c r="N120" s="413"/>
      <c r="O120" s="416"/>
      <c r="P120" s="417"/>
      <c r="Q120" s="417"/>
      <c r="R120" s="417"/>
      <c r="S120" s="417"/>
      <c r="T120" s="417"/>
      <c r="U120" s="417"/>
      <c r="V120" s="417"/>
      <c r="W120" s="417"/>
      <c r="X120" s="417"/>
      <c r="Y120" s="418"/>
    </row>
    <row r="121" spans="2:29" ht="15" customHeight="1">
      <c r="C121" s="3" t="s">
        <v>378</v>
      </c>
    </row>
    <row r="122" spans="2:29" ht="15" customHeight="1">
      <c r="C122" s="3" t="s">
        <v>379</v>
      </c>
    </row>
    <row r="123" spans="2:29" ht="15" customHeight="1">
      <c r="C123" s="3" t="s">
        <v>380</v>
      </c>
    </row>
    <row r="124" spans="2:29">
      <c r="C124" s="3" t="s">
        <v>381</v>
      </c>
    </row>
    <row r="126" spans="2:29" ht="24.9" customHeight="1">
      <c r="B126" s="6" t="s">
        <v>335</v>
      </c>
      <c r="C126" s="3"/>
      <c r="D126" s="3"/>
      <c r="E126" s="3"/>
      <c r="F126" s="3"/>
      <c r="G126" s="3"/>
      <c r="H126" s="3"/>
      <c r="I126" s="3"/>
      <c r="J126" s="3"/>
      <c r="K126" s="3"/>
      <c r="L126" s="3"/>
      <c r="M126" s="3"/>
      <c r="N126" s="331"/>
      <c r="O126" s="332"/>
      <c r="P126" s="333"/>
      <c r="Q126" s="334"/>
      <c r="R126" s="334"/>
      <c r="S126" s="335"/>
      <c r="T126" s="192" t="s">
        <v>336</v>
      </c>
      <c r="U126" s="192"/>
      <c r="V126" s="336" t="s">
        <v>337</v>
      </c>
      <c r="W126" s="336"/>
      <c r="X126" s="336"/>
      <c r="Y126" s="336"/>
      <c r="AA126" s="338" t="s">
        <v>338</v>
      </c>
      <c r="AB126" s="3" t="s">
        <v>339</v>
      </c>
      <c r="AC126" s="3" t="s">
        <v>340</v>
      </c>
    </row>
    <row r="127" spans="2:29" ht="20.100000000000001" customHeight="1">
      <c r="B127" s="188" t="s">
        <v>8</v>
      </c>
      <c r="C127" s="188"/>
      <c r="D127" s="339" t="s">
        <v>293</v>
      </c>
      <c r="E127" s="339"/>
      <c r="F127" s="339"/>
      <c r="G127" s="339"/>
      <c r="H127" s="192" t="s">
        <v>9</v>
      </c>
      <c r="I127" s="192"/>
      <c r="J127" s="339" t="s">
        <v>294</v>
      </c>
      <c r="K127" s="339"/>
      <c r="L127" s="339"/>
      <c r="M127" s="339"/>
      <c r="N127" s="192" t="s">
        <v>2</v>
      </c>
      <c r="O127" s="192"/>
      <c r="P127" s="109" t="s">
        <v>303</v>
      </c>
      <c r="Q127" s="109"/>
      <c r="R127" s="109"/>
      <c r="S127" s="109"/>
      <c r="T127" s="192" t="s">
        <v>341</v>
      </c>
      <c r="U127" s="192"/>
      <c r="V127" s="340" t="s">
        <v>339</v>
      </c>
      <c r="W127" s="340"/>
      <c r="X127" s="340"/>
      <c r="Y127" s="340"/>
      <c r="AA127" s="338" t="s">
        <v>342</v>
      </c>
      <c r="AB127" s="3" t="s">
        <v>343</v>
      </c>
      <c r="AC127" s="3" t="s">
        <v>344</v>
      </c>
    </row>
    <row r="128" spans="2:29" ht="20.100000000000001" customHeight="1">
      <c r="B128" s="199" t="s">
        <v>3</v>
      </c>
      <c r="C128" s="199"/>
      <c r="D128" s="341" t="s">
        <v>320</v>
      </c>
      <c r="E128" s="341"/>
      <c r="F128" s="341"/>
      <c r="G128" s="341"/>
      <c r="H128" s="192"/>
      <c r="I128" s="192"/>
      <c r="J128" s="339"/>
      <c r="K128" s="339"/>
      <c r="L128" s="339"/>
      <c r="M128" s="339"/>
      <c r="N128" s="192"/>
      <c r="O128" s="192"/>
      <c r="P128" s="109"/>
      <c r="Q128" s="109"/>
      <c r="R128" s="109"/>
      <c r="S128" s="109"/>
      <c r="T128" s="192" t="s">
        <v>345</v>
      </c>
      <c r="U128" s="192"/>
      <c r="V128" s="340" t="s">
        <v>339</v>
      </c>
      <c r="W128" s="340"/>
      <c r="X128" s="340"/>
      <c r="Y128" s="340"/>
      <c r="AA128" s="338" t="s">
        <v>346</v>
      </c>
      <c r="AC128" s="3" t="s">
        <v>347</v>
      </c>
    </row>
    <row r="129" spans="2:29" ht="20.100000000000001" customHeight="1">
      <c r="B129" s="295" t="s">
        <v>4</v>
      </c>
      <c r="C129" s="295"/>
      <c r="D129" s="342" t="s">
        <v>5</v>
      </c>
      <c r="E129" s="339" t="s">
        <v>295</v>
      </c>
      <c r="F129" s="339"/>
      <c r="G129" s="339"/>
      <c r="H129" s="192" t="s">
        <v>348</v>
      </c>
      <c r="I129" s="192"/>
      <c r="J129" s="192"/>
      <c r="K129" s="102" t="s">
        <v>321</v>
      </c>
      <c r="L129" s="104"/>
      <c r="M129" s="104"/>
      <c r="N129" s="104"/>
      <c r="O129" s="178" t="s">
        <v>349</v>
      </c>
      <c r="P129" s="179"/>
      <c r="Q129" s="343">
        <v>44431</v>
      </c>
      <c r="R129" s="344"/>
      <c r="S129" s="345"/>
      <c r="T129" s="192" t="s">
        <v>95</v>
      </c>
      <c r="U129" s="192"/>
      <c r="V129" s="98" t="s">
        <v>94</v>
      </c>
      <c r="W129" s="346">
        <v>1915</v>
      </c>
      <c r="X129" s="346"/>
      <c r="Y129" s="27" t="s">
        <v>93</v>
      </c>
      <c r="AA129" s="338" t="s">
        <v>350</v>
      </c>
      <c r="AC129" s="3" t="s">
        <v>351</v>
      </c>
    </row>
    <row r="130" spans="2:29" ht="20.100000000000001" customHeight="1">
      <c r="B130" s="295"/>
      <c r="C130" s="295"/>
      <c r="D130" s="342" t="s">
        <v>6</v>
      </c>
      <c r="E130" s="347" t="s">
        <v>295</v>
      </c>
      <c r="F130" s="347"/>
      <c r="G130" s="347"/>
      <c r="H130" s="192" t="s">
        <v>352</v>
      </c>
      <c r="I130" s="192"/>
      <c r="J130" s="192"/>
      <c r="K130" s="102" t="s">
        <v>353</v>
      </c>
      <c r="L130" s="104"/>
      <c r="M130" s="104"/>
      <c r="N130" s="104"/>
      <c r="O130" s="348"/>
      <c r="P130" s="349"/>
      <c r="Q130" s="350"/>
      <c r="R130" s="351"/>
      <c r="S130" s="352"/>
      <c r="T130" s="188" t="s">
        <v>7</v>
      </c>
      <c r="U130" s="188"/>
      <c r="V130" s="353" t="s">
        <v>354</v>
      </c>
      <c r="W130" s="354"/>
      <c r="X130" s="354"/>
      <c r="Y130" s="355"/>
      <c r="AC130" s="3" t="s">
        <v>355</v>
      </c>
    </row>
    <row r="131" spans="2:29" ht="6.9" customHeight="1">
      <c r="B131" s="356" t="s">
        <v>356</v>
      </c>
      <c r="C131" s="357" t="s">
        <v>357</v>
      </c>
      <c r="D131" s="358">
        <v>340548.3</v>
      </c>
      <c r="E131" s="359"/>
      <c r="F131" s="316" t="s">
        <v>358</v>
      </c>
      <c r="G131" s="317"/>
      <c r="H131" s="316" t="s">
        <v>359</v>
      </c>
      <c r="I131" s="318"/>
      <c r="J131" s="167" t="s">
        <v>360</v>
      </c>
      <c r="K131" s="169"/>
      <c r="L131" s="188" t="s">
        <v>361</v>
      </c>
      <c r="M131" s="360">
        <v>98</v>
      </c>
      <c r="N131" s="188" t="s">
        <v>362</v>
      </c>
      <c r="O131" s="360" t="s">
        <v>382</v>
      </c>
      <c r="P131" s="362" t="s">
        <v>364</v>
      </c>
      <c r="Q131" s="419" t="s">
        <v>382</v>
      </c>
      <c r="R131" s="316" t="s">
        <v>365</v>
      </c>
      <c r="S131" s="318"/>
      <c r="T131" s="364" t="s">
        <v>159</v>
      </c>
      <c r="U131" s="365"/>
      <c r="V131" s="366" t="s">
        <v>366</v>
      </c>
      <c r="W131" s="367" t="s">
        <v>367</v>
      </c>
      <c r="X131" s="368"/>
      <c r="Y131" s="369">
        <v>1</v>
      </c>
      <c r="AC131" s="3" t="s">
        <v>368</v>
      </c>
    </row>
    <row r="132" spans="2:29" ht="6.9" customHeight="1">
      <c r="B132" s="356"/>
      <c r="C132" s="370"/>
      <c r="D132" s="371"/>
      <c r="E132" s="372"/>
      <c r="F132" s="373"/>
      <c r="G132" s="374"/>
      <c r="H132" s="373"/>
      <c r="I132" s="375"/>
      <c r="J132" s="154"/>
      <c r="K132" s="376"/>
      <c r="L132" s="377"/>
      <c r="M132" s="378"/>
      <c r="N132" s="377"/>
      <c r="O132" s="378"/>
      <c r="P132" s="379"/>
      <c r="Q132" s="380"/>
      <c r="R132" s="373"/>
      <c r="S132" s="375"/>
      <c r="T132" s="381"/>
      <c r="U132" s="382"/>
      <c r="V132" s="383"/>
      <c r="W132" s="368"/>
      <c r="X132" s="368"/>
      <c r="Y132" s="369"/>
      <c r="AC132" s="3" t="s">
        <v>369</v>
      </c>
    </row>
    <row r="133" spans="2:29" ht="6.9" customHeight="1">
      <c r="B133" s="356"/>
      <c r="C133" s="384"/>
      <c r="D133" s="385"/>
      <c r="E133" s="386"/>
      <c r="F133" s="373"/>
      <c r="G133" s="374"/>
      <c r="H133" s="373"/>
      <c r="I133" s="375"/>
      <c r="J133" s="154"/>
      <c r="K133" s="376"/>
      <c r="L133" s="377"/>
      <c r="M133" s="378"/>
      <c r="N133" s="377"/>
      <c r="O133" s="378"/>
      <c r="P133" s="379"/>
      <c r="Q133" s="380"/>
      <c r="R133" s="373"/>
      <c r="S133" s="375"/>
      <c r="T133" s="381"/>
      <c r="U133" s="382"/>
      <c r="V133" s="383"/>
      <c r="W133" s="368"/>
      <c r="X133" s="368"/>
      <c r="Y133" s="369"/>
    </row>
    <row r="134" spans="2:29" ht="6.9" customHeight="1">
      <c r="B134" s="356"/>
      <c r="C134" s="357" t="s">
        <v>370</v>
      </c>
      <c r="D134" s="358">
        <v>1312256.8</v>
      </c>
      <c r="E134" s="359"/>
      <c r="F134" s="373"/>
      <c r="G134" s="374"/>
      <c r="H134" s="373"/>
      <c r="I134" s="375"/>
      <c r="J134" s="154"/>
      <c r="K134" s="376"/>
      <c r="L134" s="377"/>
      <c r="M134" s="387"/>
      <c r="N134" s="377"/>
      <c r="O134" s="387"/>
      <c r="P134" s="379"/>
      <c r="Q134" s="388"/>
      <c r="R134" s="373"/>
      <c r="S134" s="375"/>
      <c r="T134" s="381"/>
      <c r="U134" s="382"/>
      <c r="V134" s="383"/>
      <c r="W134" s="368"/>
      <c r="X134" s="368"/>
      <c r="Y134" s="369"/>
    </row>
    <row r="135" spans="2:29" ht="6.9" customHeight="1">
      <c r="B135" s="356"/>
      <c r="C135" s="370"/>
      <c r="D135" s="371"/>
      <c r="E135" s="372"/>
      <c r="F135" s="373"/>
      <c r="G135" s="374"/>
      <c r="H135" s="373"/>
      <c r="I135" s="375"/>
      <c r="J135" s="167" t="s">
        <v>371</v>
      </c>
      <c r="K135" s="169"/>
      <c r="L135" s="188" t="s">
        <v>361</v>
      </c>
      <c r="M135" s="360" t="s">
        <v>382</v>
      </c>
      <c r="N135" s="188" t="s">
        <v>362</v>
      </c>
      <c r="O135" s="419" t="s">
        <v>382</v>
      </c>
      <c r="P135" s="362" t="s">
        <v>364</v>
      </c>
      <c r="Q135" s="419" t="s">
        <v>382</v>
      </c>
      <c r="R135" s="373"/>
      <c r="S135" s="375"/>
      <c r="T135" s="381"/>
      <c r="U135" s="382"/>
      <c r="V135" s="383"/>
      <c r="W135" s="368"/>
      <c r="X135" s="368"/>
      <c r="Y135" s="369"/>
    </row>
    <row r="136" spans="2:29" ht="6.9" customHeight="1">
      <c r="B136" s="356"/>
      <c r="C136" s="384"/>
      <c r="D136" s="385"/>
      <c r="E136" s="386"/>
      <c r="F136" s="373"/>
      <c r="G136" s="374"/>
      <c r="H136" s="373"/>
      <c r="I136" s="375"/>
      <c r="J136" s="154"/>
      <c r="K136" s="376"/>
      <c r="L136" s="377"/>
      <c r="M136" s="378"/>
      <c r="N136" s="377"/>
      <c r="O136" s="380"/>
      <c r="P136" s="379"/>
      <c r="Q136" s="380"/>
      <c r="R136" s="373"/>
      <c r="S136" s="375"/>
      <c r="T136" s="381"/>
      <c r="U136" s="382"/>
      <c r="V136" s="383"/>
      <c r="W136" s="368"/>
      <c r="X136" s="368"/>
      <c r="Y136" s="369"/>
    </row>
    <row r="137" spans="2:29" ht="6.9" customHeight="1">
      <c r="B137" s="356" t="s">
        <v>372</v>
      </c>
      <c r="C137" s="357" t="s">
        <v>357</v>
      </c>
      <c r="D137" s="358">
        <v>340648.2</v>
      </c>
      <c r="E137" s="359"/>
      <c r="F137" s="373"/>
      <c r="G137" s="374"/>
      <c r="H137" s="373"/>
      <c r="I137" s="375"/>
      <c r="J137" s="154"/>
      <c r="K137" s="376"/>
      <c r="L137" s="377"/>
      <c r="M137" s="378"/>
      <c r="N137" s="377"/>
      <c r="O137" s="380"/>
      <c r="P137" s="379"/>
      <c r="Q137" s="380"/>
      <c r="R137" s="373"/>
      <c r="S137" s="375"/>
      <c r="T137" s="381"/>
      <c r="U137" s="382"/>
      <c r="V137" s="383"/>
      <c r="W137" s="389" t="s">
        <v>373</v>
      </c>
      <c r="X137" s="390"/>
      <c r="Y137" s="369">
        <v>2</v>
      </c>
    </row>
    <row r="138" spans="2:29" ht="6.9" customHeight="1">
      <c r="B138" s="357"/>
      <c r="C138" s="370"/>
      <c r="D138" s="371"/>
      <c r="E138" s="372"/>
      <c r="F138" s="373"/>
      <c r="G138" s="374"/>
      <c r="H138" s="373"/>
      <c r="I138" s="375"/>
      <c r="J138" s="155"/>
      <c r="K138" s="171"/>
      <c r="L138" s="377"/>
      <c r="M138" s="387"/>
      <c r="N138" s="377"/>
      <c r="O138" s="388"/>
      <c r="P138" s="379"/>
      <c r="Q138" s="388"/>
      <c r="R138" s="373"/>
      <c r="S138" s="375"/>
      <c r="T138" s="381"/>
      <c r="U138" s="382"/>
      <c r="V138" s="383"/>
      <c r="W138" s="390"/>
      <c r="X138" s="390"/>
      <c r="Y138" s="369"/>
    </row>
    <row r="139" spans="2:29" ht="6.9" customHeight="1">
      <c r="B139" s="357"/>
      <c r="C139" s="384"/>
      <c r="D139" s="385"/>
      <c r="E139" s="386"/>
      <c r="F139" s="373"/>
      <c r="G139" s="374"/>
      <c r="H139" s="373"/>
      <c r="I139" s="375"/>
      <c r="J139" s="154" t="s">
        <v>374</v>
      </c>
      <c r="K139" s="376"/>
      <c r="L139" s="188" t="s">
        <v>361</v>
      </c>
      <c r="M139" s="420" t="s">
        <v>383</v>
      </c>
      <c r="N139" s="188" t="s">
        <v>362</v>
      </c>
      <c r="O139" s="420" t="s">
        <v>383</v>
      </c>
      <c r="P139" s="362" t="s">
        <v>364</v>
      </c>
      <c r="Q139" s="421" t="s">
        <v>383</v>
      </c>
      <c r="R139" s="373"/>
      <c r="S139" s="375"/>
      <c r="T139" s="381"/>
      <c r="U139" s="382"/>
      <c r="V139" s="383"/>
      <c r="W139" s="390"/>
      <c r="X139" s="390"/>
      <c r="Y139" s="369"/>
      <c r="AC139" s="337">
        <v>0</v>
      </c>
    </row>
    <row r="140" spans="2:29" ht="6.9" customHeight="1">
      <c r="B140" s="357"/>
      <c r="C140" s="357" t="s">
        <v>370</v>
      </c>
      <c r="D140" s="358">
        <v>1312316.3</v>
      </c>
      <c r="E140" s="359"/>
      <c r="F140" s="373"/>
      <c r="G140" s="374"/>
      <c r="H140" s="373"/>
      <c r="I140" s="375"/>
      <c r="J140" s="154"/>
      <c r="K140" s="376"/>
      <c r="L140" s="377"/>
      <c r="M140" s="393"/>
      <c r="N140" s="377"/>
      <c r="O140" s="393"/>
      <c r="P140" s="379"/>
      <c r="Q140" s="394"/>
      <c r="R140" s="373"/>
      <c r="S140" s="375"/>
      <c r="T140" s="381"/>
      <c r="U140" s="382"/>
      <c r="V140" s="383"/>
      <c r="W140" s="390"/>
      <c r="X140" s="390"/>
      <c r="Y140" s="369"/>
    </row>
    <row r="141" spans="2:29" ht="6.9" customHeight="1">
      <c r="B141" s="357"/>
      <c r="C141" s="370"/>
      <c r="D141" s="371"/>
      <c r="E141" s="372"/>
      <c r="F141" s="373"/>
      <c r="G141" s="374"/>
      <c r="H141" s="373"/>
      <c r="I141" s="375"/>
      <c r="J141" s="154"/>
      <c r="K141" s="376"/>
      <c r="L141" s="377"/>
      <c r="M141" s="393"/>
      <c r="N141" s="377"/>
      <c r="O141" s="393"/>
      <c r="P141" s="379"/>
      <c r="Q141" s="394"/>
      <c r="R141" s="373"/>
      <c r="S141" s="375"/>
      <c r="T141" s="381"/>
      <c r="U141" s="382"/>
      <c r="V141" s="383"/>
      <c r="W141" s="390"/>
      <c r="X141" s="390"/>
      <c r="Y141" s="369"/>
    </row>
    <row r="142" spans="2:29" ht="6.9" customHeight="1">
      <c r="B142" s="356"/>
      <c r="C142" s="384"/>
      <c r="D142" s="385"/>
      <c r="E142" s="386"/>
      <c r="F142" s="319"/>
      <c r="G142" s="320"/>
      <c r="H142" s="319"/>
      <c r="I142" s="321"/>
      <c r="J142" s="155"/>
      <c r="K142" s="171"/>
      <c r="L142" s="199"/>
      <c r="M142" s="395"/>
      <c r="N142" s="199"/>
      <c r="O142" s="395"/>
      <c r="P142" s="396"/>
      <c r="Q142" s="397"/>
      <c r="R142" s="319"/>
      <c r="S142" s="321"/>
      <c r="T142" s="398"/>
      <c r="U142" s="399"/>
      <c r="V142" s="400"/>
      <c r="W142" s="390"/>
      <c r="X142" s="390"/>
      <c r="Y142" s="369"/>
    </row>
    <row r="143" spans="2:29" ht="39.9" customHeight="1">
      <c r="B143" s="401" t="s">
        <v>376</v>
      </c>
      <c r="C143" s="402"/>
      <c r="D143" s="403"/>
      <c r="E143" s="403"/>
      <c r="F143" s="403"/>
      <c r="G143" s="403"/>
      <c r="H143" s="403"/>
      <c r="I143" s="403"/>
      <c r="J143" s="403"/>
      <c r="K143" s="403"/>
      <c r="L143" s="403"/>
      <c r="M143" s="403"/>
      <c r="N143" s="403"/>
      <c r="O143" s="403"/>
      <c r="P143" s="403"/>
      <c r="Q143" s="403"/>
      <c r="R143" s="403"/>
      <c r="S143" s="403"/>
      <c r="T143" s="403"/>
      <c r="U143" s="403"/>
      <c r="V143" s="403"/>
      <c r="W143" s="403"/>
      <c r="X143" s="403"/>
      <c r="Y143" s="404"/>
    </row>
    <row r="144" spans="2:29" ht="39.9" customHeight="1">
      <c r="B144" s="401"/>
      <c r="C144" s="405"/>
      <c r="D144" s="406"/>
      <c r="E144" s="406"/>
      <c r="F144" s="406"/>
      <c r="G144" s="406"/>
      <c r="H144" s="406"/>
      <c r="I144" s="406"/>
      <c r="J144" s="406"/>
      <c r="K144" s="406"/>
      <c r="L144" s="406"/>
      <c r="M144" s="406"/>
      <c r="N144" s="406"/>
      <c r="O144" s="406"/>
      <c r="P144" s="406"/>
      <c r="Q144" s="406"/>
      <c r="R144" s="406"/>
      <c r="S144" s="406"/>
      <c r="T144" s="406"/>
      <c r="U144" s="406"/>
      <c r="V144" s="406"/>
      <c r="W144" s="406"/>
      <c r="X144" s="406"/>
      <c r="Y144" s="407"/>
    </row>
    <row r="145" spans="2:29" ht="39.9" customHeight="1">
      <c r="B145" s="401"/>
      <c r="C145" s="405"/>
      <c r="D145" s="406"/>
      <c r="E145" s="406"/>
      <c r="F145" s="406"/>
      <c r="G145" s="406"/>
      <c r="H145" s="406"/>
      <c r="I145" s="406"/>
      <c r="J145" s="406"/>
      <c r="K145" s="406"/>
      <c r="L145" s="406"/>
      <c r="M145" s="406"/>
      <c r="N145" s="406"/>
      <c r="O145" s="406"/>
      <c r="P145" s="406"/>
      <c r="Q145" s="406"/>
      <c r="R145" s="406"/>
      <c r="S145" s="406"/>
      <c r="T145" s="406"/>
      <c r="U145" s="406"/>
      <c r="V145" s="406"/>
      <c r="W145" s="406"/>
      <c r="X145" s="406"/>
      <c r="Y145" s="407"/>
    </row>
    <row r="146" spans="2:29" ht="39.9" customHeight="1">
      <c r="B146" s="401"/>
      <c r="C146" s="405"/>
      <c r="D146" s="406"/>
      <c r="E146" s="406"/>
      <c r="F146" s="406"/>
      <c r="G146" s="406"/>
      <c r="H146" s="406"/>
      <c r="I146" s="406"/>
      <c r="J146" s="406"/>
      <c r="K146" s="406"/>
      <c r="L146" s="406"/>
      <c r="M146" s="406"/>
      <c r="N146" s="406"/>
      <c r="O146" s="406"/>
      <c r="P146" s="406"/>
      <c r="Q146" s="406"/>
      <c r="R146" s="406"/>
      <c r="S146" s="406"/>
      <c r="T146" s="406"/>
      <c r="U146" s="406"/>
      <c r="V146" s="406"/>
      <c r="W146" s="406"/>
      <c r="X146" s="406"/>
      <c r="Y146" s="407"/>
    </row>
    <row r="147" spans="2:29" ht="39.9" customHeight="1">
      <c r="B147" s="401"/>
      <c r="C147" s="405"/>
      <c r="D147" s="406"/>
      <c r="E147" s="406"/>
      <c r="F147" s="406"/>
      <c r="G147" s="406"/>
      <c r="H147" s="406"/>
      <c r="I147" s="406"/>
      <c r="J147" s="406"/>
      <c r="K147" s="406"/>
      <c r="L147" s="406"/>
      <c r="M147" s="406"/>
      <c r="N147" s="406"/>
      <c r="O147" s="406"/>
      <c r="P147" s="406"/>
      <c r="Q147" s="406"/>
      <c r="R147" s="406"/>
      <c r="S147" s="406"/>
      <c r="T147" s="406"/>
      <c r="U147" s="406"/>
      <c r="V147" s="406"/>
      <c r="W147" s="406"/>
      <c r="X147" s="406"/>
      <c r="Y147" s="407"/>
    </row>
    <row r="148" spans="2:29" ht="39.9" customHeight="1">
      <c r="B148" s="401"/>
      <c r="C148" s="405"/>
      <c r="D148" s="406"/>
      <c r="E148" s="406"/>
      <c r="F148" s="406"/>
      <c r="G148" s="406"/>
      <c r="H148" s="406"/>
      <c r="I148" s="406"/>
      <c r="J148" s="406"/>
      <c r="K148" s="406"/>
      <c r="L148" s="406"/>
      <c r="M148" s="406"/>
      <c r="N148" s="406"/>
      <c r="O148" s="406"/>
      <c r="P148" s="406"/>
      <c r="Q148" s="406"/>
      <c r="R148" s="406"/>
      <c r="S148" s="406"/>
      <c r="T148" s="406"/>
      <c r="U148" s="406"/>
      <c r="V148" s="406"/>
      <c r="W148" s="406"/>
      <c r="X148" s="406"/>
      <c r="Y148" s="407"/>
    </row>
    <row r="149" spans="2:29" ht="39.9" customHeight="1">
      <c r="B149" s="401"/>
      <c r="C149" s="405"/>
      <c r="D149" s="406"/>
      <c r="E149" s="406"/>
      <c r="F149" s="406"/>
      <c r="G149" s="406"/>
      <c r="H149" s="406"/>
      <c r="I149" s="406"/>
      <c r="J149" s="406"/>
      <c r="K149" s="406"/>
      <c r="L149" s="406"/>
      <c r="M149" s="406"/>
      <c r="N149" s="406"/>
      <c r="O149" s="406"/>
      <c r="P149" s="406"/>
      <c r="Q149" s="406"/>
      <c r="R149" s="406"/>
      <c r="S149" s="406"/>
      <c r="T149" s="406"/>
      <c r="U149" s="406"/>
      <c r="V149" s="406"/>
      <c r="W149" s="406"/>
      <c r="X149" s="406"/>
      <c r="Y149" s="407"/>
    </row>
    <row r="150" spans="2:29" ht="39.9" customHeight="1">
      <c r="B150" s="401"/>
      <c r="C150" s="408"/>
      <c r="D150" s="1"/>
      <c r="E150" s="1"/>
      <c r="F150" s="2"/>
      <c r="G150" s="409"/>
      <c r="H150" s="409"/>
      <c r="I150" s="409"/>
      <c r="J150" s="409"/>
      <c r="K150" s="409"/>
      <c r="L150" s="1"/>
      <c r="M150" s="408"/>
      <c r="N150" s="408"/>
      <c r="O150" s="1"/>
      <c r="P150" s="410" t="s">
        <v>377</v>
      </c>
      <c r="Q150" s="410"/>
      <c r="R150" s="410"/>
      <c r="S150" s="410"/>
      <c r="T150" s="410"/>
      <c r="U150" s="410"/>
      <c r="V150" s="410"/>
      <c r="W150" s="410"/>
      <c r="X150" s="410"/>
      <c r="Y150" s="411"/>
    </row>
    <row r="151" spans="2:29" ht="45" customHeight="1">
      <c r="B151" s="307"/>
      <c r="C151" s="412"/>
      <c r="D151" s="413"/>
      <c r="E151" s="414"/>
      <c r="F151" s="415"/>
      <c r="G151" s="413"/>
      <c r="H151" s="413"/>
      <c r="I151" s="413"/>
      <c r="J151" s="413"/>
      <c r="K151" s="413"/>
      <c r="L151" s="413"/>
      <c r="M151" s="413"/>
      <c r="N151" s="413"/>
      <c r="O151" s="416"/>
      <c r="P151" s="417"/>
      <c r="Q151" s="417"/>
      <c r="R151" s="417"/>
      <c r="S151" s="417"/>
      <c r="T151" s="417"/>
      <c r="U151" s="417"/>
      <c r="V151" s="417"/>
      <c r="W151" s="417"/>
      <c r="X151" s="417"/>
      <c r="Y151" s="418"/>
    </row>
    <row r="152" spans="2:29" ht="15" customHeight="1">
      <c r="C152" s="3" t="s">
        <v>378</v>
      </c>
    </row>
    <row r="153" spans="2:29" ht="15" customHeight="1">
      <c r="C153" s="3" t="s">
        <v>379</v>
      </c>
    </row>
    <row r="154" spans="2:29" ht="15" customHeight="1">
      <c r="C154" s="3" t="s">
        <v>380</v>
      </c>
    </row>
    <row r="155" spans="2:29">
      <c r="C155" s="3" t="s">
        <v>381</v>
      </c>
    </row>
    <row r="157" spans="2:29" ht="24.9" customHeight="1">
      <c r="B157" s="6" t="s">
        <v>335</v>
      </c>
      <c r="C157" s="3"/>
      <c r="D157" s="3"/>
      <c r="E157" s="3"/>
      <c r="F157" s="3"/>
      <c r="G157" s="3"/>
      <c r="H157" s="3"/>
      <c r="I157" s="3"/>
      <c r="J157" s="3"/>
      <c r="K157" s="3"/>
      <c r="L157" s="3"/>
      <c r="M157" s="3"/>
      <c r="N157" s="331"/>
      <c r="O157" s="332"/>
      <c r="P157" s="333"/>
      <c r="Q157" s="334"/>
      <c r="R157" s="334"/>
      <c r="S157" s="335"/>
      <c r="T157" s="192" t="s">
        <v>336</v>
      </c>
      <c r="U157" s="192"/>
      <c r="V157" s="336" t="s">
        <v>337</v>
      </c>
      <c r="W157" s="336"/>
      <c r="X157" s="336"/>
      <c r="Y157" s="336"/>
      <c r="AA157" s="338" t="s">
        <v>338</v>
      </c>
      <c r="AB157" s="3" t="s">
        <v>339</v>
      </c>
      <c r="AC157" s="3" t="s">
        <v>340</v>
      </c>
    </row>
    <row r="158" spans="2:29" ht="20.100000000000001" customHeight="1">
      <c r="B158" s="188" t="s">
        <v>8</v>
      </c>
      <c r="C158" s="188"/>
      <c r="D158" s="339" t="s">
        <v>293</v>
      </c>
      <c r="E158" s="339"/>
      <c r="F158" s="339"/>
      <c r="G158" s="339"/>
      <c r="H158" s="192" t="s">
        <v>9</v>
      </c>
      <c r="I158" s="192"/>
      <c r="J158" s="339" t="s">
        <v>294</v>
      </c>
      <c r="K158" s="339"/>
      <c r="L158" s="339"/>
      <c r="M158" s="339"/>
      <c r="N158" s="192" t="s">
        <v>2</v>
      </c>
      <c r="O158" s="192"/>
      <c r="P158" s="109" t="s">
        <v>303</v>
      </c>
      <c r="Q158" s="109"/>
      <c r="R158" s="109"/>
      <c r="S158" s="109"/>
      <c r="T158" s="192" t="s">
        <v>341</v>
      </c>
      <c r="U158" s="192"/>
      <c r="V158" s="340" t="s">
        <v>339</v>
      </c>
      <c r="W158" s="340"/>
      <c r="X158" s="340"/>
      <c r="Y158" s="340"/>
      <c r="AA158" s="338" t="s">
        <v>342</v>
      </c>
      <c r="AB158" s="3" t="s">
        <v>343</v>
      </c>
      <c r="AC158" s="3" t="s">
        <v>344</v>
      </c>
    </row>
    <row r="159" spans="2:29" ht="20.100000000000001" customHeight="1">
      <c r="B159" s="199" t="s">
        <v>3</v>
      </c>
      <c r="C159" s="199"/>
      <c r="D159" s="341" t="s">
        <v>320</v>
      </c>
      <c r="E159" s="341"/>
      <c r="F159" s="341"/>
      <c r="G159" s="341"/>
      <c r="H159" s="192"/>
      <c r="I159" s="192"/>
      <c r="J159" s="339"/>
      <c r="K159" s="339"/>
      <c r="L159" s="339"/>
      <c r="M159" s="339"/>
      <c r="N159" s="192"/>
      <c r="O159" s="192"/>
      <c r="P159" s="109"/>
      <c r="Q159" s="109"/>
      <c r="R159" s="109"/>
      <c r="S159" s="109"/>
      <c r="T159" s="192" t="s">
        <v>345</v>
      </c>
      <c r="U159" s="192"/>
      <c r="V159" s="340" t="s">
        <v>339</v>
      </c>
      <c r="W159" s="340"/>
      <c r="X159" s="340"/>
      <c r="Y159" s="340"/>
      <c r="AA159" s="338" t="s">
        <v>346</v>
      </c>
      <c r="AC159" s="3" t="s">
        <v>347</v>
      </c>
    </row>
    <row r="160" spans="2:29" ht="20.100000000000001" customHeight="1">
      <c r="B160" s="295" t="s">
        <v>4</v>
      </c>
      <c r="C160" s="295"/>
      <c r="D160" s="342" t="s">
        <v>5</v>
      </c>
      <c r="E160" s="339" t="s">
        <v>295</v>
      </c>
      <c r="F160" s="339"/>
      <c r="G160" s="339"/>
      <c r="H160" s="192" t="s">
        <v>348</v>
      </c>
      <c r="I160" s="192"/>
      <c r="J160" s="192"/>
      <c r="K160" s="102" t="s">
        <v>321</v>
      </c>
      <c r="L160" s="104"/>
      <c r="M160" s="104"/>
      <c r="N160" s="104"/>
      <c r="O160" s="178" t="s">
        <v>349</v>
      </c>
      <c r="P160" s="179"/>
      <c r="Q160" s="343">
        <v>44431</v>
      </c>
      <c r="R160" s="344"/>
      <c r="S160" s="345"/>
      <c r="T160" s="192" t="s">
        <v>95</v>
      </c>
      <c r="U160" s="192"/>
      <c r="V160" s="98" t="s">
        <v>94</v>
      </c>
      <c r="W160" s="346">
        <v>1915</v>
      </c>
      <c r="X160" s="346"/>
      <c r="Y160" s="27" t="s">
        <v>93</v>
      </c>
      <c r="AA160" s="338" t="s">
        <v>350</v>
      </c>
      <c r="AC160" s="3" t="s">
        <v>351</v>
      </c>
    </row>
    <row r="161" spans="2:29" ht="20.100000000000001" customHeight="1">
      <c r="B161" s="295"/>
      <c r="C161" s="295"/>
      <c r="D161" s="342" t="s">
        <v>6</v>
      </c>
      <c r="E161" s="347" t="s">
        <v>295</v>
      </c>
      <c r="F161" s="347"/>
      <c r="G161" s="347"/>
      <c r="H161" s="192" t="s">
        <v>352</v>
      </c>
      <c r="I161" s="192"/>
      <c r="J161" s="192"/>
      <c r="K161" s="102" t="s">
        <v>353</v>
      </c>
      <c r="L161" s="104"/>
      <c r="M161" s="104"/>
      <c r="N161" s="104"/>
      <c r="O161" s="348"/>
      <c r="P161" s="349"/>
      <c r="Q161" s="350"/>
      <c r="R161" s="351"/>
      <c r="S161" s="352"/>
      <c r="T161" s="188" t="s">
        <v>7</v>
      </c>
      <c r="U161" s="188"/>
      <c r="V161" s="353" t="s">
        <v>354</v>
      </c>
      <c r="W161" s="354"/>
      <c r="X161" s="354"/>
      <c r="Y161" s="355"/>
      <c r="AC161" s="3" t="s">
        <v>355</v>
      </c>
    </row>
    <row r="162" spans="2:29" ht="6.9" customHeight="1">
      <c r="B162" s="356" t="s">
        <v>356</v>
      </c>
      <c r="C162" s="357" t="s">
        <v>357</v>
      </c>
      <c r="D162" s="358">
        <v>340548.3</v>
      </c>
      <c r="E162" s="359"/>
      <c r="F162" s="316" t="s">
        <v>358</v>
      </c>
      <c r="G162" s="317"/>
      <c r="H162" s="316" t="s">
        <v>359</v>
      </c>
      <c r="I162" s="318"/>
      <c r="J162" s="167" t="s">
        <v>360</v>
      </c>
      <c r="K162" s="169"/>
      <c r="L162" s="188" t="s">
        <v>361</v>
      </c>
      <c r="M162" s="360">
        <v>98</v>
      </c>
      <c r="N162" s="188" t="s">
        <v>362</v>
      </c>
      <c r="O162" s="360" t="s">
        <v>382</v>
      </c>
      <c r="P162" s="362" t="s">
        <v>364</v>
      </c>
      <c r="Q162" s="419" t="s">
        <v>382</v>
      </c>
      <c r="R162" s="316" t="s">
        <v>365</v>
      </c>
      <c r="S162" s="318"/>
      <c r="T162" s="364" t="s">
        <v>159</v>
      </c>
      <c r="U162" s="365"/>
      <c r="V162" s="366" t="s">
        <v>366</v>
      </c>
      <c r="W162" s="367" t="s">
        <v>367</v>
      </c>
      <c r="X162" s="368"/>
      <c r="Y162" s="369">
        <v>1</v>
      </c>
      <c r="AC162" s="3" t="s">
        <v>368</v>
      </c>
    </row>
    <row r="163" spans="2:29" ht="6.9" customHeight="1">
      <c r="B163" s="356"/>
      <c r="C163" s="370"/>
      <c r="D163" s="371"/>
      <c r="E163" s="372"/>
      <c r="F163" s="373"/>
      <c r="G163" s="374"/>
      <c r="H163" s="373"/>
      <c r="I163" s="375"/>
      <c r="J163" s="154"/>
      <c r="K163" s="376"/>
      <c r="L163" s="377"/>
      <c r="M163" s="378"/>
      <c r="N163" s="377"/>
      <c r="O163" s="378"/>
      <c r="P163" s="379"/>
      <c r="Q163" s="380"/>
      <c r="R163" s="373"/>
      <c r="S163" s="375"/>
      <c r="T163" s="381"/>
      <c r="U163" s="382"/>
      <c r="V163" s="383"/>
      <c r="W163" s="368"/>
      <c r="X163" s="368"/>
      <c r="Y163" s="369"/>
      <c r="AC163" s="3" t="s">
        <v>369</v>
      </c>
    </row>
    <row r="164" spans="2:29" ht="6.9" customHeight="1">
      <c r="B164" s="356"/>
      <c r="C164" s="384"/>
      <c r="D164" s="385"/>
      <c r="E164" s="386"/>
      <c r="F164" s="373"/>
      <c r="G164" s="374"/>
      <c r="H164" s="373"/>
      <c r="I164" s="375"/>
      <c r="J164" s="154"/>
      <c r="K164" s="376"/>
      <c r="L164" s="377"/>
      <c r="M164" s="378"/>
      <c r="N164" s="377"/>
      <c r="O164" s="378"/>
      <c r="P164" s="379"/>
      <c r="Q164" s="380"/>
      <c r="R164" s="373"/>
      <c r="S164" s="375"/>
      <c r="T164" s="381"/>
      <c r="U164" s="382"/>
      <c r="V164" s="383"/>
      <c r="W164" s="368"/>
      <c r="X164" s="368"/>
      <c r="Y164" s="369"/>
    </row>
    <row r="165" spans="2:29" ht="6.9" customHeight="1">
      <c r="B165" s="356"/>
      <c r="C165" s="357" t="s">
        <v>370</v>
      </c>
      <c r="D165" s="358">
        <v>1312256.8</v>
      </c>
      <c r="E165" s="359"/>
      <c r="F165" s="373"/>
      <c r="G165" s="374"/>
      <c r="H165" s="373"/>
      <c r="I165" s="375"/>
      <c r="J165" s="154"/>
      <c r="K165" s="376"/>
      <c r="L165" s="377"/>
      <c r="M165" s="387"/>
      <c r="N165" s="377"/>
      <c r="O165" s="387"/>
      <c r="P165" s="379"/>
      <c r="Q165" s="388"/>
      <c r="R165" s="373"/>
      <c r="S165" s="375"/>
      <c r="T165" s="381"/>
      <c r="U165" s="382"/>
      <c r="V165" s="383"/>
      <c r="W165" s="368"/>
      <c r="X165" s="368"/>
      <c r="Y165" s="369"/>
    </row>
    <row r="166" spans="2:29" ht="6.9" customHeight="1">
      <c r="B166" s="356"/>
      <c r="C166" s="370"/>
      <c r="D166" s="371"/>
      <c r="E166" s="372"/>
      <c r="F166" s="373"/>
      <c r="G166" s="374"/>
      <c r="H166" s="373"/>
      <c r="I166" s="375"/>
      <c r="J166" s="167" t="s">
        <v>371</v>
      </c>
      <c r="K166" s="169"/>
      <c r="L166" s="188" t="s">
        <v>361</v>
      </c>
      <c r="M166" s="360" t="s">
        <v>382</v>
      </c>
      <c r="N166" s="188" t="s">
        <v>362</v>
      </c>
      <c r="O166" s="419" t="s">
        <v>382</v>
      </c>
      <c r="P166" s="362" t="s">
        <v>364</v>
      </c>
      <c r="Q166" s="419" t="s">
        <v>382</v>
      </c>
      <c r="R166" s="373"/>
      <c r="S166" s="375"/>
      <c r="T166" s="381"/>
      <c r="U166" s="382"/>
      <c r="V166" s="383"/>
      <c r="W166" s="368"/>
      <c r="X166" s="368"/>
      <c r="Y166" s="369"/>
    </row>
    <row r="167" spans="2:29" ht="6.9" customHeight="1">
      <c r="B167" s="356"/>
      <c r="C167" s="384"/>
      <c r="D167" s="385"/>
      <c r="E167" s="386"/>
      <c r="F167" s="373"/>
      <c r="G167" s="374"/>
      <c r="H167" s="373"/>
      <c r="I167" s="375"/>
      <c r="J167" s="154"/>
      <c r="K167" s="376"/>
      <c r="L167" s="377"/>
      <c r="M167" s="378"/>
      <c r="N167" s="377"/>
      <c r="O167" s="380"/>
      <c r="P167" s="379"/>
      <c r="Q167" s="380"/>
      <c r="R167" s="373"/>
      <c r="S167" s="375"/>
      <c r="T167" s="381"/>
      <c r="U167" s="382"/>
      <c r="V167" s="383"/>
      <c r="W167" s="368"/>
      <c r="X167" s="368"/>
      <c r="Y167" s="369"/>
    </row>
    <row r="168" spans="2:29" ht="6.9" customHeight="1">
      <c r="B168" s="356" t="s">
        <v>372</v>
      </c>
      <c r="C168" s="357" t="s">
        <v>357</v>
      </c>
      <c r="D168" s="358">
        <v>340648.2</v>
      </c>
      <c r="E168" s="359"/>
      <c r="F168" s="373"/>
      <c r="G168" s="374"/>
      <c r="H168" s="373"/>
      <c r="I168" s="375"/>
      <c r="J168" s="154"/>
      <c r="K168" s="376"/>
      <c r="L168" s="377"/>
      <c r="M168" s="378"/>
      <c r="N168" s="377"/>
      <c r="O168" s="380"/>
      <c r="P168" s="379"/>
      <c r="Q168" s="380"/>
      <c r="R168" s="373"/>
      <c r="S168" s="375"/>
      <c r="T168" s="381"/>
      <c r="U168" s="382"/>
      <c r="V168" s="383"/>
      <c r="W168" s="389" t="s">
        <v>373</v>
      </c>
      <c r="X168" s="390"/>
      <c r="Y168" s="369">
        <v>2</v>
      </c>
    </row>
    <row r="169" spans="2:29" ht="6.9" customHeight="1">
      <c r="B169" s="357"/>
      <c r="C169" s="370"/>
      <c r="D169" s="371"/>
      <c r="E169" s="372"/>
      <c r="F169" s="373"/>
      <c r="G169" s="374"/>
      <c r="H169" s="373"/>
      <c r="I169" s="375"/>
      <c r="J169" s="155"/>
      <c r="K169" s="171"/>
      <c r="L169" s="377"/>
      <c r="M169" s="387"/>
      <c r="N169" s="377"/>
      <c r="O169" s="388"/>
      <c r="P169" s="379"/>
      <c r="Q169" s="388"/>
      <c r="R169" s="373"/>
      <c r="S169" s="375"/>
      <c r="T169" s="381"/>
      <c r="U169" s="382"/>
      <c r="V169" s="383"/>
      <c r="W169" s="390"/>
      <c r="X169" s="390"/>
      <c r="Y169" s="369"/>
    </row>
    <row r="170" spans="2:29" ht="6.9" customHeight="1">
      <c r="B170" s="357"/>
      <c r="C170" s="384"/>
      <c r="D170" s="385"/>
      <c r="E170" s="386"/>
      <c r="F170" s="373"/>
      <c r="G170" s="374"/>
      <c r="H170" s="373"/>
      <c r="I170" s="375"/>
      <c r="J170" s="154" t="s">
        <v>374</v>
      </c>
      <c r="K170" s="376"/>
      <c r="L170" s="188" t="s">
        <v>361</v>
      </c>
      <c r="M170" s="420" t="s">
        <v>383</v>
      </c>
      <c r="N170" s="188" t="s">
        <v>362</v>
      </c>
      <c r="O170" s="420" t="s">
        <v>383</v>
      </c>
      <c r="P170" s="362" t="s">
        <v>364</v>
      </c>
      <c r="Q170" s="421" t="s">
        <v>383</v>
      </c>
      <c r="R170" s="373"/>
      <c r="S170" s="375"/>
      <c r="T170" s="381"/>
      <c r="U170" s="382"/>
      <c r="V170" s="383"/>
      <c r="W170" s="390"/>
      <c r="X170" s="390"/>
      <c r="Y170" s="369"/>
      <c r="AC170" s="337">
        <v>0</v>
      </c>
    </row>
    <row r="171" spans="2:29" ht="6.9" customHeight="1">
      <c r="B171" s="357"/>
      <c r="C171" s="357" t="s">
        <v>370</v>
      </c>
      <c r="D171" s="358">
        <v>1312316.3</v>
      </c>
      <c r="E171" s="359"/>
      <c r="F171" s="373"/>
      <c r="G171" s="374"/>
      <c r="H171" s="373"/>
      <c r="I171" s="375"/>
      <c r="J171" s="154"/>
      <c r="K171" s="376"/>
      <c r="L171" s="377"/>
      <c r="M171" s="393"/>
      <c r="N171" s="377"/>
      <c r="O171" s="393"/>
      <c r="P171" s="379"/>
      <c r="Q171" s="394"/>
      <c r="R171" s="373"/>
      <c r="S171" s="375"/>
      <c r="T171" s="381"/>
      <c r="U171" s="382"/>
      <c r="V171" s="383"/>
      <c r="W171" s="390"/>
      <c r="X171" s="390"/>
      <c r="Y171" s="369"/>
    </row>
    <row r="172" spans="2:29" ht="6.9" customHeight="1">
      <c r="B172" s="357"/>
      <c r="C172" s="370"/>
      <c r="D172" s="371"/>
      <c r="E172" s="372"/>
      <c r="F172" s="373"/>
      <c r="G172" s="374"/>
      <c r="H172" s="373"/>
      <c r="I172" s="375"/>
      <c r="J172" s="154"/>
      <c r="K172" s="376"/>
      <c r="L172" s="377"/>
      <c r="M172" s="393"/>
      <c r="N172" s="377"/>
      <c r="O172" s="393"/>
      <c r="P172" s="379"/>
      <c r="Q172" s="394"/>
      <c r="R172" s="373"/>
      <c r="S172" s="375"/>
      <c r="T172" s="381"/>
      <c r="U172" s="382"/>
      <c r="V172" s="383"/>
      <c r="W172" s="390"/>
      <c r="X172" s="390"/>
      <c r="Y172" s="369"/>
    </row>
    <row r="173" spans="2:29" ht="6.9" customHeight="1">
      <c r="B173" s="356"/>
      <c r="C173" s="384"/>
      <c r="D173" s="385"/>
      <c r="E173" s="386"/>
      <c r="F173" s="319"/>
      <c r="G173" s="320"/>
      <c r="H173" s="319"/>
      <c r="I173" s="321"/>
      <c r="J173" s="155"/>
      <c r="K173" s="171"/>
      <c r="L173" s="199"/>
      <c r="M173" s="395"/>
      <c r="N173" s="199"/>
      <c r="O173" s="395"/>
      <c r="P173" s="396"/>
      <c r="Q173" s="397"/>
      <c r="R173" s="319"/>
      <c r="S173" s="321"/>
      <c r="T173" s="398"/>
      <c r="U173" s="399"/>
      <c r="V173" s="400"/>
      <c r="W173" s="390"/>
      <c r="X173" s="390"/>
      <c r="Y173" s="369"/>
    </row>
    <row r="174" spans="2:29" ht="39.9" customHeight="1">
      <c r="B174" s="401" t="s">
        <v>376</v>
      </c>
      <c r="C174" s="402"/>
      <c r="D174" s="403"/>
      <c r="E174" s="403"/>
      <c r="F174" s="403"/>
      <c r="G174" s="403"/>
      <c r="H174" s="403"/>
      <c r="I174" s="403"/>
      <c r="J174" s="403"/>
      <c r="K174" s="403"/>
      <c r="L174" s="403"/>
      <c r="M174" s="403"/>
      <c r="N174" s="403"/>
      <c r="O174" s="403"/>
      <c r="P174" s="403"/>
      <c r="Q174" s="403"/>
      <c r="R174" s="403"/>
      <c r="S174" s="403"/>
      <c r="T174" s="403"/>
      <c r="U174" s="403"/>
      <c r="V174" s="403"/>
      <c r="W174" s="403"/>
      <c r="X174" s="403"/>
      <c r="Y174" s="404"/>
    </row>
    <row r="175" spans="2:29" ht="39.9" customHeight="1">
      <c r="B175" s="401"/>
      <c r="C175" s="405"/>
      <c r="D175" s="406"/>
      <c r="E175" s="406"/>
      <c r="F175" s="406"/>
      <c r="G175" s="406"/>
      <c r="H175" s="406"/>
      <c r="I175" s="406"/>
      <c r="J175" s="406"/>
      <c r="K175" s="406"/>
      <c r="L175" s="406"/>
      <c r="M175" s="406"/>
      <c r="N175" s="406"/>
      <c r="O175" s="406"/>
      <c r="P175" s="406"/>
      <c r="Q175" s="406"/>
      <c r="R175" s="406"/>
      <c r="S175" s="406"/>
      <c r="T175" s="406"/>
      <c r="U175" s="406"/>
      <c r="V175" s="406"/>
      <c r="W175" s="406"/>
      <c r="X175" s="406"/>
      <c r="Y175" s="407"/>
    </row>
    <row r="176" spans="2:29" ht="39.9" customHeight="1">
      <c r="B176" s="401"/>
      <c r="C176" s="405"/>
      <c r="D176" s="406"/>
      <c r="E176" s="406"/>
      <c r="F176" s="406"/>
      <c r="G176" s="406"/>
      <c r="H176" s="406"/>
      <c r="I176" s="406"/>
      <c r="J176" s="406"/>
      <c r="K176" s="406"/>
      <c r="L176" s="406"/>
      <c r="M176" s="406"/>
      <c r="N176" s="406"/>
      <c r="O176" s="406"/>
      <c r="P176" s="406"/>
      <c r="Q176" s="406"/>
      <c r="R176" s="406"/>
      <c r="S176" s="406"/>
      <c r="T176" s="406"/>
      <c r="U176" s="406"/>
      <c r="V176" s="406"/>
      <c r="W176" s="406"/>
      <c r="X176" s="406"/>
      <c r="Y176" s="407"/>
    </row>
    <row r="177" spans="2:29" ht="39.9" customHeight="1">
      <c r="B177" s="401"/>
      <c r="C177" s="405"/>
      <c r="D177" s="406"/>
      <c r="E177" s="406"/>
      <c r="F177" s="406"/>
      <c r="G177" s="406"/>
      <c r="H177" s="406"/>
      <c r="I177" s="406"/>
      <c r="J177" s="406"/>
      <c r="K177" s="406"/>
      <c r="L177" s="406"/>
      <c r="M177" s="406"/>
      <c r="N177" s="406"/>
      <c r="O177" s="406"/>
      <c r="P177" s="406"/>
      <c r="Q177" s="406"/>
      <c r="R177" s="406"/>
      <c r="S177" s="406"/>
      <c r="T177" s="406"/>
      <c r="U177" s="406"/>
      <c r="V177" s="406"/>
      <c r="W177" s="406"/>
      <c r="X177" s="406"/>
      <c r="Y177" s="407"/>
    </row>
    <row r="178" spans="2:29" ht="39.9" customHeight="1">
      <c r="B178" s="401"/>
      <c r="C178" s="405"/>
      <c r="D178" s="406"/>
      <c r="E178" s="406"/>
      <c r="F178" s="406"/>
      <c r="G178" s="406"/>
      <c r="H178" s="406"/>
      <c r="I178" s="406"/>
      <c r="J178" s="406"/>
      <c r="K178" s="406"/>
      <c r="L178" s="406"/>
      <c r="M178" s="406"/>
      <c r="N178" s="406"/>
      <c r="O178" s="406"/>
      <c r="P178" s="406"/>
      <c r="Q178" s="406"/>
      <c r="R178" s="406"/>
      <c r="S178" s="406"/>
      <c r="T178" s="406"/>
      <c r="U178" s="406"/>
      <c r="V178" s="406"/>
      <c r="W178" s="406"/>
      <c r="X178" s="406"/>
      <c r="Y178" s="407"/>
    </row>
    <row r="179" spans="2:29" ht="39.9" customHeight="1">
      <c r="B179" s="401"/>
      <c r="C179" s="405"/>
      <c r="D179" s="406"/>
      <c r="E179" s="406"/>
      <c r="F179" s="406"/>
      <c r="G179" s="406"/>
      <c r="H179" s="406"/>
      <c r="I179" s="406"/>
      <c r="J179" s="406"/>
      <c r="K179" s="406"/>
      <c r="L179" s="406"/>
      <c r="M179" s="406"/>
      <c r="N179" s="406"/>
      <c r="O179" s="406"/>
      <c r="P179" s="406"/>
      <c r="Q179" s="406"/>
      <c r="R179" s="406"/>
      <c r="S179" s="406"/>
      <c r="T179" s="406"/>
      <c r="U179" s="406"/>
      <c r="V179" s="406"/>
      <c r="W179" s="406"/>
      <c r="X179" s="406"/>
      <c r="Y179" s="407"/>
    </row>
    <row r="180" spans="2:29" ht="39.9" customHeight="1">
      <c r="B180" s="401"/>
      <c r="C180" s="405"/>
      <c r="D180" s="406"/>
      <c r="E180" s="406"/>
      <c r="F180" s="406"/>
      <c r="G180" s="406"/>
      <c r="H180" s="406"/>
      <c r="I180" s="406"/>
      <c r="J180" s="406"/>
      <c r="K180" s="406"/>
      <c r="L180" s="406"/>
      <c r="M180" s="406"/>
      <c r="N180" s="406"/>
      <c r="O180" s="406"/>
      <c r="P180" s="406"/>
      <c r="Q180" s="406"/>
      <c r="R180" s="406"/>
      <c r="S180" s="406"/>
      <c r="T180" s="406"/>
      <c r="U180" s="406"/>
      <c r="V180" s="406"/>
      <c r="W180" s="406"/>
      <c r="X180" s="406"/>
      <c r="Y180" s="407"/>
    </row>
    <row r="181" spans="2:29" ht="39.9" customHeight="1">
      <c r="B181" s="401"/>
      <c r="C181" s="408"/>
      <c r="D181" s="1"/>
      <c r="E181" s="1"/>
      <c r="F181" s="2"/>
      <c r="G181" s="409"/>
      <c r="H181" s="409"/>
      <c r="I181" s="409"/>
      <c r="J181" s="409"/>
      <c r="K181" s="409"/>
      <c r="L181" s="1"/>
      <c r="M181" s="408"/>
      <c r="N181" s="408"/>
      <c r="O181" s="1"/>
      <c r="P181" s="410" t="s">
        <v>377</v>
      </c>
      <c r="Q181" s="410"/>
      <c r="R181" s="410"/>
      <c r="S181" s="410"/>
      <c r="T181" s="410"/>
      <c r="U181" s="410"/>
      <c r="V181" s="410"/>
      <c r="W181" s="410"/>
      <c r="X181" s="410"/>
      <c r="Y181" s="411"/>
    </row>
    <row r="182" spans="2:29" ht="45" customHeight="1">
      <c r="B182" s="307"/>
      <c r="C182" s="412"/>
      <c r="D182" s="413"/>
      <c r="E182" s="414"/>
      <c r="F182" s="415"/>
      <c r="G182" s="413"/>
      <c r="H182" s="413"/>
      <c r="I182" s="413"/>
      <c r="J182" s="413"/>
      <c r="K182" s="413"/>
      <c r="L182" s="413"/>
      <c r="M182" s="413"/>
      <c r="N182" s="413"/>
      <c r="O182" s="416"/>
      <c r="P182" s="417"/>
      <c r="Q182" s="417"/>
      <c r="R182" s="417"/>
      <c r="S182" s="417"/>
      <c r="T182" s="417"/>
      <c r="U182" s="417"/>
      <c r="V182" s="417"/>
      <c r="W182" s="417"/>
      <c r="X182" s="417"/>
      <c r="Y182" s="418"/>
    </row>
    <row r="183" spans="2:29" ht="15" customHeight="1">
      <c r="C183" s="3" t="s">
        <v>378</v>
      </c>
    </row>
    <row r="184" spans="2:29" ht="15" customHeight="1">
      <c r="C184" s="3" t="s">
        <v>379</v>
      </c>
    </row>
    <row r="185" spans="2:29" ht="15" customHeight="1">
      <c r="C185" s="3" t="s">
        <v>380</v>
      </c>
    </row>
    <row r="186" spans="2:29">
      <c r="C186" s="3" t="s">
        <v>381</v>
      </c>
    </row>
    <row r="188" spans="2:29" ht="24.9" customHeight="1">
      <c r="B188" s="6" t="s">
        <v>335</v>
      </c>
      <c r="C188" s="3"/>
      <c r="D188" s="3"/>
      <c r="E188" s="3"/>
      <c r="F188" s="3"/>
      <c r="G188" s="3"/>
      <c r="H188" s="3"/>
      <c r="I188" s="3"/>
      <c r="J188" s="3"/>
      <c r="K188" s="3"/>
      <c r="L188" s="3"/>
      <c r="M188" s="3"/>
      <c r="N188" s="331"/>
      <c r="O188" s="332"/>
      <c r="P188" s="333"/>
      <c r="Q188" s="334"/>
      <c r="R188" s="334"/>
      <c r="S188" s="335"/>
      <c r="T188" s="192" t="s">
        <v>336</v>
      </c>
      <c r="U188" s="192"/>
      <c r="V188" s="336" t="s">
        <v>337</v>
      </c>
      <c r="W188" s="336"/>
      <c r="X188" s="336"/>
      <c r="Y188" s="336"/>
      <c r="AA188" s="338" t="s">
        <v>338</v>
      </c>
      <c r="AB188" s="3" t="s">
        <v>339</v>
      </c>
      <c r="AC188" s="3" t="s">
        <v>340</v>
      </c>
    </row>
    <row r="189" spans="2:29" ht="20.100000000000001" customHeight="1">
      <c r="B189" s="188" t="s">
        <v>8</v>
      </c>
      <c r="C189" s="188"/>
      <c r="D189" s="339" t="s">
        <v>293</v>
      </c>
      <c r="E189" s="339"/>
      <c r="F189" s="339"/>
      <c r="G189" s="339"/>
      <c r="H189" s="192" t="s">
        <v>9</v>
      </c>
      <c r="I189" s="192"/>
      <c r="J189" s="339" t="s">
        <v>294</v>
      </c>
      <c r="K189" s="339"/>
      <c r="L189" s="339"/>
      <c r="M189" s="339"/>
      <c r="N189" s="192" t="s">
        <v>2</v>
      </c>
      <c r="O189" s="192"/>
      <c r="P189" s="109" t="s">
        <v>303</v>
      </c>
      <c r="Q189" s="109"/>
      <c r="R189" s="109"/>
      <c r="S189" s="109"/>
      <c r="T189" s="192" t="s">
        <v>341</v>
      </c>
      <c r="U189" s="192"/>
      <c r="V189" s="340" t="s">
        <v>339</v>
      </c>
      <c r="W189" s="340"/>
      <c r="X189" s="340"/>
      <c r="Y189" s="340"/>
      <c r="AA189" s="338" t="s">
        <v>342</v>
      </c>
      <c r="AB189" s="3" t="s">
        <v>343</v>
      </c>
      <c r="AC189" s="3" t="s">
        <v>344</v>
      </c>
    </row>
    <row r="190" spans="2:29" ht="20.100000000000001" customHeight="1">
      <c r="B190" s="199" t="s">
        <v>3</v>
      </c>
      <c r="C190" s="199"/>
      <c r="D190" s="341" t="s">
        <v>320</v>
      </c>
      <c r="E190" s="341"/>
      <c r="F190" s="341"/>
      <c r="G190" s="341"/>
      <c r="H190" s="192"/>
      <c r="I190" s="192"/>
      <c r="J190" s="339"/>
      <c r="K190" s="339"/>
      <c r="L190" s="339"/>
      <c r="M190" s="339"/>
      <c r="N190" s="192"/>
      <c r="O190" s="192"/>
      <c r="P190" s="109"/>
      <c r="Q190" s="109"/>
      <c r="R190" s="109"/>
      <c r="S190" s="109"/>
      <c r="T190" s="192" t="s">
        <v>345</v>
      </c>
      <c r="U190" s="192"/>
      <c r="V190" s="340" t="s">
        <v>339</v>
      </c>
      <c r="W190" s="340"/>
      <c r="X190" s="340"/>
      <c r="Y190" s="340"/>
      <c r="AA190" s="338" t="s">
        <v>346</v>
      </c>
      <c r="AC190" s="3" t="s">
        <v>347</v>
      </c>
    </row>
    <row r="191" spans="2:29" ht="20.100000000000001" customHeight="1">
      <c r="B191" s="295" t="s">
        <v>4</v>
      </c>
      <c r="C191" s="295"/>
      <c r="D191" s="342" t="s">
        <v>5</v>
      </c>
      <c r="E191" s="339" t="s">
        <v>295</v>
      </c>
      <c r="F191" s="339"/>
      <c r="G191" s="339"/>
      <c r="H191" s="192" t="s">
        <v>348</v>
      </c>
      <c r="I191" s="192"/>
      <c r="J191" s="192"/>
      <c r="K191" s="102" t="s">
        <v>321</v>
      </c>
      <c r="L191" s="104"/>
      <c r="M191" s="104"/>
      <c r="N191" s="104"/>
      <c r="O191" s="178" t="s">
        <v>349</v>
      </c>
      <c r="P191" s="179"/>
      <c r="Q191" s="343">
        <v>44431</v>
      </c>
      <c r="R191" s="344"/>
      <c r="S191" s="345"/>
      <c r="T191" s="192" t="s">
        <v>95</v>
      </c>
      <c r="U191" s="192"/>
      <c r="V191" s="98" t="s">
        <v>94</v>
      </c>
      <c r="W191" s="346">
        <v>1915</v>
      </c>
      <c r="X191" s="346"/>
      <c r="Y191" s="27" t="s">
        <v>93</v>
      </c>
      <c r="AA191" s="338" t="s">
        <v>350</v>
      </c>
      <c r="AC191" s="3" t="s">
        <v>351</v>
      </c>
    </row>
    <row r="192" spans="2:29" ht="20.100000000000001" customHeight="1">
      <c r="B192" s="295"/>
      <c r="C192" s="295"/>
      <c r="D192" s="342" t="s">
        <v>6</v>
      </c>
      <c r="E192" s="347" t="s">
        <v>295</v>
      </c>
      <c r="F192" s="347"/>
      <c r="G192" s="347"/>
      <c r="H192" s="192" t="s">
        <v>352</v>
      </c>
      <c r="I192" s="192"/>
      <c r="J192" s="192"/>
      <c r="K192" s="102" t="s">
        <v>353</v>
      </c>
      <c r="L192" s="104"/>
      <c r="M192" s="104"/>
      <c r="N192" s="104"/>
      <c r="O192" s="348"/>
      <c r="P192" s="349"/>
      <c r="Q192" s="350"/>
      <c r="R192" s="351"/>
      <c r="S192" s="352"/>
      <c r="T192" s="188" t="s">
        <v>7</v>
      </c>
      <c r="U192" s="188"/>
      <c r="V192" s="353" t="s">
        <v>354</v>
      </c>
      <c r="W192" s="354"/>
      <c r="X192" s="354"/>
      <c r="Y192" s="355"/>
      <c r="AC192" s="3" t="s">
        <v>355</v>
      </c>
    </row>
    <row r="193" spans="2:29" ht="6.9" customHeight="1">
      <c r="B193" s="356" t="s">
        <v>356</v>
      </c>
      <c r="C193" s="357" t="s">
        <v>357</v>
      </c>
      <c r="D193" s="358">
        <v>340548.3</v>
      </c>
      <c r="E193" s="359"/>
      <c r="F193" s="316" t="s">
        <v>358</v>
      </c>
      <c r="G193" s="317"/>
      <c r="H193" s="316" t="s">
        <v>359</v>
      </c>
      <c r="I193" s="318"/>
      <c r="J193" s="167" t="s">
        <v>360</v>
      </c>
      <c r="K193" s="169"/>
      <c r="L193" s="188" t="s">
        <v>361</v>
      </c>
      <c r="M193" s="360">
        <v>98</v>
      </c>
      <c r="N193" s="188" t="s">
        <v>362</v>
      </c>
      <c r="O193" s="360" t="s">
        <v>382</v>
      </c>
      <c r="P193" s="362" t="s">
        <v>364</v>
      </c>
      <c r="Q193" s="419" t="s">
        <v>382</v>
      </c>
      <c r="R193" s="316" t="s">
        <v>365</v>
      </c>
      <c r="S193" s="318"/>
      <c r="T193" s="364" t="s">
        <v>159</v>
      </c>
      <c r="U193" s="365"/>
      <c r="V193" s="366" t="s">
        <v>366</v>
      </c>
      <c r="W193" s="367" t="s">
        <v>367</v>
      </c>
      <c r="X193" s="368"/>
      <c r="Y193" s="369">
        <v>1</v>
      </c>
      <c r="AC193" s="3" t="s">
        <v>368</v>
      </c>
    </row>
    <row r="194" spans="2:29" ht="6.9" customHeight="1">
      <c r="B194" s="356"/>
      <c r="C194" s="370"/>
      <c r="D194" s="371"/>
      <c r="E194" s="372"/>
      <c r="F194" s="373"/>
      <c r="G194" s="374"/>
      <c r="H194" s="373"/>
      <c r="I194" s="375"/>
      <c r="J194" s="154"/>
      <c r="K194" s="376"/>
      <c r="L194" s="377"/>
      <c r="M194" s="378"/>
      <c r="N194" s="377"/>
      <c r="O194" s="378"/>
      <c r="P194" s="379"/>
      <c r="Q194" s="380"/>
      <c r="R194" s="373"/>
      <c r="S194" s="375"/>
      <c r="T194" s="381"/>
      <c r="U194" s="382"/>
      <c r="V194" s="383"/>
      <c r="W194" s="368"/>
      <c r="X194" s="368"/>
      <c r="Y194" s="369"/>
      <c r="AC194" s="3" t="s">
        <v>369</v>
      </c>
    </row>
    <row r="195" spans="2:29" ht="6.9" customHeight="1">
      <c r="B195" s="356"/>
      <c r="C195" s="384"/>
      <c r="D195" s="385"/>
      <c r="E195" s="386"/>
      <c r="F195" s="373"/>
      <c r="G195" s="374"/>
      <c r="H195" s="373"/>
      <c r="I195" s="375"/>
      <c r="J195" s="154"/>
      <c r="K195" s="376"/>
      <c r="L195" s="377"/>
      <c r="M195" s="378"/>
      <c r="N195" s="377"/>
      <c r="O195" s="378"/>
      <c r="P195" s="379"/>
      <c r="Q195" s="380"/>
      <c r="R195" s="373"/>
      <c r="S195" s="375"/>
      <c r="T195" s="381"/>
      <c r="U195" s="382"/>
      <c r="V195" s="383"/>
      <c r="W195" s="368"/>
      <c r="X195" s="368"/>
      <c r="Y195" s="369"/>
    </row>
    <row r="196" spans="2:29" ht="6.9" customHeight="1">
      <c r="B196" s="356"/>
      <c r="C196" s="357" t="s">
        <v>370</v>
      </c>
      <c r="D196" s="358">
        <v>1312256.8</v>
      </c>
      <c r="E196" s="359"/>
      <c r="F196" s="373"/>
      <c r="G196" s="374"/>
      <c r="H196" s="373"/>
      <c r="I196" s="375"/>
      <c r="J196" s="154"/>
      <c r="K196" s="376"/>
      <c r="L196" s="377"/>
      <c r="M196" s="387"/>
      <c r="N196" s="377"/>
      <c r="O196" s="387"/>
      <c r="P196" s="379"/>
      <c r="Q196" s="388"/>
      <c r="R196" s="373"/>
      <c r="S196" s="375"/>
      <c r="T196" s="381"/>
      <c r="U196" s="382"/>
      <c r="V196" s="383"/>
      <c r="W196" s="368"/>
      <c r="X196" s="368"/>
      <c r="Y196" s="369"/>
    </row>
    <row r="197" spans="2:29" ht="6.9" customHeight="1">
      <c r="B197" s="356"/>
      <c r="C197" s="370"/>
      <c r="D197" s="371"/>
      <c r="E197" s="372"/>
      <c r="F197" s="373"/>
      <c r="G197" s="374"/>
      <c r="H197" s="373"/>
      <c r="I197" s="375"/>
      <c r="J197" s="167" t="s">
        <v>371</v>
      </c>
      <c r="K197" s="169"/>
      <c r="L197" s="188" t="s">
        <v>361</v>
      </c>
      <c r="M197" s="360" t="s">
        <v>382</v>
      </c>
      <c r="N197" s="188" t="s">
        <v>362</v>
      </c>
      <c r="O197" s="419" t="s">
        <v>382</v>
      </c>
      <c r="P197" s="362" t="s">
        <v>364</v>
      </c>
      <c r="Q197" s="419" t="s">
        <v>382</v>
      </c>
      <c r="R197" s="373"/>
      <c r="S197" s="375"/>
      <c r="T197" s="381"/>
      <c r="U197" s="382"/>
      <c r="V197" s="383"/>
      <c r="W197" s="368"/>
      <c r="X197" s="368"/>
      <c r="Y197" s="369"/>
    </row>
    <row r="198" spans="2:29" ht="6.9" customHeight="1">
      <c r="B198" s="356"/>
      <c r="C198" s="384"/>
      <c r="D198" s="385"/>
      <c r="E198" s="386"/>
      <c r="F198" s="373"/>
      <c r="G198" s="374"/>
      <c r="H198" s="373"/>
      <c r="I198" s="375"/>
      <c r="J198" s="154"/>
      <c r="K198" s="376"/>
      <c r="L198" s="377"/>
      <c r="M198" s="378"/>
      <c r="N198" s="377"/>
      <c r="O198" s="380"/>
      <c r="P198" s="379"/>
      <c r="Q198" s="380"/>
      <c r="R198" s="373"/>
      <c r="S198" s="375"/>
      <c r="T198" s="381"/>
      <c r="U198" s="382"/>
      <c r="V198" s="383"/>
      <c r="W198" s="368"/>
      <c r="X198" s="368"/>
      <c r="Y198" s="369"/>
    </row>
    <row r="199" spans="2:29" ht="6.9" customHeight="1">
      <c r="B199" s="356" t="s">
        <v>372</v>
      </c>
      <c r="C199" s="357" t="s">
        <v>357</v>
      </c>
      <c r="D199" s="358">
        <v>340648.2</v>
      </c>
      <c r="E199" s="359"/>
      <c r="F199" s="373"/>
      <c r="G199" s="374"/>
      <c r="H199" s="373"/>
      <c r="I199" s="375"/>
      <c r="J199" s="154"/>
      <c r="K199" s="376"/>
      <c r="L199" s="377"/>
      <c r="M199" s="378"/>
      <c r="N199" s="377"/>
      <c r="O199" s="380"/>
      <c r="P199" s="379"/>
      <c r="Q199" s="380"/>
      <c r="R199" s="373"/>
      <c r="S199" s="375"/>
      <c r="T199" s="381"/>
      <c r="U199" s="382"/>
      <c r="V199" s="383"/>
      <c r="W199" s="389" t="s">
        <v>373</v>
      </c>
      <c r="X199" s="390"/>
      <c r="Y199" s="369">
        <v>2</v>
      </c>
    </row>
    <row r="200" spans="2:29" ht="6.9" customHeight="1">
      <c r="B200" s="357"/>
      <c r="C200" s="370"/>
      <c r="D200" s="371"/>
      <c r="E200" s="372"/>
      <c r="F200" s="373"/>
      <c r="G200" s="374"/>
      <c r="H200" s="373"/>
      <c r="I200" s="375"/>
      <c r="J200" s="155"/>
      <c r="K200" s="171"/>
      <c r="L200" s="377"/>
      <c r="M200" s="387"/>
      <c r="N200" s="377"/>
      <c r="O200" s="388"/>
      <c r="P200" s="379"/>
      <c r="Q200" s="388"/>
      <c r="R200" s="373"/>
      <c r="S200" s="375"/>
      <c r="T200" s="381"/>
      <c r="U200" s="382"/>
      <c r="V200" s="383"/>
      <c r="W200" s="390"/>
      <c r="X200" s="390"/>
      <c r="Y200" s="369"/>
    </row>
    <row r="201" spans="2:29" ht="6.9" customHeight="1">
      <c r="B201" s="357"/>
      <c r="C201" s="384"/>
      <c r="D201" s="385"/>
      <c r="E201" s="386"/>
      <c r="F201" s="373"/>
      <c r="G201" s="374"/>
      <c r="H201" s="373"/>
      <c r="I201" s="375"/>
      <c r="J201" s="154" t="s">
        <v>374</v>
      </c>
      <c r="K201" s="376"/>
      <c r="L201" s="188" t="s">
        <v>361</v>
      </c>
      <c r="M201" s="420" t="s">
        <v>383</v>
      </c>
      <c r="N201" s="188" t="s">
        <v>362</v>
      </c>
      <c r="O201" s="420" t="s">
        <v>383</v>
      </c>
      <c r="P201" s="362" t="s">
        <v>364</v>
      </c>
      <c r="Q201" s="421" t="s">
        <v>383</v>
      </c>
      <c r="R201" s="373"/>
      <c r="S201" s="375"/>
      <c r="T201" s="381"/>
      <c r="U201" s="382"/>
      <c r="V201" s="383"/>
      <c r="W201" s="390"/>
      <c r="X201" s="390"/>
      <c r="Y201" s="369"/>
      <c r="AC201" s="337">
        <v>0</v>
      </c>
    </row>
    <row r="202" spans="2:29" ht="6.9" customHeight="1">
      <c r="B202" s="357"/>
      <c r="C202" s="357" t="s">
        <v>370</v>
      </c>
      <c r="D202" s="358">
        <v>1312316.3</v>
      </c>
      <c r="E202" s="359"/>
      <c r="F202" s="373"/>
      <c r="G202" s="374"/>
      <c r="H202" s="373"/>
      <c r="I202" s="375"/>
      <c r="J202" s="154"/>
      <c r="K202" s="376"/>
      <c r="L202" s="377"/>
      <c r="M202" s="393"/>
      <c r="N202" s="377"/>
      <c r="O202" s="393"/>
      <c r="P202" s="379"/>
      <c r="Q202" s="394"/>
      <c r="R202" s="373"/>
      <c r="S202" s="375"/>
      <c r="T202" s="381"/>
      <c r="U202" s="382"/>
      <c r="V202" s="383"/>
      <c r="W202" s="390"/>
      <c r="X202" s="390"/>
      <c r="Y202" s="369"/>
    </row>
    <row r="203" spans="2:29" ht="6.9" customHeight="1">
      <c r="B203" s="357"/>
      <c r="C203" s="370"/>
      <c r="D203" s="371"/>
      <c r="E203" s="372"/>
      <c r="F203" s="373"/>
      <c r="G203" s="374"/>
      <c r="H203" s="373"/>
      <c r="I203" s="375"/>
      <c r="J203" s="154"/>
      <c r="K203" s="376"/>
      <c r="L203" s="377"/>
      <c r="M203" s="393"/>
      <c r="N203" s="377"/>
      <c r="O203" s="393"/>
      <c r="P203" s="379"/>
      <c r="Q203" s="394"/>
      <c r="R203" s="373"/>
      <c r="S203" s="375"/>
      <c r="T203" s="381"/>
      <c r="U203" s="382"/>
      <c r="V203" s="383"/>
      <c r="W203" s="390"/>
      <c r="X203" s="390"/>
      <c r="Y203" s="369"/>
    </row>
    <row r="204" spans="2:29" ht="6.9" customHeight="1">
      <c r="B204" s="356"/>
      <c r="C204" s="384"/>
      <c r="D204" s="385"/>
      <c r="E204" s="386"/>
      <c r="F204" s="319"/>
      <c r="G204" s="320"/>
      <c r="H204" s="319"/>
      <c r="I204" s="321"/>
      <c r="J204" s="155"/>
      <c r="K204" s="171"/>
      <c r="L204" s="199"/>
      <c r="M204" s="395"/>
      <c r="N204" s="199"/>
      <c r="O204" s="395"/>
      <c r="P204" s="396"/>
      <c r="Q204" s="397"/>
      <c r="R204" s="319"/>
      <c r="S204" s="321"/>
      <c r="T204" s="398"/>
      <c r="U204" s="399"/>
      <c r="V204" s="400"/>
      <c r="W204" s="390"/>
      <c r="X204" s="390"/>
      <c r="Y204" s="369"/>
    </row>
    <row r="205" spans="2:29" ht="39.9" customHeight="1">
      <c r="B205" s="401" t="s">
        <v>376</v>
      </c>
      <c r="C205" s="402"/>
      <c r="D205" s="403"/>
      <c r="E205" s="403"/>
      <c r="F205" s="403"/>
      <c r="G205" s="403"/>
      <c r="H205" s="403"/>
      <c r="I205" s="403"/>
      <c r="J205" s="403"/>
      <c r="K205" s="403"/>
      <c r="L205" s="403"/>
      <c r="M205" s="403"/>
      <c r="N205" s="403"/>
      <c r="O205" s="403"/>
      <c r="P205" s="403"/>
      <c r="Q205" s="403"/>
      <c r="R205" s="403"/>
      <c r="S205" s="403"/>
      <c r="T205" s="403"/>
      <c r="U205" s="403"/>
      <c r="V205" s="403"/>
      <c r="W205" s="403"/>
      <c r="X205" s="403"/>
      <c r="Y205" s="404"/>
    </row>
    <row r="206" spans="2:29" ht="39.9" customHeight="1">
      <c r="B206" s="401"/>
      <c r="C206" s="405"/>
      <c r="D206" s="406"/>
      <c r="E206" s="406"/>
      <c r="F206" s="406"/>
      <c r="G206" s="406"/>
      <c r="H206" s="406"/>
      <c r="I206" s="406"/>
      <c r="J206" s="406"/>
      <c r="K206" s="406"/>
      <c r="L206" s="406"/>
      <c r="M206" s="406"/>
      <c r="N206" s="406"/>
      <c r="O206" s="406"/>
      <c r="P206" s="406"/>
      <c r="Q206" s="406"/>
      <c r="R206" s="406"/>
      <c r="S206" s="406"/>
      <c r="T206" s="406"/>
      <c r="U206" s="406"/>
      <c r="V206" s="406"/>
      <c r="W206" s="406"/>
      <c r="X206" s="406"/>
      <c r="Y206" s="407"/>
    </row>
    <row r="207" spans="2:29" ht="39.9" customHeight="1">
      <c r="B207" s="401"/>
      <c r="C207" s="405"/>
      <c r="D207" s="406"/>
      <c r="E207" s="406"/>
      <c r="F207" s="406"/>
      <c r="G207" s="406"/>
      <c r="H207" s="406"/>
      <c r="I207" s="406"/>
      <c r="J207" s="406"/>
      <c r="K207" s="406"/>
      <c r="L207" s="406"/>
      <c r="M207" s="406"/>
      <c r="N207" s="406"/>
      <c r="O207" s="406"/>
      <c r="P207" s="406"/>
      <c r="Q207" s="406"/>
      <c r="R207" s="406"/>
      <c r="S207" s="406"/>
      <c r="T207" s="406"/>
      <c r="U207" s="406"/>
      <c r="V207" s="406"/>
      <c r="W207" s="406"/>
      <c r="X207" s="406"/>
      <c r="Y207" s="407"/>
    </row>
    <row r="208" spans="2:29" ht="39.9" customHeight="1">
      <c r="B208" s="401"/>
      <c r="C208" s="405"/>
      <c r="D208" s="406"/>
      <c r="E208" s="406"/>
      <c r="F208" s="406"/>
      <c r="G208" s="406"/>
      <c r="H208" s="406"/>
      <c r="I208" s="406"/>
      <c r="J208" s="406"/>
      <c r="K208" s="406"/>
      <c r="L208" s="406"/>
      <c r="M208" s="406"/>
      <c r="N208" s="406"/>
      <c r="O208" s="406"/>
      <c r="P208" s="406"/>
      <c r="Q208" s="406"/>
      <c r="R208" s="406"/>
      <c r="S208" s="406"/>
      <c r="T208" s="406"/>
      <c r="U208" s="406"/>
      <c r="V208" s="406"/>
      <c r="W208" s="406"/>
      <c r="X208" s="406"/>
      <c r="Y208" s="407"/>
    </row>
    <row r="209" spans="2:29" ht="39.9" customHeight="1">
      <c r="B209" s="401"/>
      <c r="C209" s="405"/>
      <c r="D209" s="406"/>
      <c r="E209" s="406"/>
      <c r="F209" s="406"/>
      <c r="G209" s="406"/>
      <c r="H209" s="406"/>
      <c r="I209" s="406"/>
      <c r="J209" s="406"/>
      <c r="K209" s="406"/>
      <c r="L209" s="406"/>
      <c r="M209" s="406"/>
      <c r="N209" s="406"/>
      <c r="O209" s="406"/>
      <c r="P209" s="406"/>
      <c r="Q209" s="406"/>
      <c r="R209" s="406"/>
      <c r="S209" s="406"/>
      <c r="T209" s="406"/>
      <c r="U209" s="406"/>
      <c r="V209" s="406"/>
      <c r="W209" s="406"/>
      <c r="X209" s="406"/>
      <c r="Y209" s="407"/>
    </row>
    <row r="210" spans="2:29" ht="39.9" customHeight="1">
      <c r="B210" s="401"/>
      <c r="C210" s="405"/>
      <c r="D210" s="406"/>
      <c r="E210" s="406"/>
      <c r="F210" s="406"/>
      <c r="G210" s="406"/>
      <c r="H210" s="406"/>
      <c r="I210" s="406"/>
      <c r="J210" s="406"/>
      <c r="K210" s="406"/>
      <c r="L210" s="406"/>
      <c r="M210" s="406"/>
      <c r="N210" s="406"/>
      <c r="O210" s="406"/>
      <c r="P210" s="406"/>
      <c r="Q210" s="406"/>
      <c r="R210" s="406"/>
      <c r="S210" s="406"/>
      <c r="T210" s="406"/>
      <c r="U210" s="406"/>
      <c r="V210" s="406"/>
      <c r="W210" s="406"/>
      <c r="X210" s="406"/>
      <c r="Y210" s="407"/>
    </row>
    <row r="211" spans="2:29" ht="39.9" customHeight="1">
      <c r="B211" s="401"/>
      <c r="C211" s="405"/>
      <c r="D211" s="406"/>
      <c r="E211" s="406"/>
      <c r="F211" s="406"/>
      <c r="G211" s="406"/>
      <c r="H211" s="406"/>
      <c r="I211" s="406"/>
      <c r="J211" s="406"/>
      <c r="K211" s="406"/>
      <c r="L211" s="406"/>
      <c r="M211" s="406"/>
      <c r="N211" s="406"/>
      <c r="O211" s="406"/>
      <c r="P211" s="406"/>
      <c r="Q211" s="406"/>
      <c r="R211" s="406"/>
      <c r="S211" s="406"/>
      <c r="T211" s="406"/>
      <c r="U211" s="406"/>
      <c r="V211" s="406"/>
      <c r="W211" s="406"/>
      <c r="X211" s="406"/>
      <c r="Y211" s="407"/>
    </row>
    <row r="212" spans="2:29" ht="39.9" customHeight="1">
      <c r="B212" s="401"/>
      <c r="C212" s="408"/>
      <c r="D212" s="1"/>
      <c r="E212" s="1"/>
      <c r="F212" s="2"/>
      <c r="G212" s="409"/>
      <c r="H212" s="409"/>
      <c r="I212" s="409"/>
      <c r="J212" s="409"/>
      <c r="K212" s="409"/>
      <c r="L212" s="1"/>
      <c r="M212" s="408"/>
      <c r="N212" s="408"/>
      <c r="O212" s="1"/>
      <c r="P212" s="410" t="s">
        <v>377</v>
      </c>
      <c r="Q212" s="410"/>
      <c r="R212" s="410"/>
      <c r="S212" s="410"/>
      <c r="T212" s="410"/>
      <c r="U212" s="410"/>
      <c r="V212" s="410"/>
      <c r="W212" s="410"/>
      <c r="X212" s="410"/>
      <c r="Y212" s="411"/>
    </row>
    <row r="213" spans="2:29" ht="45" customHeight="1">
      <c r="B213" s="307"/>
      <c r="C213" s="412"/>
      <c r="D213" s="413"/>
      <c r="E213" s="414"/>
      <c r="F213" s="415"/>
      <c r="G213" s="413"/>
      <c r="H213" s="413"/>
      <c r="I213" s="413"/>
      <c r="J213" s="413"/>
      <c r="K213" s="413"/>
      <c r="L213" s="413"/>
      <c r="M213" s="413"/>
      <c r="N213" s="413"/>
      <c r="O213" s="416"/>
      <c r="P213" s="417"/>
      <c r="Q213" s="417"/>
      <c r="R213" s="417"/>
      <c r="S213" s="417"/>
      <c r="T213" s="417"/>
      <c r="U213" s="417"/>
      <c r="V213" s="417"/>
      <c r="W213" s="417"/>
      <c r="X213" s="417"/>
      <c r="Y213" s="418"/>
    </row>
    <row r="214" spans="2:29" ht="15" customHeight="1">
      <c r="C214" s="3" t="s">
        <v>378</v>
      </c>
    </row>
    <row r="215" spans="2:29" ht="15" customHeight="1">
      <c r="C215" s="3" t="s">
        <v>379</v>
      </c>
    </row>
    <row r="216" spans="2:29" ht="15" customHeight="1">
      <c r="C216" s="3" t="s">
        <v>380</v>
      </c>
    </row>
    <row r="217" spans="2:29">
      <c r="C217" s="3" t="s">
        <v>381</v>
      </c>
    </row>
    <row r="219" spans="2:29" ht="24.9" customHeight="1">
      <c r="B219" s="6" t="s">
        <v>335</v>
      </c>
      <c r="C219" s="3"/>
      <c r="D219" s="3"/>
      <c r="E219" s="3"/>
      <c r="F219" s="3"/>
      <c r="G219" s="3"/>
      <c r="H219" s="3"/>
      <c r="I219" s="3"/>
      <c r="J219" s="3"/>
      <c r="K219" s="3"/>
      <c r="L219" s="3"/>
      <c r="M219" s="3"/>
      <c r="N219" s="331"/>
      <c r="O219" s="332"/>
      <c r="P219" s="333"/>
      <c r="Q219" s="334"/>
      <c r="R219" s="334"/>
      <c r="S219" s="335"/>
      <c r="T219" s="192" t="s">
        <v>336</v>
      </c>
      <c r="U219" s="192"/>
      <c r="V219" s="336" t="s">
        <v>337</v>
      </c>
      <c r="W219" s="336"/>
      <c r="X219" s="336"/>
      <c r="Y219" s="336"/>
      <c r="AA219" s="338" t="s">
        <v>338</v>
      </c>
      <c r="AB219" s="3" t="s">
        <v>339</v>
      </c>
      <c r="AC219" s="3" t="s">
        <v>340</v>
      </c>
    </row>
    <row r="220" spans="2:29" ht="20.100000000000001" customHeight="1">
      <c r="B220" s="188" t="s">
        <v>8</v>
      </c>
      <c r="C220" s="188"/>
      <c r="D220" s="339" t="s">
        <v>293</v>
      </c>
      <c r="E220" s="339"/>
      <c r="F220" s="339"/>
      <c r="G220" s="339"/>
      <c r="H220" s="192" t="s">
        <v>9</v>
      </c>
      <c r="I220" s="192"/>
      <c r="J220" s="339" t="s">
        <v>294</v>
      </c>
      <c r="K220" s="339"/>
      <c r="L220" s="339"/>
      <c r="M220" s="339"/>
      <c r="N220" s="192" t="s">
        <v>2</v>
      </c>
      <c r="O220" s="192"/>
      <c r="P220" s="109" t="s">
        <v>303</v>
      </c>
      <c r="Q220" s="109"/>
      <c r="R220" s="109"/>
      <c r="S220" s="109"/>
      <c r="T220" s="192" t="s">
        <v>341</v>
      </c>
      <c r="U220" s="192"/>
      <c r="V220" s="340" t="s">
        <v>339</v>
      </c>
      <c r="W220" s="340"/>
      <c r="X220" s="340"/>
      <c r="Y220" s="340"/>
      <c r="AA220" s="338" t="s">
        <v>342</v>
      </c>
      <c r="AB220" s="3" t="s">
        <v>343</v>
      </c>
      <c r="AC220" s="3" t="s">
        <v>344</v>
      </c>
    </row>
    <row r="221" spans="2:29" ht="20.100000000000001" customHeight="1">
      <c r="B221" s="199" t="s">
        <v>3</v>
      </c>
      <c r="C221" s="199"/>
      <c r="D221" s="341" t="s">
        <v>320</v>
      </c>
      <c r="E221" s="341"/>
      <c r="F221" s="341"/>
      <c r="G221" s="341"/>
      <c r="H221" s="192"/>
      <c r="I221" s="192"/>
      <c r="J221" s="339"/>
      <c r="K221" s="339"/>
      <c r="L221" s="339"/>
      <c r="M221" s="339"/>
      <c r="N221" s="192"/>
      <c r="O221" s="192"/>
      <c r="P221" s="109"/>
      <c r="Q221" s="109"/>
      <c r="R221" s="109"/>
      <c r="S221" s="109"/>
      <c r="T221" s="192" t="s">
        <v>345</v>
      </c>
      <c r="U221" s="192"/>
      <c r="V221" s="340" t="s">
        <v>339</v>
      </c>
      <c r="W221" s="340"/>
      <c r="X221" s="340"/>
      <c r="Y221" s="340"/>
      <c r="AA221" s="338" t="s">
        <v>346</v>
      </c>
      <c r="AC221" s="3" t="s">
        <v>347</v>
      </c>
    </row>
    <row r="222" spans="2:29" ht="20.100000000000001" customHeight="1">
      <c r="B222" s="295" t="s">
        <v>4</v>
      </c>
      <c r="C222" s="295"/>
      <c r="D222" s="342" t="s">
        <v>5</v>
      </c>
      <c r="E222" s="339" t="s">
        <v>295</v>
      </c>
      <c r="F222" s="339"/>
      <c r="G222" s="339"/>
      <c r="H222" s="192" t="s">
        <v>348</v>
      </c>
      <c r="I222" s="192"/>
      <c r="J222" s="192"/>
      <c r="K222" s="102" t="s">
        <v>321</v>
      </c>
      <c r="L222" s="104"/>
      <c r="M222" s="104"/>
      <c r="N222" s="104"/>
      <c r="O222" s="178" t="s">
        <v>349</v>
      </c>
      <c r="P222" s="179"/>
      <c r="Q222" s="343">
        <v>44431</v>
      </c>
      <c r="R222" s="344"/>
      <c r="S222" s="345"/>
      <c r="T222" s="192" t="s">
        <v>95</v>
      </c>
      <c r="U222" s="192"/>
      <c r="V222" s="98" t="s">
        <v>94</v>
      </c>
      <c r="W222" s="346">
        <v>1915</v>
      </c>
      <c r="X222" s="346"/>
      <c r="Y222" s="27" t="s">
        <v>93</v>
      </c>
      <c r="AA222" s="338" t="s">
        <v>350</v>
      </c>
      <c r="AC222" s="3" t="s">
        <v>351</v>
      </c>
    </row>
    <row r="223" spans="2:29" ht="20.100000000000001" customHeight="1">
      <c r="B223" s="295"/>
      <c r="C223" s="295"/>
      <c r="D223" s="342" t="s">
        <v>6</v>
      </c>
      <c r="E223" s="347" t="s">
        <v>295</v>
      </c>
      <c r="F223" s="347"/>
      <c r="G223" s="347"/>
      <c r="H223" s="192" t="s">
        <v>352</v>
      </c>
      <c r="I223" s="192"/>
      <c r="J223" s="192"/>
      <c r="K223" s="102" t="s">
        <v>353</v>
      </c>
      <c r="L223" s="104"/>
      <c r="M223" s="104"/>
      <c r="N223" s="104"/>
      <c r="O223" s="348"/>
      <c r="P223" s="349"/>
      <c r="Q223" s="350"/>
      <c r="R223" s="351"/>
      <c r="S223" s="352"/>
      <c r="T223" s="188" t="s">
        <v>7</v>
      </c>
      <c r="U223" s="188"/>
      <c r="V223" s="353" t="s">
        <v>354</v>
      </c>
      <c r="W223" s="354"/>
      <c r="X223" s="354"/>
      <c r="Y223" s="355"/>
      <c r="AC223" s="3" t="s">
        <v>355</v>
      </c>
    </row>
    <row r="224" spans="2:29" ht="6.9" customHeight="1">
      <c r="B224" s="356" t="s">
        <v>356</v>
      </c>
      <c r="C224" s="357" t="s">
        <v>357</v>
      </c>
      <c r="D224" s="358">
        <v>340548.3</v>
      </c>
      <c r="E224" s="359"/>
      <c r="F224" s="316" t="s">
        <v>358</v>
      </c>
      <c r="G224" s="317"/>
      <c r="H224" s="316" t="s">
        <v>359</v>
      </c>
      <c r="I224" s="318"/>
      <c r="J224" s="167" t="s">
        <v>360</v>
      </c>
      <c r="K224" s="169"/>
      <c r="L224" s="188" t="s">
        <v>361</v>
      </c>
      <c r="M224" s="360">
        <v>98</v>
      </c>
      <c r="N224" s="188" t="s">
        <v>362</v>
      </c>
      <c r="O224" s="360" t="s">
        <v>382</v>
      </c>
      <c r="P224" s="362" t="s">
        <v>364</v>
      </c>
      <c r="Q224" s="419" t="s">
        <v>382</v>
      </c>
      <c r="R224" s="316" t="s">
        <v>365</v>
      </c>
      <c r="S224" s="318"/>
      <c r="T224" s="364" t="s">
        <v>159</v>
      </c>
      <c r="U224" s="365"/>
      <c r="V224" s="366" t="s">
        <v>366</v>
      </c>
      <c r="W224" s="367" t="s">
        <v>367</v>
      </c>
      <c r="X224" s="368"/>
      <c r="Y224" s="369">
        <v>1</v>
      </c>
      <c r="AC224" s="3" t="s">
        <v>368</v>
      </c>
    </row>
    <row r="225" spans="2:29" ht="6.9" customHeight="1">
      <c r="B225" s="356"/>
      <c r="C225" s="370"/>
      <c r="D225" s="371"/>
      <c r="E225" s="372"/>
      <c r="F225" s="373"/>
      <c r="G225" s="374"/>
      <c r="H225" s="373"/>
      <c r="I225" s="375"/>
      <c r="J225" s="154"/>
      <c r="K225" s="376"/>
      <c r="L225" s="377"/>
      <c r="M225" s="378"/>
      <c r="N225" s="377"/>
      <c r="O225" s="378"/>
      <c r="P225" s="379"/>
      <c r="Q225" s="380"/>
      <c r="R225" s="373"/>
      <c r="S225" s="375"/>
      <c r="T225" s="381"/>
      <c r="U225" s="382"/>
      <c r="V225" s="383"/>
      <c r="W225" s="368"/>
      <c r="X225" s="368"/>
      <c r="Y225" s="369"/>
      <c r="AC225" s="3" t="s">
        <v>369</v>
      </c>
    </row>
    <row r="226" spans="2:29" ht="6.9" customHeight="1">
      <c r="B226" s="356"/>
      <c r="C226" s="384"/>
      <c r="D226" s="385"/>
      <c r="E226" s="386"/>
      <c r="F226" s="373"/>
      <c r="G226" s="374"/>
      <c r="H226" s="373"/>
      <c r="I226" s="375"/>
      <c r="J226" s="154"/>
      <c r="K226" s="376"/>
      <c r="L226" s="377"/>
      <c r="M226" s="378"/>
      <c r="N226" s="377"/>
      <c r="O226" s="378"/>
      <c r="P226" s="379"/>
      <c r="Q226" s="380"/>
      <c r="R226" s="373"/>
      <c r="S226" s="375"/>
      <c r="T226" s="381"/>
      <c r="U226" s="382"/>
      <c r="V226" s="383"/>
      <c r="W226" s="368"/>
      <c r="X226" s="368"/>
      <c r="Y226" s="369"/>
    </row>
    <row r="227" spans="2:29" ht="6.9" customHeight="1">
      <c r="B227" s="356"/>
      <c r="C227" s="357" t="s">
        <v>370</v>
      </c>
      <c r="D227" s="358">
        <v>1312256.8</v>
      </c>
      <c r="E227" s="359"/>
      <c r="F227" s="373"/>
      <c r="G227" s="374"/>
      <c r="H227" s="373"/>
      <c r="I227" s="375"/>
      <c r="J227" s="154"/>
      <c r="K227" s="376"/>
      <c r="L227" s="377"/>
      <c r="M227" s="387"/>
      <c r="N227" s="377"/>
      <c r="O227" s="387"/>
      <c r="P227" s="379"/>
      <c r="Q227" s="388"/>
      <c r="R227" s="373"/>
      <c r="S227" s="375"/>
      <c r="T227" s="381"/>
      <c r="U227" s="382"/>
      <c r="V227" s="383"/>
      <c r="W227" s="368"/>
      <c r="X227" s="368"/>
      <c r="Y227" s="369"/>
    </row>
    <row r="228" spans="2:29" ht="6.9" customHeight="1">
      <c r="B228" s="356"/>
      <c r="C228" s="370"/>
      <c r="D228" s="371"/>
      <c r="E228" s="372"/>
      <c r="F228" s="373"/>
      <c r="G228" s="374"/>
      <c r="H228" s="373"/>
      <c r="I228" s="375"/>
      <c r="J228" s="167" t="s">
        <v>371</v>
      </c>
      <c r="K228" s="169"/>
      <c r="L228" s="188" t="s">
        <v>361</v>
      </c>
      <c r="M228" s="360" t="s">
        <v>382</v>
      </c>
      <c r="N228" s="188" t="s">
        <v>362</v>
      </c>
      <c r="O228" s="419" t="s">
        <v>382</v>
      </c>
      <c r="P228" s="362" t="s">
        <v>364</v>
      </c>
      <c r="Q228" s="419" t="s">
        <v>382</v>
      </c>
      <c r="R228" s="373"/>
      <c r="S228" s="375"/>
      <c r="T228" s="381"/>
      <c r="U228" s="382"/>
      <c r="V228" s="383"/>
      <c r="W228" s="368"/>
      <c r="X228" s="368"/>
      <c r="Y228" s="369"/>
    </row>
    <row r="229" spans="2:29" ht="6.9" customHeight="1">
      <c r="B229" s="356"/>
      <c r="C229" s="384"/>
      <c r="D229" s="385"/>
      <c r="E229" s="386"/>
      <c r="F229" s="373"/>
      <c r="G229" s="374"/>
      <c r="H229" s="373"/>
      <c r="I229" s="375"/>
      <c r="J229" s="154"/>
      <c r="K229" s="376"/>
      <c r="L229" s="377"/>
      <c r="M229" s="378"/>
      <c r="N229" s="377"/>
      <c r="O229" s="380"/>
      <c r="P229" s="379"/>
      <c r="Q229" s="380"/>
      <c r="R229" s="373"/>
      <c r="S229" s="375"/>
      <c r="T229" s="381"/>
      <c r="U229" s="382"/>
      <c r="V229" s="383"/>
      <c r="W229" s="368"/>
      <c r="X229" s="368"/>
      <c r="Y229" s="369"/>
    </row>
    <row r="230" spans="2:29" ht="6.9" customHeight="1">
      <c r="B230" s="356" t="s">
        <v>372</v>
      </c>
      <c r="C230" s="357" t="s">
        <v>357</v>
      </c>
      <c r="D230" s="358">
        <v>340648.2</v>
      </c>
      <c r="E230" s="359"/>
      <c r="F230" s="373"/>
      <c r="G230" s="374"/>
      <c r="H230" s="373"/>
      <c r="I230" s="375"/>
      <c r="J230" s="154"/>
      <c r="K230" s="376"/>
      <c r="L230" s="377"/>
      <c r="M230" s="378"/>
      <c r="N230" s="377"/>
      <c r="O230" s="380"/>
      <c r="P230" s="379"/>
      <c r="Q230" s="380"/>
      <c r="R230" s="373"/>
      <c r="S230" s="375"/>
      <c r="T230" s="381"/>
      <c r="U230" s="382"/>
      <c r="V230" s="383"/>
      <c r="W230" s="389" t="s">
        <v>373</v>
      </c>
      <c r="X230" s="390"/>
      <c r="Y230" s="369">
        <v>2</v>
      </c>
    </row>
    <row r="231" spans="2:29" ht="6.9" customHeight="1">
      <c r="B231" s="357"/>
      <c r="C231" s="370"/>
      <c r="D231" s="371"/>
      <c r="E231" s="372"/>
      <c r="F231" s="373"/>
      <c r="G231" s="374"/>
      <c r="H231" s="373"/>
      <c r="I231" s="375"/>
      <c r="J231" s="155"/>
      <c r="K231" s="171"/>
      <c r="L231" s="377"/>
      <c r="M231" s="387"/>
      <c r="N231" s="377"/>
      <c r="O231" s="388"/>
      <c r="P231" s="379"/>
      <c r="Q231" s="388"/>
      <c r="R231" s="373"/>
      <c r="S231" s="375"/>
      <c r="T231" s="381"/>
      <c r="U231" s="382"/>
      <c r="V231" s="383"/>
      <c r="W231" s="390"/>
      <c r="X231" s="390"/>
      <c r="Y231" s="369"/>
    </row>
    <row r="232" spans="2:29" ht="6.9" customHeight="1">
      <c r="B232" s="357"/>
      <c r="C232" s="384"/>
      <c r="D232" s="385"/>
      <c r="E232" s="386"/>
      <c r="F232" s="373"/>
      <c r="G232" s="374"/>
      <c r="H232" s="373"/>
      <c r="I232" s="375"/>
      <c r="J232" s="154" t="s">
        <v>374</v>
      </c>
      <c r="K232" s="376"/>
      <c r="L232" s="188" t="s">
        <v>361</v>
      </c>
      <c r="M232" s="420" t="s">
        <v>383</v>
      </c>
      <c r="N232" s="188" t="s">
        <v>362</v>
      </c>
      <c r="O232" s="420" t="s">
        <v>383</v>
      </c>
      <c r="P232" s="362" t="s">
        <v>364</v>
      </c>
      <c r="Q232" s="421" t="s">
        <v>383</v>
      </c>
      <c r="R232" s="373"/>
      <c r="S232" s="375"/>
      <c r="T232" s="381"/>
      <c r="U232" s="382"/>
      <c r="V232" s="383"/>
      <c r="W232" s="390"/>
      <c r="X232" s="390"/>
      <c r="Y232" s="369"/>
      <c r="AC232" s="337">
        <v>0</v>
      </c>
    </row>
    <row r="233" spans="2:29" ht="6.9" customHeight="1">
      <c r="B233" s="357"/>
      <c r="C233" s="357" t="s">
        <v>370</v>
      </c>
      <c r="D233" s="358">
        <v>1312316.3</v>
      </c>
      <c r="E233" s="359"/>
      <c r="F233" s="373"/>
      <c r="G233" s="374"/>
      <c r="H233" s="373"/>
      <c r="I233" s="375"/>
      <c r="J233" s="154"/>
      <c r="K233" s="376"/>
      <c r="L233" s="377"/>
      <c r="M233" s="393"/>
      <c r="N233" s="377"/>
      <c r="O233" s="393"/>
      <c r="P233" s="379"/>
      <c r="Q233" s="394"/>
      <c r="R233" s="373"/>
      <c r="S233" s="375"/>
      <c r="T233" s="381"/>
      <c r="U233" s="382"/>
      <c r="V233" s="383"/>
      <c r="W233" s="390"/>
      <c r="X233" s="390"/>
      <c r="Y233" s="369"/>
    </row>
    <row r="234" spans="2:29" ht="6.9" customHeight="1">
      <c r="B234" s="357"/>
      <c r="C234" s="370"/>
      <c r="D234" s="371"/>
      <c r="E234" s="372"/>
      <c r="F234" s="373"/>
      <c r="G234" s="374"/>
      <c r="H234" s="373"/>
      <c r="I234" s="375"/>
      <c r="J234" s="154"/>
      <c r="K234" s="376"/>
      <c r="L234" s="377"/>
      <c r="M234" s="393"/>
      <c r="N234" s="377"/>
      <c r="O234" s="393"/>
      <c r="P234" s="379"/>
      <c r="Q234" s="394"/>
      <c r="R234" s="373"/>
      <c r="S234" s="375"/>
      <c r="T234" s="381"/>
      <c r="U234" s="382"/>
      <c r="V234" s="383"/>
      <c r="W234" s="390"/>
      <c r="X234" s="390"/>
      <c r="Y234" s="369"/>
    </row>
    <row r="235" spans="2:29" ht="6.9" customHeight="1">
      <c r="B235" s="356"/>
      <c r="C235" s="384"/>
      <c r="D235" s="385"/>
      <c r="E235" s="386"/>
      <c r="F235" s="319"/>
      <c r="G235" s="320"/>
      <c r="H235" s="319"/>
      <c r="I235" s="321"/>
      <c r="J235" s="155"/>
      <c r="K235" s="171"/>
      <c r="L235" s="199"/>
      <c r="M235" s="395"/>
      <c r="N235" s="199"/>
      <c r="O235" s="395"/>
      <c r="P235" s="396"/>
      <c r="Q235" s="397"/>
      <c r="R235" s="319"/>
      <c r="S235" s="321"/>
      <c r="T235" s="398"/>
      <c r="U235" s="399"/>
      <c r="V235" s="400"/>
      <c r="W235" s="390"/>
      <c r="X235" s="390"/>
      <c r="Y235" s="369"/>
    </row>
    <row r="236" spans="2:29" ht="39.9" customHeight="1">
      <c r="B236" s="401" t="s">
        <v>376</v>
      </c>
      <c r="C236" s="402"/>
      <c r="D236" s="403"/>
      <c r="E236" s="403"/>
      <c r="F236" s="403"/>
      <c r="G236" s="403"/>
      <c r="H236" s="403"/>
      <c r="I236" s="403"/>
      <c r="J236" s="403"/>
      <c r="K236" s="403"/>
      <c r="L236" s="403"/>
      <c r="M236" s="403"/>
      <c r="N236" s="403"/>
      <c r="O236" s="403"/>
      <c r="P236" s="403"/>
      <c r="Q236" s="403"/>
      <c r="R236" s="403"/>
      <c r="S236" s="403"/>
      <c r="T236" s="403"/>
      <c r="U236" s="403"/>
      <c r="V236" s="403"/>
      <c r="W236" s="403"/>
      <c r="X236" s="403"/>
      <c r="Y236" s="404"/>
    </row>
    <row r="237" spans="2:29" ht="39.9" customHeight="1">
      <c r="B237" s="401"/>
      <c r="C237" s="405"/>
      <c r="D237" s="406"/>
      <c r="E237" s="406"/>
      <c r="F237" s="406"/>
      <c r="G237" s="406"/>
      <c r="H237" s="406"/>
      <c r="I237" s="406"/>
      <c r="J237" s="406"/>
      <c r="K237" s="406"/>
      <c r="L237" s="406"/>
      <c r="M237" s="406"/>
      <c r="N237" s="406"/>
      <c r="O237" s="406"/>
      <c r="P237" s="406"/>
      <c r="Q237" s="406"/>
      <c r="R237" s="406"/>
      <c r="S237" s="406"/>
      <c r="T237" s="406"/>
      <c r="U237" s="406"/>
      <c r="V237" s="406"/>
      <c r="W237" s="406"/>
      <c r="X237" s="406"/>
      <c r="Y237" s="407"/>
    </row>
    <row r="238" spans="2:29" ht="39.9" customHeight="1">
      <c r="B238" s="401"/>
      <c r="C238" s="405"/>
      <c r="D238" s="406"/>
      <c r="E238" s="406"/>
      <c r="F238" s="406"/>
      <c r="G238" s="406"/>
      <c r="H238" s="406"/>
      <c r="I238" s="406"/>
      <c r="J238" s="406"/>
      <c r="K238" s="406"/>
      <c r="L238" s="406"/>
      <c r="M238" s="406"/>
      <c r="N238" s="406"/>
      <c r="O238" s="406"/>
      <c r="P238" s="406"/>
      <c r="Q238" s="406"/>
      <c r="R238" s="406"/>
      <c r="S238" s="406"/>
      <c r="T238" s="406"/>
      <c r="U238" s="406"/>
      <c r="V238" s="406"/>
      <c r="W238" s="406"/>
      <c r="X238" s="406"/>
      <c r="Y238" s="407"/>
    </row>
    <row r="239" spans="2:29" ht="39.9" customHeight="1">
      <c r="B239" s="401"/>
      <c r="C239" s="405"/>
      <c r="D239" s="406"/>
      <c r="E239" s="406"/>
      <c r="F239" s="406"/>
      <c r="G239" s="406"/>
      <c r="H239" s="406"/>
      <c r="I239" s="406"/>
      <c r="J239" s="406"/>
      <c r="K239" s="406"/>
      <c r="L239" s="406"/>
      <c r="M239" s="406"/>
      <c r="N239" s="406"/>
      <c r="O239" s="406"/>
      <c r="P239" s="406"/>
      <c r="Q239" s="406"/>
      <c r="R239" s="406"/>
      <c r="S239" s="406"/>
      <c r="T239" s="406"/>
      <c r="U239" s="406"/>
      <c r="V239" s="406"/>
      <c r="W239" s="406"/>
      <c r="X239" s="406"/>
      <c r="Y239" s="407"/>
    </row>
    <row r="240" spans="2:29" ht="39.9" customHeight="1">
      <c r="B240" s="401"/>
      <c r="C240" s="405"/>
      <c r="D240" s="406"/>
      <c r="E240" s="406"/>
      <c r="F240" s="406"/>
      <c r="G240" s="406"/>
      <c r="H240" s="406"/>
      <c r="I240" s="406"/>
      <c r="J240" s="406"/>
      <c r="K240" s="406"/>
      <c r="L240" s="406"/>
      <c r="M240" s="406"/>
      <c r="N240" s="406"/>
      <c r="O240" s="406"/>
      <c r="P240" s="406"/>
      <c r="Q240" s="406"/>
      <c r="R240" s="406"/>
      <c r="S240" s="406"/>
      <c r="T240" s="406"/>
      <c r="U240" s="406"/>
      <c r="V240" s="406"/>
      <c r="W240" s="406"/>
      <c r="X240" s="406"/>
      <c r="Y240" s="407"/>
    </row>
    <row r="241" spans="2:29" ht="39.9" customHeight="1">
      <c r="B241" s="401"/>
      <c r="C241" s="405"/>
      <c r="D241" s="406"/>
      <c r="E241" s="406"/>
      <c r="F241" s="406"/>
      <c r="G241" s="406"/>
      <c r="H241" s="406"/>
      <c r="I241" s="406"/>
      <c r="J241" s="406"/>
      <c r="K241" s="406"/>
      <c r="L241" s="406"/>
      <c r="M241" s="406"/>
      <c r="N241" s="406"/>
      <c r="O241" s="406"/>
      <c r="P241" s="406"/>
      <c r="Q241" s="406"/>
      <c r="R241" s="406"/>
      <c r="S241" s="406"/>
      <c r="T241" s="406"/>
      <c r="U241" s="406"/>
      <c r="V241" s="406"/>
      <c r="W241" s="406"/>
      <c r="X241" s="406"/>
      <c r="Y241" s="407"/>
    </row>
    <row r="242" spans="2:29" ht="39.9" customHeight="1">
      <c r="B242" s="401"/>
      <c r="C242" s="405"/>
      <c r="D242" s="406"/>
      <c r="E242" s="406"/>
      <c r="F242" s="406"/>
      <c r="G242" s="406"/>
      <c r="H242" s="406"/>
      <c r="I242" s="406"/>
      <c r="J242" s="406"/>
      <c r="K242" s="406"/>
      <c r="L242" s="406"/>
      <c r="M242" s="406"/>
      <c r="N242" s="406"/>
      <c r="O242" s="406"/>
      <c r="P242" s="406"/>
      <c r="Q242" s="406"/>
      <c r="R242" s="406"/>
      <c r="S242" s="406"/>
      <c r="T242" s="406"/>
      <c r="U242" s="406"/>
      <c r="V242" s="406"/>
      <c r="W242" s="406"/>
      <c r="X242" s="406"/>
      <c r="Y242" s="407"/>
    </row>
    <row r="243" spans="2:29" ht="39.9" customHeight="1">
      <c r="B243" s="401"/>
      <c r="C243" s="408"/>
      <c r="D243" s="1"/>
      <c r="E243" s="1"/>
      <c r="F243" s="2"/>
      <c r="G243" s="409"/>
      <c r="H243" s="409"/>
      <c r="I243" s="409"/>
      <c r="J243" s="409"/>
      <c r="K243" s="409"/>
      <c r="L243" s="1"/>
      <c r="M243" s="408"/>
      <c r="N243" s="408"/>
      <c r="O243" s="1"/>
      <c r="P243" s="410" t="s">
        <v>377</v>
      </c>
      <c r="Q243" s="410"/>
      <c r="R243" s="410"/>
      <c r="S243" s="410"/>
      <c r="T243" s="410"/>
      <c r="U243" s="410"/>
      <c r="V243" s="410"/>
      <c r="W243" s="410"/>
      <c r="X243" s="410"/>
      <c r="Y243" s="411"/>
    </row>
    <row r="244" spans="2:29" ht="45" customHeight="1">
      <c r="B244" s="307"/>
      <c r="C244" s="412"/>
      <c r="D244" s="413"/>
      <c r="E244" s="414"/>
      <c r="F244" s="415"/>
      <c r="G244" s="413"/>
      <c r="H244" s="413"/>
      <c r="I244" s="413"/>
      <c r="J244" s="413"/>
      <c r="K244" s="413"/>
      <c r="L244" s="413"/>
      <c r="M244" s="413"/>
      <c r="N244" s="413"/>
      <c r="O244" s="416"/>
      <c r="P244" s="417"/>
      <c r="Q244" s="417"/>
      <c r="R244" s="417"/>
      <c r="S244" s="417"/>
      <c r="T244" s="417"/>
      <c r="U244" s="417"/>
      <c r="V244" s="417"/>
      <c r="W244" s="417"/>
      <c r="X244" s="417"/>
      <c r="Y244" s="418"/>
    </row>
    <row r="245" spans="2:29" ht="15" customHeight="1">
      <c r="C245" s="3" t="s">
        <v>378</v>
      </c>
    </row>
    <row r="246" spans="2:29" ht="15" customHeight="1">
      <c r="C246" s="3" t="s">
        <v>379</v>
      </c>
    </row>
    <row r="247" spans="2:29" ht="15" customHeight="1">
      <c r="C247" s="3" t="s">
        <v>380</v>
      </c>
    </row>
    <row r="248" spans="2:29">
      <c r="C248" s="3" t="s">
        <v>381</v>
      </c>
    </row>
    <row r="250" spans="2:29" ht="24.9" customHeight="1">
      <c r="B250" s="6" t="s">
        <v>335</v>
      </c>
      <c r="C250" s="3"/>
      <c r="D250" s="3"/>
      <c r="E250" s="3"/>
      <c r="F250" s="3"/>
      <c r="G250" s="3"/>
      <c r="H250" s="3"/>
      <c r="I250" s="3"/>
      <c r="J250" s="3"/>
      <c r="K250" s="3"/>
      <c r="L250" s="3"/>
      <c r="M250" s="3"/>
      <c r="N250" s="331"/>
      <c r="O250" s="332"/>
      <c r="P250" s="333"/>
      <c r="Q250" s="334"/>
      <c r="R250" s="334"/>
      <c r="S250" s="335"/>
      <c r="T250" s="192" t="s">
        <v>336</v>
      </c>
      <c r="U250" s="192"/>
      <c r="V250" s="336" t="s">
        <v>337</v>
      </c>
      <c r="W250" s="336"/>
      <c r="X250" s="336"/>
      <c r="Y250" s="336"/>
      <c r="AA250" s="338" t="s">
        <v>338</v>
      </c>
      <c r="AB250" s="3" t="s">
        <v>339</v>
      </c>
      <c r="AC250" s="3" t="s">
        <v>340</v>
      </c>
    </row>
    <row r="251" spans="2:29" ht="20.100000000000001" customHeight="1">
      <c r="B251" s="188" t="s">
        <v>8</v>
      </c>
      <c r="C251" s="188"/>
      <c r="D251" s="339" t="s">
        <v>293</v>
      </c>
      <c r="E251" s="339"/>
      <c r="F251" s="339"/>
      <c r="G251" s="339"/>
      <c r="H251" s="192" t="s">
        <v>9</v>
      </c>
      <c r="I251" s="192"/>
      <c r="J251" s="339" t="s">
        <v>294</v>
      </c>
      <c r="K251" s="339"/>
      <c r="L251" s="339"/>
      <c r="M251" s="339"/>
      <c r="N251" s="192" t="s">
        <v>2</v>
      </c>
      <c r="O251" s="192"/>
      <c r="P251" s="109" t="s">
        <v>303</v>
      </c>
      <c r="Q251" s="109"/>
      <c r="R251" s="109"/>
      <c r="S251" s="109"/>
      <c r="T251" s="192" t="s">
        <v>341</v>
      </c>
      <c r="U251" s="192"/>
      <c r="V251" s="340" t="s">
        <v>339</v>
      </c>
      <c r="W251" s="340"/>
      <c r="X251" s="340"/>
      <c r="Y251" s="340"/>
      <c r="AA251" s="338" t="s">
        <v>342</v>
      </c>
      <c r="AB251" s="3" t="s">
        <v>343</v>
      </c>
      <c r="AC251" s="3" t="s">
        <v>344</v>
      </c>
    </row>
    <row r="252" spans="2:29" ht="20.100000000000001" customHeight="1">
      <c r="B252" s="199" t="s">
        <v>3</v>
      </c>
      <c r="C252" s="199"/>
      <c r="D252" s="341" t="s">
        <v>320</v>
      </c>
      <c r="E252" s="341"/>
      <c r="F252" s="341"/>
      <c r="G252" s="341"/>
      <c r="H252" s="192"/>
      <c r="I252" s="192"/>
      <c r="J252" s="339"/>
      <c r="K252" s="339"/>
      <c r="L252" s="339"/>
      <c r="M252" s="339"/>
      <c r="N252" s="192"/>
      <c r="O252" s="192"/>
      <c r="P252" s="109"/>
      <c r="Q252" s="109"/>
      <c r="R252" s="109"/>
      <c r="S252" s="109"/>
      <c r="T252" s="192" t="s">
        <v>345</v>
      </c>
      <c r="U252" s="192"/>
      <c r="V252" s="340" t="s">
        <v>339</v>
      </c>
      <c r="W252" s="340"/>
      <c r="X252" s="340"/>
      <c r="Y252" s="340"/>
      <c r="AA252" s="338" t="s">
        <v>346</v>
      </c>
      <c r="AC252" s="3" t="s">
        <v>347</v>
      </c>
    </row>
    <row r="253" spans="2:29" ht="20.100000000000001" customHeight="1">
      <c r="B253" s="295" t="s">
        <v>4</v>
      </c>
      <c r="C253" s="295"/>
      <c r="D253" s="342" t="s">
        <v>5</v>
      </c>
      <c r="E253" s="339" t="s">
        <v>295</v>
      </c>
      <c r="F253" s="339"/>
      <c r="G253" s="339"/>
      <c r="H253" s="192" t="s">
        <v>348</v>
      </c>
      <c r="I253" s="192"/>
      <c r="J253" s="192"/>
      <c r="K253" s="102" t="s">
        <v>321</v>
      </c>
      <c r="L253" s="104"/>
      <c r="M253" s="104"/>
      <c r="N253" s="104"/>
      <c r="O253" s="178" t="s">
        <v>349</v>
      </c>
      <c r="P253" s="179"/>
      <c r="Q253" s="343">
        <v>44431</v>
      </c>
      <c r="R253" s="344"/>
      <c r="S253" s="345"/>
      <c r="T253" s="192" t="s">
        <v>95</v>
      </c>
      <c r="U253" s="192"/>
      <c r="V253" s="98" t="s">
        <v>94</v>
      </c>
      <c r="W253" s="346">
        <v>1915</v>
      </c>
      <c r="X253" s="346"/>
      <c r="Y253" s="27" t="s">
        <v>93</v>
      </c>
      <c r="AA253" s="338" t="s">
        <v>350</v>
      </c>
      <c r="AC253" s="3" t="s">
        <v>351</v>
      </c>
    </row>
    <row r="254" spans="2:29" ht="20.100000000000001" customHeight="1">
      <c r="B254" s="295"/>
      <c r="C254" s="295"/>
      <c r="D254" s="342" t="s">
        <v>6</v>
      </c>
      <c r="E254" s="347" t="s">
        <v>295</v>
      </c>
      <c r="F254" s="347"/>
      <c r="G254" s="347"/>
      <c r="H254" s="192" t="s">
        <v>352</v>
      </c>
      <c r="I254" s="192"/>
      <c r="J254" s="192"/>
      <c r="K254" s="102" t="s">
        <v>353</v>
      </c>
      <c r="L254" s="104"/>
      <c r="M254" s="104"/>
      <c r="N254" s="104"/>
      <c r="O254" s="348"/>
      <c r="P254" s="349"/>
      <c r="Q254" s="350"/>
      <c r="R254" s="351"/>
      <c r="S254" s="352"/>
      <c r="T254" s="188" t="s">
        <v>7</v>
      </c>
      <c r="U254" s="188"/>
      <c r="V254" s="353" t="s">
        <v>354</v>
      </c>
      <c r="W254" s="354"/>
      <c r="X254" s="354"/>
      <c r="Y254" s="355"/>
      <c r="AC254" s="3" t="s">
        <v>355</v>
      </c>
    </row>
    <row r="255" spans="2:29" ht="6.9" customHeight="1">
      <c r="B255" s="356" t="s">
        <v>356</v>
      </c>
      <c r="C255" s="357" t="s">
        <v>357</v>
      </c>
      <c r="D255" s="358">
        <v>340548.3</v>
      </c>
      <c r="E255" s="359"/>
      <c r="F255" s="316" t="s">
        <v>358</v>
      </c>
      <c r="G255" s="317"/>
      <c r="H255" s="316" t="s">
        <v>359</v>
      </c>
      <c r="I255" s="318"/>
      <c r="J255" s="167" t="s">
        <v>360</v>
      </c>
      <c r="K255" s="169"/>
      <c r="L255" s="188" t="s">
        <v>361</v>
      </c>
      <c r="M255" s="360">
        <v>98</v>
      </c>
      <c r="N255" s="188" t="s">
        <v>362</v>
      </c>
      <c r="O255" s="360" t="s">
        <v>382</v>
      </c>
      <c r="P255" s="362" t="s">
        <v>364</v>
      </c>
      <c r="Q255" s="419" t="s">
        <v>382</v>
      </c>
      <c r="R255" s="316" t="s">
        <v>365</v>
      </c>
      <c r="S255" s="318"/>
      <c r="T255" s="364" t="s">
        <v>159</v>
      </c>
      <c r="U255" s="365"/>
      <c r="V255" s="366" t="s">
        <v>366</v>
      </c>
      <c r="W255" s="367" t="s">
        <v>367</v>
      </c>
      <c r="X255" s="368"/>
      <c r="Y255" s="369">
        <v>1</v>
      </c>
      <c r="AC255" s="3" t="s">
        <v>368</v>
      </c>
    </row>
    <row r="256" spans="2:29" ht="6.9" customHeight="1">
      <c r="B256" s="356"/>
      <c r="C256" s="370"/>
      <c r="D256" s="371"/>
      <c r="E256" s="372"/>
      <c r="F256" s="373"/>
      <c r="G256" s="374"/>
      <c r="H256" s="373"/>
      <c r="I256" s="375"/>
      <c r="J256" s="154"/>
      <c r="K256" s="376"/>
      <c r="L256" s="377"/>
      <c r="M256" s="378"/>
      <c r="N256" s="377"/>
      <c r="O256" s="378"/>
      <c r="P256" s="379"/>
      <c r="Q256" s="380"/>
      <c r="R256" s="373"/>
      <c r="S256" s="375"/>
      <c r="T256" s="381"/>
      <c r="U256" s="382"/>
      <c r="V256" s="383"/>
      <c r="W256" s="368"/>
      <c r="X256" s="368"/>
      <c r="Y256" s="369"/>
      <c r="AC256" s="3" t="s">
        <v>369</v>
      </c>
    </row>
    <row r="257" spans="2:29" ht="6.9" customHeight="1">
      <c r="B257" s="356"/>
      <c r="C257" s="384"/>
      <c r="D257" s="385"/>
      <c r="E257" s="386"/>
      <c r="F257" s="373"/>
      <c r="G257" s="374"/>
      <c r="H257" s="373"/>
      <c r="I257" s="375"/>
      <c r="J257" s="154"/>
      <c r="K257" s="376"/>
      <c r="L257" s="377"/>
      <c r="M257" s="378"/>
      <c r="N257" s="377"/>
      <c r="O257" s="378"/>
      <c r="P257" s="379"/>
      <c r="Q257" s="380"/>
      <c r="R257" s="373"/>
      <c r="S257" s="375"/>
      <c r="T257" s="381"/>
      <c r="U257" s="382"/>
      <c r="V257" s="383"/>
      <c r="W257" s="368"/>
      <c r="X257" s="368"/>
      <c r="Y257" s="369"/>
    </row>
    <row r="258" spans="2:29" ht="6.9" customHeight="1">
      <c r="B258" s="356"/>
      <c r="C258" s="357" t="s">
        <v>370</v>
      </c>
      <c r="D258" s="358">
        <v>1312256.8</v>
      </c>
      <c r="E258" s="359"/>
      <c r="F258" s="373"/>
      <c r="G258" s="374"/>
      <c r="H258" s="373"/>
      <c r="I258" s="375"/>
      <c r="J258" s="154"/>
      <c r="K258" s="376"/>
      <c r="L258" s="377"/>
      <c r="M258" s="387"/>
      <c r="N258" s="377"/>
      <c r="O258" s="387"/>
      <c r="P258" s="379"/>
      <c r="Q258" s="388"/>
      <c r="R258" s="373"/>
      <c r="S258" s="375"/>
      <c r="T258" s="381"/>
      <c r="U258" s="382"/>
      <c r="V258" s="383"/>
      <c r="W258" s="368"/>
      <c r="X258" s="368"/>
      <c r="Y258" s="369"/>
    </row>
    <row r="259" spans="2:29" ht="6.9" customHeight="1">
      <c r="B259" s="356"/>
      <c r="C259" s="370"/>
      <c r="D259" s="371"/>
      <c r="E259" s="372"/>
      <c r="F259" s="373"/>
      <c r="G259" s="374"/>
      <c r="H259" s="373"/>
      <c r="I259" s="375"/>
      <c r="J259" s="167" t="s">
        <v>371</v>
      </c>
      <c r="K259" s="169"/>
      <c r="L259" s="188" t="s">
        <v>361</v>
      </c>
      <c r="M259" s="360" t="s">
        <v>382</v>
      </c>
      <c r="N259" s="188" t="s">
        <v>362</v>
      </c>
      <c r="O259" s="419" t="s">
        <v>382</v>
      </c>
      <c r="P259" s="362" t="s">
        <v>364</v>
      </c>
      <c r="Q259" s="419" t="s">
        <v>382</v>
      </c>
      <c r="R259" s="373"/>
      <c r="S259" s="375"/>
      <c r="T259" s="381"/>
      <c r="U259" s="382"/>
      <c r="V259" s="383"/>
      <c r="W259" s="368"/>
      <c r="X259" s="368"/>
      <c r="Y259" s="369"/>
    </row>
    <row r="260" spans="2:29" ht="6.9" customHeight="1">
      <c r="B260" s="356"/>
      <c r="C260" s="384"/>
      <c r="D260" s="385"/>
      <c r="E260" s="386"/>
      <c r="F260" s="373"/>
      <c r="G260" s="374"/>
      <c r="H260" s="373"/>
      <c r="I260" s="375"/>
      <c r="J260" s="154"/>
      <c r="K260" s="376"/>
      <c r="L260" s="377"/>
      <c r="M260" s="378"/>
      <c r="N260" s="377"/>
      <c r="O260" s="380"/>
      <c r="P260" s="379"/>
      <c r="Q260" s="380"/>
      <c r="R260" s="373"/>
      <c r="S260" s="375"/>
      <c r="T260" s="381"/>
      <c r="U260" s="382"/>
      <c r="V260" s="383"/>
      <c r="W260" s="368"/>
      <c r="X260" s="368"/>
      <c r="Y260" s="369"/>
    </row>
    <row r="261" spans="2:29" ht="6.9" customHeight="1">
      <c r="B261" s="356" t="s">
        <v>372</v>
      </c>
      <c r="C261" s="357" t="s">
        <v>357</v>
      </c>
      <c r="D261" s="358">
        <v>340648.2</v>
      </c>
      <c r="E261" s="359"/>
      <c r="F261" s="373"/>
      <c r="G261" s="374"/>
      <c r="H261" s="373"/>
      <c r="I261" s="375"/>
      <c r="J261" s="154"/>
      <c r="K261" s="376"/>
      <c r="L261" s="377"/>
      <c r="M261" s="378"/>
      <c r="N261" s="377"/>
      <c r="O261" s="380"/>
      <c r="P261" s="379"/>
      <c r="Q261" s="380"/>
      <c r="R261" s="373"/>
      <c r="S261" s="375"/>
      <c r="T261" s="381"/>
      <c r="U261" s="382"/>
      <c r="V261" s="383"/>
      <c r="W261" s="389" t="s">
        <v>373</v>
      </c>
      <c r="X261" s="390"/>
      <c r="Y261" s="369">
        <v>2</v>
      </c>
    </row>
    <row r="262" spans="2:29" ht="6.9" customHeight="1">
      <c r="B262" s="357"/>
      <c r="C262" s="370"/>
      <c r="D262" s="371"/>
      <c r="E262" s="372"/>
      <c r="F262" s="373"/>
      <c r="G262" s="374"/>
      <c r="H262" s="373"/>
      <c r="I262" s="375"/>
      <c r="J262" s="155"/>
      <c r="K262" s="171"/>
      <c r="L262" s="377"/>
      <c r="M262" s="387"/>
      <c r="N262" s="377"/>
      <c r="O262" s="388"/>
      <c r="P262" s="379"/>
      <c r="Q262" s="388"/>
      <c r="R262" s="373"/>
      <c r="S262" s="375"/>
      <c r="T262" s="381"/>
      <c r="U262" s="382"/>
      <c r="V262" s="383"/>
      <c r="W262" s="390"/>
      <c r="X262" s="390"/>
      <c r="Y262" s="369"/>
    </row>
    <row r="263" spans="2:29" ht="6.9" customHeight="1">
      <c r="B263" s="357"/>
      <c r="C263" s="384"/>
      <c r="D263" s="385"/>
      <c r="E263" s="386"/>
      <c r="F263" s="373"/>
      <c r="G263" s="374"/>
      <c r="H263" s="373"/>
      <c r="I263" s="375"/>
      <c r="J263" s="154" t="s">
        <v>374</v>
      </c>
      <c r="K263" s="376"/>
      <c r="L263" s="188" t="s">
        <v>361</v>
      </c>
      <c r="M263" s="420" t="s">
        <v>383</v>
      </c>
      <c r="N263" s="188" t="s">
        <v>362</v>
      </c>
      <c r="O263" s="420" t="s">
        <v>383</v>
      </c>
      <c r="P263" s="362" t="s">
        <v>364</v>
      </c>
      <c r="Q263" s="421" t="s">
        <v>383</v>
      </c>
      <c r="R263" s="373"/>
      <c r="S263" s="375"/>
      <c r="T263" s="381"/>
      <c r="U263" s="382"/>
      <c r="V263" s="383"/>
      <c r="W263" s="390"/>
      <c r="X263" s="390"/>
      <c r="Y263" s="369"/>
      <c r="AC263" s="337">
        <v>0</v>
      </c>
    </row>
    <row r="264" spans="2:29" ht="6.9" customHeight="1">
      <c r="B264" s="357"/>
      <c r="C264" s="357" t="s">
        <v>370</v>
      </c>
      <c r="D264" s="358">
        <v>1312316.3</v>
      </c>
      <c r="E264" s="359"/>
      <c r="F264" s="373"/>
      <c r="G264" s="374"/>
      <c r="H264" s="373"/>
      <c r="I264" s="375"/>
      <c r="J264" s="154"/>
      <c r="K264" s="376"/>
      <c r="L264" s="377"/>
      <c r="M264" s="393"/>
      <c r="N264" s="377"/>
      <c r="O264" s="393"/>
      <c r="P264" s="379"/>
      <c r="Q264" s="394"/>
      <c r="R264" s="373"/>
      <c r="S264" s="375"/>
      <c r="T264" s="381"/>
      <c r="U264" s="382"/>
      <c r="V264" s="383"/>
      <c r="W264" s="390"/>
      <c r="X264" s="390"/>
      <c r="Y264" s="369"/>
    </row>
    <row r="265" spans="2:29" ht="6.9" customHeight="1">
      <c r="B265" s="357"/>
      <c r="C265" s="370"/>
      <c r="D265" s="371"/>
      <c r="E265" s="372"/>
      <c r="F265" s="373"/>
      <c r="G265" s="374"/>
      <c r="H265" s="373"/>
      <c r="I265" s="375"/>
      <c r="J265" s="154"/>
      <c r="K265" s="376"/>
      <c r="L265" s="377"/>
      <c r="M265" s="393"/>
      <c r="N265" s="377"/>
      <c r="O265" s="393"/>
      <c r="P265" s="379"/>
      <c r="Q265" s="394"/>
      <c r="R265" s="373"/>
      <c r="S265" s="375"/>
      <c r="T265" s="381"/>
      <c r="U265" s="382"/>
      <c r="V265" s="383"/>
      <c r="W265" s="390"/>
      <c r="X265" s="390"/>
      <c r="Y265" s="369"/>
    </row>
    <row r="266" spans="2:29" ht="6.9" customHeight="1">
      <c r="B266" s="356"/>
      <c r="C266" s="384"/>
      <c r="D266" s="385"/>
      <c r="E266" s="386"/>
      <c r="F266" s="319"/>
      <c r="G266" s="320"/>
      <c r="H266" s="319"/>
      <c r="I266" s="321"/>
      <c r="J266" s="155"/>
      <c r="K266" s="171"/>
      <c r="L266" s="199"/>
      <c r="M266" s="395"/>
      <c r="N266" s="199"/>
      <c r="O266" s="395"/>
      <c r="P266" s="396"/>
      <c r="Q266" s="397"/>
      <c r="R266" s="319"/>
      <c r="S266" s="321"/>
      <c r="T266" s="398"/>
      <c r="U266" s="399"/>
      <c r="V266" s="400"/>
      <c r="W266" s="390"/>
      <c r="X266" s="390"/>
      <c r="Y266" s="369"/>
    </row>
    <row r="267" spans="2:29" ht="39.9" customHeight="1">
      <c r="B267" s="401" t="s">
        <v>376</v>
      </c>
      <c r="C267" s="402"/>
      <c r="D267" s="403"/>
      <c r="E267" s="403"/>
      <c r="F267" s="403"/>
      <c r="G267" s="403"/>
      <c r="H267" s="403"/>
      <c r="I267" s="403"/>
      <c r="J267" s="403"/>
      <c r="K267" s="403"/>
      <c r="L267" s="403"/>
      <c r="M267" s="403"/>
      <c r="N267" s="403"/>
      <c r="O267" s="403"/>
      <c r="P267" s="403"/>
      <c r="Q267" s="403"/>
      <c r="R267" s="403"/>
      <c r="S267" s="403"/>
      <c r="T267" s="403"/>
      <c r="U267" s="403"/>
      <c r="V267" s="403"/>
      <c r="W267" s="403"/>
      <c r="X267" s="403"/>
      <c r="Y267" s="404"/>
    </row>
    <row r="268" spans="2:29" ht="39.9" customHeight="1">
      <c r="B268" s="401"/>
      <c r="C268" s="405"/>
      <c r="D268" s="406"/>
      <c r="E268" s="406"/>
      <c r="F268" s="406"/>
      <c r="G268" s="406"/>
      <c r="H268" s="406"/>
      <c r="I268" s="406"/>
      <c r="J268" s="406"/>
      <c r="K268" s="406"/>
      <c r="L268" s="406"/>
      <c r="M268" s="406"/>
      <c r="N268" s="406"/>
      <c r="O268" s="406"/>
      <c r="P268" s="406"/>
      <c r="Q268" s="406"/>
      <c r="R268" s="406"/>
      <c r="S268" s="406"/>
      <c r="T268" s="406"/>
      <c r="U268" s="406"/>
      <c r="V268" s="406"/>
      <c r="W268" s="406"/>
      <c r="X268" s="406"/>
      <c r="Y268" s="407"/>
    </row>
    <row r="269" spans="2:29" ht="39.9" customHeight="1">
      <c r="B269" s="401"/>
      <c r="C269" s="405"/>
      <c r="D269" s="406"/>
      <c r="E269" s="406"/>
      <c r="F269" s="406"/>
      <c r="G269" s="406"/>
      <c r="H269" s="406"/>
      <c r="I269" s="406"/>
      <c r="J269" s="406"/>
      <c r="K269" s="406"/>
      <c r="L269" s="406"/>
      <c r="M269" s="406"/>
      <c r="N269" s="406"/>
      <c r="O269" s="406"/>
      <c r="P269" s="406"/>
      <c r="Q269" s="406"/>
      <c r="R269" s="406"/>
      <c r="S269" s="406"/>
      <c r="T269" s="406"/>
      <c r="U269" s="406"/>
      <c r="V269" s="406"/>
      <c r="W269" s="406"/>
      <c r="X269" s="406"/>
      <c r="Y269" s="407"/>
    </row>
    <row r="270" spans="2:29" ht="39.9" customHeight="1">
      <c r="B270" s="401"/>
      <c r="C270" s="405"/>
      <c r="D270" s="406"/>
      <c r="E270" s="406"/>
      <c r="F270" s="406"/>
      <c r="G270" s="406"/>
      <c r="H270" s="406"/>
      <c r="I270" s="406"/>
      <c r="J270" s="406"/>
      <c r="K270" s="406"/>
      <c r="L270" s="406"/>
      <c r="M270" s="406"/>
      <c r="N270" s="406"/>
      <c r="O270" s="406"/>
      <c r="P270" s="406"/>
      <c r="Q270" s="406"/>
      <c r="R270" s="406"/>
      <c r="S270" s="406"/>
      <c r="T270" s="406"/>
      <c r="U270" s="406"/>
      <c r="V270" s="406"/>
      <c r="W270" s="406"/>
      <c r="X270" s="406"/>
      <c r="Y270" s="407"/>
    </row>
    <row r="271" spans="2:29" ht="39.9" customHeight="1">
      <c r="B271" s="401"/>
      <c r="C271" s="405"/>
      <c r="D271" s="406"/>
      <c r="E271" s="406"/>
      <c r="F271" s="406"/>
      <c r="G271" s="406"/>
      <c r="H271" s="406"/>
      <c r="I271" s="406"/>
      <c r="J271" s="406"/>
      <c r="K271" s="406"/>
      <c r="L271" s="406"/>
      <c r="M271" s="406"/>
      <c r="N271" s="406"/>
      <c r="O271" s="406"/>
      <c r="P271" s="406"/>
      <c r="Q271" s="406"/>
      <c r="R271" s="406"/>
      <c r="S271" s="406"/>
      <c r="T271" s="406"/>
      <c r="U271" s="406"/>
      <c r="V271" s="406"/>
      <c r="W271" s="406"/>
      <c r="X271" s="406"/>
      <c r="Y271" s="407"/>
    </row>
    <row r="272" spans="2:29" ht="39.9" customHeight="1">
      <c r="B272" s="401"/>
      <c r="C272" s="405"/>
      <c r="D272" s="406"/>
      <c r="E272" s="406"/>
      <c r="F272" s="406"/>
      <c r="G272" s="406"/>
      <c r="H272" s="406"/>
      <c r="I272" s="406"/>
      <c r="J272" s="406"/>
      <c r="K272" s="406"/>
      <c r="L272" s="406"/>
      <c r="M272" s="406"/>
      <c r="N272" s="406"/>
      <c r="O272" s="406"/>
      <c r="P272" s="406"/>
      <c r="Q272" s="406"/>
      <c r="R272" s="406"/>
      <c r="S272" s="406"/>
      <c r="T272" s="406"/>
      <c r="U272" s="406"/>
      <c r="V272" s="406"/>
      <c r="W272" s="406"/>
      <c r="X272" s="406"/>
      <c r="Y272" s="407"/>
    </row>
    <row r="273" spans="2:29" ht="39.9" customHeight="1">
      <c r="B273" s="401"/>
      <c r="C273" s="405"/>
      <c r="D273" s="406"/>
      <c r="E273" s="406"/>
      <c r="F273" s="406"/>
      <c r="G273" s="406"/>
      <c r="H273" s="406"/>
      <c r="I273" s="406"/>
      <c r="J273" s="406"/>
      <c r="K273" s="406"/>
      <c r="L273" s="406"/>
      <c r="M273" s="406"/>
      <c r="N273" s="406"/>
      <c r="O273" s="406"/>
      <c r="P273" s="406"/>
      <c r="Q273" s="406"/>
      <c r="R273" s="406"/>
      <c r="S273" s="406"/>
      <c r="T273" s="406"/>
      <c r="U273" s="406"/>
      <c r="V273" s="406"/>
      <c r="W273" s="406"/>
      <c r="X273" s="406"/>
      <c r="Y273" s="407"/>
    </row>
    <row r="274" spans="2:29" ht="39.9" customHeight="1">
      <c r="B274" s="401"/>
      <c r="C274" s="408"/>
      <c r="D274" s="1"/>
      <c r="E274" s="1"/>
      <c r="F274" s="2"/>
      <c r="G274" s="409"/>
      <c r="H274" s="409"/>
      <c r="I274" s="409"/>
      <c r="J274" s="409"/>
      <c r="K274" s="409"/>
      <c r="L274" s="1"/>
      <c r="M274" s="408"/>
      <c r="N274" s="408"/>
      <c r="O274" s="1"/>
      <c r="P274" s="410" t="s">
        <v>377</v>
      </c>
      <c r="Q274" s="410"/>
      <c r="R274" s="410"/>
      <c r="S274" s="410"/>
      <c r="T274" s="410"/>
      <c r="U274" s="410"/>
      <c r="V274" s="410"/>
      <c r="W274" s="410"/>
      <c r="X274" s="410"/>
      <c r="Y274" s="411"/>
    </row>
    <row r="275" spans="2:29" ht="45" customHeight="1">
      <c r="B275" s="307"/>
      <c r="C275" s="412"/>
      <c r="D275" s="413"/>
      <c r="E275" s="414"/>
      <c r="F275" s="415"/>
      <c r="G275" s="413"/>
      <c r="H275" s="413"/>
      <c r="I275" s="413"/>
      <c r="J275" s="413"/>
      <c r="K275" s="413"/>
      <c r="L275" s="413"/>
      <c r="M275" s="413"/>
      <c r="N275" s="413"/>
      <c r="O275" s="416"/>
      <c r="P275" s="417"/>
      <c r="Q275" s="417"/>
      <c r="R275" s="417"/>
      <c r="S275" s="417"/>
      <c r="T275" s="417"/>
      <c r="U275" s="417"/>
      <c r="V275" s="417"/>
      <c r="W275" s="417"/>
      <c r="X275" s="417"/>
      <c r="Y275" s="418"/>
    </row>
    <row r="276" spans="2:29" ht="15" customHeight="1">
      <c r="C276" s="3" t="s">
        <v>378</v>
      </c>
    </row>
    <row r="277" spans="2:29" ht="15" customHeight="1">
      <c r="C277" s="3" t="s">
        <v>379</v>
      </c>
    </row>
    <row r="278" spans="2:29" ht="15" customHeight="1">
      <c r="C278" s="3" t="s">
        <v>380</v>
      </c>
    </row>
    <row r="279" spans="2:29">
      <c r="C279" s="3" t="s">
        <v>381</v>
      </c>
    </row>
    <row r="281" spans="2:29" ht="24.9" customHeight="1">
      <c r="B281" s="6" t="s">
        <v>335</v>
      </c>
      <c r="C281" s="3"/>
      <c r="D281" s="3"/>
      <c r="E281" s="3"/>
      <c r="F281" s="3"/>
      <c r="G281" s="3"/>
      <c r="H281" s="3"/>
      <c r="I281" s="3"/>
      <c r="J281" s="3"/>
      <c r="K281" s="3"/>
      <c r="L281" s="3"/>
      <c r="M281" s="3"/>
      <c r="N281" s="331"/>
      <c r="O281" s="332"/>
      <c r="P281" s="333"/>
      <c r="Q281" s="334"/>
      <c r="R281" s="334"/>
      <c r="S281" s="335"/>
      <c r="T281" s="192" t="s">
        <v>336</v>
      </c>
      <c r="U281" s="192"/>
      <c r="V281" s="336" t="s">
        <v>337</v>
      </c>
      <c r="W281" s="336"/>
      <c r="X281" s="336"/>
      <c r="Y281" s="336"/>
      <c r="AA281" s="338" t="s">
        <v>338</v>
      </c>
      <c r="AB281" s="3" t="s">
        <v>339</v>
      </c>
      <c r="AC281" s="3" t="s">
        <v>340</v>
      </c>
    </row>
    <row r="282" spans="2:29" ht="20.100000000000001" customHeight="1">
      <c r="B282" s="188" t="s">
        <v>8</v>
      </c>
      <c r="C282" s="188"/>
      <c r="D282" s="339" t="s">
        <v>293</v>
      </c>
      <c r="E282" s="339"/>
      <c r="F282" s="339"/>
      <c r="G282" s="339"/>
      <c r="H282" s="192" t="s">
        <v>9</v>
      </c>
      <c r="I282" s="192"/>
      <c r="J282" s="339" t="s">
        <v>294</v>
      </c>
      <c r="K282" s="339"/>
      <c r="L282" s="339"/>
      <c r="M282" s="339"/>
      <c r="N282" s="192" t="s">
        <v>2</v>
      </c>
      <c r="O282" s="192"/>
      <c r="P282" s="109" t="s">
        <v>303</v>
      </c>
      <c r="Q282" s="109"/>
      <c r="R282" s="109"/>
      <c r="S282" s="109"/>
      <c r="T282" s="192" t="s">
        <v>341</v>
      </c>
      <c r="U282" s="192"/>
      <c r="V282" s="340" t="s">
        <v>339</v>
      </c>
      <c r="W282" s="340"/>
      <c r="X282" s="340"/>
      <c r="Y282" s="340"/>
      <c r="AA282" s="338" t="s">
        <v>342</v>
      </c>
      <c r="AB282" s="3" t="s">
        <v>343</v>
      </c>
      <c r="AC282" s="3" t="s">
        <v>344</v>
      </c>
    </row>
    <row r="283" spans="2:29" ht="20.100000000000001" customHeight="1">
      <c r="B283" s="199" t="s">
        <v>3</v>
      </c>
      <c r="C283" s="199"/>
      <c r="D283" s="341" t="s">
        <v>320</v>
      </c>
      <c r="E283" s="341"/>
      <c r="F283" s="341"/>
      <c r="G283" s="341"/>
      <c r="H283" s="192"/>
      <c r="I283" s="192"/>
      <c r="J283" s="339"/>
      <c r="K283" s="339"/>
      <c r="L283" s="339"/>
      <c r="M283" s="339"/>
      <c r="N283" s="192"/>
      <c r="O283" s="192"/>
      <c r="P283" s="109"/>
      <c r="Q283" s="109"/>
      <c r="R283" s="109"/>
      <c r="S283" s="109"/>
      <c r="T283" s="192" t="s">
        <v>345</v>
      </c>
      <c r="U283" s="192"/>
      <c r="V283" s="340" t="s">
        <v>339</v>
      </c>
      <c r="W283" s="340"/>
      <c r="X283" s="340"/>
      <c r="Y283" s="340"/>
      <c r="AA283" s="338" t="s">
        <v>346</v>
      </c>
      <c r="AC283" s="3" t="s">
        <v>347</v>
      </c>
    </row>
    <row r="284" spans="2:29" ht="20.100000000000001" customHeight="1">
      <c r="B284" s="295" t="s">
        <v>4</v>
      </c>
      <c r="C284" s="295"/>
      <c r="D284" s="342" t="s">
        <v>5</v>
      </c>
      <c r="E284" s="339" t="s">
        <v>295</v>
      </c>
      <c r="F284" s="339"/>
      <c r="G284" s="339"/>
      <c r="H284" s="192" t="s">
        <v>348</v>
      </c>
      <c r="I284" s="192"/>
      <c r="J284" s="192"/>
      <c r="K284" s="102" t="s">
        <v>321</v>
      </c>
      <c r="L284" s="104"/>
      <c r="M284" s="104"/>
      <c r="N284" s="104"/>
      <c r="O284" s="178" t="s">
        <v>349</v>
      </c>
      <c r="P284" s="179"/>
      <c r="Q284" s="343">
        <v>44431</v>
      </c>
      <c r="R284" s="344"/>
      <c r="S284" s="345"/>
      <c r="T284" s="192" t="s">
        <v>95</v>
      </c>
      <c r="U284" s="192"/>
      <c r="V284" s="98" t="s">
        <v>94</v>
      </c>
      <c r="W284" s="346">
        <v>1915</v>
      </c>
      <c r="X284" s="346"/>
      <c r="Y284" s="27" t="s">
        <v>93</v>
      </c>
      <c r="AA284" s="338" t="s">
        <v>350</v>
      </c>
      <c r="AC284" s="3" t="s">
        <v>351</v>
      </c>
    </row>
    <row r="285" spans="2:29" ht="20.100000000000001" customHeight="1">
      <c r="B285" s="295"/>
      <c r="C285" s="295"/>
      <c r="D285" s="342" t="s">
        <v>6</v>
      </c>
      <c r="E285" s="347" t="s">
        <v>295</v>
      </c>
      <c r="F285" s="347"/>
      <c r="G285" s="347"/>
      <c r="H285" s="192" t="s">
        <v>352</v>
      </c>
      <c r="I285" s="192"/>
      <c r="J285" s="192"/>
      <c r="K285" s="102" t="s">
        <v>353</v>
      </c>
      <c r="L285" s="104"/>
      <c r="M285" s="104"/>
      <c r="N285" s="104"/>
      <c r="O285" s="348"/>
      <c r="P285" s="349"/>
      <c r="Q285" s="350"/>
      <c r="R285" s="351"/>
      <c r="S285" s="352"/>
      <c r="T285" s="188" t="s">
        <v>7</v>
      </c>
      <c r="U285" s="188"/>
      <c r="V285" s="353" t="s">
        <v>354</v>
      </c>
      <c r="W285" s="354"/>
      <c r="X285" s="354"/>
      <c r="Y285" s="355"/>
      <c r="AC285" s="3" t="s">
        <v>355</v>
      </c>
    </row>
    <row r="286" spans="2:29" ht="6.9" customHeight="1">
      <c r="B286" s="356" t="s">
        <v>356</v>
      </c>
      <c r="C286" s="357" t="s">
        <v>357</v>
      </c>
      <c r="D286" s="358">
        <v>340548.3</v>
      </c>
      <c r="E286" s="359"/>
      <c r="F286" s="316" t="s">
        <v>358</v>
      </c>
      <c r="G286" s="317"/>
      <c r="H286" s="316" t="s">
        <v>359</v>
      </c>
      <c r="I286" s="318"/>
      <c r="J286" s="167" t="s">
        <v>360</v>
      </c>
      <c r="K286" s="169"/>
      <c r="L286" s="188" t="s">
        <v>361</v>
      </c>
      <c r="M286" s="360">
        <v>98</v>
      </c>
      <c r="N286" s="188" t="s">
        <v>362</v>
      </c>
      <c r="O286" s="360" t="s">
        <v>382</v>
      </c>
      <c r="P286" s="362" t="s">
        <v>364</v>
      </c>
      <c r="Q286" s="419" t="s">
        <v>382</v>
      </c>
      <c r="R286" s="316" t="s">
        <v>365</v>
      </c>
      <c r="S286" s="318"/>
      <c r="T286" s="364" t="s">
        <v>159</v>
      </c>
      <c r="U286" s="365"/>
      <c r="V286" s="366" t="s">
        <v>366</v>
      </c>
      <c r="W286" s="367" t="s">
        <v>367</v>
      </c>
      <c r="X286" s="368"/>
      <c r="Y286" s="369">
        <v>1</v>
      </c>
      <c r="AC286" s="3" t="s">
        <v>368</v>
      </c>
    </row>
    <row r="287" spans="2:29" ht="6.9" customHeight="1">
      <c r="B287" s="356"/>
      <c r="C287" s="370"/>
      <c r="D287" s="371"/>
      <c r="E287" s="372"/>
      <c r="F287" s="373"/>
      <c r="G287" s="374"/>
      <c r="H287" s="373"/>
      <c r="I287" s="375"/>
      <c r="J287" s="154"/>
      <c r="K287" s="376"/>
      <c r="L287" s="377"/>
      <c r="M287" s="378"/>
      <c r="N287" s="377"/>
      <c r="O287" s="378"/>
      <c r="P287" s="379"/>
      <c r="Q287" s="380"/>
      <c r="R287" s="373"/>
      <c r="S287" s="375"/>
      <c r="T287" s="381"/>
      <c r="U287" s="382"/>
      <c r="V287" s="383"/>
      <c r="W287" s="368"/>
      <c r="X287" s="368"/>
      <c r="Y287" s="369"/>
      <c r="AC287" s="3" t="s">
        <v>369</v>
      </c>
    </row>
    <row r="288" spans="2:29" ht="6.9" customHeight="1">
      <c r="B288" s="356"/>
      <c r="C288" s="384"/>
      <c r="D288" s="385"/>
      <c r="E288" s="386"/>
      <c r="F288" s="373"/>
      <c r="G288" s="374"/>
      <c r="H288" s="373"/>
      <c r="I288" s="375"/>
      <c r="J288" s="154"/>
      <c r="K288" s="376"/>
      <c r="L288" s="377"/>
      <c r="M288" s="378"/>
      <c r="N288" s="377"/>
      <c r="O288" s="378"/>
      <c r="P288" s="379"/>
      <c r="Q288" s="380"/>
      <c r="R288" s="373"/>
      <c r="S288" s="375"/>
      <c r="T288" s="381"/>
      <c r="U288" s="382"/>
      <c r="V288" s="383"/>
      <c r="W288" s="368"/>
      <c r="X288" s="368"/>
      <c r="Y288" s="369"/>
    </row>
    <row r="289" spans="2:29" ht="6.9" customHeight="1">
      <c r="B289" s="356"/>
      <c r="C289" s="357" t="s">
        <v>370</v>
      </c>
      <c r="D289" s="358">
        <v>1312256.8</v>
      </c>
      <c r="E289" s="359"/>
      <c r="F289" s="373"/>
      <c r="G289" s="374"/>
      <c r="H289" s="373"/>
      <c r="I289" s="375"/>
      <c r="J289" s="154"/>
      <c r="K289" s="376"/>
      <c r="L289" s="377"/>
      <c r="M289" s="387"/>
      <c r="N289" s="377"/>
      <c r="O289" s="387"/>
      <c r="P289" s="379"/>
      <c r="Q289" s="388"/>
      <c r="R289" s="373"/>
      <c r="S289" s="375"/>
      <c r="T289" s="381"/>
      <c r="U289" s="382"/>
      <c r="V289" s="383"/>
      <c r="W289" s="368"/>
      <c r="X289" s="368"/>
      <c r="Y289" s="369"/>
    </row>
    <row r="290" spans="2:29" ht="6.9" customHeight="1">
      <c r="B290" s="356"/>
      <c r="C290" s="370"/>
      <c r="D290" s="371"/>
      <c r="E290" s="372"/>
      <c r="F290" s="373"/>
      <c r="G290" s="374"/>
      <c r="H290" s="373"/>
      <c r="I290" s="375"/>
      <c r="J290" s="167" t="s">
        <v>371</v>
      </c>
      <c r="K290" s="169"/>
      <c r="L290" s="188" t="s">
        <v>361</v>
      </c>
      <c r="M290" s="360" t="s">
        <v>382</v>
      </c>
      <c r="N290" s="188" t="s">
        <v>362</v>
      </c>
      <c r="O290" s="419" t="s">
        <v>382</v>
      </c>
      <c r="P290" s="362" t="s">
        <v>364</v>
      </c>
      <c r="Q290" s="419" t="s">
        <v>382</v>
      </c>
      <c r="R290" s="373"/>
      <c r="S290" s="375"/>
      <c r="T290" s="381"/>
      <c r="U290" s="382"/>
      <c r="V290" s="383"/>
      <c r="W290" s="368"/>
      <c r="X290" s="368"/>
      <c r="Y290" s="369"/>
    </row>
    <row r="291" spans="2:29" ht="6.9" customHeight="1">
      <c r="B291" s="356"/>
      <c r="C291" s="384"/>
      <c r="D291" s="385"/>
      <c r="E291" s="386"/>
      <c r="F291" s="373"/>
      <c r="G291" s="374"/>
      <c r="H291" s="373"/>
      <c r="I291" s="375"/>
      <c r="J291" s="154"/>
      <c r="K291" s="376"/>
      <c r="L291" s="377"/>
      <c r="M291" s="378"/>
      <c r="N291" s="377"/>
      <c r="O291" s="380"/>
      <c r="P291" s="379"/>
      <c r="Q291" s="380"/>
      <c r="R291" s="373"/>
      <c r="S291" s="375"/>
      <c r="T291" s="381"/>
      <c r="U291" s="382"/>
      <c r="V291" s="383"/>
      <c r="W291" s="368"/>
      <c r="X291" s="368"/>
      <c r="Y291" s="369"/>
    </row>
    <row r="292" spans="2:29" ht="6.9" customHeight="1">
      <c r="B292" s="356" t="s">
        <v>372</v>
      </c>
      <c r="C292" s="357" t="s">
        <v>357</v>
      </c>
      <c r="D292" s="358">
        <v>340648.2</v>
      </c>
      <c r="E292" s="359"/>
      <c r="F292" s="373"/>
      <c r="G292" s="374"/>
      <c r="H292" s="373"/>
      <c r="I292" s="375"/>
      <c r="J292" s="154"/>
      <c r="K292" s="376"/>
      <c r="L292" s="377"/>
      <c r="M292" s="378"/>
      <c r="N292" s="377"/>
      <c r="O292" s="380"/>
      <c r="P292" s="379"/>
      <c r="Q292" s="380"/>
      <c r="R292" s="373"/>
      <c r="S292" s="375"/>
      <c r="T292" s="381"/>
      <c r="U292" s="382"/>
      <c r="V292" s="383"/>
      <c r="W292" s="389" t="s">
        <v>373</v>
      </c>
      <c r="X292" s="390"/>
      <c r="Y292" s="369">
        <v>2</v>
      </c>
    </row>
    <row r="293" spans="2:29" ht="6.9" customHeight="1">
      <c r="B293" s="357"/>
      <c r="C293" s="370"/>
      <c r="D293" s="371"/>
      <c r="E293" s="372"/>
      <c r="F293" s="373"/>
      <c r="G293" s="374"/>
      <c r="H293" s="373"/>
      <c r="I293" s="375"/>
      <c r="J293" s="155"/>
      <c r="K293" s="171"/>
      <c r="L293" s="377"/>
      <c r="M293" s="387"/>
      <c r="N293" s="377"/>
      <c r="O293" s="388"/>
      <c r="P293" s="379"/>
      <c r="Q293" s="388"/>
      <c r="R293" s="373"/>
      <c r="S293" s="375"/>
      <c r="T293" s="381"/>
      <c r="U293" s="382"/>
      <c r="V293" s="383"/>
      <c r="W293" s="390"/>
      <c r="X293" s="390"/>
      <c r="Y293" s="369"/>
    </row>
    <row r="294" spans="2:29" ht="6.9" customHeight="1">
      <c r="B294" s="357"/>
      <c r="C294" s="384"/>
      <c r="D294" s="385"/>
      <c r="E294" s="386"/>
      <c r="F294" s="373"/>
      <c r="G294" s="374"/>
      <c r="H294" s="373"/>
      <c r="I294" s="375"/>
      <c r="J294" s="154" t="s">
        <v>374</v>
      </c>
      <c r="K294" s="376"/>
      <c r="L294" s="188" t="s">
        <v>361</v>
      </c>
      <c r="M294" s="420" t="s">
        <v>383</v>
      </c>
      <c r="N294" s="188" t="s">
        <v>362</v>
      </c>
      <c r="O294" s="420" t="s">
        <v>383</v>
      </c>
      <c r="P294" s="362" t="s">
        <v>364</v>
      </c>
      <c r="Q294" s="421" t="s">
        <v>383</v>
      </c>
      <c r="R294" s="373"/>
      <c r="S294" s="375"/>
      <c r="T294" s="381"/>
      <c r="U294" s="382"/>
      <c r="V294" s="383"/>
      <c r="W294" s="390"/>
      <c r="X294" s="390"/>
      <c r="Y294" s="369"/>
      <c r="AC294" s="337">
        <v>0</v>
      </c>
    </row>
    <row r="295" spans="2:29" ht="6.9" customHeight="1">
      <c r="B295" s="357"/>
      <c r="C295" s="357" t="s">
        <v>370</v>
      </c>
      <c r="D295" s="358">
        <v>1312316.3</v>
      </c>
      <c r="E295" s="359"/>
      <c r="F295" s="373"/>
      <c r="G295" s="374"/>
      <c r="H295" s="373"/>
      <c r="I295" s="375"/>
      <c r="J295" s="154"/>
      <c r="K295" s="376"/>
      <c r="L295" s="377"/>
      <c r="M295" s="393"/>
      <c r="N295" s="377"/>
      <c r="O295" s="393"/>
      <c r="P295" s="379"/>
      <c r="Q295" s="394"/>
      <c r="R295" s="373"/>
      <c r="S295" s="375"/>
      <c r="T295" s="381"/>
      <c r="U295" s="382"/>
      <c r="V295" s="383"/>
      <c r="W295" s="390"/>
      <c r="X295" s="390"/>
      <c r="Y295" s="369"/>
    </row>
    <row r="296" spans="2:29" ht="6.9" customHeight="1">
      <c r="B296" s="357"/>
      <c r="C296" s="370"/>
      <c r="D296" s="371"/>
      <c r="E296" s="372"/>
      <c r="F296" s="373"/>
      <c r="G296" s="374"/>
      <c r="H296" s="373"/>
      <c r="I296" s="375"/>
      <c r="J296" s="154"/>
      <c r="K296" s="376"/>
      <c r="L296" s="377"/>
      <c r="M296" s="393"/>
      <c r="N296" s="377"/>
      <c r="O296" s="393"/>
      <c r="P296" s="379"/>
      <c r="Q296" s="394"/>
      <c r="R296" s="373"/>
      <c r="S296" s="375"/>
      <c r="T296" s="381"/>
      <c r="U296" s="382"/>
      <c r="V296" s="383"/>
      <c r="W296" s="390"/>
      <c r="X296" s="390"/>
      <c r="Y296" s="369"/>
    </row>
    <row r="297" spans="2:29" ht="6.9" customHeight="1">
      <c r="B297" s="356"/>
      <c r="C297" s="384"/>
      <c r="D297" s="385"/>
      <c r="E297" s="386"/>
      <c r="F297" s="319"/>
      <c r="G297" s="320"/>
      <c r="H297" s="319"/>
      <c r="I297" s="321"/>
      <c r="J297" s="155"/>
      <c r="K297" s="171"/>
      <c r="L297" s="199"/>
      <c r="M297" s="395"/>
      <c r="N297" s="199"/>
      <c r="O297" s="395"/>
      <c r="P297" s="396"/>
      <c r="Q297" s="397"/>
      <c r="R297" s="319"/>
      <c r="S297" s="321"/>
      <c r="T297" s="398"/>
      <c r="U297" s="399"/>
      <c r="V297" s="400"/>
      <c r="W297" s="390"/>
      <c r="X297" s="390"/>
      <c r="Y297" s="369"/>
    </row>
    <row r="298" spans="2:29" ht="39.9" customHeight="1">
      <c r="B298" s="401" t="s">
        <v>376</v>
      </c>
      <c r="C298" s="402"/>
      <c r="D298" s="403"/>
      <c r="E298" s="403"/>
      <c r="F298" s="403"/>
      <c r="G298" s="403"/>
      <c r="H298" s="403"/>
      <c r="I298" s="403"/>
      <c r="J298" s="403"/>
      <c r="K298" s="403"/>
      <c r="L298" s="403"/>
      <c r="M298" s="403"/>
      <c r="N298" s="403"/>
      <c r="O298" s="403"/>
      <c r="P298" s="403"/>
      <c r="Q298" s="403"/>
      <c r="R298" s="403"/>
      <c r="S298" s="403"/>
      <c r="T298" s="403"/>
      <c r="U298" s="403"/>
      <c r="V298" s="403"/>
      <c r="W298" s="403"/>
      <c r="X298" s="403"/>
      <c r="Y298" s="404"/>
    </row>
    <row r="299" spans="2:29" ht="39.9" customHeight="1">
      <c r="B299" s="401"/>
      <c r="C299" s="405"/>
      <c r="D299" s="406"/>
      <c r="E299" s="406"/>
      <c r="F299" s="406"/>
      <c r="G299" s="406"/>
      <c r="H299" s="406"/>
      <c r="I299" s="406"/>
      <c r="J299" s="406"/>
      <c r="K299" s="406"/>
      <c r="L299" s="406"/>
      <c r="M299" s="406"/>
      <c r="N299" s="406"/>
      <c r="O299" s="406"/>
      <c r="P299" s="406"/>
      <c r="Q299" s="406"/>
      <c r="R299" s="406"/>
      <c r="S299" s="406"/>
      <c r="T299" s="406"/>
      <c r="U299" s="406"/>
      <c r="V299" s="406"/>
      <c r="W299" s="406"/>
      <c r="X299" s="406"/>
      <c r="Y299" s="407"/>
    </row>
    <row r="300" spans="2:29" ht="39.9" customHeight="1">
      <c r="B300" s="401"/>
      <c r="C300" s="405"/>
      <c r="D300" s="406"/>
      <c r="E300" s="406"/>
      <c r="F300" s="406"/>
      <c r="G300" s="406"/>
      <c r="H300" s="406"/>
      <c r="I300" s="406"/>
      <c r="J300" s="406"/>
      <c r="K300" s="406"/>
      <c r="L300" s="406"/>
      <c r="M300" s="406"/>
      <c r="N300" s="406"/>
      <c r="O300" s="406"/>
      <c r="P300" s="406"/>
      <c r="Q300" s="406"/>
      <c r="R300" s="406"/>
      <c r="S300" s="406"/>
      <c r="T300" s="406"/>
      <c r="U300" s="406"/>
      <c r="V300" s="406"/>
      <c r="W300" s="406"/>
      <c r="X300" s="406"/>
      <c r="Y300" s="407"/>
    </row>
    <row r="301" spans="2:29" ht="39.9" customHeight="1">
      <c r="B301" s="401"/>
      <c r="C301" s="405"/>
      <c r="D301" s="406"/>
      <c r="E301" s="406"/>
      <c r="F301" s="406"/>
      <c r="G301" s="406"/>
      <c r="H301" s="406"/>
      <c r="I301" s="406"/>
      <c r="J301" s="406"/>
      <c r="K301" s="406"/>
      <c r="L301" s="406"/>
      <c r="M301" s="406"/>
      <c r="N301" s="406"/>
      <c r="O301" s="406"/>
      <c r="P301" s="406"/>
      <c r="Q301" s="406"/>
      <c r="R301" s="406"/>
      <c r="S301" s="406"/>
      <c r="T301" s="406"/>
      <c r="U301" s="406"/>
      <c r="V301" s="406"/>
      <c r="W301" s="406"/>
      <c r="X301" s="406"/>
      <c r="Y301" s="407"/>
    </row>
    <row r="302" spans="2:29" ht="39.9" customHeight="1">
      <c r="B302" s="401"/>
      <c r="C302" s="405"/>
      <c r="D302" s="406"/>
      <c r="E302" s="406"/>
      <c r="F302" s="406"/>
      <c r="G302" s="406"/>
      <c r="H302" s="406"/>
      <c r="I302" s="406"/>
      <c r="J302" s="406"/>
      <c r="K302" s="406"/>
      <c r="L302" s="406"/>
      <c r="M302" s="406"/>
      <c r="N302" s="406"/>
      <c r="O302" s="406"/>
      <c r="P302" s="406"/>
      <c r="Q302" s="406"/>
      <c r="R302" s="406"/>
      <c r="S302" s="406"/>
      <c r="T302" s="406"/>
      <c r="U302" s="406"/>
      <c r="V302" s="406"/>
      <c r="W302" s="406"/>
      <c r="X302" s="406"/>
      <c r="Y302" s="407"/>
    </row>
    <row r="303" spans="2:29" ht="39.9" customHeight="1">
      <c r="B303" s="401"/>
      <c r="C303" s="405"/>
      <c r="D303" s="406"/>
      <c r="E303" s="406"/>
      <c r="F303" s="406"/>
      <c r="G303" s="406"/>
      <c r="H303" s="406"/>
      <c r="I303" s="406"/>
      <c r="J303" s="406"/>
      <c r="K303" s="406"/>
      <c r="L303" s="406"/>
      <c r="M303" s="406"/>
      <c r="N303" s="406"/>
      <c r="O303" s="406"/>
      <c r="P303" s="406"/>
      <c r="Q303" s="406"/>
      <c r="R303" s="406"/>
      <c r="S303" s="406"/>
      <c r="T303" s="406"/>
      <c r="U303" s="406"/>
      <c r="V303" s="406"/>
      <c r="W303" s="406"/>
      <c r="X303" s="406"/>
      <c r="Y303" s="407"/>
    </row>
    <row r="304" spans="2:29" ht="39.9" customHeight="1">
      <c r="B304" s="401"/>
      <c r="C304" s="405"/>
      <c r="D304" s="406"/>
      <c r="E304" s="406"/>
      <c r="F304" s="406"/>
      <c r="G304" s="406"/>
      <c r="H304" s="406"/>
      <c r="I304" s="406"/>
      <c r="J304" s="406"/>
      <c r="K304" s="406"/>
      <c r="L304" s="406"/>
      <c r="M304" s="406"/>
      <c r="N304" s="406"/>
      <c r="O304" s="406"/>
      <c r="P304" s="406"/>
      <c r="Q304" s="406"/>
      <c r="R304" s="406"/>
      <c r="S304" s="406"/>
      <c r="T304" s="406"/>
      <c r="U304" s="406"/>
      <c r="V304" s="406"/>
      <c r="W304" s="406"/>
      <c r="X304" s="406"/>
      <c r="Y304" s="407"/>
    </row>
    <row r="305" spans="2:29" ht="39.9" customHeight="1">
      <c r="B305" s="401"/>
      <c r="C305" s="408"/>
      <c r="D305" s="1"/>
      <c r="E305" s="1"/>
      <c r="F305" s="2"/>
      <c r="G305" s="409"/>
      <c r="H305" s="409"/>
      <c r="I305" s="409"/>
      <c r="J305" s="409"/>
      <c r="K305" s="409"/>
      <c r="L305" s="1"/>
      <c r="M305" s="408"/>
      <c r="N305" s="408"/>
      <c r="O305" s="1"/>
      <c r="P305" s="410" t="s">
        <v>377</v>
      </c>
      <c r="Q305" s="410"/>
      <c r="R305" s="410"/>
      <c r="S305" s="410"/>
      <c r="T305" s="410"/>
      <c r="U305" s="410"/>
      <c r="V305" s="410"/>
      <c r="W305" s="410"/>
      <c r="X305" s="410"/>
      <c r="Y305" s="411"/>
    </row>
    <row r="306" spans="2:29" ht="45" customHeight="1">
      <c r="B306" s="307"/>
      <c r="C306" s="412"/>
      <c r="D306" s="413"/>
      <c r="E306" s="414"/>
      <c r="F306" s="415"/>
      <c r="G306" s="413"/>
      <c r="H306" s="413"/>
      <c r="I306" s="413"/>
      <c r="J306" s="413"/>
      <c r="K306" s="413"/>
      <c r="L306" s="413"/>
      <c r="M306" s="413"/>
      <c r="N306" s="413"/>
      <c r="O306" s="416"/>
      <c r="P306" s="417"/>
      <c r="Q306" s="417"/>
      <c r="R306" s="417"/>
      <c r="S306" s="417"/>
      <c r="T306" s="417"/>
      <c r="U306" s="417"/>
      <c r="V306" s="417"/>
      <c r="W306" s="417"/>
      <c r="X306" s="417"/>
      <c r="Y306" s="418"/>
    </row>
    <row r="307" spans="2:29" ht="15" customHeight="1">
      <c r="C307" s="3" t="s">
        <v>378</v>
      </c>
    </row>
    <row r="308" spans="2:29" ht="15" customHeight="1">
      <c r="C308" s="3" t="s">
        <v>379</v>
      </c>
    </row>
    <row r="309" spans="2:29" ht="15" customHeight="1">
      <c r="C309" s="3" t="s">
        <v>380</v>
      </c>
    </row>
    <row r="310" spans="2:29">
      <c r="C310" s="3" t="s">
        <v>381</v>
      </c>
    </row>
    <row r="312" spans="2:29" ht="24.9" customHeight="1">
      <c r="B312" s="6" t="s">
        <v>335</v>
      </c>
      <c r="C312" s="3"/>
      <c r="D312" s="3"/>
      <c r="E312" s="3"/>
      <c r="F312" s="3"/>
      <c r="G312" s="3"/>
      <c r="H312" s="3"/>
      <c r="I312" s="3"/>
      <c r="J312" s="3"/>
      <c r="K312" s="3"/>
      <c r="L312" s="3"/>
      <c r="M312" s="3"/>
      <c r="N312" s="331"/>
      <c r="O312" s="332"/>
      <c r="P312" s="333"/>
      <c r="Q312" s="334"/>
      <c r="R312" s="334"/>
      <c r="S312" s="335"/>
      <c r="T312" s="192" t="s">
        <v>336</v>
      </c>
      <c r="U312" s="192"/>
      <c r="V312" s="336" t="s">
        <v>337</v>
      </c>
      <c r="W312" s="336"/>
      <c r="X312" s="336"/>
      <c r="Y312" s="336"/>
      <c r="AA312" s="338" t="s">
        <v>338</v>
      </c>
      <c r="AB312" s="3" t="s">
        <v>339</v>
      </c>
      <c r="AC312" s="3" t="s">
        <v>340</v>
      </c>
    </row>
    <row r="313" spans="2:29" ht="20.100000000000001" customHeight="1">
      <c r="B313" s="188" t="s">
        <v>8</v>
      </c>
      <c r="C313" s="188"/>
      <c r="D313" s="339" t="s">
        <v>293</v>
      </c>
      <c r="E313" s="339"/>
      <c r="F313" s="339"/>
      <c r="G313" s="339"/>
      <c r="H313" s="192" t="s">
        <v>9</v>
      </c>
      <c r="I313" s="192"/>
      <c r="J313" s="339" t="s">
        <v>294</v>
      </c>
      <c r="K313" s="339"/>
      <c r="L313" s="339"/>
      <c r="M313" s="339"/>
      <c r="N313" s="192" t="s">
        <v>2</v>
      </c>
      <c r="O313" s="192"/>
      <c r="P313" s="109" t="s">
        <v>303</v>
      </c>
      <c r="Q313" s="109"/>
      <c r="R313" s="109"/>
      <c r="S313" s="109"/>
      <c r="T313" s="192" t="s">
        <v>341</v>
      </c>
      <c r="U313" s="192"/>
      <c r="V313" s="340" t="s">
        <v>339</v>
      </c>
      <c r="W313" s="340"/>
      <c r="X313" s="340"/>
      <c r="Y313" s="340"/>
      <c r="AA313" s="338" t="s">
        <v>342</v>
      </c>
      <c r="AB313" s="3" t="s">
        <v>343</v>
      </c>
      <c r="AC313" s="3" t="s">
        <v>344</v>
      </c>
    </row>
    <row r="314" spans="2:29" ht="20.100000000000001" customHeight="1">
      <c r="B314" s="199" t="s">
        <v>3</v>
      </c>
      <c r="C314" s="199"/>
      <c r="D314" s="341" t="s">
        <v>320</v>
      </c>
      <c r="E314" s="341"/>
      <c r="F314" s="341"/>
      <c r="G314" s="341"/>
      <c r="H314" s="192"/>
      <c r="I314" s="192"/>
      <c r="J314" s="339"/>
      <c r="K314" s="339"/>
      <c r="L314" s="339"/>
      <c r="M314" s="339"/>
      <c r="N314" s="192"/>
      <c r="O314" s="192"/>
      <c r="P314" s="109"/>
      <c r="Q314" s="109"/>
      <c r="R314" s="109"/>
      <c r="S314" s="109"/>
      <c r="T314" s="192" t="s">
        <v>345</v>
      </c>
      <c r="U314" s="192"/>
      <c r="V314" s="340" t="s">
        <v>339</v>
      </c>
      <c r="W314" s="340"/>
      <c r="X314" s="340"/>
      <c r="Y314" s="340"/>
      <c r="AA314" s="338" t="s">
        <v>346</v>
      </c>
      <c r="AC314" s="3" t="s">
        <v>347</v>
      </c>
    </row>
    <row r="315" spans="2:29" ht="20.100000000000001" customHeight="1">
      <c r="B315" s="295" t="s">
        <v>4</v>
      </c>
      <c r="C315" s="295"/>
      <c r="D315" s="342" t="s">
        <v>5</v>
      </c>
      <c r="E315" s="339" t="s">
        <v>295</v>
      </c>
      <c r="F315" s="339"/>
      <c r="G315" s="339"/>
      <c r="H315" s="192" t="s">
        <v>348</v>
      </c>
      <c r="I315" s="192"/>
      <c r="J315" s="192"/>
      <c r="K315" s="102" t="s">
        <v>321</v>
      </c>
      <c r="L315" s="104"/>
      <c r="M315" s="104"/>
      <c r="N315" s="104"/>
      <c r="O315" s="178" t="s">
        <v>349</v>
      </c>
      <c r="P315" s="179"/>
      <c r="Q315" s="343">
        <v>44431</v>
      </c>
      <c r="R315" s="344"/>
      <c r="S315" s="345"/>
      <c r="T315" s="192" t="s">
        <v>95</v>
      </c>
      <c r="U315" s="192"/>
      <c r="V315" s="98" t="s">
        <v>94</v>
      </c>
      <c r="W315" s="346">
        <v>1915</v>
      </c>
      <c r="X315" s="346"/>
      <c r="Y315" s="27" t="s">
        <v>93</v>
      </c>
      <c r="AA315" s="338" t="s">
        <v>350</v>
      </c>
      <c r="AC315" s="3" t="s">
        <v>351</v>
      </c>
    </row>
    <row r="316" spans="2:29" ht="20.100000000000001" customHeight="1">
      <c r="B316" s="295"/>
      <c r="C316" s="295"/>
      <c r="D316" s="342" t="s">
        <v>6</v>
      </c>
      <c r="E316" s="347" t="s">
        <v>295</v>
      </c>
      <c r="F316" s="347"/>
      <c r="G316" s="347"/>
      <c r="H316" s="192" t="s">
        <v>352</v>
      </c>
      <c r="I316" s="192"/>
      <c r="J316" s="192"/>
      <c r="K316" s="102" t="s">
        <v>353</v>
      </c>
      <c r="L316" s="104"/>
      <c r="M316" s="104"/>
      <c r="N316" s="104"/>
      <c r="O316" s="348"/>
      <c r="P316" s="349"/>
      <c r="Q316" s="350"/>
      <c r="R316" s="351"/>
      <c r="S316" s="352"/>
      <c r="T316" s="188" t="s">
        <v>7</v>
      </c>
      <c r="U316" s="188"/>
      <c r="V316" s="353" t="s">
        <v>354</v>
      </c>
      <c r="W316" s="354"/>
      <c r="X316" s="354"/>
      <c r="Y316" s="355"/>
      <c r="AC316" s="3" t="s">
        <v>355</v>
      </c>
    </row>
    <row r="317" spans="2:29" ht="6.9" customHeight="1">
      <c r="B317" s="356" t="s">
        <v>356</v>
      </c>
      <c r="C317" s="357" t="s">
        <v>357</v>
      </c>
      <c r="D317" s="358">
        <v>340548.3</v>
      </c>
      <c r="E317" s="359"/>
      <c r="F317" s="316" t="s">
        <v>358</v>
      </c>
      <c r="G317" s="317"/>
      <c r="H317" s="316" t="s">
        <v>359</v>
      </c>
      <c r="I317" s="318"/>
      <c r="J317" s="167" t="s">
        <v>360</v>
      </c>
      <c r="K317" s="169"/>
      <c r="L317" s="188" t="s">
        <v>361</v>
      </c>
      <c r="M317" s="360">
        <v>98</v>
      </c>
      <c r="N317" s="188" t="s">
        <v>362</v>
      </c>
      <c r="O317" s="360" t="s">
        <v>382</v>
      </c>
      <c r="P317" s="362" t="s">
        <v>364</v>
      </c>
      <c r="Q317" s="419" t="s">
        <v>382</v>
      </c>
      <c r="R317" s="316" t="s">
        <v>365</v>
      </c>
      <c r="S317" s="318"/>
      <c r="T317" s="364" t="s">
        <v>159</v>
      </c>
      <c r="U317" s="365"/>
      <c r="V317" s="366" t="s">
        <v>366</v>
      </c>
      <c r="W317" s="367" t="s">
        <v>367</v>
      </c>
      <c r="X317" s="368"/>
      <c r="Y317" s="369">
        <v>1</v>
      </c>
      <c r="AC317" s="3" t="s">
        <v>368</v>
      </c>
    </row>
    <row r="318" spans="2:29" ht="6.9" customHeight="1">
      <c r="B318" s="356"/>
      <c r="C318" s="370"/>
      <c r="D318" s="371"/>
      <c r="E318" s="372"/>
      <c r="F318" s="373"/>
      <c r="G318" s="374"/>
      <c r="H318" s="373"/>
      <c r="I318" s="375"/>
      <c r="J318" s="154"/>
      <c r="K318" s="376"/>
      <c r="L318" s="377"/>
      <c r="M318" s="378"/>
      <c r="N318" s="377"/>
      <c r="O318" s="378"/>
      <c r="P318" s="379"/>
      <c r="Q318" s="380"/>
      <c r="R318" s="373"/>
      <c r="S318" s="375"/>
      <c r="T318" s="381"/>
      <c r="U318" s="382"/>
      <c r="V318" s="383"/>
      <c r="W318" s="368"/>
      <c r="X318" s="368"/>
      <c r="Y318" s="369"/>
      <c r="AC318" s="3" t="s">
        <v>369</v>
      </c>
    </row>
    <row r="319" spans="2:29" ht="6.9" customHeight="1">
      <c r="B319" s="356"/>
      <c r="C319" s="384"/>
      <c r="D319" s="385"/>
      <c r="E319" s="386"/>
      <c r="F319" s="373"/>
      <c r="G319" s="374"/>
      <c r="H319" s="373"/>
      <c r="I319" s="375"/>
      <c r="J319" s="154"/>
      <c r="K319" s="376"/>
      <c r="L319" s="377"/>
      <c r="M319" s="378"/>
      <c r="N319" s="377"/>
      <c r="O319" s="378"/>
      <c r="P319" s="379"/>
      <c r="Q319" s="380"/>
      <c r="R319" s="373"/>
      <c r="S319" s="375"/>
      <c r="T319" s="381"/>
      <c r="U319" s="382"/>
      <c r="V319" s="383"/>
      <c r="W319" s="368"/>
      <c r="X319" s="368"/>
      <c r="Y319" s="369"/>
    </row>
    <row r="320" spans="2:29" ht="6.9" customHeight="1">
      <c r="B320" s="356"/>
      <c r="C320" s="357" t="s">
        <v>370</v>
      </c>
      <c r="D320" s="358">
        <v>1312256.8</v>
      </c>
      <c r="E320" s="359"/>
      <c r="F320" s="373"/>
      <c r="G320" s="374"/>
      <c r="H320" s="373"/>
      <c r="I320" s="375"/>
      <c r="J320" s="154"/>
      <c r="K320" s="376"/>
      <c r="L320" s="377"/>
      <c r="M320" s="387"/>
      <c r="N320" s="377"/>
      <c r="O320" s="387"/>
      <c r="P320" s="379"/>
      <c r="Q320" s="388"/>
      <c r="R320" s="373"/>
      <c r="S320" s="375"/>
      <c r="T320" s="381"/>
      <c r="U320" s="382"/>
      <c r="V320" s="383"/>
      <c r="W320" s="368"/>
      <c r="X320" s="368"/>
      <c r="Y320" s="369"/>
    </row>
    <row r="321" spans="2:29" ht="6.9" customHeight="1">
      <c r="B321" s="356"/>
      <c r="C321" s="370"/>
      <c r="D321" s="371"/>
      <c r="E321" s="372"/>
      <c r="F321" s="373"/>
      <c r="G321" s="374"/>
      <c r="H321" s="373"/>
      <c r="I321" s="375"/>
      <c r="J321" s="167" t="s">
        <v>371</v>
      </c>
      <c r="K321" s="169"/>
      <c r="L321" s="188" t="s">
        <v>361</v>
      </c>
      <c r="M321" s="360" t="s">
        <v>382</v>
      </c>
      <c r="N321" s="188" t="s">
        <v>362</v>
      </c>
      <c r="O321" s="419" t="s">
        <v>382</v>
      </c>
      <c r="P321" s="362" t="s">
        <v>364</v>
      </c>
      <c r="Q321" s="419" t="s">
        <v>382</v>
      </c>
      <c r="R321" s="373"/>
      <c r="S321" s="375"/>
      <c r="T321" s="381"/>
      <c r="U321" s="382"/>
      <c r="V321" s="383"/>
      <c r="W321" s="368"/>
      <c r="X321" s="368"/>
      <c r="Y321" s="369"/>
    </row>
    <row r="322" spans="2:29" ht="6.9" customHeight="1">
      <c r="B322" s="356"/>
      <c r="C322" s="384"/>
      <c r="D322" s="385"/>
      <c r="E322" s="386"/>
      <c r="F322" s="373"/>
      <c r="G322" s="374"/>
      <c r="H322" s="373"/>
      <c r="I322" s="375"/>
      <c r="J322" s="154"/>
      <c r="K322" s="376"/>
      <c r="L322" s="377"/>
      <c r="M322" s="378"/>
      <c r="N322" s="377"/>
      <c r="O322" s="380"/>
      <c r="P322" s="379"/>
      <c r="Q322" s="380"/>
      <c r="R322" s="373"/>
      <c r="S322" s="375"/>
      <c r="T322" s="381"/>
      <c r="U322" s="382"/>
      <c r="V322" s="383"/>
      <c r="W322" s="368"/>
      <c r="X322" s="368"/>
      <c r="Y322" s="369"/>
    </row>
    <row r="323" spans="2:29" ht="6.9" customHeight="1">
      <c r="B323" s="356" t="s">
        <v>372</v>
      </c>
      <c r="C323" s="357" t="s">
        <v>357</v>
      </c>
      <c r="D323" s="358">
        <v>340648.2</v>
      </c>
      <c r="E323" s="359"/>
      <c r="F323" s="373"/>
      <c r="G323" s="374"/>
      <c r="H323" s="373"/>
      <c r="I323" s="375"/>
      <c r="J323" s="154"/>
      <c r="K323" s="376"/>
      <c r="L323" s="377"/>
      <c r="M323" s="378"/>
      <c r="N323" s="377"/>
      <c r="O323" s="380"/>
      <c r="P323" s="379"/>
      <c r="Q323" s="380"/>
      <c r="R323" s="373"/>
      <c r="S323" s="375"/>
      <c r="T323" s="381"/>
      <c r="U323" s="382"/>
      <c r="V323" s="383"/>
      <c r="W323" s="389" t="s">
        <v>373</v>
      </c>
      <c r="X323" s="390"/>
      <c r="Y323" s="369">
        <v>2</v>
      </c>
    </row>
    <row r="324" spans="2:29" ht="6.9" customHeight="1">
      <c r="B324" s="357"/>
      <c r="C324" s="370"/>
      <c r="D324" s="371"/>
      <c r="E324" s="372"/>
      <c r="F324" s="373"/>
      <c r="G324" s="374"/>
      <c r="H324" s="373"/>
      <c r="I324" s="375"/>
      <c r="J324" s="155"/>
      <c r="K324" s="171"/>
      <c r="L324" s="377"/>
      <c r="M324" s="387"/>
      <c r="N324" s="377"/>
      <c r="O324" s="388"/>
      <c r="P324" s="379"/>
      <c r="Q324" s="388"/>
      <c r="R324" s="373"/>
      <c r="S324" s="375"/>
      <c r="T324" s="381"/>
      <c r="U324" s="382"/>
      <c r="V324" s="383"/>
      <c r="W324" s="390"/>
      <c r="X324" s="390"/>
      <c r="Y324" s="369"/>
    </row>
    <row r="325" spans="2:29" ht="6.9" customHeight="1">
      <c r="B325" s="357"/>
      <c r="C325" s="384"/>
      <c r="D325" s="385"/>
      <c r="E325" s="386"/>
      <c r="F325" s="373"/>
      <c r="G325" s="374"/>
      <c r="H325" s="373"/>
      <c r="I325" s="375"/>
      <c r="J325" s="154" t="s">
        <v>374</v>
      </c>
      <c r="K325" s="376"/>
      <c r="L325" s="188" t="s">
        <v>361</v>
      </c>
      <c r="M325" s="420" t="s">
        <v>383</v>
      </c>
      <c r="N325" s="188" t="s">
        <v>362</v>
      </c>
      <c r="O325" s="420" t="s">
        <v>383</v>
      </c>
      <c r="P325" s="362" t="s">
        <v>364</v>
      </c>
      <c r="Q325" s="421" t="s">
        <v>383</v>
      </c>
      <c r="R325" s="373"/>
      <c r="S325" s="375"/>
      <c r="T325" s="381"/>
      <c r="U325" s="382"/>
      <c r="V325" s="383"/>
      <c r="W325" s="390"/>
      <c r="X325" s="390"/>
      <c r="Y325" s="369"/>
      <c r="AC325" s="337">
        <v>0</v>
      </c>
    </row>
    <row r="326" spans="2:29" ht="6.9" customHeight="1">
      <c r="B326" s="357"/>
      <c r="C326" s="357" t="s">
        <v>370</v>
      </c>
      <c r="D326" s="358">
        <v>1312316.3</v>
      </c>
      <c r="E326" s="359"/>
      <c r="F326" s="373"/>
      <c r="G326" s="374"/>
      <c r="H326" s="373"/>
      <c r="I326" s="375"/>
      <c r="J326" s="154"/>
      <c r="K326" s="376"/>
      <c r="L326" s="377"/>
      <c r="M326" s="393"/>
      <c r="N326" s="377"/>
      <c r="O326" s="393"/>
      <c r="P326" s="379"/>
      <c r="Q326" s="394"/>
      <c r="R326" s="373"/>
      <c r="S326" s="375"/>
      <c r="T326" s="381"/>
      <c r="U326" s="382"/>
      <c r="V326" s="383"/>
      <c r="W326" s="390"/>
      <c r="X326" s="390"/>
      <c r="Y326" s="369"/>
    </row>
    <row r="327" spans="2:29" ht="6.9" customHeight="1">
      <c r="B327" s="357"/>
      <c r="C327" s="370"/>
      <c r="D327" s="371"/>
      <c r="E327" s="372"/>
      <c r="F327" s="373"/>
      <c r="G327" s="374"/>
      <c r="H327" s="373"/>
      <c r="I327" s="375"/>
      <c r="J327" s="154"/>
      <c r="K327" s="376"/>
      <c r="L327" s="377"/>
      <c r="M327" s="393"/>
      <c r="N327" s="377"/>
      <c r="O327" s="393"/>
      <c r="P327" s="379"/>
      <c r="Q327" s="394"/>
      <c r="R327" s="373"/>
      <c r="S327" s="375"/>
      <c r="T327" s="381"/>
      <c r="U327" s="382"/>
      <c r="V327" s="383"/>
      <c r="W327" s="390"/>
      <c r="X327" s="390"/>
      <c r="Y327" s="369"/>
    </row>
    <row r="328" spans="2:29" ht="6.9" customHeight="1">
      <c r="B328" s="356"/>
      <c r="C328" s="384"/>
      <c r="D328" s="385"/>
      <c r="E328" s="386"/>
      <c r="F328" s="319"/>
      <c r="G328" s="320"/>
      <c r="H328" s="319"/>
      <c r="I328" s="321"/>
      <c r="J328" s="155"/>
      <c r="K328" s="171"/>
      <c r="L328" s="199"/>
      <c r="M328" s="395"/>
      <c r="N328" s="199"/>
      <c r="O328" s="395"/>
      <c r="P328" s="396"/>
      <c r="Q328" s="397"/>
      <c r="R328" s="319"/>
      <c r="S328" s="321"/>
      <c r="T328" s="398"/>
      <c r="U328" s="399"/>
      <c r="V328" s="400"/>
      <c r="W328" s="390"/>
      <c r="X328" s="390"/>
      <c r="Y328" s="369"/>
    </row>
    <row r="329" spans="2:29" ht="39.9" customHeight="1">
      <c r="B329" s="401" t="s">
        <v>376</v>
      </c>
      <c r="C329" s="402"/>
      <c r="D329" s="403"/>
      <c r="E329" s="403"/>
      <c r="F329" s="403"/>
      <c r="G329" s="403"/>
      <c r="H329" s="403"/>
      <c r="I329" s="403"/>
      <c r="J329" s="403"/>
      <c r="K329" s="403"/>
      <c r="L329" s="403"/>
      <c r="M329" s="403"/>
      <c r="N329" s="403"/>
      <c r="O329" s="403"/>
      <c r="P329" s="403"/>
      <c r="Q329" s="403"/>
      <c r="R329" s="403"/>
      <c r="S329" s="403"/>
      <c r="T329" s="403"/>
      <c r="U329" s="403"/>
      <c r="V329" s="403"/>
      <c r="W329" s="403"/>
      <c r="X329" s="403"/>
      <c r="Y329" s="404"/>
    </row>
    <row r="330" spans="2:29" ht="39.9" customHeight="1">
      <c r="B330" s="401"/>
      <c r="C330" s="405"/>
      <c r="D330" s="406"/>
      <c r="E330" s="406"/>
      <c r="F330" s="406"/>
      <c r="G330" s="406"/>
      <c r="H330" s="406"/>
      <c r="I330" s="406"/>
      <c r="J330" s="406"/>
      <c r="K330" s="406"/>
      <c r="L330" s="406"/>
      <c r="M330" s="406"/>
      <c r="N330" s="406"/>
      <c r="O330" s="406"/>
      <c r="P330" s="406"/>
      <c r="Q330" s="406"/>
      <c r="R330" s="406"/>
      <c r="S330" s="406"/>
      <c r="T330" s="406"/>
      <c r="U330" s="406"/>
      <c r="V330" s="406"/>
      <c r="W330" s="406"/>
      <c r="X330" s="406"/>
      <c r="Y330" s="407"/>
    </row>
    <row r="331" spans="2:29" ht="39.9" customHeight="1">
      <c r="B331" s="401"/>
      <c r="C331" s="405"/>
      <c r="D331" s="406"/>
      <c r="E331" s="406"/>
      <c r="F331" s="406"/>
      <c r="G331" s="406"/>
      <c r="H331" s="406"/>
      <c r="I331" s="406"/>
      <c r="J331" s="406"/>
      <c r="K331" s="406"/>
      <c r="L331" s="406"/>
      <c r="M331" s="406"/>
      <c r="N331" s="406"/>
      <c r="O331" s="406"/>
      <c r="P331" s="406"/>
      <c r="Q331" s="406"/>
      <c r="R331" s="406"/>
      <c r="S331" s="406"/>
      <c r="T331" s="406"/>
      <c r="U331" s="406"/>
      <c r="V331" s="406"/>
      <c r="W331" s="406"/>
      <c r="X331" s="406"/>
      <c r="Y331" s="407"/>
    </row>
    <row r="332" spans="2:29" ht="39.9" customHeight="1">
      <c r="B332" s="401"/>
      <c r="C332" s="405"/>
      <c r="D332" s="406"/>
      <c r="E332" s="406"/>
      <c r="F332" s="406"/>
      <c r="G332" s="406"/>
      <c r="H332" s="406"/>
      <c r="I332" s="406"/>
      <c r="J332" s="406"/>
      <c r="K332" s="406"/>
      <c r="L332" s="406"/>
      <c r="M332" s="406"/>
      <c r="N332" s="406"/>
      <c r="O332" s="406"/>
      <c r="P332" s="406"/>
      <c r="Q332" s="406"/>
      <c r="R332" s="406"/>
      <c r="S332" s="406"/>
      <c r="T332" s="406"/>
      <c r="U332" s="406"/>
      <c r="V332" s="406"/>
      <c r="W332" s="406"/>
      <c r="X332" s="406"/>
      <c r="Y332" s="407"/>
    </row>
    <row r="333" spans="2:29" ht="39.9" customHeight="1">
      <c r="B333" s="401"/>
      <c r="C333" s="405"/>
      <c r="D333" s="406"/>
      <c r="E333" s="406"/>
      <c r="F333" s="406"/>
      <c r="G333" s="406"/>
      <c r="H333" s="406"/>
      <c r="I333" s="406"/>
      <c r="J333" s="406"/>
      <c r="K333" s="406"/>
      <c r="L333" s="406"/>
      <c r="M333" s="406"/>
      <c r="N333" s="406"/>
      <c r="O333" s="406"/>
      <c r="P333" s="406"/>
      <c r="Q333" s="406"/>
      <c r="R333" s="406"/>
      <c r="S333" s="406"/>
      <c r="T333" s="406"/>
      <c r="U333" s="406"/>
      <c r="V333" s="406"/>
      <c r="W333" s="406"/>
      <c r="X333" s="406"/>
      <c r="Y333" s="407"/>
    </row>
    <row r="334" spans="2:29" ht="39.9" customHeight="1">
      <c r="B334" s="401"/>
      <c r="C334" s="405"/>
      <c r="D334" s="406"/>
      <c r="E334" s="406"/>
      <c r="F334" s="406"/>
      <c r="G334" s="406"/>
      <c r="H334" s="406"/>
      <c r="I334" s="406"/>
      <c r="J334" s="406"/>
      <c r="K334" s="406"/>
      <c r="L334" s="406"/>
      <c r="M334" s="406"/>
      <c r="N334" s="406"/>
      <c r="O334" s="406"/>
      <c r="P334" s="406"/>
      <c r="Q334" s="406"/>
      <c r="R334" s="406"/>
      <c r="S334" s="406"/>
      <c r="T334" s="406"/>
      <c r="U334" s="406"/>
      <c r="V334" s="406"/>
      <c r="W334" s="406"/>
      <c r="X334" s="406"/>
      <c r="Y334" s="407"/>
    </row>
    <row r="335" spans="2:29" ht="39.9" customHeight="1">
      <c r="B335" s="401"/>
      <c r="C335" s="405"/>
      <c r="D335" s="406"/>
      <c r="E335" s="406"/>
      <c r="F335" s="406"/>
      <c r="G335" s="406"/>
      <c r="H335" s="406"/>
      <c r="I335" s="406"/>
      <c r="J335" s="406"/>
      <c r="K335" s="406"/>
      <c r="L335" s="406"/>
      <c r="M335" s="406"/>
      <c r="N335" s="406"/>
      <c r="O335" s="406"/>
      <c r="P335" s="406"/>
      <c r="Q335" s="406"/>
      <c r="R335" s="406"/>
      <c r="S335" s="406"/>
      <c r="T335" s="406"/>
      <c r="U335" s="406"/>
      <c r="V335" s="406"/>
      <c r="W335" s="406"/>
      <c r="X335" s="406"/>
      <c r="Y335" s="407"/>
    </row>
    <row r="336" spans="2:29" ht="39.9" customHeight="1">
      <c r="B336" s="401"/>
      <c r="C336" s="408"/>
      <c r="D336" s="1"/>
      <c r="E336" s="1"/>
      <c r="F336" s="2"/>
      <c r="G336" s="409"/>
      <c r="H336" s="409"/>
      <c r="I336" s="409"/>
      <c r="J336" s="409"/>
      <c r="K336" s="409"/>
      <c r="L336" s="1"/>
      <c r="M336" s="408"/>
      <c r="N336" s="408"/>
      <c r="O336" s="1"/>
      <c r="P336" s="410" t="s">
        <v>377</v>
      </c>
      <c r="Q336" s="410"/>
      <c r="R336" s="410"/>
      <c r="S336" s="410"/>
      <c r="T336" s="410"/>
      <c r="U336" s="410"/>
      <c r="V336" s="410"/>
      <c r="W336" s="410"/>
      <c r="X336" s="410"/>
      <c r="Y336" s="411"/>
    </row>
    <row r="337" spans="2:29" ht="45" customHeight="1">
      <c r="B337" s="307"/>
      <c r="C337" s="412"/>
      <c r="D337" s="413"/>
      <c r="E337" s="414"/>
      <c r="F337" s="415"/>
      <c r="G337" s="413"/>
      <c r="H337" s="413"/>
      <c r="I337" s="413"/>
      <c r="J337" s="413"/>
      <c r="K337" s="413"/>
      <c r="L337" s="413"/>
      <c r="M337" s="413"/>
      <c r="N337" s="413"/>
      <c r="O337" s="416"/>
      <c r="P337" s="417"/>
      <c r="Q337" s="417"/>
      <c r="R337" s="417"/>
      <c r="S337" s="417"/>
      <c r="T337" s="417"/>
      <c r="U337" s="417"/>
      <c r="V337" s="417"/>
      <c r="W337" s="417"/>
      <c r="X337" s="417"/>
      <c r="Y337" s="418"/>
    </row>
    <row r="338" spans="2:29" ht="15" customHeight="1">
      <c r="C338" s="3" t="s">
        <v>378</v>
      </c>
    </row>
    <row r="339" spans="2:29" ht="15" customHeight="1">
      <c r="C339" s="3" t="s">
        <v>379</v>
      </c>
    </row>
    <row r="340" spans="2:29" ht="15" customHeight="1">
      <c r="C340" s="3" t="s">
        <v>380</v>
      </c>
    </row>
    <row r="341" spans="2:29">
      <c r="C341" s="3" t="s">
        <v>381</v>
      </c>
    </row>
    <row r="343" spans="2:29" ht="24.9" customHeight="1">
      <c r="B343" s="6" t="s">
        <v>335</v>
      </c>
      <c r="C343" s="3"/>
      <c r="D343" s="3"/>
      <c r="E343" s="3"/>
      <c r="F343" s="3"/>
      <c r="G343" s="3"/>
      <c r="H343" s="3"/>
      <c r="I343" s="3"/>
      <c r="J343" s="3"/>
      <c r="K343" s="3"/>
      <c r="L343" s="3"/>
      <c r="M343" s="3"/>
      <c r="N343" s="331"/>
      <c r="O343" s="332"/>
      <c r="P343" s="333"/>
      <c r="Q343" s="334"/>
      <c r="R343" s="334"/>
      <c r="S343" s="335"/>
      <c r="T343" s="192" t="s">
        <v>336</v>
      </c>
      <c r="U343" s="192"/>
      <c r="V343" s="336" t="s">
        <v>337</v>
      </c>
      <c r="W343" s="336"/>
      <c r="X343" s="336"/>
      <c r="Y343" s="336"/>
      <c r="AA343" s="338" t="s">
        <v>338</v>
      </c>
      <c r="AB343" s="3" t="s">
        <v>339</v>
      </c>
      <c r="AC343" s="3" t="s">
        <v>340</v>
      </c>
    </row>
    <row r="344" spans="2:29" ht="20.100000000000001" customHeight="1">
      <c r="B344" s="188" t="s">
        <v>8</v>
      </c>
      <c r="C344" s="188"/>
      <c r="D344" s="339" t="s">
        <v>293</v>
      </c>
      <c r="E344" s="339"/>
      <c r="F344" s="339"/>
      <c r="G344" s="339"/>
      <c r="H344" s="192" t="s">
        <v>9</v>
      </c>
      <c r="I344" s="192"/>
      <c r="J344" s="339" t="s">
        <v>294</v>
      </c>
      <c r="K344" s="339"/>
      <c r="L344" s="339"/>
      <c r="M344" s="339"/>
      <c r="N344" s="192" t="s">
        <v>2</v>
      </c>
      <c r="O344" s="192"/>
      <c r="P344" s="109" t="s">
        <v>303</v>
      </c>
      <c r="Q344" s="109"/>
      <c r="R344" s="109"/>
      <c r="S344" s="109"/>
      <c r="T344" s="192" t="s">
        <v>341</v>
      </c>
      <c r="U344" s="192"/>
      <c r="V344" s="340" t="s">
        <v>339</v>
      </c>
      <c r="W344" s="340"/>
      <c r="X344" s="340"/>
      <c r="Y344" s="340"/>
      <c r="AA344" s="338" t="s">
        <v>342</v>
      </c>
      <c r="AB344" s="3" t="s">
        <v>343</v>
      </c>
      <c r="AC344" s="3" t="s">
        <v>344</v>
      </c>
    </row>
    <row r="345" spans="2:29" ht="20.100000000000001" customHeight="1">
      <c r="B345" s="199" t="s">
        <v>3</v>
      </c>
      <c r="C345" s="199"/>
      <c r="D345" s="341" t="s">
        <v>320</v>
      </c>
      <c r="E345" s="341"/>
      <c r="F345" s="341"/>
      <c r="G345" s="341"/>
      <c r="H345" s="192"/>
      <c r="I345" s="192"/>
      <c r="J345" s="339"/>
      <c r="K345" s="339"/>
      <c r="L345" s="339"/>
      <c r="M345" s="339"/>
      <c r="N345" s="192"/>
      <c r="O345" s="192"/>
      <c r="P345" s="109"/>
      <c r="Q345" s="109"/>
      <c r="R345" s="109"/>
      <c r="S345" s="109"/>
      <c r="T345" s="192" t="s">
        <v>345</v>
      </c>
      <c r="U345" s="192"/>
      <c r="V345" s="340" t="s">
        <v>339</v>
      </c>
      <c r="W345" s="340"/>
      <c r="X345" s="340"/>
      <c r="Y345" s="340"/>
      <c r="AA345" s="338" t="s">
        <v>346</v>
      </c>
      <c r="AC345" s="3" t="s">
        <v>347</v>
      </c>
    </row>
    <row r="346" spans="2:29" ht="20.100000000000001" customHeight="1">
      <c r="B346" s="295" t="s">
        <v>4</v>
      </c>
      <c r="C346" s="295"/>
      <c r="D346" s="342" t="s">
        <v>5</v>
      </c>
      <c r="E346" s="339" t="s">
        <v>295</v>
      </c>
      <c r="F346" s="339"/>
      <c r="G346" s="339"/>
      <c r="H346" s="192" t="s">
        <v>348</v>
      </c>
      <c r="I346" s="192"/>
      <c r="J346" s="192"/>
      <c r="K346" s="102" t="s">
        <v>321</v>
      </c>
      <c r="L346" s="104"/>
      <c r="M346" s="104"/>
      <c r="N346" s="104"/>
      <c r="O346" s="178" t="s">
        <v>349</v>
      </c>
      <c r="P346" s="179"/>
      <c r="Q346" s="343">
        <v>44431</v>
      </c>
      <c r="R346" s="344"/>
      <c r="S346" s="345"/>
      <c r="T346" s="192" t="s">
        <v>95</v>
      </c>
      <c r="U346" s="192"/>
      <c r="V346" s="98" t="s">
        <v>94</v>
      </c>
      <c r="W346" s="346">
        <v>1915</v>
      </c>
      <c r="X346" s="346"/>
      <c r="Y346" s="27" t="s">
        <v>93</v>
      </c>
      <c r="AA346" s="338" t="s">
        <v>350</v>
      </c>
      <c r="AC346" s="3" t="s">
        <v>351</v>
      </c>
    </row>
    <row r="347" spans="2:29" ht="20.100000000000001" customHeight="1">
      <c r="B347" s="295"/>
      <c r="C347" s="295"/>
      <c r="D347" s="342" t="s">
        <v>6</v>
      </c>
      <c r="E347" s="347" t="s">
        <v>295</v>
      </c>
      <c r="F347" s="347"/>
      <c r="G347" s="347"/>
      <c r="H347" s="192" t="s">
        <v>352</v>
      </c>
      <c r="I347" s="192"/>
      <c r="J347" s="192"/>
      <c r="K347" s="102" t="s">
        <v>353</v>
      </c>
      <c r="L347" s="104"/>
      <c r="M347" s="104"/>
      <c r="N347" s="104"/>
      <c r="O347" s="348"/>
      <c r="P347" s="349"/>
      <c r="Q347" s="350"/>
      <c r="R347" s="351"/>
      <c r="S347" s="352"/>
      <c r="T347" s="188" t="s">
        <v>7</v>
      </c>
      <c r="U347" s="188"/>
      <c r="V347" s="353" t="s">
        <v>354</v>
      </c>
      <c r="W347" s="354"/>
      <c r="X347" s="354"/>
      <c r="Y347" s="355"/>
      <c r="AC347" s="3" t="s">
        <v>355</v>
      </c>
    </row>
    <row r="348" spans="2:29" ht="6.9" customHeight="1">
      <c r="B348" s="356" t="s">
        <v>356</v>
      </c>
      <c r="C348" s="357" t="s">
        <v>357</v>
      </c>
      <c r="D348" s="358">
        <v>340548.3</v>
      </c>
      <c r="E348" s="359"/>
      <c r="F348" s="316" t="s">
        <v>358</v>
      </c>
      <c r="G348" s="317"/>
      <c r="H348" s="316" t="s">
        <v>359</v>
      </c>
      <c r="I348" s="318"/>
      <c r="J348" s="167" t="s">
        <v>360</v>
      </c>
      <c r="K348" s="169"/>
      <c r="L348" s="188" t="s">
        <v>361</v>
      </c>
      <c r="M348" s="360">
        <v>98</v>
      </c>
      <c r="N348" s="188" t="s">
        <v>362</v>
      </c>
      <c r="O348" s="360" t="s">
        <v>382</v>
      </c>
      <c r="P348" s="362" t="s">
        <v>364</v>
      </c>
      <c r="Q348" s="419" t="s">
        <v>382</v>
      </c>
      <c r="R348" s="316" t="s">
        <v>365</v>
      </c>
      <c r="S348" s="318"/>
      <c r="T348" s="364" t="s">
        <v>159</v>
      </c>
      <c r="U348" s="365"/>
      <c r="V348" s="366" t="s">
        <v>366</v>
      </c>
      <c r="W348" s="367" t="s">
        <v>367</v>
      </c>
      <c r="X348" s="368"/>
      <c r="Y348" s="369">
        <v>1</v>
      </c>
      <c r="AC348" s="3" t="s">
        <v>368</v>
      </c>
    </row>
    <row r="349" spans="2:29" ht="6.9" customHeight="1">
      <c r="B349" s="356"/>
      <c r="C349" s="370"/>
      <c r="D349" s="371"/>
      <c r="E349" s="372"/>
      <c r="F349" s="373"/>
      <c r="G349" s="374"/>
      <c r="H349" s="373"/>
      <c r="I349" s="375"/>
      <c r="J349" s="154"/>
      <c r="K349" s="376"/>
      <c r="L349" s="377"/>
      <c r="M349" s="378"/>
      <c r="N349" s="377"/>
      <c r="O349" s="378"/>
      <c r="P349" s="379"/>
      <c r="Q349" s="380"/>
      <c r="R349" s="373"/>
      <c r="S349" s="375"/>
      <c r="T349" s="381"/>
      <c r="U349" s="382"/>
      <c r="V349" s="383"/>
      <c r="W349" s="368"/>
      <c r="X349" s="368"/>
      <c r="Y349" s="369"/>
      <c r="AC349" s="3" t="s">
        <v>369</v>
      </c>
    </row>
    <row r="350" spans="2:29" ht="6.9" customHeight="1">
      <c r="B350" s="356"/>
      <c r="C350" s="384"/>
      <c r="D350" s="385"/>
      <c r="E350" s="386"/>
      <c r="F350" s="373"/>
      <c r="G350" s="374"/>
      <c r="H350" s="373"/>
      <c r="I350" s="375"/>
      <c r="J350" s="154"/>
      <c r="K350" s="376"/>
      <c r="L350" s="377"/>
      <c r="M350" s="378"/>
      <c r="N350" s="377"/>
      <c r="O350" s="378"/>
      <c r="P350" s="379"/>
      <c r="Q350" s="380"/>
      <c r="R350" s="373"/>
      <c r="S350" s="375"/>
      <c r="T350" s="381"/>
      <c r="U350" s="382"/>
      <c r="V350" s="383"/>
      <c r="W350" s="368"/>
      <c r="X350" s="368"/>
      <c r="Y350" s="369"/>
    </row>
    <row r="351" spans="2:29" ht="6.9" customHeight="1">
      <c r="B351" s="356"/>
      <c r="C351" s="357" t="s">
        <v>370</v>
      </c>
      <c r="D351" s="358">
        <v>1312256.8</v>
      </c>
      <c r="E351" s="359"/>
      <c r="F351" s="373"/>
      <c r="G351" s="374"/>
      <c r="H351" s="373"/>
      <c r="I351" s="375"/>
      <c r="J351" s="154"/>
      <c r="K351" s="376"/>
      <c r="L351" s="377"/>
      <c r="M351" s="387"/>
      <c r="N351" s="377"/>
      <c r="O351" s="387"/>
      <c r="P351" s="379"/>
      <c r="Q351" s="388"/>
      <c r="R351" s="373"/>
      <c r="S351" s="375"/>
      <c r="T351" s="381"/>
      <c r="U351" s="382"/>
      <c r="V351" s="383"/>
      <c r="W351" s="368"/>
      <c r="X351" s="368"/>
      <c r="Y351" s="369"/>
    </row>
    <row r="352" spans="2:29" ht="6.9" customHeight="1">
      <c r="B352" s="356"/>
      <c r="C352" s="370"/>
      <c r="D352" s="371"/>
      <c r="E352" s="372"/>
      <c r="F352" s="373"/>
      <c r="G352" s="374"/>
      <c r="H352" s="373"/>
      <c r="I352" s="375"/>
      <c r="J352" s="167" t="s">
        <v>371</v>
      </c>
      <c r="K352" s="169"/>
      <c r="L352" s="188" t="s">
        <v>361</v>
      </c>
      <c r="M352" s="360" t="s">
        <v>382</v>
      </c>
      <c r="N352" s="188" t="s">
        <v>362</v>
      </c>
      <c r="O352" s="419" t="s">
        <v>382</v>
      </c>
      <c r="P352" s="362" t="s">
        <v>364</v>
      </c>
      <c r="Q352" s="419" t="s">
        <v>382</v>
      </c>
      <c r="R352" s="373"/>
      <c r="S352" s="375"/>
      <c r="T352" s="381"/>
      <c r="U352" s="382"/>
      <c r="V352" s="383"/>
      <c r="W352" s="368"/>
      <c r="X352" s="368"/>
      <c r="Y352" s="369"/>
    </row>
    <row r="353" spans="2:29" ht="6.9" customHeight="1">
      <c r="B353" s="356"/>
      <c r="C353" s="384"/>
      <c r="D353" s="385"/>
      <c r="E353" s="386"/>
      <c r="F353" s="373"/>
      <c r="G353" s="374"/>
      <c r="H353" s="373"/>
      <c r="I353" s="375"/>
      <c r="J353" s="154"/>
      <c r="K353" s="376"/>
      <c r="L353" s="377"/>
      <c r="M353" s="378"/>
      <c r="N353" s="377"/>
      <c r="O353" s="380"/>
      <c r="P353" s="379"/>
      <c r="Q353" s="380"/>
      <c r="R353" s="373"/>
      <c r="S353" s="375"/>
      <c r="T353" s="381"/>
      <c r="U353" s="382"/>
      <c r="V353" s="383"/>
      <c r="W353" s="368"/>
      <c r="X353" s="368"/>
      <c r="Y353" s="369"/>
    </row>
    <row r="354" spans="2:29" ht="6.9" customHeight="1">
      <c r="B354" s="356" t="s">
        <v>372</v>
      </c>
      <c r="C354" s="357" t="s">
        <v>357</v>
      </c>
      <c r="D354" s="358">
        <v>340648.2</v>
      </c>
      <c r="E354" s="359"/>
      <c r="F354" s="373"/>
      <c r="G354" s="374"/>
      <c r="H354" s="373"/>
      <c r="I354" s="375"/>
      <c r="J354" s="154"/>
      <c r="K354" s="376"/>
      <c r="L354" s="377"/>
      <c r="M354" s="378"/>
      <c r="N354" s="377"/>
      <c r="O354" s="380"/>
      <c r="P354" s="379"/>
      <c r="Q354" s="380"/>
      <c r="R354" s="373"/>
      <c r="S354" s="375"/>
      <c r="T354" s="381"/>
      <c r="U354" s="382"/>
      <c r="V354" s="383"/>
      <c r="W354" s="389" t="s">
        <v>373</v>
      </c>
      <c r="X354" s="390"/>
      <c r="Y354" s="369">
        <v>2</v>
      </c>
    </row>
    <row r="355" spans="2:29" ht="6.9" customHeight="1">
      <c r="B355" s="357"/>
      <c r="C355" s="370"/>
      <c r="D355" s="371"/>
      <c r="E355" s="372"/>
      <c r="F355" s="373"/>
      <c r="G355" s="374"/>
      <c r="H355" s="373"/>
      <c r="I355" s="375"/>
      <c r="J355" s="155"/>
      <c r="K355" s="171"/>
      <c r="L355" s="377"/>
      <c r="M355" s="387"/>
      <c r="N355" s="377"/>
      <c r="O355" s="388"/>
      <c r="P355" s="379"/>
      <c r="Q355" s="388"/>
      <c r="R355" s="373"/>
      <c r="S355" s="375"/>
      <c r="T355" s="381"/>
      <c r="U355" s="382"/>
      <c r="V355" s="383"/>
      <c r="W355" s="390"/>
      <c r="X355" s="390"/>
      <c r="Y355" s="369"/>
    </row>
    <row r="356" spans="2:29" ht="6.9" customHeight="1">
      <c r="B356" s="357"/>
      <c r="C356" s="384"/>
      <c r="D356" s="385"/>
      <c r="E356" s="386"/>
      <c r="F356" s="373"/>
      <c r="G356" s="374"/>
      <c r="H356" s="373"/>
      <c r="I356" s="375"/>
      <c r="J356" s="154" t="s">
        <v>374</v>
      </c>
      <c r="K356" s="376"/>
      <c r="L356" s="188" t="s">
        <v>361</v>
      </c>
      <c r="M356" s="420" t="s">
        <v>383</v>
      </c>
      <c r="N356" s="188" t="s">
        <v>362</v>
      </c>
      <c r="O356" s="420" t="s">
        <v>383</v>
      </c>
      <c r="P356" s="362" t="s">
        <v>364</v>
      </c>
      <c r="Q356" s="421" t="s">
        <v>383</v>
      </c>
      <c r="R356" s="373"/>
      <c r="S356" s="375"/>
      <c r="T356" s="381"/>
      <c r="U356" s="382"/>
      <c r="V356" s="383"/>
      <c r="W356" s="390"/>
      <c r="X356" s="390"/>
      <c r="Y356" s="369"/>
      <c r="AC356" s="337">
        <v>0</v>
      </c>
    </row>
    <row r="357" spans="2:29" ht="6.9" customHeight="1">
      <c r="B357" s="357"/>
      <c r="C357" s="357" t="s">
        <v>370</v>
      </c>
      <c r="D357" s="358">
        <v>1312316.3</v>
      </c>
      <c r="E357" s="359"/>
      <c r="F357" s="373"/>
      <c r="G357" s="374"/>
      <c r="H357" s="373"/>
      <c r="I357" s="375"/>
      <c r="J357" s="154"/>
      <c r="K357" s="376"/>
      <c r="L357" s="377"/>
      <c r="M357" s="393"/>
      <c r="N357" s="377"/>
      <c r="O357" s="393"/>
      <c r="P357" s="379"/>
      <c r="Q357" s="394"/>
      <c r="R357" s="373"/>
      <c r="S357" s="375"/>
      <c r="T357" s="381"/>
      <c r="U357" s="382"/>
      <c r="V357" s="383"/>
      <c r="W357" s="390"/>
      <c r="X357" s="390"/>
      <c r="Y357" s="369"/>
    </row>
    <row r="358" spans="2:29" ht="6.9" customHeight="1">
      <c r="B358" s="357"/>
      <c r="C358" s="370"/>
      <c r="D358" s="371"/>
      <c r="E358" s="372"/>
      <c r="F358" s="373"/>
      <c r="G358" s="374"/>
      <c r="H358" s="373"/>
      <c r="I358" s="375"/>
      <c r="J358" s="154"/>
      <c r="K358" s="376"/>
      <c r="L358" s="377"/>
      <c r="M358" s="393"/>
      <c r="N358" s="377"/>
      <c r="O358" s="393"/>
      <c r="P358" s="379"/>
      <c r="Q358" s="394"/>
      <c r="R358" s="373"/>
      <c r="S358" s="375"/>
      <c r="T358" s="381"/>
      <c r="U358" s="382"/>
      <c r="V358" s="383"/>
      <c r="W358" s="390"/>
      <c r="X358" s="390"/>
      <c r="Y358" s="369"/>
    </row>
    <row r="359" spans="2:29" ht="6.9" customHeight="1">
      <c r="B359" s="356"/>
      <c r="C359" s="384"/>
      <c r="D359" s="385"/>
      <c r="E359" s="386"/>
      <c r="F359" s="319"/>
      <c r="G359" s="320"/>
      <c r="H359" s="319"/>
      <c r="I359" s="321"/>
      <c r="J359" s="155"/>
      <c r="K359" s="171"/>
      <c r="L359" s="199"/>
      <c r="M359" s="395"/>
      <c r="N359" s="199"/>
      <c r="O359" s="395"/>
      <c r="P359" s="396"/>
      <c r="Q359" s="397"/>
      <c r="R359" s="319"/>
      <c r="S359" s="321"/>
      <c r="T359" s="398"/>
      <c r="U359" s="399"/>
      <c r="V359" s="400"/>
      <c r="W359" s="390"/>
      <c r="X359" s="390"/>
      <c r="Y359" s="369"/>
    </row>
    <row r="360" spans="2:29" ht="39.9" customHeight="1">
      <c r="B360" s="401" t="s">
        <v>376</v>
      </c>
      <c r="C360" s="402"/>
      <c r="D360" s="403"/>
      <c r="E360" s="403"/>
      <c r="F360" s="403"/>
      <c r="G360" s="403"/>
      <c r="H360" s="403"/>
      <c r="I360" s="403"/>
      <c r="J360" s="403"/>
      <c r="K360" s="403"/>
      <c r="L360" s="403"/>
      <c r="M360" s="403"/>
      <c r="N360" s="403"/>
      <c r="O360" s="403"/>
      <c r="P360" s="403"/>
      <c r="Q360" s="403"/>
      <c r="R360" s="403"/>
      <c r="S360" s="403"/>
      <c r="T360" s="403"/>
      <c r="U360" s="403"/>
      <c r="V360" s="403"/>
      <c r="W360" s="403"/>
      <c r="X360" s="403"/>
      <c r="Y360" s="404"/>
    </row>
    <row r="361" spans="2:29" ht="39.9" customHeight="1">
      <c r="B361" s="401"/>
      <c r="C361" s="405"/>
      <c r="D361" s="406"/>
      <c r="E361" s="406"/>
      <c r="F361" s="406"/>
      <c r="G361" s="406"/>
      <c r="H361" s="406"/>
      <c r="I361" s="406"/>
      <c r="J361" s="406"/>
      <c r="K361" s="406"/>
      <c r="L361" s="406"/>
      <c r="M361" s="406"/>
      <c r="N361" s="406"/>
      <c r="O361" s="406"/>
      <c r="P361" s="406"/>
      <c r="Q361" s="406"/>
      <c r="R361" s="406"/>
      <c r="S361" s="406"/>
      <c r="T361" s="406"/>
      <c r="U361" s="406"/>
      <c r="V361" s="406"/>
      <c r="W361" s="406"/>
      <c r="X361" s="406"/>
      <c r="Y361" s="407"/>
    </row>
    <row r="362" spans="2:29" ht="39.9" customHeight="1">
      <c r="B362" s="401"/>
      <c r="C362" s="405"/>
      <c r="D362" s="406"/>
      <c r="E362" s="406"/>
      <c r="F362" s="406"/>
      <c r="G362" s="406"/>
      <c r="H362" s="406"/>
      <c r="I362" s="406"/>
      <c r="J362" s="406"/>
      <c r="K362" s="406"/>
      <c r="L362" s="406"/>
      <c r="M362" s="406"/>
      <c r="N362" s="406"/>
      <c r="O362" s="406"/>
      <c r="P362" s="406"/>
      <c r="Q362" s="406"/>
      <c r="R362" s="406"/>
      <c r="S362" s="406"/>
      <c r="T362" s="406"/>
      <c r="U362" s="406"/>
      <c r="V362" s="406"/>
      <c r="W362" s="406"/>
      <c r="X362" s="406"/>
      <c r="Y362" s="407"/>
    </row>
    <row r="363" spans="2:29" ht="39.9" customHeight="1">
      <c r="B363" s="401"/>
      <c r="C363" s="405"/>
      <c r="D363" s="406"/>
      <c r="E363" s="406"/>
      <c r="F363" s="406"/>
      <c r="G363" s="406"/>
      <c r="H363" s="406"/>
      <c r="I363" s="406"/>
      <c r="J363" s="406"/>
      <c r="K363" s="406"/>
      <c r="L363" s="406"/>
      <c r="M363" s="406"/>
      <c r="N363" s="406"/>
      <c r="O363" s="406"/>
      <c r="P363" s="406"/>
      <c r="Q363" s="406"/>
      <c r="R363" s="406"/>
      <c r="S363" s="406"/>
      <c r="T363" s="406"/>
      <c r="U363" s="406"/>
      <c r="V363" s="406"/>
      <c r="W363" s="406"/>
      <c r="X363" s="406"/>
      <c r="Y363" s="407"/>
    </row>
    <row r="364" spans="2:29" ht="39.9" customHeight="1">
      <c r="B364" s="401"/>
      <c r="C364" s="405"/>
      <c r="D364" s="406"/>
      <c r="E364" s="406"/>
      <c r="F364" s="406"/>
      <c r="G364" s="406"/>
      <c r="H364" s="406"/>
      <c r="I364" s="406"/>
      <c r="J364" s="406"/>
      <c r="K364" s="406"/>
      <c r="L364" s="406"/>
      <c r="M364" s="406"/>
      <c r="N364" s="406"/>
      <c r="O364" s="406"/>
      <c r="P364" s="406"/>
      <c r="Q364" s="406"/>
      <c r="R364" s="406"/>
      <c r="S364" s="406"/>
      <c r="T364" s="406"/>
      <c r="U364" s="406"/>
      <c r="V364" s="406"/>
      <c r="W364" s="406"/>
      <c r="X364" s="406"/>
      <c r="Y364" s="407"/>
    </row>
    <row r="365" spans="2:29" ht="39.9" customHeight="1">
      <c r="B365" s="401"/>
      <c r="C365" s="405"/>
      <c r="D365" s="406"/>
      <c r="E365" s="406"/>
      <c r="F365" s="406"/>
      <c r="G365" s="406"/>
      <c r="H365" s="406"/>
      <c r="I365" s="406"/>
      <c r="J365" s="406"/>
      <c r="K365" s="406"/>
      <c r="L365" s="406"/>
      <c r="M365" s="406"/>
      <c r="N365" s="406"/>
      <c r="O365" s="406"/>
      <c r="P365" s="406"/>
      <c r="Q365" s="406"/>
      <c r="R365" s="406"/>
      <c r="S365" s="406"/>
      <c r="T365" s="406"/>
      <c r="U365" s="406"/>
      <c r="V365" s="406"/>
      <c r="W365" s="406"/>
      <c r="X365" s="406"/>
      <c r="Y365" s="407"/>
    </row>
    <row r="366" spans="2:29" ht="39.9" customHeight="1">
      <c r="B366" s="401"/>
      <c r="C366" s="405"/>
      <c r="D366" s="406"/>
      <c r="E366" s="406"/>
      <c r="F366" s="406"/>
      <c r="G366" s="406"/>
      <c r="H366" s="406"/>
      <c r="I366" s="406"/>
      <c r="J366" s="406"/>
      <c r="K366" s="406"/>
      <c r="L366" s="406"/>
      <c r="M366" s="406"/>
      <c r="N366" s="406"/>
      <c r="O366" s="406"/>
      <c r="P366" s="406"/>
      <c r="Q366" s="406"/>
      <c r="R366" s="406"/>
      <c r="S366" s="406"/>
      <c r="T366" s="406"/>
      <c r="U366" s="406"/>
      <c r="V366" s="406"/>
      <c r="W366" s="406"/>
      <c r="X366" s="406"/>
      <c r="Y366" s="407"/>
    </row>
    <row r="367" spans="2:29" ht="39.9" customHeight="1">
      <c r="B367" s="401"/>
      <c r="C367" s="408"/>
      <c r="D367" s="1"/>
      <c r="E367" s="1"/>
      <c r="F367" s="2"/>
      <c r="G367" s="409"/>
      <c r="H367" s="409"/>
      <c r="I367" s="409"/>
      <c r="J367" s="409"/>
      <c r="K367" s="409"/>
      <c r="L367" s="1"/>
      <c r="M367" s="408"/>
      <c r="N367" s="408"/>
      <c r="O367" s="1"/>
      <c r="P367" s="410" t="s">
        <v>377</v>
      </c>
      <c r="Q367" s="410"/>
      <c r="R367" s="410"/>
      <c r="S367" s="410"/>
      <c r="T367" s="410"/>
      <c r="U367" s="410"/>
      <c r="V367" s="410"/>
      <c r="W367" s="410"/>
      <c r="X367" s="410"/>
      <c r="Y367" s="411"/>
    </row>
    <row r="368" spans="2:29" ht="45" customHeight="1">
      <c r="B368" s="307"/>
      <c r="C368" s="412"/>
      <c r="D368" s="413"/>
      <c r="E368" s="414"/>
      <c r="F368" s="415"/>
      <c r="G368" s="413"/>
      <c r="H368" s="413"/>
      <c r="I368" s="413"/>
      <c r="J368" s="413"/>
      <c r="K368" s="413"/>
      <c r="L368" s="413"/>
      <c r="M368" s="413"/>
      <c r="N368" s="413"/>
      <c r="O368" s="416"/>
      <c r="P368" s="417"/>
      <c r="Q368" s="417"/>
      <c r="R368" s="417"/>
      <c r="S368" s="417"/>
      <c r="T368" s="417"/>
      <c r="U368" s="417"/>
      <c r="V368" s="417"/>
      <c r="W368" s="417"/>
      <c r="X368" s="417"/>
      <c r="Y368" s="418"/>
    </row>
    <row r="369" spans="2:29" ht="15" customHeight="1">
      <c r="C369" s="3" t="s">
        <v>378</v>
      </c>
    </row>
    <row r="370" spans="2:29" ht="15" customHeight="1">
      <c r="C370" s="3" t="s">
        <v>379</v>
      </c>
    </row>
    <row r="371" spans="2:29" ht="15" customHeight="1">
      <c r="C371" s="3" t="s">
        <v>380</v>
      </c>
    </row>
    <row r="372" spans="2:29">
      <c r="C372" s="3" t="s">
        <v>381</v>
      </c>
    </row>
    <row r="374" spans="2:29" ht="24.9" customHeight="1">
      <c r="B374" s="6" t="s">
        <v>335</v>
      </c>
      <c r="C374" s="3"/>
      <c r="D374" s="3"/>
      <c r="E374" s="3"/>
      <c r="F374" s="3"/>
      <c r="G374" s="3"/>
      <c r="H374" s="3"/>
      <c r="I374" s="3"/>
      <c r="J374" s="3"/>
      <c r="K374" s="3"/>
      <c r="L374" s="3"/>
      <c r="M374" s="3"/>
      <c r="N374" s="331"/>
      <c r="O374" s="332"/>
      <c r="P374" s="333"/>
      <c r="Q374" s="334"/>
      <c r="R374" s="334"/>
      <c r="S374" s="335"/>
      <c r="T374" s="192" t="s">
        <v>336</v>
      </c>
      <c r="U374" s="192"/>
      <c r="V374" s="336" t="s">
        <v>337</v>
      </c>
      <c r="W374" s="336"/>
      <c r="X374" s="336"/>
      <c r="Y374" s="336"/>
      <c r="AA374" s="338" t="s">
        <v>338</v>
      </c>
      <c r="AB374" s="3" t="s">
        <v>339</v>
      </c>
      <c r="AC374" s="3" t="s">
        <v>340</v>
      </c>
    </row>
    <row r="375" spans="2:29" ht="20.100000000000001" customHeight="1">
      <c r="B375" s="188" t="s">
        <v>8</v>
      </c>
      <c r="C375" s="188"/>
      <c r="D375" s="339" t="s">
        <v>293</v>
      </c>
      <c r="E375" s="339"/>
      <c r="F375" s="339"/>
      <c r="G375" s="339"/>
      <c r="H375" s="192" t="s">
        <v>9</v>
      </c>
      <c r="I375" s="192"/>
      <c r="J375" s="339" t="s">
        <v>294</v>
      </c>
      <c r="K375" s="339"/>
      <c r="L375" s="339"/>
      <c r="M375" s="339"/>
      <c r="N375" s="192" t="s">
        <v>2</v>
      </c>
      <c r="O375" s="192"/>
      <c r="P375" s="109" t="s">
        <v>303</v>
      </c>
      <c r="Q375" s="109"/>
      <c r="R375" s="109"/>
      <c r="S375" s="109"/>
      <c r="T375" s="192" t="s">
        <v>341</v>
      </c>
      <c r="U375" s="192"/>
      <c r="V375" s="340" t="s">
        <v>339</v>
      </c>
      <c r="W375" s="340"/>
      <c r="X375" s="340"/>
      <c r="Y375" s="340"/>
      <c r="AA375" s="338" t="s">
        <v>342</v>
      </c>
      <c r="AB375" s="3" t="s">
        <v>343</v>
      </c>
      <c r="AC375" s="3" t="s">
        <v>344</v>
      </c>
    </row>
    <row r="376" spans="2:29" ht="20.100000000000001" customHeight="1">
      <c r="B376" s="199" t="s">
        <v>3</v>
      </c>
      <c r="C376" s="199"/>
      <c r="D376" s="341" t="s">
        <v>320</v>
      </c>
      <c r="E376" s="341"/>
      <c r="F376" s="341"/>
      <c r="G376" s="341"/>
      <c r="H376" s="192"/>
      <c r="I376" s="192"/>
      <c r="J376" s="339"/>
      <c r="K376" s="339"/>
      <c r="L376" s="339"/>
      <c r="M376" s="339"/>
      <c r="N376" s="192"/>
      <c r="O376" s="192"/>
      <c r="P376" s="109"/>
      <c r="Q376" s="109"/>
      <c r="R376" s="109"/>
      <c r="S376" s="109"/>
      <c r="T376" s="192" t="s">
        <v>345</v>
      </c>
      <c r="U376" s="192"/>
      <c r="V376" s="340" t="s">
        <v>339</v>
      </c>
      <c r="W376" s="340"/>
      <c r="X376" s="340"/>
      <c r="Y376" s="340"/>
      <c r="AA376" s="338" t="s">
        <v>346</v>
      </c>
      <c r="AC376" s="3" t="s">
        <v>347</v>
      </c>
    </row>
    <row r="377" spans="2:29" ht="20.100000000000001" customHeight="1">
      <c r="B377" s="295" t="s">
        <v>4</v>
      </c>
      <c r="C377" s="295"/>
      <c r="D377" s="342" t="s">
        <v>5</v>
      </c>
      <c r="E377" s="339" t="s">
        <v>295</v>
      </c>
      <c r="F377" s="339"/>
      <c r="G377" s="339"/>
      <c r="H377" s="192" t="s">
        <v>348</v>
      </c>
      <c r="I377" s="192"/>
      <c r="J377" s="192"/>
      <c r="K377" s="102" t="s">
        <v>321</v>
      </c>
      <c r="L377" s="104"/>
      <c r="M377" s="104"/>
      <c r="N377" s="104"/>
      <c r="O377" s="178" t="s">
        <v>349</v>
      </c>
      <c r="P377" s="179"/>
      <c r="Q377" s="343">
        <v>44431</v>
      </c>
      <c r="R377" s="344"/>
      <c r="S377" s="345"/>
      <c r="T377" s="192" t="s">
        <v>95</v>
      </c>
      <c r="U377" s="192"/>
      <c r="V377" s="98" t="s">
        <v>94</v>
      </c>
      <c r="W377" s="346">
        <v>1915</v>
      </c>
      <c r="X377" s="346"/>
      <c r="Y377" s="27" t="s">
        <v>93</v>
      </c>
      <c r="AA377" s="338" t="s">
        <v>350</v>
      </c>
      <c r="AC377" s="3" t="s">
        <v>351</v>
      </c>
    </row>
    <row r="378" spans="2:29" ht="20.100000000000001" customHeight="1">
      <c r="B378" s="295"/>
      <c r="C378" s="295"/>
      <c r="D378" s="342" t="s">
        <v>6</v>
      </c>
      <c r="E378" s="347" t="s">
        <v>295</v>
      </c>
      <c r="F378" s="347"/>
      <c r="G378" s="347"/>
      <c r="H378" s="192" t="s">
        <v>352</v>
      </c>
      <c r="I378" s="192"/>
      <c r="J378" s="192"/>
      <c r="K378" s="102" t="s">
        <v>353</v>
      </c>
      <c r="L378" s="104"/>
      <c r="M378" s="104"/>
      <c r="N378" s="104"/>
      <c r="O378" s="348"/>
      <c r="P378" s="349"/>
      <c r="Q378" s="350"/>
      <c r="R378" s="351"/>
      <c r="S378" s="352"/>
      <c r="T378" s="188" t="s">
        <v>7</v>
      </c>
      <c r="U378" s="188"/>
      <c r="V378" s="353" t="s">
        <v>354</v>
      </c>
      <c r="W378" s="354"/>
      <c r="X378" s="354"/>
      <c r="Y378" s="355"/>
      <c r="AC378" s="3" t="s">
        <v>355</v>
      </c>
    </row>
    <row r="379" spans="2:29" ht="6.9" customHeight="1">
      <c r="B379" s="356" t="s">
        <v>356</v>
      </c>
      <c r="C379" s="357" t="s">
        <v>357</v>
      </c>
      <c r="D379" s="358">
        <v>340548.3</v>
      </c>
      <c r="E379" s="359"/>
      <c r="F379" s="316" t="s">
        <v>358</v>
      </c>
      <c r="G379" s="317"/>
      <c r="H379" s="316" t="s">
        <v>359</v>
      </c>
      <c r="I379" s="318"/>
      <c r="J379" s="167" t="s">
        <v>360</v>
      </c>
      <c r="K379" s="169"/>
      <c r="L379" s="188" t="s">
        <v>361</v>
      </c>
      <c r="M379" s="360">
        <v>98</v>
      </c>
      <c r="N379" s="188" t="s">
        <v>362</v>
      </c>
      <c r="O379" s="360" t="s">
        <v>382</v>
      </c>
      <c r="P379" s="362" t="s">
        <v>364</v>
      </c>
      <c r="Q379" s="419" t="s">
        <v>382</v>
      </c>
      <c r="R379" s="316" t="s">
        <v>365</v>
      </c>
      <c r="S379" s="318"/>
      <c r="T379" s="364" t="s">
        <v>159</v>
      </c>
      <c r="U379" s="365"/>
      <c r="V379" s="366" t="s">
        <v>366</v>
      </c>
      <c r="W379" s="367" t="s">
        <v>367</v>
      </c>
      <c r="X379" s="368"/>
      <c r="Y379" s="369">
        <v>1</v>
      </c>
      <c r="AC379" s="3" t="s">
        <v>368</v>
      </c>
    </row>
    <row r="380" spans="2:29" ht="6.9" customHeight="1">
      <c r="B380" s="356"/>
      <c r="C380" s="370"/>
      <c r="D380" s="371"/>
      <c r="E380" s="372"/>
      <c r="F380" s="373"/>
      <c r="G380" s="374"/>
      <c r="H380" s="373"/>
      <c r="I380" s="375"/>
      <c r="J380" s="154"/>
      <c r="K380" s="376"/>
      <c r="L380" s="377"/>
      <c r="M380" s="378"/>
      <c r="N380" s="377"/>
      <c r="O380" s="378"/>
      <c r="P380" s="379"/>
      <c r="Q380" s="380"/>
      <c r="R380" s="373"/>
      <c r="S380" s="375"/>
      <c r="T380" s="381"/>
      <c r="U380" s="382"/>
      <c r="V380" s="383"/>
      <c r="W380" s="368"/>
      <c r="X380" s="368"/>
      <c r="Y380" s="369"/>
      <c r="AC380" s="3" t="s">
        <v>369</v>
      </c>
    </row>
    <row r="381" spans="2:29" ht="6.9" customHeight="1">
      <c r="B381" s="356"/>
      <c r="C381" s="384"/>
      <c r="D381" s="385"/>
      <c r="E381" s="386"/>
      <c r="F381" s="373"/>
      <c r="G381" s="374"/>
      <c r="H381" s="373"/>
      <c r="I381" s="375"/>
      <c r="J381" s="154"/>
      <c r="K381" s="376"/>
      <c r="L381" s="377"/>
      <c r="M381" s="378"/>
      <c r="N381" s="377"/>
      <c r="O381" s="378"/>
      <c r="P381" s="379"/>
      <c r="Q381" s="380"/>
      <c r="R381" s="373"/>
      <c r="S381" s="375"/>
      <c r="T381" s="381"/>
      <c r="U381" s="382"/>
      <c r="V381" s="383"/>
      <c r="W381" s="368"/>
      <c r="X381" s="368"/>
      <c r="Y381" s="369"/>
    </row>
    <row r="382" spans="2:29" ht="6.9" customHeight="1">
      <c r="B382" s="356"/>
      <c r="C382" s="357" t="s">
        <v>370</v>
      </c>
      <c r="D382" s="358">
        <v>1312256.8</v>
      </c>
      <c r="E382" s="359"/>
      <c r="F382" s="373"/>
      <c r="G382" s="374"/>
      <c r="H382" s="373"/>
      <c r="I382" s="375"/>
      <c r="J382" s="154"/>
      <c r="K382" s="376"/>
      <c r="L382" s="377"/>
      <c r="M382" s="387"/>
      <c r="N382" s="377"/>
      <c r="O382" s="387"/>
      <c r="P382" s="379"/>
      <c r="Q382" s="388"/>
      <c r="R382" s="373"/>
      <c r="S382" s="375"/>
      <c r="T382" s="381"/>
      <c r="U382" s="382"/>
      <c r="V382" s="383"/>
      <c r="W382" s="368"/>
      <c r="X382" s="368"/>
      <c r="Y382" s="369"/>
    </row>
    <row r="383" spans="2:29" ht="6.9" customHeight="1">
      <c r="B383" s="356"/>
      <c r="C383" s="370"/>
      <c r="D383" s="371"/>
      <c r="E383" s="372"/>
      <c r="F383" s="373"/>
      <c r="G383" s="374"/>
      <c r="H383" s="373"/>
      <c r="I383" s="375"/>
      <c r="J383" s="167" t="s">
        <v>371</v>
      </c>
      <c r="K383" s="169"/>
      <c r="L383" s="188" t="s">
        <v>361</v>
      </c>
      <c r="M383" s="360" t="s">
        <v>382</v>
      </c>
      <c r="N383" s="188" t="s">
        <v>362</v>
      </c>
      <c r="O383" s="419" t="s">
        <v>382</v>
      </c>
      <c r="P383" s="362" t="s">
        <v>364</v>
      </c>
      <c r="Q383" s="419" t="s">
        <v>382</v>
      </c>
      <c r="R383" s="373"/>
      <c r="S383" s="375"/>
      <c r="T383" s="381"/>
      <c r="U383" s="382"/>
      <c r="V383" s="383"/>
      <c r="W383" s="368"/>
      <c r="X383" s="368"/>
      <c r="Y383" s="369"/>
    </row>
    <row r="384" spans="2:29" ht="6.9" customHeight="1">
      <c r="B384" s="356"/>
      <c r="C384" s="384"/>
      <c r="D384" s="385"/>
      <c r="E384" s="386"/>
      <c r="F384" s="373"/>
      <c r="G384" s="374"/>
      <c r="H384" s="373"/>
      <c r="I384" s="375"/>
      <c r="J384" s="154"/>
      <c r="K384" s="376"/>
      <c r="L384" s="377"/>
      <c r="M384" s="378"/>
      <c r="N384" s="377"/>
      <c r="O384" s="380"/>
      <c r="P384" s="379"/>
      <c r="Q384" s="380"/>
      <c r="R384" s="373"/>
      <c r="S384" s="375"/>
      <c r="T384" s="381"/>
      <c r="U384" s="382"/>
      <c r="V384" s="383"/>
      <c r="W384" s="368"/>
      <c r="X384" s="368"/>
      <c r="Y384" s="369"/>
    </row>
    <row r="385" spans="2:29" ht="6.9" customHeight="1">
      <c r="B385" s="356" t="s">
        <v>372</v>
      </c>
      <c r="C385" s="357" t="s">
        <v>357</v>
      </c>
      <c r="D385" s="358">
        <v>340648.2</v>
      </c>
      <c r="E385" s="359"/>
      <c r="F385" s="373"/>
      <c r="G385" s="374"/>
      <c r="H385" s="373"/>
      <c r="I385" s="375"/>
      <c r="J385" s="154"/>
      <c r="K385" s="376"/>
      <c r="L385" s="377"/>
      <c r="M385" s="378"/>
      <c r="N385" s="377"/>
      <c r="O385" s="380"/>
      <c r="P385" s="379"/>
      <c r="Q385" s="380"/>
      <c r="R385" s="373"/>
      <c r="S385" s="375"/>
      <c r="T385" s="381"/>
      <c r="U385" s="382"/>
      <c r="V385" s="383"/>
      <c r="W385" s="389" t="s">
        <v>373</v>
      </c>
      <c r="X385" s="390"/>
      <c r="Y385" s="369">
        <v>2</v>
      </c>
    </row>
    <row r="386" spans="2:29" ht="6.9" customHeight="1">
      <c r="B386" s="357"/>
      <c r="C386" s="370"/>
      <c r="D386" s="371"/>
      <c r="E386" s="372"/>
      <c r="F386" s="373"/>
      <c r="G386" s="374"/>
      <c r="H386" s="373"/>
      <c r="I386" s="375"/>
      <c r="J386" s="155"/>
      <c r="K386" s="171"/>
      <c r="L386" s="377"/>
      <c r="M386" s="387"/>
      <c r="N386" s="377"/>
      <c r="O386" s="388"/>
      <c r="P386" s="379"/>
      <c r="Q386" s="388"/>
      <c r="R386" s="373"/>
      <c r="S386" s="375"/>
      <c r="T386" s="381"/>
      <c r="U386" s="382"/>
      <c r="V386" s="383"/>
      <c r="W386" s="390"/>
      <c r="X386" s="390"/>
      <c r="Y386" s="369"/>
    </row>
    <row r="387" spans="2:29" ht="6.9" customHeight="1">
      <c r="B387" s="357"/>
      <c r="C387" s="384"/>
      <c r="D387" s="385"/>
      <c r="E387" s="386"/>
      <c r="F387" s="373"/>
      <c r="G387" s="374"/>
      <c r="H387" s="373"/>
      <c r="I387" s="375"/>
      <c r="J387" s="154" t="s">
        <v>374</v>
      </c>
      <c r="K387" s="376"/>
      <c r="L387" s="188" t="s">
        <v>361</v>
      </c>
      <c r="M387" s="420" t="s">
        <v>383</v>
      </c>
      <c r="N387" s="188" t="s">
        <v>362</v>
      </c>
      <c r="O387" s="420" t="s">
        <v>383</v>
      </c>
      <c r="P387" s="362" t="s">
        <v>364</v>
      </c>
      <c r="Q387" s="421" t="s">
        <v>383</v>
      </c>
      <c r="R387" s="373"/>
      <c r="S387" s="375"/>
      <c r="T387" s="381"/>
      <c r="U387" s="382"/>
      <c r="V387" s="383"/>
      <c r="W387" s="390"/>
      <c r="X387" s="390"/>
      <c r="Y387" s="369"/>
      <c r="AC387" s="337">
        <v>0</v>
      </c>
    </row>
    <row r="388" spans="2:29" ht="6.9" customHeight="1">
      <c r="B388" s="357"/>
      <c r="C388" s="357" t="s">
        <v>370</v>
      </c>
      <c r="D388" s="358">
        <v>1312316.3</v>
      </c>
      <c r="E388" s="359"/>
      <c r="F388" s="373"/>
      <c r="G388" s="374"/>
      <c r="H388" s="373"/>
      <c r="I388" s="375"/>
      <c r="J388" s="154"/>
      <c r="K388" s="376"/>
      <c r="L388" s="377"/>
      <c r="M388" s="393"/>
      <c r="N388" s="377"/>
      <c r="O388" s="393"/>
      <c r="P388" s="379"/>
      <c r="Q388" s="394"/>
      <c r="R388" s="373"/>
      <c r="S388" s="375"/>
      <c r="T388" s="381"/>
      <c r="U388" s="382"/>
      <c r="V388" s="383"/>
      <c r="W388" s="390"/>
      <c r="X388" s="390"/>
      <c r="Y388" s="369"/>
    </row>
    <row r="389" spans="2:29" ht="6.9" customHeight="1">
      <c r="B389" s="357"/>
      <c r="C389" s="370"/>
      <c r="D389" s="371"/>
      <c r="E389" s="372"/>
      <c r="F389" s="373"/>
      <c r="G389" s="374"/>
      <c r="H389" s="373"/>
      <c r="I389" s="375"/>
      <c r="J389" s="154"/>
      <c r="K389" s="376"/>
      <c r="L389" s="377"/>
      <c r="M389" s="393"/>
      <c r="N389" s="377"/>
      <c r="O389" s="393"/>
      <c r="P389" s="379"/>
      <c r="Q389" s="394"/>
      <c r="R389" s="373"/>
      <c r="S389" s="375"/>
      <c r="T389" s="381"/>
      <c r="U389" s="382"/>
      <c r="V389" s="383"/>
      <c r="W389" s="390"/>
      <c r="X389" s="390"/>
      <c r="Y389" s="369"/>
    </row>
    <row r="390" spans="2:29" ht="6.9" customHeight="1">
      <c r="B390" s="356"/>
      <c r="C390" s="384"/>
      <c r="D390" s="385"/>
      <c r="E390" s="386"/>
      <c r="F390" s="319"/>
      <c r="G390" s="320"/>
      <c r="H390" s="319"/>
      <c r="I390" s="321"/>
      <c r="J390" s="155"/>
      <c r="K390" s="171"/>
      <c r="L390" s="199"/>
      <c r="M390" s="395"/>
      <c r="N390" s="199"/>
      <c r="O390" s="395"/>
      <c r="P390" s="396"/>
      <c r="Q390" s="397"/>
      <c r="R390" s="319"/>
      <c r="S390" s="321"/>
      <c r="T390" s="398"/>
      <c r="U390" s="399"/>
      <c r="V390" s="400"/>
      <c r="W390" s="390"/>
      <c r="X390" s="390"/>
      <c r="Y390" s="369"/>
    </row>
    <row r="391" spans="2:29" ht="39.9" customHeight="1">
      <c r="B391" s="401" t="s">
        <v>376</v>
      </c>
      <c r="C391" s="402"/>
      <c r="D391" s="403"/>
      <c r="E391" s="403"/>
      <c r="F391" s="403"/>
      <c r="G391" s="403"/>
      <c r="H391" s="403"/>
      <c r="I391" s="403"/>
      <c r="J391" s="403"/>
      <c r="K391" s="403"/>
      <c r="L391" s="403"/>
      <c r="M391" s="403"/>
      <c r="N391" s="403"/>
      <c r="O391" s="403"/>
      <c r="P391" s="403"/>
      <c r="Q391" s="403"/>
      <c r="R391" s="403"/>
      <c r="S391" s="403"/>
      <c r="T391" s="403"/>
      <c r="U391" s="403"/>
      <c r="V391" s="403"/>
      <c r="W391" s="403"/>
      <c r="X391" s="403"/>
      <c r="Y391" s="404"/>
    </row>
    <row r="392" spans="2:29" ht="39.9" customHeight="1">
      <c r="B392" s="401"/>
      <c r="C392" s="405"/>
      <c r="D392" s="406"/>
      <c r="E392" s="406"/>
      <c r="F392" s="406"/>
      <c r="G392" s="406"/>
      <c r="H392" s="406"/>
      <c r="I392" s="406"/>
      <c r="J392" s="406"/>
      <c r="K392" s="406"/>
      <c r="L392" s="406"/>
      <c r="M392" s="406"/>
      <c r="N392" s="406"/>
      <c r="O392" s="406"/>
      <c r="P392" s="406"/>
      <c r="Q392" s="406"/>
      <c r="R392" s="406"/>
      <c r="S392" s="406"/>
      <c r="T392" s="406"/>
      <c r="U392" s="406"/>
      <c r="V392" s="406"/>
      <c r="W392" s="406"/>
      <c r="X392" s="406"/>
      <c r="Y392" s="407"/>
    </row>
    <row r="393" spans="2:29" ht="39.9" customHeight="1">
      <c r="B393" s="401"/>
      <c r="C393" s="405"/>
      <c r="D393" s="406"/>
      <c r="E393" s="406"/>
      <c r="F393" s="406"/>
      <c r="G393" s="406"/>
      <c r="H393" s="406"/>
      <c r="I393" s="406"/>
      <c r="J393" s="406"/>
      <c r="K393" s="406"/>
      <c r="L393" s="406"/>
      <c r="M393" s="406"/>
      <c r="N393" s="406"/>
      <c r="O393" s="406"/>
      <c r="P393" s="406"/>
      <c r="Q393" s="406"/>
      <c r="R393" s="406"/>
      <c r="S393" s="406"/>
      <c r="T393" s="406"/>
      <c r="U393" s="406"/>
      <c r="V393" s="406"/>
      <c r="W393" s="406"/>
      <c r="X393" s="406"/>
      <c r="Y393" s="407"/>
    </row>
    <row r="394" spans="2:29" ht="39.9" customHeight="1">
      <c r="B394" s="401"/>
      <c r="C394" s="405"/>
      <c r="D394" s="406"/>
      <c r="E394" s="406"/>
      <c r="F394" s="406"/>
      <c r="G394" s="406"/>
      <c r="H394" s="406"/>
      <c r="I394" s="406"/>
      <c r="J394" s="406"/>
      <c r="K394" s="406"/>
      <c r="L394" s="406"/>
      <c r="M394" s="406"/>
      <c r="N394" s="406"/>
      <c r="O394" s="406"/>
      <c r="P394" s="406"/>
      <c r="Q394" s="406"/>
      <c r="R394" s="406"/>
      <c r="S394" s="406"/>
      <c r="T394" s="406"/>
      <c r="U394" s="406"/>
      <c r="V394" s="406"/>
      <c r="W394" s="406"/>
      <c r="X394" s="406"/>
      <c r="Y394" s="407"/>
    </row>
    <row r="395" spans="2:29" ht="39.9" customHeight="1">
      <c r="B395" s="401"/>
      <c r="C395" s="405"/>
      <c r="D395" s="406"/>
      <c r="E395" s="406"/>
      <c r="F395" s="406"/>
      <c r="G395" s="406"/>
      <c r="H395" s="406"/>
      <c r="I395" s="406"/>
      <c r="J395" s="406"/>
      <c r="K395" s="406"/>
      <c r="L395" s="406"/>
      <c r="M395" s="406"/>
      <c r="N395" s="406"/>
      <c r="O395" s="406"/>
      <c r="P395" s="406"/>
      <c r="Q395" s="406"/>
      <c r="R395" s="406"/>
      <c r="S395" s="406"/>
      <c r="T395" s="406"/>
      <c r="U395" s="406"/>
      <c r="V395" s="406"/>
      <c r="W395" s="406"/>
      <c r="X395" s="406"/>
      <c r="Y395" s="407"/>
    </row>
    <row r="396" spans="2:29" ht="39.9" customHeight="1">
      <c r="B396" s="401"/>
      <c r="C396" s="405"/>
      <c r="D396" s="406"/>
      <c r="E396" s="406"/>
      <c r="F396" s="406"/>
      <c r="G396" s="406"/>
      <c r="H396" s="406"/>
      <c r="I396" s="406"/>
      <c r="J396" s="406"/>
      <c r="K396" s="406"/>
      <c r="L396" s="406"/>
      <c r="M396" s="406"/>
      <c r="N396" s="406"/>
      <c r="O396" s="406"/>
      <c r="P396" s="406"/>
      <c r="Q396" s="406"/>
      <c r="R396" s="406"/>
      <c r="S396" s="406"/>
      <c r="T396" s="406"/>
      <c r="U396" s="406"/>
      <c r="V396" s="406"/>
      <c r="W396" s="406"/>
      <c r="X396" s="406"/>
      <c r="Y396" s="407"/>
    </row>
    <row r="397" spans="2:29" ht="39.9" customHeight="1">
      <c r="B397" s="401"/>
      <c r="C397" s="405"/>
      <c r="D397" s="406"/>
      <c r="E397" s="406"/>
      <c r="F397" s="406"/>
      <c r="G397" s="406"/>
      <c r="H397" s="406"/>
      <c r="I397" s="406"/>
      <c r="J397" s="406"/>
      <c r="K397" s="406"/>
      <c r="L397" s="406"/>
      <c r="M397" s="406"/>
      <c r="N397" s="406"/>
      <c r="O397" s="406"/>
      <c r="P397" s="406"/>
      <c r="Q397" s="406"/>
      <c r="R397" s="406"/>
      <c r="S397" s="406"/>
      <c r="T397" s="406"/>
      <c r="U397" s="406"/>
      <c r="V397" s="406"/>
      <c r="W397" s="406"/>
      <c r="X397" s="406"/>
      <c r="Y397" s="407"/>
    </row>
    <row r="398" spans="2:29" ht="39.9" customHeight="1">
      <c r="B398" s="401"/>
      <c r="C398" s="408"/>
      <c r="D398" s="1"/>
      <c r="E398" s="1"/>
      <c r="F398" s="2"/>
      <c r="G398" s="409"/>
      <c r="H398" s="409"/>
      <c r="I398" s="409"/>
      <c r="J398" s="409"/>
      <c r="K398" s="409"/>
      <c r="L398" s="1"/>
      <c r="M398" s="408"/>
      <c r="N398" s="408"/>
      <c r="O398" s="1"/>
      <c r="P398" s="410" t="s">
        <v>377</v>
      </c>
      <c r="Q398" s="410"/>
      <c r="R398" s="410"/>
      <c r="S398" s="410"/>
      <c r="T398" s="410"/>
      <c r="U398" s="410"/>
      <c r="V398" s="410"/>
      <c r="W398" s="410"/>
      <c r="X398" s="410"/>
      <c r="Y398" s="411"/>
    </row>
    <row r="399" spans="2:29" ht="45" customHeight="1">
      <c r="B399" s="307"/>
      <c r="C399" s="412"/>
      <c r="D399" s="413"/>
      <c r="E399" s="414"/>
      <c r="F399" s="415"/>
      <c r="G399" s="413"/>
      <c r="H399" s="413"/>
      <c r="I399" s="413"/>
      <c r="J399" s="413"/>
      <c r="K399" s="413"/>
      <c r="L399" s="413"/>
      <c r="M399" s="413"/>
      <c r="N399" s="413"/>
      <c r="O399" s="416"/>
      <c r="P399" s="417"/>
      <c r="Q399" s="417"/>
      <c r="R399" s="417"/>
      <c r="S399" s="417"/>
      <c r="T399" s="417"/>
      <c r="U399" s="417"/>
      <c r="V399" s="417"/>
      <c r="W399" s="417"/>
      <c r="X399" s="417"/>
      <c r="Y399" s="418"/>
    </row>
    <row r="400" spans="2:29" ht="15" customHeight="1">
      <c r="C400" s="3" t="s">
        <v>378</v>
      </c>
    </row>
    <row r="401" spans="2:29" ht="15" customHeight="1">
      <c r="C401" s="3" t="s">
        <v>379</v>
      </c>
    </row>
    <row r="402" spans="2:29" ht="15" customHeight="1">
      <c r="C402" s="3" t="s">
        <v>380</v>
      </c>
    </row>
    <row r="403" spans="2:29">
      <c r="C403" s="3" t="s">
        <v>381</v>
      </c>
    </row>
    <row r="405" spans="2:29" ht="24.9" customHeight="1">
      <c r="B405" s="6" t="s">
        <v>335</v>
      </c>
      <c r="C405" s="3"/>
      <c r="D405" s="3"/>
      <c r="E405" s="3"/>
      <c r="F405" s="3"/>
      <c r="G405" s="3"/>
      <c r="H405" s="3"/>
      <c r="I405" s="3"/>
      <c r="J405" s="3"/>
      <c r="K405" s="3"/>
      <c r="L405" s="3"/>
      <c r="M405" s="3"/>
      <c r="N405" s="331"/>
      <c r="O405" s="332"/>
      <c r="P405" s="333"/>
      <c r="Q405" s="334"/>
      <c r="R405" s="334"/>
      <c r="S405" s="335"/>
      <c r="T405" s="192" t="s">
        <v>336</v>
      </c>
      <c r="U405" s="192"/>
      <c r="V405" s="336" t="s">
        <v>337</v>
      </c>
      <c r="W405" s="336"/>
      <c r="X405" s="336"/>
      <c r="Y405" s="336"/>
      <c r="AA405" s="338" t="s">
        <v>338</v>
      </c>
      <c r="AB405" s="3" t="s">
        <v>339</v>
      </c>
      <c r="AC405" s="3" t="s">
        <v>340</v>
      </c>
    </row>
    <row r="406" spans="2:29" ht="20.100000000000001" customHeight="1">
      <c r="B406" s="188" t="s">
        <v>8</v>
      </c>
      <c r="C406" s="188"/>
      <c r="D406" s="339" t="s">
        <v>293</v>
      </c>
      <c r="E406" s="339"/>
      <c r="F406" s="339"/>
      <c r="G406" s="339"/>
      <c r="H406" s="192" t="s">
        <v>9</v>
      </c>
      <c r="I406" s="192"/>
      <c r="J406" s="339" t="s">
        <v>294</v>
      </c>
      <c r="K406" s="339"/>
      <c r="L406" s="339"/>
      <c r="M406" s="339"/>
      <c r="N406" s="192" t="s">
        <v>2</v>
      </c>
      <c r="O406" s="192"/>
      <c r="P406" s="109" t="s">
        <v>303</v>
      </c>
      <c r="Q406" s="109"/>
      <c r="R406" s="109"/>
      <c r="S406" s="109"/>
      <c r="T406" s="192" t="s">
        <v>341</v>
      </c>
      <c r="U406" s="192"/>
      <c r="V406" s="340" t="s">
        <v>339</v>
      </c>
      <c r="W406" s="340"/>
      <c r="X406" s="340"/>
      <c r="Y406" s="340"/>
      <c r="AA406" s="338" t="s">
        <v>342</v>
      </c>
      <c r="AB406" s="3" t="s">
        <v>343</v>
      </c>
      <c r="AC406" s="3" t="s">
        <v>344</v>
      </c>
    </row>
    <row r="407" spans="2:29" ht="20.100000000000001" customHeight="1">
      <c r="B407" s="199" t="s">
        <v>3</v>
      </c>
      <c r="C407" s="199"/>
      <c r="D407" s="341" t="s">
        <v>320</v>
      </c>
      <c r="E407" s="341"/>
      <c r="F407" s="341"/>
      <c r="G407" s="341"/>
      <c r="H407" s="192"/>
      <c r="I407" s="192"/>
      <c r="J407" s="339"/>
      <c r="K407" s="339"/>
      <c r="L407" s="339"/>
      <c r="M407" s="339"/>
      <c r="N407" s="192"/>
      <c r="O407" s="192"/>
      <c r="P407" s="109"/>
      <c r="Q407" s="109"/>
      <c r="R407" s="109"/>
      <c r="S407" s="109"/>
      <c r="T407" s="192" t="s">
        <v>345</v>
      </c>
      <c r="U407" s="192"/>
      <c r="V407" s="340" t="s">
        <v>339</v>
      </c>
      <c r="W407" s="340"/>
      <c r="X407" s="340"/>
      <c r="Y407" s="340"/>
      <c r="AA407" s="338" t="s">
        <v>346</v>
      </c>
      <c r="AC407" s="3" t="s">
        <v>347</v>
      </c>
    </row>
    <row r="408" spans="2:29" ht="20.100000000000001" customHeight="1">
      <c r="B408" s="295" t="s">
        <v>4</v>
      </c>
      <c r="C408" s="295"/>
      <c r="D408" s="342" t="s">
        <v>5</v>
      </c>
      <c r="E408" s="339" t="s">
        <v>295</v>
      </c>
      <c r="F408" s="339"/>
      <c r="G408" s="339"/>
      <c r="H408" s="192" t="s">
        <v>348</v>
      </c>
      <c r="I408" s="192"/>
      <c r="J408" s="192"/>
      <c r="K408" s="102" t="s">
        <v>321</v>
      </c>
      <c r="L408" s="104"/>
      <c r="M408" s="104"/>
      <c r="N408" s="104"/>
      <c r="O408" s="178" t="s">
        <v>349</v>
      </c>
      <c r="P408" s="179"/>
      <c r="Q408" s="343">
        <v>44431</v>
      </c>
      <c r="R408" s="344"/>
      <c r="S408" s="345"/>
      <c r="T408" s="192" t="s">
        <v>95</v>
      </c>
      <c r="U408" s="192"/>
      <c r="V408" s="98" t="s">
        <v>94</v>
      </c>
      <c r="W408" s="346">
        <v>1915</v>
      </c>
      <c r="X408" s="346"/>
      <c r="Y408" s="27" t="s">
        <v>93</v>
      </c>
      <c r="AA408" s="338" t="s">
        <v>350</v>
      </c>
      <c r="AC408" s="3" t="s">
        <v>351</v>
      </c>
    </row>
    <row r="409" spans="2:29" ht="20.100000000000001" customHeight="1">
      <c r="B409" s="295"/>
      <c r="C409" s="295"/>
      <c r="D409" s="342" t="s">
        <v>6</v>
      </c>
      <c r="E409" s="347" t="s">
        <v>295</v>
      </c>
      <c r="F409" s="347"/>
      <c r="G409" s="347"/>
      <c r="H409" s="192" t="s">
        <v>352</v>
      </c>
      <c r="I409" s="192"/>
      <c r="J409" s="192"/>
      <c r="K409" s="102" t="s">
        <v>353</v>
      </c>
      <c r="L409" s="104"/>
      <c r="M409" s="104"/>
      <c r="N409" s="104"/>
      <c r="O409" s="348"/>
      <c r="P409" s="349"/>
      <c r="Q409" s="350"/>
      <c r="R409" s="351"/>
      <c r="S409" s="352"/>
      <c r="T409" s="188" t="s">
        <v>7</v>
      </c>
      <c r="U409" s="188"/>
      <c r="V409" s="353" t="s">
        <v>354</v>
      </c>
      <c r="W409" s="354"/>
      <c r="X409" s="354"/>
      <c r="Y409" s="355"/>
      <c r="AC409" s="3" t="s">
        <v>355</v>
      </c>
    </row>
    <row r="410" spans="2:29" ht="6.9" customHeight="1">
      <c r="B410" s="356" t="s">
        <v>356</v>
      </c>
      <c r="C410" s="357" t="s">
        <v>357</v>
      </c>
      <c r="D410" s="358">
        <v>340548.3</v>
      </c>
      <c r="E410" s="359"/>
      <c r="F410" s="316" t="s">
        <v>358</v>
      </c>
      <c r="G410" s="317"/>
      <c r="H410" s="316" t="s">
        <v>359</v>
      </c>
      <c r="I410" s="318"/>
      <c r="J410" s="167" t="s">
        <v>360</v>
      </c>
      <c r="K410" s="169"/>
      <c r="L410" s="188" t="s">
        <v>361</v>
      </c>
      <c r="M410" s="360">
        <v>98</v>
      </c>
      <c r="N410" s="188" t="s">
        <v>362</v>
      </c>
      <c r="O410" s="360" t="s">
        <v>382</v>
      </c>
      <c r="P410" s="362" t="s">
        <v>364</v>
      </c>
      <c r="Q410" s="419" t="s">
        <v>382</v>
      </c>
      <c r="R410" s="316" t="s">
        <v>365</v>
      </c>
      <c r="S410" s="318"/>
      <c r="T410" s="364" t="s">
        <v>159</v>
      </c>
      <c r="U410" s="365"/>
      <c r="V410" s="366" t="s">
        <v>366</v>
      </c>
      <c r="W410" s="367" t="s">
        <v>367</v>
      </c>
      <c r="X410" s="368"/>
      <c r="Y410" s="369">
        <v>1</v>
      </c>
      <c r="AC410" s="3" t="s">
        <v>368</v>
      </c>
    </row>
    <row r="411" spans="2:29" ht="6.9" customHeight="1">
      <c r="B411" s="356"/>
      <c r="C411" s="370"/>
      <c r="D411" s="371"/>
      <c r="E411" s="372"/>
      <c r="F411" s="373"/>
      <c r="G411" s="374"/>
      <c r="H411" s="373"/>
      <c r="I411" s="375"/>
      <c r="J411" s="154"/>
      <c r="K411" s="376"/>
      <c r="L411" s="377"/>
      <c r="M411" s="378"/>
      <c r="N411" s="377"/>
      <c r="O411" s="378"/>
      <c r="P411" s="379"/>
      <c r="Q411" s="380"/>
      <c r="R411" s="373"/>
      <c r="S411" s="375"/>
      <c r="T411" s="381"/>
      <c r="U411" s="382"/>
      <c r="V411" s="383"/>
      <c r="W411" s="368"/>
      <c r="X411" s="368"/>
      <c r="Y411" s="369"/>
      <c r="AC411" s="3" t="s">
        <v>369</v>
      </c>
    </row>
    <row r="412" spans="2:29" ht="6.9" customHeight="1">
      <c r="B412" s="356"/>
      <c r="C412" s="384"/>
      <c r="D412" s="385"/>
      <c r="E412" s="386"/>
      <c r="F412" s="373"/>
      <c r="G412" s="374"/>
      <c r="H412" s="373"/>
      <c r="I412" s="375"/>
      <c r="J412" s="154"/>
      <c r="K412" s="376"/>
      <c r="L412" s="377"/>
      <c r="M412" s="378"/>
      <c r="N412" s="377"/>
      <c r="O412" s="378"/>
      <c r="P412" s="379"/>
      <c r="Q412" s="380"/>
      <c r="R412" s="373"/>
      <c r="S412" s="375"/>
      <c r="T412" s="381"/>
      <c r="U412" s="382"/>
      <c r="V412" s="383"/>
      <c r="W412" s="368"/>
      <c r="X412" s="368"/>
      <c r="Y412" s="369"/>
    </row>
    <row r="413" spans="2:29" ht="6.9" customHeight="1">
      <c r="B413" s="356"/>
      <c r="C413" s="357" t="s">
        <v>370</v>
      </c>
      <c r="D413" s="358">
        <v>1312256.8</v>
      </c>
      <c r="E413" s="359"/>
      <c r="F413" s="373"/>
      <c r="G413" s="374"/>
      <c r="H413" s="373"/>
      <c r="I413" s="375"/>
      <c r="J413" s="154"/>
      <c r="K413" s="376"/>
      <c r="L413" s="377"/>
      <c r="M413" s="387"/>
      <c r="N413" s="377"/>
      <c r="O413" s="387"/>
      <c r="P413" s="379"/>
      <c r="Q413" s="388"/>
      <c r="R413" s="373"/>
      <c r="S413" s="375"/>
      <c r="T413" s="381"/>
      <c r="U413" s="382"/>
      <c r="V413" s="383"/>
      <c r="W413" s="368"/>
      <c r="X413" s="368"/>
      <c r="Y413" s="369"/>
    </row>
    <row r="414" spans="2:29" ht="6.9" customHeight="1">
      <c r="B414" s="356"/>
      <c r="C414" s="370"/>
      <c r="D414" s="371"/>
      <c r="E414" s="372"/>
      <c r="F414" s="373"/>
      <c r="G414" s="374"/>
      <c r="H414" s="373"/>
      <c r="I414" s="375"/>
      <c r="J414" s="167" t="s">
        <v>371</v>
      </c>
      <c r="K414" s="169"/>
      <c r="L414" s="188" t="s">
        <v>361</v>
      </c>
      <c r="M414" s="360" t="s">
        <v>382</v>
      </c>
      <c r="N414" s="188" t="s">
        <v>362</v>
      </c>
      <c r="O414" s="419" t="s">
        <v>382</v>
      </c>
      <c r="P414" s="362" t="s">
        <v>364</v>
      </c>
      <c r="Q414" s="419" t="s">
        <v>382</v>
      </c>
      <c r="R414" s="373"/>
      <c r="S414" s="375"/>
      <c r="T414" s="381"/>
      <c r="U414" s="382"/>
      <c r="V414" s="383"/>
      <c r="W414" s="368"/>
      <c r="X414" s="368"/>
      <c r="Y414" s="369"/>
    </row>
    <row r="415" spans="2:29" ht="6.9" customHeight="1">
      <c r="B415" s="356"/>
      <c r="C415" s="384"/>
      <c r="D415" s="385"/>
      <c r="E415" s="386"/>
      <c r="F415" s="373"/>
      <c r="G415" s="374"/>
      <c r="H415" s="373"/>
      <c r="I415" s="375"/>
      <c r="J415" s="154"/>
      <c r="K415" s="376"/>
      <c r="L415" s="377"/>
      <c r="M415" s="378"/>
      <c r="N415" s="377"/>
      <c r="O415" s="380"/>
      <c r="P415" s="379"/>
      <c r="Q415" s="380"/>
      <c r="R415" s="373"/>
      <c r="S415" s="375"/>
      <c r="T415" s="381"/>
      <c r="U415" s="382"/>
      <c r="V415" s="383"/>
      <c r="W415" s="368"/>
      <c r="X415" s="368"/>
      <c r="Y415" s="369"/>
    </row>
    <row r="416" spans="2:29" ht="6.9" customHeight="1">
      <c r="B416" s="356" t="s">
        <v>372</v>
      </c>
      <c r="C416" s="357" t="s">
        <v>357</v>
      </c>
      <c r="D416" s="358">
        <v>340648.2</v>
      </c>
      <c r="E416" s="359"/>
      <c r="F416" s="373"/>
      <c r="G416" s="374"/>
      <c r="H416" s="373"/>
      <c r="I416" s="375"/>
      <c r="J416" s="154"/>
      <c r="K416" s="376"/>
      <c r="L416" s="377"/>
      <c r="M416" s="378"/>
      <c r="N416" s="377"/>
      <c r="O416" s="380"/>
      <c r="P416" s="379"/>
      <c r="Q416" s="380"/>
      <c r="R416" s="373"/>
      <c r="S416" s="375"/>
      <c r="T416" s="381"/>
      <c r="U416" s="382"/>
      <c r="V416" s="383"/>
      <c r="W416" s="389" t="s">
        <v>373</v>
      </c>
      <c r="X416" s="390"/>
      <c r="Y416" s="369">
        <v>2</v>
      </c>
    </row>
    <row r="417" spans="2:29" ht="6.9" customHeight="1">
      <c r="B417" s="357"/>
      <c r="C417" s="370"/>
      <c r="D417" s="371"/>
      <c r="E417" s="372"/>
      <c r="F417" s="373"/>
      <c r="G417" s="374"/>
      <c r="H417" s="373"/>
      <c r="I417" s="375"/>
      <c r="J417" s="155"/>
      <c r="K417" s="171"/>
      <c r="L417" s="377"/>
      <c r="M417" s="387"/>
      <c r="N417" s="377"/>
      <c r="O417" s="388"/>
      <c r="P417" s="379"/>
      <c r="Q417" s="388"/>
      <c r="R417" s="373"/>
      <c r="S417" s="375"/>
      <c r="T417" s="381"/>
      <c r="U417" s="382"/>
      <c r="V417" s="383"/>
      <c r="W417" s="390"/>
      <c r="X417" s="390"/>
      <c r="Y417" s="369"/>
    </row>
    <row r="418" spans="2:29" ht="6.9" customHeight="1">
      <c r="B418" s="357"/>
      <c r="C418" s="384"/>
      <c r="D418" s="385"/>
      <c r="E418" s="386"/>
      <c r="F418" s="373"/>
      <c r="G418" s="374"/>
      <c r="H418" s="373"/>
      <c r="I418" s="375"/>
      <c r="J418" s="154" t="s">
        <v>374</v>
      </c>
      <c r="K418" s="376"/>
      <c r="L418" s="188" t="s">
        <v>361</v>
      </c>
      <c r="M418" s="420" t="s">
        <v>383</v>
      </c>
      <c r="N418" s="188" t="s">
        <v>362</v>
      </c>
      <c r="O418" s="420" t="s">
        <v>383</v>
      </c>
      <c r="P418" s="362" t="s">
        <v>364</v>
      </c>
      <c r="Q418" s="421" t="s">
        <v>383</v>
      </c>
      <c r="R418" s="373"/>
      <c r="S418" s="375"/>
      <c r="T418" s="381"/>
      <c r="U418" s="382"/>
      <c r="V418" s="383"/>
      <c r="W418" s="390"/>
      <c r="X418" s="390"/>
      <c r="Y418" s="369"/>
      <c r="AC418" s="337">
        <v>0</v>
      </c>
    </row>
    <row r="419" spans="2:29" ht="6.9" customHeight="1">
      <c r="B419" s="357"/>
      <c r="C419" s="357" t="s">
        <v>370</v>
      </c>
      <c r="D419" s="358">
        <v>1312316.3</v>
      </c>
      <c r="E419" s="359"/>
      <c r="F419" s="373"/>
      <c r="G419" s="374"/>
      <c r="H419" s="373"/>
      <c r="I419" s="375"/>
      <c r="J419" s="154"/>
      <c r="K419" s="376"/>
      <c r="L419" s="377"/>
      <c r="M419" s="393"/>
      <c r="N419" s="377"/>
      <c r="O419" s="393"/>
      <c r="P419" s="379"/>
      <c r="Q419" s="394"/>
      <c r="R419" s="373"/>
      <c r="S419" s="375"/>
      <c r="T419" s="381"/>
      <c r="U419" s="382"/>
      <c r="V419" s="383"/>
      <c r="W419" s="390"/>
      <c r="X419" s="390"/>
      <c r="Y419" s="369"/>
    </row>
    <row r="420" spans="2:29" ht="6.9" customHeight="1">
      <c r="B420" s="357"/>
      <c r="C420" s="370"/>
      <c r="D420" s="371"/>
      <c r="E420" s="372"/>
      <c r="F420" s="373"/>
      <c r="G420" s="374"/>
      <c r="H420" s="373"/>
      <c r="I420" s="375"/>
      <c r="J420" s="154"/>
      <c r="K420" s="376"/>
      <c r="L420" s="377"/>
      <c r="M420" s="393"/>
      <c r="N420" s="377"/>
      <c r="O420" s="393"/>
      <c r="P420" s="379"/>
      <c r="Q420" s="394"/>
      <c r="R420" s="373"/>
      <c r="S420" s="375"/>
      <c r="T420" s="381"/>
      <c r="U420" s="382"/>
      <c r="V420" s="383"/>
      <c r="W420" s="390"/>
      <c r="X420" s="390"/>
      <c r="Y420" s="369"/>
    </row>
    <row r="421" spans="2:29" ht="6.9" customHeight="1">
      <c r="B421" s="356"/>
      <c r="C421" s="384"/>
      <c r="D421" s="385"/>
      <c r="E421" s="386"/>
      <c r="F421" s="319"/>
      <c r="G421" s="320"/>
      <c r="H421" s="319"/>
      <c r="I421" s="321"/>
      <c r="J421" s="155"/>
      <c r="K421" s="171"/>
      <c r="L421" s="199"/>
      <c r="M421" s="395"/>
      <c r="N421" s="199"/>
      <c r="O421" s="395"/>
      <c r="P421" s="396"/>
      <c r="Q421" s="397"/>
      <c r="R421" s="319"/>
      <c r="S421" s="321"/>
      <c r="T421" s="398"/>
      <c r="U421" s="399"/>
      <c r="V421" s="400"/>
      <c r="W421" s="390"/>
      <c r="X421" s="390"/>
      <c r="Y421" s="369"/>
    </row>
    <row r="422" spans="2:29" ht="39.9" customHeight="1">
      <c r="B422" s="401" t="s">
        <v>376</v>
      </c>
      <c r="C422" s="402"/>
      <c r="D422" s="403"/>
      <c r="E422" s="403"/>
      <c r="F422" s="403"/>
      <c r="G422" s="403"/>
      <c r="H422" s="403"/>
      <c r="I422" s="403"/>
      <c r="J422" s="403"/>
      <c r="K422" s="403"/>
      <c r="L422" s="403"/>
      <c r="M422" s="403"/>
      <c r="N422" s="403"/>
      <c r="O422" s="403"/>
      <c r="P422" s="403"/>
      <c r="Q422" s="403"/>
      <c r="R422" s="403"/>
      <c r="S422" s="403"/>
      <c r="T422" s="403"/>
      <c r="U422" s="403"/>
      <c r="V422" s="403"/>
      <c r="W422" s="403"/>
      <c r="X422" s="403"/>
      <c r="Y422" s="404"/>
    </row>
    <row r="423" spans="2:29" ht="39.9" customHeight="1">
      <c r="B423" s="401"/>
      <c r="C423" s="405"/>
      <c r="D423" s="406"/>
      <c r="E423" s="406"/>
      <c r="F423" s="406"/>
      <c r="G423" s="406"/>
      <c r="H423" s="406"/>
      <c r="I423" s="406"/>
      <c r="J423" s="406"/>
      <c r="K423" s="406"/>
      <c r="L423" s="406"/>
      <c r="M423" s="406"/>
      <c r="N423" s="406"/>
      <c r="O423" s="406"/>
      <c r="P423" s="406"/>
      <c r="Q423" s="406"/>
      <c r="R423" s="406"/>
      <c r="S423" s="406"/>
      <c r="T423" s="406"/>
      <c r="U423" s="406"/>
      <c r="V423" s="406"/>
      <c r="W423" s="406"/>
      <c r="X423" s="406"/>
      <c r="Y423" s="407"/>
    </row>
    <row r="424" spans="2:29" ht="39.9" customHeight="1">
      <c r="B424" s="401"/>
      <c r="C424" s="405"/>
      <c r="D424" s="406"/>
      <c r="E424" s="406"/>
      <c r="F424" s="406"/>
      <c r="G424" s="406"/>
      <c r="H424" s="406"/>
      <c r="I424" s="406"/>
      <c r="J424" s="406"/>
      <c r="K424" s="406"/>
      <c r="L424" s="406"/>
      <c r="M424" s="406"/>
      <c r="N424" s="406"/>
      <c r="O424" s="406"/>
      <c r="P424" s="406"/>
      <c r="Q424" s="406"/>
      <c r="R424" s="406"/>
      <c r="S424" s="406"/>
      <c r="T424" s="406"/>
      <c r="U424" s="406"/>
      <c r="V424" s="406"/>
      <c r="W424" s="406"/>
      <c r="X424" s="406"/>
      <c r="Y424" s="407"/>
    </row>
    <row r="425" spans="2:29" ht="39.9" customHeight="1">
      <c r="B425" s="401"/>
      <c r="C425" s="405"/>
      <c r="D425" s="406"/>
      <c r="E425" s="406"/>
      <c r="F425" s="406"/>
      <c r="G425" s="406"/>
      <c r="H425" s="406"/>
      <c r="I425" s="406"/>
      <c r="J425" s="406"/>
      <c r="K425" s="406"/>
      <c r="L425" s="406"/>
      <c r="M425" s="406"/>
      <c r="N425" s="406"/>
      <c r="O425" s="406"/>
      <c r="P425" s="406"/>
      <c r="Q425" s="406"/>
      <c r="R425" s="406"/>
      <c r="S425" s="406"/>
      <c r="T425" s="406"/>
      <c r="U425" s="406"/>
      <c r="V425" s="406"/>
      <c r="W425" s="406"/>
      <c r="X425" s="406"/>
      <c r="Y425" s="407"/>
    </row>
    <row r="426" spans="2:29" ht="39.9" customHeight="1">
      <c r="B426" s="401"/>
      <c r="C426" s="405"/>
      <c r="D426" s="406"/>
      <c r="E426" s="406"/>
      <c r="F426" s="406"/>
      <c r="G426" s="406"/>
      <c r="H426" s="406"/>
      <c r="I426" s="406"/>
      <c r="J426" s="406"/>
      <c r="K426" s="406"/>
      <c r="L426" s="406"/>
      <c r="M426" s="406"/>
      <c r="N426" s="406"/>
      <c r="O426" s="406"/>
      <c r="P426" s="406"/>
      <c r="Q426" s="406"/>
      <c r="R426" s="406"/>
      <c r="S426" s="406"/>
      <c r="T426" s="406"/>
      <c r="U426" s="406"/>
      <c r="V426" s="406"/>
      <c r="W426" s="406"/>
      <c r="X426" s="406"/>
      <c r="Y426" s="407"/>
    </row>
    <row r="427" spans="2:29" ht="39.9" customHeight="1">
      <c r="B427" s="401"/>
      <c r="C427" s="405"/>
      <c r="D427" s="406"/>
      <c r="E427" s="406"/>
      <c r="F427" s="406"/>
      <c r="G427" s="406"/>
      <c r="H427" s="406"/>
      <c r="I427" s="406"/>
      <c r="J427" s="406"/>
      <c r="K427" s="406"/>
      <c r="L427" s="406"/>
      <c r="M427" s="406"/>
      <c r="N427" s="406"/>
      <c r="O427" s="406"/>
      <c r="P427" s="406"/>
      <c r="Q427" s="406"/>
      <c r="R427" s="406"/>
      <c r="S427" s="406"/>
      <c r="T427" s="406"/>
      <c r="U427" s="406"/>
      <c r="V427" s="406"/>
      <c r="W427" s="406"/>
      <c r="X427" s="406"/>
      <c r="Y427" s="407"/>
    </row>
    <row r="428" spans="2:29" ht="39.9" customHeight="1">
      <c r="B428" s="401"/>
      <c r="C428" s="405"/>
      <c r="D428" s="406"/>
      <c r="E428" s="406"/>
      <c r="F428" s="406"/>
      <c r="G428" s="406"/>
      <c r="H428" s="406"/>
      <c r="I428" s="406"/>
      <c r="J428" s="406"/>
      <c r="K428" s="406"/>
      <c r="L428" s="406"/>
      <c r="M428" s="406"/>
      <c r="N428" s="406"/>
      <c r="O428" s="406"/>
      <c r="P428" s="406"/>
      <c r="Q428" s="406"/>
      <c r="R428" s="406"/>
      <c r="S428" s="406"/>
      <c r="T428" s="406"/>
      <c r="U428" s="406"/>
      <c r="V428" s="406"/>
      <c r="W428" s="406"/>
      <c r="X428" s="406"/>
      <c r="Y428" s="407"/>
    </row>
    <row r="429" spans="2:29" ht="39.9" customHeight="1">
      <c r="B429" s="401"/>
      <c r="C429" s="408"/>
      <c r="D429" s="1"/>
      <c r="E429" s="1"/>
      <c r="F429" s="2"/>
      <c r="G429" s="409"/>
      <c r="H429" s="409"/>
      <c r="I429" s="409"/>
      <c r="J429" s="409"/>
      <c r="K429" s="409"/>
      <c r="L429" s="1"/>
      <c r="M429" s="408"/>
      <c r="N429" s="408"/>
      <c r="O429" s="1"/>
      <c r="P429" s="410" t="s">
        <v>377</v>
      </c>
      <c r="Q429" s="410"/>
      <c r="R429" s="410"/>
      <c r="S429" s="410"/>
      <c r="T429" s="410"/>
      <c r="U429" s="410"/>
      <c r="V429" s="410"/>
      <c r="W429" s="410"/>
      <c r="X429" s="410"/>
      <c r="Y429" s="411"/>
    </row>
    <row r="430" spans="2:29" ht="45" customHeight="1">
      <c r="B430" s="307"/>
      <c r="C430" s="412"/>
      <c r="D430" s="413"/>
      <c r="E430" s="414"/>
      <c r="F430" s="415"/>
      <c r="G430" s="413"/>
      <c r="H430" s="413"/>
      <c r="I430" s="413"/>
      <c r="J430" s="413"/>
      <c r="K430" s="413"/>
      <c r="L430" s="413"/>
      <c r="M430" s="413"/>
      <c r="N430" s="413"/>
      <c r="O430" s="416"/>
      <c r="P430" s="417"/>
      <c r="Q430" s="417"/>
      <c r="R430" s="417"/>
      <c r="S430" s="417"/>
      <c r="T430" s="417"/>
      <c r="U430" s="417"/>
      <c r="V430" s="417"/>
      <c r="W430" s="417"/>
      <c r="X430" s="417"/>
      <c r="Y430" s="418"/>
    </row>
    <row r="431" spans="2:29" ht="15" customHeight="1">
      <c r="C431" s="3" t="s">
        <v>378</v>
      </c>
    </row>
    <row r="432" spans="2:29" ht="15" customHeight="1">
      <c r="C432" s="3" t="s">
        <v>379</v>
      </c>
    </row>
    <row r="433" spans="2:29" ht="15" customHeight="1">
      <c r="C433" s="3" t="s">
        <v>380</v>
      </c>
    </row>
    <row r="434" spans="2:29">
      <c r="C434" s="3" t="s">
        <v>381</v>
      </c>
    </row>
    <row r="436" spans="2:29" ht="24.9" customHeight="1">
      <c r="B436" s="6" t="s">
        <v>335</v>
      </c>
      <c r="C436" s="3"/>
      <c r="D436" s="3"/>
      <c r="E436" s="3"/>
      <c r="F436" s="3"/>
      <c r="G436" s="3"/>
      <c r="H436" s="3"/>
      <c r="I436" s="3"/>
      <c r="J436" s="3"/>
      <c r="K436" s="3"/>
      <c r="L436" s="3"/>
      <c r="M436" s="3"/>
      <c r="N436" s="331"/>
      <c r="O436" s="332"/>
      <c r="P436" s="333"/>
      <c r="Q436" s="334"/>
      <c r="R436" s="334"/>
      <c r="S436" s="335"/>
      <c r="T436" s="192" t="s">
        <v>336</v>
      </c>
      <c r="U436" s="192"/>
      <c r="V436" s="336" t="s">
        <v>337</v>
      </c>
      <c r="W436" s="336"/>
      <c r="X436" s="336"/>
      <c r="Y436" s="336"/>
      <c r="AA436" s="338" t="s">
        <v>338</v>
      </c>
      <c r="AB436" s="3" t="s">
        <v>339</v>
      </c>
      <c r="AC436" s="3" t="s">
        <v>340</v>
      </c>
    </row>
    <row r="437" spans="2:29" ht="20.100000000000001" customHeight="1">
      <c r="B437" s="188" t="s">
        <v>8</v>
      </c>
      <c r="C437" s="188"/>
      <c r="D437" s="339" t="s">
        <v>293</v>
      </c>
      <c r="E437" s="339"/>
      <c r="F437" s="339"/>
      <c r="G437" s="339"/>
      <c r="H437" s="192" t="s">
        <v>9</v>
      </c>
      <c r="I437" s="192"/>
      <c r="J437" s="339" t="s">
        <v>294</v>
      </c>
      <c r="K437" s="339"/>
      <c r="L437" s="339"/>
      <c r="M437" s="339"/>
      <c r="N437" s="192" t="s">
        <v>2</v>
      </c>
      <c r="O437" s="192"/>
      <c r="P437" s="109" t="s">
        <v>303</v>
      </c>
      <c r="Q437" s="109"/>
      <c r="R437" s="109"/>
      <c r="S437" s="109"/>
      <c r="T437" s="192" t="s">
        <v>341</v>
      </c>
      <c r="U437" s="192"/>
      <c r="V437" s="340" t="s">
        <v>339</v>
      </c>
      <c r="W437" s="340"/>
      <c r="X437" s="340"/>
      <c r="Y437" s="340"/>
      <c r="AA437" s="338" t="s">
        <v>342</v>
      </c>
      <c r="AB437" s="3" t="s">
        <v>343</v>
      </c>
      <c r="AC437" s="3" t="s">
        <v>344</v>
      </c>
    </row>
    <row r="438" spans="2:29" ht="20.100000000000001" customHeight="1">
      <c r="B438" s="199" t="s">
        <v>3</v>
      </c>
      <c r="C438" s="199"/>
      <c r="D438" s="341" t="s">
        <v>320</v>
      </c>
      <c r="E438" s="341"/>
      <c r="F438" s="341"/>
      <c r="G438" s="341"/>
      <c r="H438" s="192"/>
      <c r="I438" s="192"/>
      <c r="J438" s="339"/>
      <c r="K438" s="339"/>
      <c r="L438" s="339"/>
      <c r="M438" s="339"/>
      <c r="N438" s="192"/>
      <c r="O438" s="192"/>
      <c r="P438" s="109"/>
      <c r="Q438" s="109"/>
      <c r="R438" s="109"/>
      <c r="S438" s="109"/>
      <c r="T438" s="192" t="s">
        <v>345</v>
      </c>
      <c r="U438" s="192"/>
      <c r="V438" s="340" t="s">
        <v>339</v>
      </c>
      <c r="W438" s="340"/>
      <c r="X438" s="340"/>
      <c r="Y438" s="340"/>
      <c r="AA438" s="338" t="s">
        <v>346</v>
      </c>
      <c r="AC438" s="3" t="s">
        <v>347</v>
      </c>
    </row>
    <row r="439" spans="2:29" ht="20.100000000000001" customHeight="1">
      <c r="B439" s="295" t="s">
        <v>4</v>
      </c>
      <c r="C439" s="295"/>
      <c r="D439" s="342" t="s">
        <v>5</v>
      </c>
      <c r="E439" s="339" t="s">
        <v>295</v>
      </c>
      <c r="F439" s="339"/>
      <c r="G439" s="339"/>
      <c r="H439" s="192" t="s">
        <v>348</v>
      </c>
      <c r="I439" s="192"/>
      <c r="J439" s="192"/>
      <c r="K439" s="102" t="s">
        <v>321</v>
      </c>
      <c r="L439" s="104"/>
      <c r="M439" s="104"/>
      <c r="N439" s="104"/>
      <c r="O439" s="178" t="s">
        <v>349</v>
      </c>
      <c r="P439" s="179"/>
      <c r="Q439" s="343">
        <v>44431</v>
      </c>
      <c r="R439" s="344"/>
      <c r="S439" s="345"/>
      <c r="T439" s="192" t="s">
        <v>95</v>
      </c>
      <c r="U439" s="192"/>
      <c r="V439" s="98" t="s">
        <v>94</v>
      </c>
      <c r="W439" s="346">
        <v>1915</v>
      </c>
      <c r="X439" s="346"/>
      <c r="Y439" s="27" t="s">
        <v>93</v>
      </c>
      <c r="AA439" s="338" t="s">
        <v>350</v>
      </c>
      <c r="AC439" s="3" t="s">
        <v>351</v>
      </c>
    </row>
    <row r="440" spans="2:29" ht="20.100000000000001" customHeight="1">
      <c r="B440" s="295"/>
      <c r="C440" s="295"/>
      <c r="D440" s="342" t="s">
        <v>6</v>
      </c>
      <c r="E440" s="347" t="s">
        <v>295</v>
      </c>
      <c r="F440" s="347"/>
      <c r="G440" s="347"/>
      <c r="H440" s="192" t="s">
        <v>352</v>
      </c>
      <c r="I440" s="192"/>
      <c r="J440" s="192"/>
      <c r="K440" s="102" t="s">
        <v>353</v>
      </c>
      <c r="L440" s="104"/>
      <c r="M440" s="104"/>
      <c r="N440" s="104"/>
      <c r="O440" s="348"/>
      <c r="P440" s="349"/>
      <c r="Q440" s="350"/>
      <c r="R440" s="351"/>
      <c r="S440" s="352"/>
      <c r="T440" s="188" t="s">
        <v>7</v>
      </c>
      <c r="U440" s="188"/>
      <c r="V440" s="353" t="s">
        <v>354</v>
      </c>
      <c r="W440" s="354"/>
      <c r="X440" s="354"/>
      <c r="Y440" s="355"/>
      <c r="AC440" s="3" t="s">
        <v>355</v>
      </c>
    </row>
    <row r="441" spans="2:29" ht="6.9" customHeight="1">
      <c r="B441" s="356" t="s">
        <v>356</v>
      </c>
      <c r="C441" s="357" t="s">
        <v>357</v>
      </c>
      <c r="D441" s="358">
        <v>340548.3</v>
      </c>
      <c r="E441" s="359"/>
      <c r="F441" s="316" t="s">
        <v>358</v>
      </c>
      <c r="G441" s="317"/>
      <c r="H441" s="316" t="s">
        <v>359</v>
      </c>
      <c r="I441" s="318"/>
      <c r="J441" s="167" t="s">
        <v>360</v>
      </c>
      <c r="K441" s="169"/>
      <c r="L441" s="188" t="s">
        <v>361</v>
      </c>
      <c r="M441" s="360">
        <v>98</v>
      </c>
      <c r="N441" s="188" t="s">
        <v>362</v>
      </c>
      <c r="O441" s="360" t="s">
        <v>382</v>
      </c>
      <c r="P441" s="362" t="s">
        <v>364</v>
      </c>
      <c r="Q441" s="419" t="s">
        <v>382</v>
      </c>
      <c r="R441" s="316" t="s">
        <v>365</v>
      </c>
      <c r="S441" s="318"/>
      <c r="T441" s="364" t="s">
        <v>159</v>
      </c>
      <c r="U441" s="365"/>
      <c r="V441" s="366" t="s">
        <v>366</v>
      </c>
      <c r="W441" s="367" t="s">
        <v>367</v>
      </c>
      <c r="X441" s="368"/>
      <c r="Y441" s="369">
        <v>1</v>
      </c>
      <c r="AC441" s="3" t="s">
        <v>368</v>
      </c>
    </row>
    <row r="442" spans="2:29" ht="6.9" customHeight="1">
      <c r="B442" s="356"/>
      <c r="C442" s="370"/>
      <c r="D442" s="371"/>
      <c r="E442" s="372"/>
      <c r="F442" s="373"/>
      <c r="G442" s="374"/>
      <c r="H442" s="373"/>
      <c r="I442" s="375"/>
      <c r="J442" s="154"/>
      <c r="K442" s="376"/>
      <c r="L442" s="377"/>
      <c r="M442" s="378"/>
      <c r="N442" s="377"/>
      <c r="O442" s="378"/>
      <c r="P442" s="379"/>
      <c r="Q442" s="380"/>
      <c r="R442" s="373"/>
      <c r="S442" s="375"/>
      <c r="T442" s="381"/>
      <c r="U442" s="382"/>
      <c r="V442" s="383"/>
      <c r="W442" s="368"/>
      <c r="X442" s="368"/>
      <c r="Y442" s="369"/>
      <c r="AC442" s="3" t="s">
        <v>369</v>
      </c>
    </row>
    <row r="443" spans="2:29" ht="6.9" customHeight="1">
      <c r="B443" s="356"/>
      <c r="C443" s="384"/>
      <c r="D443" s="385"/>
      <c r="E443" s="386"/>
      <c r="F443" s="373"/>
      <c r="G443" s="374"/>
      <c r="H443" s="373"/>
      <c r="I443" s="375"/>
      <c r="J443" s="154"/>
      <c r="K443" s="376"/>
      <c r="L443" s="377"/>
      <c r="M443" s="378"/>
      <c r="N443" s="377"/>
      <c r="O443" s="378"/>
      <c r="P443" s="379"/>
      <c r="Q443" s="380"/>
      <c r="R443" s="373"/>
      <c r="S443" s="375"/>
      <c r="T443" s="381"/>
      <c r="U443" s="382"/>
      <c r="V443" s="383"/>
      <c r="W443" s="368"/>
      <c r="X443" s="368"/>
      <c r="Y443" s="369"/>
    </row>
    <row r="444" spans="2:29" ht="6.9" customHeight="1">
      <c r="B444" s="356"/>
      <c r="C444" s="357" t="s">
        <v>370</v>
      </c>
      <c r="D444" s="358">
        <v>1312256.8</v>
      </c>
      <c r="E444" s="359"/>
      <c r="F444" s="373"/>
      <c r="G444" s="374"/>
      <c r="H444" s="373"/>
      <c r="I444" s="375"/>
      <c r="J444" s="154"/>
      <c r="K444" s="376"/>
      <c r="L444" s="377"/>
      <c r="M444" s="387"/>
      <c r="N444" s="377"/>
      <c r="O444" s="387"/>
      <c r="P444" s="379"/>
      <c r="Q444" s="388"/>
      <c r="R444" s="373"/>
      <c r="S444" s="375"/>
      <c r="T444" s="381"/>
      <c r="U444" s="382"/>
      <c r="V444" s="383"/>
      <c r="W444" s="368"/>
      <c r="X444" s="368"/>
      <c r="Y444" s="369"/>
    </row>
    <row r="445" spans="2:29" ht="6.9" customHeight="1">
      <c r="B445" s="356"/>
      <c r="C445" s="370"/>
      <c r="D445" s="371"/>
      <c r="E445" s="372"/>
      <c r="F445" s="373"/>
      <c r="G445" s="374"/>
      <c r="H445" s="373"/>
      <c r="I445" s="375"/>
      <c r="J445" s="167" t="s">
        <v>371</v>
      </c>
      <c r="K445" s="169"/>
      <c r="L445" s="188" t="s">
        <v>361</v>
      </c>
      <c r="M445" s="360" t="s">
        <v>382</v>
      </c>
      <c r="N445" s="188" t="s">
        <v>362</v>
      </c>
      <c r="O445" s="419" t="s">
        <v>382</v>
      </c>
      <c r="P445" s="362" t="s">
        <v>364</v>
      </c>
      <c r="Q445" s="419" t="s">
        <v>382</v>
      </c>
      <c r="R445" s="373"/>
      <c r="S445" s="375"/>
      <c r="T445" s="381"/>
      <c r="U445" s="382"/>
      <c r="V445" s="383"/>
      <c r="W445" s="368"/>
      <c r="X445" s="368"/>
      <c r="Y445" s="369"/>
    </row>
    <row r="446" spans="2:29" ht="6.9" customHeight="1">
      <c r="B446" s="356"/>
      <c r="C446" s="384"/>
      <c r="D446" s="385"/>
      <c r="E446" s="386"/>
      <c r="F446" s="373"/>
      <c r="G446" s="374"/>
      <c r="H446" s="373"/>
      <c r="I446" s="375"/>
      <c r="J446" s="154"/>
      <c r="K446" s="376"/>
      <c r="L446" s="377"/>
      <c r="M446" s="378"/>
      <c r="N446" s="377"/>
      <c r="O446" s="380"/>
      <c r="P446" s="379"/>
      <c r="Q446" s="380"/>
      <c r="R446" s="373"/>
      <c r="S446" s="375"/>
      <c r="T446" s="381"/>
      <c r="U446" s="382"/>
      <c r="V446" s="383"/>
      <c r="W446" s="368"/>
      <c r="X446" s="368"/>
      <c r="Y446" s="369"/>
    </row>
    <row r="447" spans="2:29" ht="6.9" customHeight="1">
      <c r="B447" s="356" t="s">
        <v>372</v>
      </c>
      <c r="C447" s="357" t="s">
        <v>357</v>
      </c>
      <c r="D447" s="358">
        <v>340648.2</v>
      </c>
      <c r="E447" s="359"/>
      <c r="F447" s="373"/>
      <c r="G447" s="374"/>
      <c r="H447" s="373"/>
      <c r="I447" s="375"/>
      <c r="J447" s="154"/>
      <c r="K447" s="376"/>
      <c r="L447" s="377"/>
      <c r="M447" s="378"/>
      <c r="N447" s="377"/>
      <c r="O447" s="380"/>
      <c r="P447" s="379"/>
      <c r="Q447" s="380"/>
      <c r="R447" s="373"/>
      <c r="S447" s="375"/>
      <c r="T447" s="381"/>
      <c r="U447" s="382"/>
      <c r="V447" s="383"/>
      <c r="W447" s="389" t="s">
        <v>373</v>
      </c>
      <c r="X447" s="390"/>
      <c r="Y447" s="369">
        <v>2</v>
      </c>
    </row>
    <row r="448" spans="2:29" ht="6.9" customHeight="1">
      <c r="B448" s="357"/>
      <c r="C448" s="370"/>
      <c r="D448" s="371"/>
      <c r="E448" s="372"/>
      <c r="F448" s="373"/>
      <c r="G448" s="374"/>
      <c r="H448" s="373"/>
      <c r="I448" s="375"/>
      <c r="J448" s="155"/>
      <c r="K448" s="171"/>
      <c r="L448" s="377"/>
      <c r="M448" s="387"/>
      <c r="N448" s="377"/>
      <c r="O448" s="388"/>
      <c r="P448" s="379"/>
      <c r="Q448" s="388"/>
      <c r="R448" s="373"/>
      <c r="S448" s="375"/>
      <c r="T448" s="381"/>
      <c r="U448" s="382"/>
      <c r="V448" s="383"/>
      <c r="W448" s="390"/>
      <c r="X448" s="390"/>
      <c r="Y448" s="369"/>
    </row>
    <row r="449" spans="2:29" ht="6.9" customHeight="1">
      <c r="B449" s="357"/>
      <c r="C449" s="384"/>
      <c r="D449" s="385"/>
      <c r="E449" s="386"/>
      <c r="F449" s="373"/>
      <c r="G449" s="374"/>
      <c r="H449" s="373"/>
      <c r="I449" s="375"/>
      <c r="J449" s="154" t="s">
        <v>374</v>
      </c>
      <c r="K449" s="376"/>
      <c r="L449" s="188" t="s">
        <v>361</v>
      </c>
      <c r="M449" s="420" t="s">
        <v>383</v>
      </c>
      <c r="N449" s="188" t="s">
        <v>362</v>
      </c>
      <c r="O449" s="420" t="s">
        <v>383</v>
      </c>
      <c r="P449" s="362" t="s">
        <v>364</v>
      </c>
      <c r="Q449" s="421" t="s">
        <v>383</v>
      </c>
      <c r="R449" s="373"/>
      <c r="S449" s="375"/>
      <c r="T449" s="381"/>
      <c r="U449" s="382"/>
      <c r="V449" s="383"/>
      <c r="W449" s="390"/>
      <c r="X449" s="390"/>
      <c r="Y449" s="369"/>
      <c r="AC449" s="337">
        <v>0</v>
      </c>
    </row>
    <row r="450" spans="2:29" ht="6.9" customHeight="1">
      <c r="B450" s="357"/>
      <c r="C450" s="357" t="s">
        <v>370</v>
      </c>
      <c r="D450" s="358">
        <v>1312316.3</v>
      </c>
      <c r="E450" s="359"/>
      <c r="F450" s="373"/>
      <c r="G450" s="374"/>
      <c r="H450" s="373"/>
      <c r="I450" s="375"/>
      <c r="J450" s="154"/>
      <c r="K450" s="376"/>
      <c r="L450" s="377"/>
      <c r="M450" s="393"/>
      <c r="N450" s="377"/>
      <c r="O450" s="393"/>
      <c r="P450" s="379"/>
      <c r="Q450" s="394"/>
      <c r="R450" s="373"/>
      <c r="S450" s="375"/>
      <c r="T450" s="381"/>
      <c r="U450" s="382"/>
      <c r="V450" s="383"/>
      <c r="W450" s="390"/>
      <c r="X450" s="390"/>
      <c r="Y450" s="369"/>
    </row>
    <row r="451" spans="2:29" ht="6.9" customHeight="1">
      <c r="B451" s="357"/>
      <c r="C451" s="370"/>
      <c r="D451" s="371"/>
      <c r="E451" s="372"/>
      <c r="F451" s="373"/>
      <c r="G451" s="374"/>
      <c r="H451" s="373"/>
      <c r="I451" s="375"/>
      <c r="J451" s="154"/>
      <c r="K451" s="376"/>
      <c r="L451" s="377"/>
      <c r="M451" s="393"/>
      <c r="N451" s="377"/>
      <c r="O451" s="393"/>
      <c r="P451" s="379"/>
      <c r="Q451" s="394"/>
      <c r="R451" s="373"/>
      <c r="S451" s="375"/>
      <c r="T451" s="381"/>
      <c r="U451" s="382"/>
      <c r="V451" s="383"/>
      <c r="W451" s="390"/>
      <c r="X451" s="390"/>
      <c r="Y451" s="369"/>
    </row>
    <row r="452" spans="2:29" ht="6.9" customHeight="1">
      <c r="B452" s="356"/>
      <c r="C452" s="384"/>
      <c r="D452" s="385"/>
      <c r="E452" s="386"/>
      <c r="F452" s="319"/>
      <c r="G452" s="320"/>
      <c r="H452" s="319"/>
      <c r="I452" s="321"/>
      <c r="J452" s="155"/>
      <c r="K452" s="171"/>
      <c r="L452" s="199"/>
      <c r="M452" s="395"/>
      <c r="N452" s="199"/>
      <c r="O452" s="395"/>
      <c r="P452" s="396"/>
      <c r="Q452" s="397"/>
      <c r="R452" s="319"/>
      <c r="S452" s="321"/>
      <c r="T452" s="398"/>
      <c r="U452" s="399"/>
      <c r="V452" s="400"/>
      <c r="W452" s="390"/>
      <c r="X452" s="390"/>
      <c r="Y452" s="369"/>
    </row>
    <row r="453" spans="2:29" ht="39.9" customHeight="1">
      <c r="B453" s="401" t="s">
        <v>376</v>
      </c>
      <c r="C453" s="402"/>
      <c r="D453" s="403"/>
      <c r="E453" s="403"/>
      <c r="F453" s="403"/>
      <c r="G453" s="403"/>
      <c r="H453" s="403"/>
      <c r="I453" s="403"/>
      <c r="J453" s="403"/>
      <c r="K453" s="403"/>
      <c r="L453" s="403"/>
      <c r="M453" s="403"/>
      <c r="N453" s="403"/>
      <c r="O453" s="403"/>
      <c r="P453" s="403"/>
      <c r="Q453" s="403"/>
      <c r="R453" s="403"/>
      <c r="S453" s="403"/>
      <c r="T453" s="403"/>
      <c r="U453" s="403"/>
      <c r="V453" s="403"/>
      <c r="W453" s="403"/>
      <c r="X453" s="403"/>
      <c r="Y453" s="404"/>
    </row>
    <row r="454" spans="2:29" ht="39.9" customHeight="1">
      <c r="B454" s="401"/>
      <c r="C454" s="405"/>
      <c r="D454" s="406"/>
      <c r="E454" s="406"/>
      <c r="F454" s="406"/>
      <c r="G454" s="406"/>
      <c r="H454" s="406"/>
      <c r="I454" s="406"/>
      <c r="J454" s="406"/>
      <c r="K454" s="406"/>
      <c r="L454" s="406"/>
      <c r="M454" s="406"/>
      <c r="N454" s="406"/>
      <c r="O454" s="406"/>
      <c r="P454" s="406"/>
      <c r="Q454" s="406"/>
      <c r="R454" s="406"/>
      <c r="S454" s="406"/>
      <c r="T454" s="406"/>
      <c r="U454" s="406"/>
      <c r="V454" s="406"/>
      <c r="W454" s="406"/>
      <c r="X454" s="406"/>
      <c r="Y454" s="407"/>
    </row>
    <row r="455" spans="2:29" ht="39.9" customHeight="1">
      <c r="B455" s="401"/>
      <c r="C455" s="405"/>
      <c r="D455" s="406"/>
      <c r="E455" s="406"/>
      <c r="F455" s="406"/>
      <c r="G455" s="406"/>
      <c r="H455" s="406"/>
      <c r="I455" s="406"/>
      <c r="J455" s="406"/>
      <c r="K455" s="406"/>
      <c r="L455" s="406"/>
      <c r="M455" s="406"/>
      <c r="N455" s="406"/>
      <c r="O455" s="406"/>
      <c r="P455" s="406"/>
      <c r="Q455" s="406"/>
      <c r="R455" s="406"/>
      <c r="S455" s="406"/>
      <c r="T455" s="406"/>
      <c r="U455" s="406"/>
      <c r="V455" s="406"/>
      <c r="W455" s="406"/>
      <c r="X455" s="406"/>
      <c r="Y455" s="407"/>
    </row>
    <row r="456" spans="2:29" ht="39.9" customHeight="1">
      <c r="B456" s="401"/>
      <c r="C456" s="405"/>
      <c r="D456" s="406"/>
      <c r="E456" s="406"/>
      <c r="F456" s="406"/>
      <c r="G456" s="406"/>
      <c r="H456" s="406"/>
      <c r="I456" s="406"/>
      <c r="J456" s="406"/>
      <c r="K456" s="406"/>
      <c r="L456" s="406"/>
      <c r="M456" s="406"/>
      <c r="N456" s="406"/>
      <c r="O456" s="406"/>
      <c r="P456" s="406"/>
      <c r="Q456" s="406"/>
      <c r="R456" s="406"/>
      <c r="S456" s="406"/>
      <c r="T456" s="406"/>
      <c r="U456" s="406"/>
      <c r="V456" s="406"/>
      <c r="W456" s="406"/>
      <c r="X456" s="406"/>
      <c r="Y456" s="407"/>
    </row>
    <row r="457" spans="2:29" ht="39.9" customHeight="1">
      <c r="B457" s="401"/>
      <c r="C457" s="405"/>
      <c r="D457" s="406"/>
      <c r="E457" s="406"/>
      <c r="F457" s="406"/>
      <c r="G457" s="406"/>
      <c r="H457" s="406"/>
      <c r="I457" s="406"/>
      <c r="J457" s="406"/>
      <c r="K457" s="406"/>
      <c r="L457" s="406"/>
      <c r="M457" s="406"/>
      <c r="N457" s="406"/>
      <c r="O457" s="406"/>
      <c r="P457" s="406"/>
      <c r="Q457" s="406"/>
      <c r="R457" s="406"/>
      <c r="S457" s="406"/>
      <c r="T457" s="406"/>
      <c r="U457" s="406"/>
      <c r="V457" s="406"/>
      <c r="W457" s="406"/>
      <c r="X457" s="406"/>
      <c r="Y457" s="407"/>
    </row>
    <row r="458" spans="2:29" ht="39.9" customHeight="1">
      <c r="B458" s="401"/>
      <c r="C458" s="405"/>
      <c r="D458" s="406"/>
      <c r="E458" s="406"/>
      <c r="F458" s="406"/>
      <c r="G458" s="406"/>
      <c r="H458" s="406"/>
      <c r="I458" s="406"/>
      <c r="J458" s="406"/>
      <c r="K458" s="406"/>
      <c r="L458" s="406"/>
      <c r="M458" s="406"/>
      <c r="N458" s="406"/>
      <c r="O458" s="406"/>
      <c r="P458" s="406"/>
      <c r="Q458" s="406"/>
      <c r="R458" s="406"/>
      <c r="S458" s="406"/>
      <c r="T458" s="406"/>
      <c r="U458" s="406"/>
      <c r="V458" s="406"/>
      <c r="W458" s="406"/>
      <c r="X458" s="406"/>
      <c r="Y458" s="407"/>
    </row>
    <row r="459" spans="2:29" ht="39.9" customHeight="1">
      <c r="B459" s="401"/>
      <c r="C459" s="405"/>
      <c r="D459" s="406"/>
      <c r="E459" s="406"/>
      <c r="F459" s="406"/>
      <c r="G459" s="406"/>
      <c r="H459" s="406"/>
      <c r="I459" s="406"/>
      <c r="J459" s="406"/>
      <c r="K459" s="406"/>
      <c r="L459" s="406"/>
      <c r="M459" s="406"/>
      <c r="N459" s="406"/>
      <c r="O459" s="406"/>
      <c r="P459" s="406"/>
      <c r="Q459" s="406"/>
      <c r="R459" s="406"/>
      <c r="S459" s="406"/>
      <c r="T459" s="406"/>
      <c r="U459" s="406"/>
      <c r="V459" s="406"/>
      <c r="W459" s="406"/>
      <c r="X459" s="406"/>
      <c r="Y459" s="407"/>
    </row>
    <row r="460" spans="2:29" ht="39.9" customHeight="1">
      <c r="B460" s="401"/>
      <c r="C460" s="408"/>
      <c r="D460" s="1"/>
      <c r="E460" s="1"/>
      <c r="F460" s="2"/>
      <c r="G460" s="409"/>
      <c r="H460" s="409"/>
      <c r="I460" s="409"/>
      <c r="J460" s="409"/>
      <c r="K460" s="409"/>
      <c r="L460" s="1"/>
      <c r="M460" s="408"/>
      <c r="N460" s="408"/>
      <c r="O460" s="1"/>
      <c r="P460" s="410" t="s">
        <v>377</v>
      </c>
      <c r="Q460" s="410"/>
      <c r="R460" s="410"/>
      <c r="S460" s="410"/>
      <c r="T460" s="410"/>
      <c r="U460" s="410"/>
      <c r="V460" s="410"/>
      <c r="W460" s="410"/>
      <c r="X460" s="410"/>
      <c r="Y460" s="411"/>
    </row>
    <row r="461" spans="2:29" ht="45" customHeight="1">
      <c r="B461" s="307"/>
      <c r="C461" s="412"/>
      <c r="D461" s="413"/>
      <c r="E461" s="414"/>
      <c r="F461" s="415"/>
      <c r="G461" s="413"/>
      <c r="H461" s="413"/>
      <c r="I461" s="413"/>
      <c r="J461" s="413"/>
      <c r="K461" s="413"/>
      <c r="L461" s="413"/>
      <c r="M461" s="413"/>
      <c r="N461" s="413"/>
      <c r="O461" s="416"/>
      <c r="P461" s="417"/>
      <c r="Q461" s="417"/>
      <c r="R461" s="417"/>
      <c r="S461" s="417"/>
      <c r="T461" s="417"/>
      <c r="U461" s="417"/>
      <c r="V461" s="417"/>
      <c r="W461" s="417"/>
      <c r="X461" s="417"/>
      <c r="Y461" s="418"/>
    </row>
    <row r="462" spans="2:29" ht="15" customHeight="1">
      <c r="C462" s="3" t="s">
        <v>378</v>
      </c>
    </row>
    <row r="463" spans="2:29" ht="15" customHeight="1">
      <c r="C463" s="3" t="s">
        <v>379</v>
      </c>
    </row>
    <row r="464" spans="2:29" ht="15" customHeight="1">
      <c r="C464" s="3" t="s">
        <v>380</v>
      </c>
    </row>
    <row r="465" spans="2:29">
      <c r="C465" s="3" t="s">
        <v>381</v>
      </c>
    </row>
    <row r="467" spans="2:29" ht="24.9" customHeight="1">
      <c r="B467" s="6" t="s">
        <v>335</v>
      </c>
      <c r="C467" s="3"/>
      <c r="D467" s="3"/>
      <c r="E467" s="3"/>
      <c r="F467" s="3"/>
      <c r="G467" s="3"/>
      <c r="H467" s="3"/>
      <c r="I467" s="3"/>
      <c r="J467" s="3"/>
      <c r="K467" s="3"/>
      <c r="L467" s="3"/>
      <c r="M467" s="3"/>
      <c r="N467" s="331"/>
      <c r="O467" s="332"/>
      <c r="P467" s="333"/>
      <c r="Q467" s="334"/>
      <c r="R467" s="334"/>
      <c r="S467" s="335"/>
      <c r="T467" s="192" t="s">
        <v>336</v>
      </c>
      <c r="U467" s="192"/>
      <c r="V467" s="336" t="s">
        <v>337</v>
      </c>
      <c r="W467" s="336"/>
      <c r="X467" s="336"/>
      <c r="Y467" s="336"/>
      <c r="AA467" s="338" t="s">
        <v>338</v>
      </c>
      <c r="AB467" s="3" t="s">
        <v>339</v>
      </c>
      <c r="AC467" s="3" t="s">
        <v>340</v>
      </c>
    </row>
    <row r="468" spans="2:29" ht="20.100000000000001" customHeight="1">
      <c r="B468" s="188" t="s">
        <v>8</v>
      </c>
      <c r="C468" s="188"/>
      <c r="D468" s="339" t="s">
        <v>293</v>
      </c>
      <c r="E468" s="339"/>
      <c r="F468" s="339"/>
      <c r="G468" s="339"/>
      <c r="H468" s="192" t="s">
        <v>9</v>
      </c>
      <c r="I468" s="192"/>
      <c r="J468" s="339" t="s">
        <v>294</v>
      </c>
      <c r="K468" s="339"/>
      <c r="L468" s="339"/>
      <c r="M468" s="339"/>
      <c r="N468" s="192" t="s">
        <v>2</v>
      </c>
      <c r="O468" s="192"/>
      <c r="P468" s="109" t="s">
        <v>303</v>
      </c>
      <c r="Q468" s="109"/>
      <c r="R468" s="109"/>
      <c r="S468" s="109"/>
      <c r="T468" s="192" t="s">
        <v>341</v>
      </c>
      <c r="U468" s="192"/>
      <c r="V468" s="340" t="s">
        <v>339</v>
      </c>
      <c r="W468" s="340"/>
      <c r="X468" s="340"/>
      <c r="Y468" s="340"/>
      <c r="AA468" s="338" t="s">
        <v>342</v>
      </c>
      <c r="AB468" s="3" t="s">
        <v>343</v>
      </c>
      <c r="AC468" s="3" t="s">
        <v>344</v>
      </c>
    </row>
    <row r="469" spans="2:29" ht="20.100000000000001" customHeight="1">
      <c r="B469" s="199" t="s">
        <v>3</v>
      </c>
      <c r="C469" s="199"/>
      <c r="D469" s="341" t="s">
        <v>320</v>
      </c>
      <c r="E469" s="341"/>
      <c r="F469" s="341"/>
      <c r="G469" s="341"/>
      <c r="H469" s="192"/>
      <c r="I469" s="192"/>
      <c r="J469" s="339"/>
      <c r="K469" s="339"/>
      <c r="L469" s="339"/>
      <c r="M469" s="339"/>
      <c r="N469" s="192"/>
      <c r="O469" s="192"/>
      <c r="P469" s="109"/>
      <c r="Q469" s="109"/>
      <c r="R469" s="109"/>
      <c r="S469" s="109"/>
      <c r="T469" s="192" t="s">
        <v>345</v>
      </c>
      <c r="U469" s="192"/>
      <c r="V469" s="340" t="s">
        <v>339</v>
      </c>
      <c r="W469" s="340"/>
      <c r="X469" s="340"/>
      <c r="Y469" s="340"/>
      <c r="AA469" s="338" t="s">
        <v>346</v>
      </c>
      <c r="AC469" s="3" t="s">
        <v>347</v>
      </c>
    </row>
    <row r="470" spans="2:29" ht="20.100000000000001" customHeight="1">
      <c r="B470" s="295" t="s">
        <v>4</v>
      </c>
      <c r="C470" s="295"/>
      <c r="D470" s="342" t="s">
        <v>5</v>
      </c>
      <c r="E470" s="339" t="s">
        <v>295</v>
      </c>
      <c r="F470" s="339"/>
      <c r="G470" s="339"/>
      <c r="H470" s="192" t="s">
        <v>348</v>
      </c>
      <c r="I470" s="192"/>
      <c r="J470" s="192"/>
      <c r="K470" s="102" t="s">
        <v>321</v>
      </c>
      <c r="L470" s="104"/>
      <c r="M470" s="104"/>
      <c r="N470" s="104"/>
      <c r="O470" s="178" t="s">
        <v>349</v>
      </c>
      <c r="P470" s="179"/>
      <c r="Q470" s="343">
        <v>44431</v>
      </c>
      <c r="R470" s="344"/>
      <c r="S470" s="345"/>
      <c r="T470" s="192" t="s">
        <v>95</v>
      </c>
      <c r="U470" s="192"/>
      <c r="V470" s="98" t="s">
        <v>94</v>
      </c>
      <c r="W470" s="346">
        <v>1915</v>
      </c>
      <c r="X470" s="346"/>
      <c r="Y470" s="27" t="s">
        <v>93</v>
      </c>
      <c r="AA470" s="338" t="s">
        <v>350</v>
      </c>
      <c r="AC470" s="3" t="s">
        <v>351</v>
      </c>
    </row>
    <row r="471" spans="2:29" ht="20.100000000000001" customHeight="1">
      <c r="B471" s="295"/>
      <c r="C471" s="295"/>
      <c r="D471" s="342" t="s">
        <v>6</v>
      </c>
      <c r="E471" s="347" t="s">
        <v>295</v>
      </c>
      <c r="F471" s="347"/>
      <c r="G471" s="347"/>
      <c r="H471" s="192" t="s">
        <v>352</v>
      </c>
      <c r="I471" s="192"/>
      <c r="J471" s="192"/>
      <c r="K471" s="102" t="s">
        <v>353</v>
      </c>
      <c r="L471" s="104"/>
      <c r="M471" s="104"/>
      <c r="N471" s="104"/>
      <c r="O471" s="348"/>
      <c r="P471" s="349"/>
      <c r="Q471" s="350"/>
      <c r="R471" s="351"/>
      <c r="S471" s="352"/>
      <c r="T471" s="188" t="s">
        <v>7</v>
      </c>
      <c r="U471" s="188"/>
      <c r="V471" s="353" t="s">
        <v>354</v>
      </c>
      <c r="W471" s="354"/>
      <c r="X471" s="354"/>
      <c r="Y471" s="355"/>
      <c r="AC471" s="3" t="s">
        <v>355</v>
      </c>
    </row>
    <row r="472" spans="2:29" ht="6.9" customHeight="1">
      <c r="B472" s="356" t="s">
        <v>356</v>
      </c>
      <c r="C472" s="357" t="s">
        <v>357</v>
      </c>
      <c r="D472" s="358">
        <v>340548.3</v>
      </c>
      <c r="E472" s="359"/>
      <c r="F472" s="316" t="s">
        <v>358</v>
      </c>
      <c r="G472" s="317"/>
      <c r="H472" s="316" t="s">
        <v>359</v>
      </c>
      <c r="I472" s="318"/>
      <c r="J472" s="167" t="s">
        <v>360</v>
      </c>
      <c r="K472" s="169"/>
      <c r="L472" s="188" t="s">
        <v>361</v>
      </c>
      <c r="M472" s="360">
        <v>98</v>
      </c>
      <c r="N472" s="188" t="s">
        <v>362</v>
      </c>
      <c r="O472" s="360" t="s">
        <v>382</v>
      </c>
      <c r="P472" s="362" t="s">
        <v>364</v>
      </c>
      <c r="Q472" s="419" t="s">
        <v>382</v>
      </c>
      <c r="R472" s="316" t="s">
        <v>365</v>
      </c>
      <c r="S472" s="318"/>
      <c r="T472" s="364" t="s">
        <v>159</v>
      </c>
      <c r="U472" s="365"/>
      <c r="V472" s="366" t="s">
        <v>366</v>
      </c>
      <c r="W472" s="367" t="s">
        <v>367</v>
      </c>
      <c r="X472" s="368"/>
      <c r="Y472" s="369">
        <v>1</v>
      </c>
      <c r="AC472" s="3" t="s">
        <v>368</v>
      </c>
    </row>
    <row r="473" spans="2:29" ht="6.9" customHeight="1">
      <c r="B473" s="356"/>
      <c r="C473" s="370"/>
      <c r="D473" s="371"/>
      <c r="E473" s="372"/>
      <c r="F473" s="373"/>
      <c r="G473" s="374"/>
      <c r="H473" s="373"/>
      <c r="I473" s="375"/>
      <c r="J473" s="154"/>
      <c r="K473" s="376"/>
      <c r="L473" s="377"/>
      <c r="M473" s="378"/>
      <c r="N473" s="377"/>
      <c r="O473" s="378"/>
      <c r="P473" s="379"/>
      <c r="Q473" s="380"/>
      <c r="R473" s="373"/>
      <c r="S473" s="375"/>
      <c r="T473" s="381"/>
      <c r="U473" s="382"/>
      <c r="V473" s="383"/>
      <c r="W473" s="368"/>
      <c r="X473" s="368"/>
      <c r="Y473" s="369"/>
      <c r="AC473" s="3" t="s">
        <v>369</v>
      </c>
    </row>
    <row r="474" spans="2:29" ht="6.9" customHeight="1">
      <c r="B474" s="356"/>
      <c r="C474" s="384"/>
      <c r="D474" s="385"/>
      <c r="E474" s="386"/>
      <c r="F474" s="373"/>
      <c r="G474" s="374"/>
      <c r="H474" s="373"/>
      <c r="I474" s="375"/>
      <c r="J474" s="154"/>
      <c r="K474" s="376"/>
      <c r="L474" s="377"/>
      <c r="M474" s="378"/>
      <c r="N474" s="377"/>
      <c r="O474" s="378"/>
      <c r="P474" s="379"/>
      <c r="Q474" s="380"/>
      <c r="R474" s="373"/>
      <c r="S474" s="375"/>
      <c r="T474" s="381"/>
      <c r="U474" s="382"/>
      <c r="V474" s="383"/>
      <c r="W474" s="368"/>
      <c r="X474" s="368"/>
      <c r="Y474" s="369"/>
    </row>
    <row r="475" spans="2:29" ht="6.9" customHeight="1">
      <c r="B475" s="356"/>
      <c r="C475" s="357" t="s">
        <v>370</v>
      </c>
      <c r="D475" s="358">
        <v>1312256.8</v>
      </c>
      <c r="E475" s="359"/>
      <c r="F475" s="373"/>
      <c r="G475" s="374"/>
      <c r="H475" s="373"/>
      <c r="I475" s="375"/>
      <c r="J475" s="154"/>
      <c r="K475" s="376"/>
      <c r="L475" s="377"/>
      <c r="M475" s="387"/>
      <c r="N475" s="377"/>
      <c r="O475" s="387"/>
      <c r="P475" s="379"/>
      <c r="Q475" s="388"/>
      <c r="R475" s="373"/>
      <c r="S475" s="375"/>
      <c r="T475" s="381"/>
      <c r="U475" s="382"/>
      <c r="V475" s="383"/>
      <c r="W475" s="368"/>
      <c r="X475" s="368"/>
      <c r="Y475" s="369"/>
    </row>
    <row r="476" spans="2:29" ht="6.9" customHeight="1">
      <c r="B476" s="356"/>
      <c r="C476" s="370"/>
      <c r="D476" s="371"/>
      <c r="E476" s="372"/>
      <c r="F476" s="373"/>
      <c r="G476" s="374"/>
      <c r="H476" s="373"/>
      <c r="I476" s="375"/>
      <c r="J476" s="167" t="s">
        <v>371</v>
      </c>
      <c r="K476" s="169"/>
      <c r="L476" s="188" t="s">
        <v>361</v>
      </c>
      <c r="M476" s="360" t="s">
        <v>382</v>
      </c>
      <c r="N476" s="188" t="s">
        <v>362</v>
      </c>
      <c r="O476" s="419" t="s">
        <v>382</v>
      </c>
      <c r="P476" s="362" t="s">
        <v>364</v>
      </c>
      <c r="Q476" s="419" t="s">
        <v>382</v>
      </c>
      <c r="R476" s="373"/>
      <c r="S476" s="375"/>
      <c r="T476" s="381"/>
      <c r="U476" s="382"/>
      <c r="V476" s="383"/>
      <c r="W476" s="368"/>
      <c r="X476" s="368"/>
      <c r="Y476" s="369"/>
    </row>
    <row r="477" spans="2:29" ht="6.9" customHeight="1">
      <c r="B477" s="356"/>
      <c r="C477" s="384"/>
      <c r="D477" s="385"/>
      <c r="E477" s="386"/>
      <c r="F477" s="373"/>
      <c r="G477" s="374"/>
      <c r="H477" s="373"/>
      <c r="I477" s="375"/>
      <c r="J477" s="154"/>
      <c r="K477" s="376"/>
      <c r="L477" s="377"/>
      <c r="M477" s="378"/>
      <c r="N477" s="377"/>
      <c r="O477" s="380"/>
      <c r="P477" s="379"/>
      <c r="Q477" s="380"/>
      <c r="R477" s="373"/>
      <c r="S477" s="375"/>
      <c r="T477" s="381"/>
      <c r="U477" s="382"/>
      <c r="V477" s="383"/>
      <c r="W477" s="368"/>
      <c r="X477" s="368"/>
      <c r="Y477" s="369"/>
    </row>
    <row r="478" spans="2:29" ht="6.9" customHeight="1">
      <c r="B478" s="356" t="s">
        <v>372</v>
      </c>
      <c r="C478" s="357" t="s">
        <v>357</v>
      </c>
      <c r="D478" s="358">
        <v>340648.2</v>
      </c>
      <c r="E478" s="359"/>
      <c r="F478" s="373"/>
      <c r="G478" s="374"/>
      <c r="H478" s="373"/>
      <c r="I478" s="375"/>
      <c r="J478" s="154"/>
      <c r="K478" s="376"/>
      <c r="L478" s="377"/>
      <c r="M478" s="378"/>
      <c r="N478" s="377"/>
      <c r="O478" s="380"/>
      <c r="P478" s="379"/>
      <c r="Q478" s="380"/>
      <c r="R478" s="373"/>
      <c r="S478" s="375"/>
      <c r="T478" s="381"/>
      <c r="U478" s="382"/>
      <c r="V478" s="383"/>
      <c r="W478" s="389" t="s">
        <v>373</v>
      </c>
      <c r="X478" s="390"/>
      <c r="Y478" s="369">
        <v>2</v>
      </c>
    </row>
    <row r="479" spans="2:29" ht="6.9" customHeight="1">
      <c r="B479" s="357"/>
      <c r="C479" s="370"/>
      <c r="D479" s="371"/>
      <c r="E479" s="372"/>
      <c r="F479" s="373"/>
      <c r="G479" s="374"/>
      <c r="H479" s="373"/>
      <c r="I479" s="375"/>
      <c r="J479" s="155"/>
      <c r="K479" s="171"/>
      <c r="L479" s="377"/>
      <c r="M479" s="387"/>
      <c r="N479" s="377"/>
      <c r="O479" s="388"/>
      <c r="P479" s="379"/>
      <c r="Q479" s="388"/>
      <c r="R479" s="373"/>
      <c r="S479" s="375"/>
      <c r="T479" s="381"/>
      <c r="U479" s="382"/>
      <c r="V479" s="383"/>
      <c r="W479" s="390"/>
      <c r="X479" s="390"/>
      <c r="Y479" s="369"/>
    </row>
    <row r="480" spans="2:29" ht="6.9" customHeight="1">
      <c r="B480" s="357"/>
      <c r="C480" s="384"/>
      <c r="D480" s="385"/>
      <c r="E480" s="386"/>
      <c r="F480" s="373"/>
      <c r="G480" s="374"/>
      <c r="H480" s="373"/>
      <c r="I480" s="375"/>
      <c r="J480" s="154" t="s">
        <v>374</v>
      </c>
      <c r="K480" s="376"/>
      <c r="L480" s="188" t="s">
        <v>361</v>
      </c>
      <c r="M480" s="420" t="s">
        <v>383</v>
      </c>
      <c r="N480" s="188" t="s">
        <v>362</v>
      </c>
      <c r="O480" s="420" t="s">
        <v>383</v>
      </c>
      <c r="P480" s="362" t="s">
        <v>364</v>
      </c>
      <c r="Q480" s="421" t="s">
        <v>383</v>
      </c>
      <c r="R480" s="373"/>
      <c r="S480" s="375"/>
      <c r="T480" s="381"/>
      <c r="U480" s="382"/>
      <c r="V480" s="383"/>
      <c r="W480" s="390"/>
      <c r="X480" s="390"/>
      <c r="Y480" s="369"/>
      <c r="AC480" s="337">
        <v>0</v>
      </c>
    </row>
    <row r="481" spans="2:25" ht="6.9" customHeight="1">
      <c r="B481" s="357"/>
      <c r="C481" s="357" t="s">
        <v>370</v>
      </c>
      <c r="D481" s="358">
        <v>1312316.3</v>
      </c>
      <c r="E481" s="359"/>
      <c r="F481" s="373"/>
      <c r="G481" s="374"/>
      <c r="H481" s="373"/>
      <c r="I481" s="375"/>
      <c r="J481" s="154"/>
      <c r="K481" s="376"/>
      <c r="L481" s="377"/>
      <c r="M481" s="393"/>
      <c r="N481" s="377"/>
      <c r="O481" s="393"/>
      <c r="P481" s="379"/>
      <c r="Q481" s="394"/>
      <c r="R481" s="373"/>
      <c r="S481" s="375"/>
      <c r="T481" s="381"/>
      <c r="U481" s="382"/>
      <c r="V481" s="383"/>
      <c r="W481" s="390"/>
      <c r="X481" s="390"/>
      <c r="Y481" s="369"/>
    </row>
    <row r="482" spans="2:25" ht="6.9" customHeight="1">
      <c r="B482" s="357"/>
      <c r="C482" s="370"/>
      <c r="D482" s="371"/>
      <c r="E482" s="372"/>
      <c r="F482" s="373"/>
      <c r="G482" s="374"/>
      <c r="H482" s="373"/>
      <c r="I482" s="375"/>
      <c r="J482" s="154"/>
      <c r="K482" s="376"/>
      <c r="L482" s="377"/>
      <c r="M482" s="393"/>
      <c r="N482" s="377"/>
      <c r="O482" s="393"/>
      <c r="P482" s="379"/>
      <c r="Q482" s="394"/>
      <c r="R482" s="373"/>
      <c r="S482" s="375"/>
      <c r="T482" s="381"/>
      <c r="U482" s="382"/>
      <c r="V482" s="383"/>
      <c r="W482" s="390"/>
      <c r="X482" s="390"/>
      <c r="Y482" s="369"/>
    </row>
    <row r="483" spans="2:25" ht="6.9" customHeight="1">
      <c r="B483" s="356"/>
      <c r="C483" s="384"/>
      <c r="D483" s="385"/>
      <c r="E483" s="386"/>
      <c r="F483" s="319"/>
      <c r="G483" s="320"/>
      <c r="H483" s="319"/>
      <c r="I483" s="321"/>
      <c r="J483" s="155"/>
      <c r="K483" s="171"/>
      <c r="L483" s="199"/>
      <c r="M483" s="395"/>
      <c r="N483" s="199"/>
      <c r="O483" s="395"/>
      <c r="P483" s="396"/>
      <c r="Q483" s="397"/>
      <c r="R483" s="319"/>
      <c r="S483" s="321"/>
      <c r="T483" s="398"/>
      <c r="U483" s="399"/>
      <c r="V483" s="400"/>
      <c r="W483" s="390"/>
      <c r="X483" s="390"/>
      <c r="Y483" s="369"/>
    </row>
    <row r="484" spans="2:25" ht="39.9" customHeight="1">
      <c r="B484" s="401" t="s">
        <v>376</v>
      </c>
      <c r="C484" s="402"/>
      <c r="D484" s="403"/>
      <c r="E484" s="403"/>
      <c r="F484" s="403"/>
      <c r="G484" s="403"/>
      <c r="H484" s="403"/>
      <c r="I484" s="403"/>
      <c r="J484" s="403"/>
      <c r="K484" s="403"/>
      <c r="L484" s="403"/>
      <c r="M484" s="403"/>
      <c r="N484" s="403"/>
      <c r="O484" s="403"/>
      <c r="P484" s="403"/>
      <c r="Q484" s="403"/>
      <c r="R484" s="403"/>
      <c r="S484" s="403"/>
      <c r="T484" s="403"/>
      <c r="U484" s="403"/>
      <c r="V484" s="403"/>
      <c r="W484" s="403"/>
      <c r="X484" s="403"/>
      <c r="Y484" s="404"/>
    </row>
    <row r="485" spans="2:25" ht="39.9" customHeight="1">
      <c r="B485" s="401"/>
      <c r="C485" s="405"/>
      <c r="D485" s="406"/>
      <c r="E485" s="406"/>
      <c r="F485" s="406"/>
      <c r="G485" s="406"/>
      <c r="H485" s="406"/>
      <c r="I485" s="406"/>
      <c r="J485" s="406"/>
      <c r="K485" s="406"/>
      <c r="L485" s="406"/>
      <c r="M485" s="406"/>
      <c r="N485" s="406"/>
      <c r="O485" s="406"/>
      <c r="P485" s="406"/>
      <c r="Q485" s="406"/>
      <c r="R485" s="406"/>
      <c r="S485" s="406"/>
      <c r="T485" s="406"/>
      <c r="U485" s="406"/>
      <c r="V485" s="406"/>
      <c r="W485" s="406"/>
      <c r="X485" s="406"/>
      <c r="Y485" s="407"/>
    </row>
    <row r="486" spans="2:25" ht="39.9" customHeight="1">
      <c r="B486" s="401"/>
      <c r="C486" s="405"/>
      <c r="D486" s="406"/>
      <c r="E486" s="406"/>
      <c r="F486" s="406"/>
      <c r="G486" s="406"/>
      <c r="H486" s="406"/>
      <c r="I486" s="406"/>
      <c r="J486" s="406"/>
      <c r="K486" s="406"/>
      <c r="L486" s="406"/>
      <c r="M486" s="406"/>
      <c r="N486" s="406"/>
      <c r="O486" s="406"/>
      <c r="P486" s="406"/>
      <c r="Q486" s="406"/>
      <c r="R486" s="406"/>
      <c r="S486" s="406"/>
      <c r="T486" s="406"/>
      <c r="U486" s="406"/>
      <c r="V486" s="406"/>
      <c r="W486" s="406"/>
      <c r="X486" s="406"/>
      <c r="Y486" s="407"/>
    </row>
    <row r="487" spans="2:25" ht="39.9" customHeight="1">
      <c r="B487" s="401"/>
      <c r="C487" s="405"/>
      <c r="D487" s="406"/>
      <c r="E487" s="406"/>
      <c r="F487" s="406"/>
      <c r="G487" s="406"/>
      <c r="H487" s="406"/>
      <c r="I487" s="406"/>
      <c r="J487" s="406"/>
      <c r="K487" s="406"/>
      <c r="L487" s="406"/>
      <c r="M487" s="406"/>
      <c r="N487" s="406"/>
      <c r="O487" s="406"/>
      <c r="P487" s="406"/>
      <c r="Q487" s="406"/>
      <c r="R487" s="406"/>
      <c r="S487" s="406"/>
      <c r="T487" s="406"/>
      <c r="U487" s="406"/>
      <c r="V487" s="406"/>
      <c r="W487" s="406"/>
      <c r="X487" s="406"/>
      <c r="Y487" s="407"/>
    </row>
    <row r="488" spans="2:25" ht="39.9" customHeight="1">
      <c r="B488" s="401"/>
      <c r="C488" s="405"/>
      <c r="D488" s="406"/>
      <c r="E488" s="406"/>
      <c r="F488" s="406"/>
      <c r="G488" s="406"/>
      <c r="H488" s="406"/>
      <c r="I488" s="406"/>
      <c r="J488" s="406"/>
      <c r="K488" s="406"/>
      <c r="L488" s="406"/>
      <c r="M488" s="406"/>
      <c r="N488" s="406"/>
      <c r="O488" s="406"/>
      <c r="P488" s="406"/>
      <c r="Q488" s="406"/>
      <c r="R488" s="406"/>
      <c r="S488" s="406"/>
      <c r="T488" s="406"/>
      <c r="U488" s="406"/>
      <c r="V488" s="406"/>
      <c r="W488" s="406"/>
      <c r="X488" s="406"/>
      <c r="Y488" s="407"/>
    </row>
    <row r="489" spans="2:25" ht="39.9" customHeight="1">
      <c r="B489" s="401"/>
      <c r="C489" s="405"/>
      <c r="D489" s="406"/>
      <c r="E489" s="406"/>
      <c r="F489" s="406"/>
      <c r="G489" s="406"/>
      <c r="H489" s="406"/>
      <c r="I489" s="406"/>
      <c r="J489" s="406"/>
      <c r="K489" s="406"/>
      <c r="L489" s="406"/>
      <c r="M489" s="406"/>
      <c r="N489" s="406"/>
      <c r="O489" s="406"/>
      <c r="P489" s="406"/>
      <c r="Q489" s="406"/>
      <c r="R489" s="406"/>
      <c r="S489" s="406"/>
      <c r="T489" s="406"/>
      <c r="U489" s="406"/>
      <c r="V489" s="406"/>
      <c r="W489" s="406"/>
      <c r="X489" s="406"/>
      <c r="Y489" s="407"/>
    </row>
    <row r="490" spans="2:25" ht="39.9" customHeight="1">
      <c r="B490" s="401"/>
      <c r="C490" s="405"/>
      <c r="D490" s="406"/>
      <c r="E490" s="406"/>
      <c r="F490" s="406"/>
      <c r="G490" s="406"/>
      <c r="H490" s="406"/>
      <c r="I490" s="406"/>
      <c r="J490" s="406"/>
      <c r="K490" s="406"/>
      <c r="L490" s="406"/>
      <c r="M490" s="406"/>
      <c r="N490" s="406"/>
      <c r="O490" s="406"/>
      <c r="P490" s="406"/>
      <c r="Q490" s="406"/>
      <c r="R490" s="406"/>
      <c r="S490" s="406"/>
      <c r="T490" s="406"/>
      <c r="U490" s="406"/>
      <c r="V490" s="406"/>
      <c r="W490" s="406"/>
      <c r="X490" s="406"/>
      <c r="Y490" s="407"/>
    </row>
    <row r="491" spans="2:25" ht="39.9" customHeight="1">
      <c r="B491" s="401"/>
      <c r="C491" s="408"/>
      <c r="D491" s="1"/>
      <c r="E491" s="1"/>
      <c r="F491" s="2"/>
      <c r="G491" s="409"/>
      <c r="H491" s="409"/>
      <c r="I491" s="409"/>
      <c r="J491" s="409"/>
      <c r="K491" s="409"/>
      <c r="L491" s="1"/>
      <c r="M491" s="408"/>
      <c r="N491" s="408"/>
      <c r="O491" s="1"/>
      <c r="P491" s="410" t="s">
        <v>377</v>
      </c>
      <c r="Q491" s="410"/>
      <c r="R491" s="410"/>
      <c r="S491" s="410"/>
      <c r="T491" s="410"/>
      <c r="U491" s="410"/>
      <c r="V491" s="410"/>
      <c r="W491" s="410"/>
      <c r="X491" s="410"/>
      <c r="Y491" s="411"/>
    </row>
    <row r="492" spans="2:25" ht="45" customHeight="1">
      <c r="B492" s="307"/>
      <c r="C492" s="412"/>
      <c r="D492" s="413"/>
      <c r="E492" s="414"/>
      <c r="F492" s="415"/>
      <c r="G492" s="413"/>
      <c r="H492" s="413"/>
      <c r="I492" s="413"/>
      <c r="J492" s="413"/>
      <c r="K492" s="413"/>
      <c r="L492" s="413"/>
      <c r="M492" s="413"/>
      <c r="N492" s="413"/>
      <c r="O492" s="416"/>
      <c r="P492" s="417"/>
      <c r="Q492" s="417"/>
      <c r="R492" s="417"/>
      <c r="S492" s="417"/>
      <c r="T492" s="417"/>
      <c r="U492" s="417"/>
      <c r="V492" s="417"/>
      <c r="W492" s="417"/>
      <c r="X492" s="417"/>
      <c r="Y492" s="418"/>
    </row>
    <row r="493" spans="2:25" ht="15" customHeight="1">
      <c r="C493" s="3" t="s">
        <v>378</v>
      </c>
    </row>
    <row r="494" spans="2:25" ht="15" customHeight="1">
      <c r="C494" s="3" t="s">
        <v>379</v>
      </c>
    </row>
    <row r="495" spans="2:25" ht="15" customHeight="1">
      <c r="C495" s="3" t="s">
        <v>380</v>
      </c>
    </row>
    <row r="496" spans="2:25">
      <c r="C496" s="3" t="s">
        <v>381</v>
      </c>
    </row>
    <row r="498" spans="2:29" ht="24.9" customHeight="1">
      <c r="B498" s="6" t="s">
        <v>335</v>
      </c>
      <c r="C498" s="3"/>
      <c r="D498" s="3"/>
      <c r="E498" s="3"/>
      <c r="F498" s="3"/>
      <c r="G498" s="3"/>
      <c r="H498" s="3"/>
      <c r="I498" s="3"/>
      <c r="J498" s="3"/>
      <c r="K498" s="3"/>
      <c r="L498" s="3"/>
      <c r="M498" s="3"/>
      <c r="N498" s="331"/>
      <c r="O498" s="332"/>
      <c r="P498" s="333"/>
      <c r="Q498" s="334"/>
      <c r="R498" s="334"/>
      <c r="S498" s="335"/>
      <c r="T498" s="192" t="s">
        <v>336</v>
      </c>
      <c r="U498" s="192"/>
      <c r="V498" s="336" t="s">
        <v>337</v>
      </c>
      <c r="W498" s="336"/>
      <c r="X498" s="336"/>
      <c r="Y498" s="336"/>
      <c r="AA498" s="338" t="s">
        <v>338</v>
      </c>
      <c r="AB498" s="3" t="s">
        <v>339</v>
      </c>
      <c r="AC498" s="3" t="s">
        <v>340</v>
      </c>
    </row>
    <row r="499" spans="2:29" ht="20.100000000000001" customHeight="1">
      <c r="B499" s="188" t="s">
        <v>8</v>
      </c>
      <c r="C499" s="188"/>
      <c r="D499" s="339" t="s">
        <v>293</v>
      </c>
      <c r="E499" s="339"/>
      <c r="F499" s="339"/>
      <c r="G499" s="339"/>
      <c r="H499" s="192" t="s">
        <v>9</v>
      </c>
      <c r="I499" s="192"/>
      <c r="J499" s="339" t="s">
        <v>294</v>
      </c>
      <c r="K499" s="339"/>
      <c r="L499" s="339"/>
      <c r="M499" s="339"/>
      <c r="N499" s="192" t="s">
        <v>2</v>
      </c>
      <c r="O499" s="192"/>
      <c r="P499" s="109" t="s">
        <v>303</v>
      </c>
      <c r="Q499" s="109"/>
      <c r="R499" s="109"/>
      <c r="S499" s="109"/>
      <c r="T499" s="192" t="s">
        <v>341</v>
      </c>
      <c r="U499" s="192"/>
      <c r="V499" s="340" t="s">
        <v>339</v>
      </c>
      <c r="W499" s="340"/>
      <c r="X499" s="340"/>
      <c r="Y499" s="340"/>
      <c r="AA499" s="338" t="s">
        <v>342</v>
      </c>
      <c r="AB499" s="3" t="s">
        <v>343</v>
      </c>
      <c r="AC499" s="3" t="s">
        <v>344</v>
      </c>
    </row>
    <row r="500" spans="2:29" ht="20.100000000000001" customHeight="1">
      <c r="B500" s="199" t="s">
        <v>3</v>
      </c>
      <c r="C500" s="199"/>
      <c r="D500" s="341" t="s">
        <v>320</v>
      </c>
      <c r="E500" s="341"/>
      <c r="F500" s="341"/>
      <c r="G500" s="341"/>
      <c r="H500" s="192"/>
      <c r="I500" s="192"/>
      <c r="J500" s="339"/>
      <c r="K500" s="339"/>
      <c r="L500" s="339"/>
      <c r="M500" s="339"/>
      <c r="N500" s="192"/>
      <c r="O500" s="192"/>
      <c r="P500" s="109"/>
      <c r="Q500" s="109"/>
      <c r="R500" s="109"/>
      <c r="S500" s="109"/>
      <c r="T500" s="192" t="s">
        <v>345</v>
      </c>
      <c r="U500" s="192"/>
      <c r="V500" s="340" t="s">
        <v>339</v>
      </c>
      <c r="W500" s="340"/>
      <c r="X500" s="340"/>
      <c r="Y500" s="340"/>
      <c r="AA500" s="338" t="s">
        <v>346</v>
      </c>
      <c r="AC500" s="3" t="s">
        <v>347</v>
      </c>
    </row>
    <row r="501" spans="2:29" ht="20.100000000000001" customHeight="1">
      <c r="B501" s="295" t="s">
        <v>4</v>
      </c>
      <c r="C501" s="295"/>
      <c r="D501" s="342" t="s">
        <v>5</v>
      </c>
      <c r="E501" s="339" t="s">
        <v>295</v>
      </c>
      <c r="F501" s="339"/>
      <c r="G501" s="339"/>
      <c r="H501" s="192" t="s">
        <v>348</v>
      </c>
      <c r="I501" s="192"/>
      <c r="J501" s="192"/>
      <c r="K501" s="102" t="s">
        <v>321</v>
      </c>
      <c r="L501" s="104"/>
      <c r="M501" s="104"/>
      <c r="N501" s="104"/>
      <c r="O501" s="178" t="s">
        <v>349</v>
      </c>
      <c r="P501" s="179"/>
      <c r="Q501" s="343">
        <v>44431</v>
      </c>
      <c r="R501" s="344"/>
      <c r="S501" s="345"/>
      <c r="T501" s="192" t="s">
        <v>95</v>
      </c>
      <c r="U501" s="192"/>
      <c r="V501" s="98" t="s">
        <v>94</v>
      </c>
      <c r="W501" s="346">
        <v>1915</v>
      </c>
      <c r="X501" s="346"/>
      <c r="Y501" s="27" t="s">
        <v>93</v>
      </c>
      <c r="AA501" s="338" t="s">
        <v>350</v>
      </c>
      <c r="AC501" s="3" t="s">
        <v>351</v>
      </c>
    </row>
    <row r="502" spans="2:29" ht="20.100000000000001" customHeight="1">
      <c r="B502" s="295"/>
      <c r="C502" s="295"/>
      <c r="D502" s="342" t="s">
        <v>6</v>
      </c>
      <c r="E502" s="347" t="s">
        <v>295</v>
      </c>
      <c r="F502" s="347"/>
      <c r="G502" s="347"/>
      <c r="H502" s="192" t="s">
        <v>352</v>
      </c>
      <c r="I502" s="192"/>
      <c r="J502" s="192"/>
      <c r="K502" s="102" t="s">
        <v>353</v>
      </c>
      <c r="L502" s="104"/>
      <c r="M502" s="104"/>
      <c r="N502" s="104"/>
      <c r="O502" s="348"/>
      <c r="P502" s="349"/>
      <c r="Q502" s="350"/>
      <c r="R502" s="351"/>
      <c r="S502" s="352"/>
      <c r="T502" s="188" t="s">
        <v>7</v>
      </c>
      <c r="U502" s="188"/>
      <c r="V502" s="353" t="s">
        <v>354</v>
      </c>
      <c r="W502" s="354"/>
      <c r="X502" s="354"/>
      <c r="Y502" s="355"/>
      <c r="AC502" s="3" t="s">
        <v>355</v>
      </c>
    </row>
    <row r="503" spans="2:29" ht="6.9" customHeight="1">
      <c r="B503" s="356" t="s">
        <v>356</v>
      </c>
      <c r="C503" s="357" t="s">
        <v>357</v>
      </c>
      <c r="D503" s="358">
        <v>340548.3</v>
      </c>
      <c r="E503" s="359"/>
      <c r="F503" s="316" t="s">
        <v>358</v>
      </c>
      <c r="G503" s="317"/>
      <c r="H503" s="316" t="s">
        <v>359</v>
      </c>
      <c r="I503" s="318"/>
      <c r="J503" s="167" t="s">
        <v>360</v>
      </c>
      <c r="K503" s="169"/>
      <c r="L503" s="188" t="s">
        <v>361</v>
      </c>
      <c r="M503" s="360">
        <v>98</v>
      </c>
      <c r="N503" s="188" t="s">
        <v>362</v>
      </c>
      <c r="O503" s="360" t="s">
        <v>382</v>
      </c>
      <c r="P503" s="362" t="s">
        <v>364</v>
      </c>
      <c r="Q503" s="419" t="s">
        <v>382</v>
      </c>
      <c r="R503" s="316" t="s">
        <v>365</v>
      </c>
      <c r="S503" s="318"/>
      <c r="T503" s="364" t="s">
        <v>159</v>
      </c>
      <c r="U503" s="365"/>
      <c r="V503" s="366" t="s">
        <v>366</v>
      </c>
      <c r="W503" s="367" t="s">
        <v>367</v>
      </c>
      <c r="X503" s="368"/>
      <c r="Y503" s="369">
        <v>1</v>
      </c>
      <c r="AC503" s="3" t="s">
        <v>368</v>
      </c>
    </row>
    <row r="504" spans="2:29" ht="6.9" customHeight="1">
      <c r="B504" s="356"/>
      <c r="C504" s="370"/>
      <c r="D504" s="371"/>
      <c r="E504" s="372"/>
      <c r="F504" s="373"/>
      <c r="G504" s="374"/>
      <c r="H504" s="373"/>
      <c r="I504" s="375"/>
      <c r="J504" s="154"/>
      <c r="K504" s="376"/>
      <c r="L504" s="377"/>
      <c r="M504" s="378"/>
      <c r="N504" s="377"/>
      <c r="O504" s="378"/>
      <c r="P504" s="379"/>
      <c r="Q504" s="380"/>
      <c r="R504" s="373"/>
      <c r="S504" s="375"/>
      <c r="T504" s="381"/>
      <c r="U504" s="382"/>
      <c r="V504" s="383"/>
      <c r="W504" s="368"/>
      <c r="X504" s="368"/>
      <c r="Y504" s="369"/>
      <c r="AC504" s="3" t="s">
        <v>369</v>
      </c>
    </row>
    <row r="505" spans="2:29" ht="6.9" customHeight="1">
      <c r="B505" s="356"/>
      <c r="C505" s="384"/>
      <c r="D505" s="385"/>
      <c r="E505" s="386"/>
      <c r="F505" s="373"/>
      <c r="G505" s="374"/>
      <c r="H505" s="373"/>
      <c r="I505" s="375"/>
      <c r="J505" s="154"/>
      <c r="K505" s="376"/>
      <c r="L505" s="377"/>
      <c r="M505" s="378"/>
      <c r="N505" s="377"/>
      <c r="O505" s="378"/>
      <c r="P505" s="379"/>
      <c r="Q505" s="380"/>
      <c r="R505" s="373"/>
      <c r="S505" s="375"/>
      <c r="T505" s="381"/>
      <c r="U505" s="382"/>
      <c r="V505" s="383"/>
      <c r="W505" s="368"/>
      <c r="X505" s="368"/>
      <c r="Y505" s="369"/>
    </row>
    <row r="506" spans="2:29" ht="6.9" customHeight="1">
      <c r="B506" s="356"/>
      <c r="C506" s="357" t="s">
        <v>370</v>
      </c>
      <c r="D506" s="358">
        <v>1312256.8</v>
      </c>
      <c r="E506" s="359"/>
      <c r="F506" s="373"/>
      <c r="G506" s="374"/>
      <c r="H506" s="373"/>
      <c r="I506" s="375"/>
      <c r="J506" s="154"/>
      <c r="K506" s="376"/>
      <c r="L506" s="377"/>
      <c r="M506" s="387"/>
      <c r="N506" s="377"/>
      <c r="O506" s="387"/>
      <c r="P506" s="379"/>
      <c r="Q506" s="388"/>
      <c r="R506" s="373"/>
      <c r="S506" s="375"/>
      <c r="T506" s="381"/>
      <c r="U506" s="382"/>
      <c r="V506" s="383"/>
      <c r="W506" s="368"/>
      <c r="X506" s="368"/>
      <c r="Y506" s="369"/>
    </row>
    <row r="507" spans="2:29" ht="6.9" customHeight="1">
      <c r="B507" s="356"/>
      <c r="C507" s="370"/>
      <c r="D507" s="371"/>
      <c r="E507" s="372"/>
      <c r="F507" s="373"/>
      <c r="G507" s="374"/>
      <c r="H507" s="373"/>
      <c r="I507" s="375"/>
      <c r="J507" s="167" t="s">
        <v>371</v>
      </c>
      <c r="K507" s="169"/>
      <c r="L507" s="188" t="s">
        <v>361</v>
      </c>
      <c r="M507" s="360" t="s">
        <v>382</v>
      </c>
      <c r="N507" s="188" t="s">
        <v>362</v>
      </c>
      <c r="O507" s="419" t="s">
        <v>382</v>
      </c>
      <c r="P507" s="362" t="s">
        <v>364</v>
      </c>
      <c r="Q507" s="419" t="s">
        <v>382</v>
      </c>
      <c r="R507" s="373"/>
      <c r="S507" s="375"/>
      <c r="T507" s="381"/>
      <c r="U507" s="382"/>
      <c r="V507" s="383"/>
      <c r="W507" s="368"/>
      <c r="X507" s="368"/>
      <c r="Y507" s="369"/>
    </row>
    <row r="508" spans="2:29" ht="6.9" customHeight="1">
      <c r="B508" s="356"/>
      <c r="C508" s="384"/>
      <c r="D508" s="385"/>
      <c r="E508" s="386"/>
      <c r="F508" s="373"/>
      <c r="G508" s="374"/>
      <c r="H508" s="373"/>
      <c r="I508" s="375"/>
      <c r="J508" s="154"/>
      <c r="K508" s="376"/>
      <c r="L508" s="377"/>
      <c r="M508" s="378"/>
      <c r="N508" s="377"/>
      <c r="O508" s="380"/>
      <c r="P508" s="379"/>
      <c r="Q508" s="380"/>
      <c r="R508" s="373"/>
      <c r="S508" s="375"/>
      <c r="T508" s="381"/>
      <c r="U508" s="382"/>
      <c r="V508" s="383"/>
      <c r="W508" s="368"/>
      <c r="X508" s="368"/>
      <c r="Y508" s="369"/>
    </row>
    <row r="509" spans="2:29" ht="6.9" customHeight="1">
      <c r="B509" s="356" t="s">
        <v>372</v>
      </c>
      <c r="C509" s="357" t="s">
        <v>357</v>
      </c>
      <c r="D509" s="358">
        <v>340648.2</v>
      </c>
      <c r="E509" s="359"/>
      <c r="F509" s="373"/>
      <c r="G509" s="374"/>
      <c r="H509" s="373"/>
      <c r="I509" s="375"/>
      <c r="J509" s="154"/>
      <c r="K509" s="376"/>
      <c r="L509" s="377"/>
      <c r="M509" s="378"/>
      <c r="N509" s="377"/>
      <c r="O509" s="380"/>
      <c r="P509" s="379"/>
      <c r="Q509" s="380"/>
      <c r="R509" s="373"/>
      <c r="S509" s="375"/>
      <c r="T509" s="381"/>
      <c r="U509" s="382"/>
      <c r="V509" s="383"/>
      <c r="W509" s="389" t="s">
        <v>373</v>
      </c>
      <c r="X509" s="390"/>
      <c r="Y509" s="369">
        <v>2</v>
      </c>
    </row>
    <row r="510" spans="2:29" ht="6.9" customHeight="1">
      <c r="B510" s="357"/>
      <c r="C510" s="370"/>
      <c r="D510" s="371"/>
      <c r="E510" s="372"/>
      <c r="F510" s="373"/>
      <c r="G510" s="374"/>
      <c r="H510" s="373"/>
      <c r="I510" s="375"/>
      <c r="J510" s="155"/>
      <c r="K510" s="171"/>
      <c r="L510" s="377"/>
      <c r="M510" s="387"/>
      <c r="N510" s="377"/>
      <c r="O510" s="388"/>
      <c r="P510" s="379"/>
      <c r="Q510" s="388"/>
      <c r="R510" s="373"/>
      <c r="S510" s="375"/>
      <c r="T510" s="381"/>
      <c r="U510" s="382"/>
      <c r="V510" s="383"/>
      <c r="W510" s="390"/>
      <c r="X510" s="390"/>
      <c r="Y510" s="369"/>
    </row>
    <row r="511" spans="2:29" ht="6.9" customHeight="1">
      <c r="B511" s="357"/>
      <c r="C511" s="384"/>
      <c r="D511" s="385"/>
      <c r="E511" s="386"/>
      <c r="F511" s="373"/>
      <c r="G511" s="374"/>
      <c r="H511" s="373"/>
      <c r="I511" s="375"/>
      <c r="J511" s="154" t="s">
        <v>374</v>
      </c>
      <c r="K511" s="376"/>
      <c r="L511" s="188" t="s">
        <v>361</v>
      </c>
      <c r="M511" s="420" t="s">
        <v>383</v>
      </c>
      <c r="N511" s="188" t="s">
        <v>362</v>
      </c>
      <c r="O511" s="420" t="s">
        <v>383</v>
      </c>
      <c r="P511" s="362" t="s">
        <v>364</v>
      </c>
      <c r="Q511" s="421" t="s">
        <v>383</v>
      </c>
      <c r="R511" s="373"/>
      <c r="S511" s="375"/>
      <c r="T511" s="381"/>
      <c r="U511" s="382"/>
      <c r="V511" s="383"/>
      <c r="W511" s="390"/>
      <c r="X511" s="390"/>
      <c r="Y511" s="369"/>
      <c r="AC511" s="337">
        <v>0</v>
      </c>
    </row>
    <row r="512" spans="2:29" ht="6.9" customHeight="1">
      <c r="B512" s="357"/>
      <c r="C512" s="357" t="s">
        <v>370</v>
      </c>
      <c r="D512" s="358">
        <v>1312316.3</v>
      </c>
      <c r="E512" s="359"/>
      <c r="F512" s="373"/>
      <c r="G512" s="374"/>
      <c r="H512" s="373"/>
      <c r="I512" s="375"/>
      <c r="J512" s="154"/>
      <c r="K512" s="376"/>
      <c r="L512" s="377"/>
      <c r="M512" s="393"/>
      <c r="N512" s="377"/>
      <c r="O512" s="393"/>
      <c r="P512" s="379"/>
      <c r="Q512" s="394"/>
      <c r="R512" s="373"/>
      <c r="S512" s="375"/>
      <c r="T512" s="381"/>
      <c r="U512" s="382"/>
      <c r="V512" s="383"/>
      <c r="W512" s="390"/>
      <c r="X512" s="390"/>
      <c r="Y512" s="369"/>
    </row>
    <row r="513" spans="2:25" ht="6.9" customHeight="1">
      <c r="B513" s="357"/>
      <c r="C513" s="370"/>
      <c r="D513" s="371"/>
      <c r="E513" s="372"/>
      <c r="F513" s="373"/>
      <c r="G513" s="374"/>
      <c r="H513" s="373"/>
      <c r="I513" s="375"/>
      <c r="J513" s="154"/>
      <c r="K513" s="376"/>
      <c r="L513" s="377"/>
      <c r="M513" s="393"/>
      <c r="N513" s="377"/>
      <c r="O513" s="393"/>
      <c r="P513" s="379"/>
      <c r="Q513" s="394"/>
      <c r="R513" s="373"/>
      <c r="S513" s="375"/>
      <c r="T513" s="381"/>
      <c r="U513" s="382"/>
      <c r="V513" s="383"/>
      <c r="W513" s="390"/>
      <c r="X513" s="390"/>
      <c r="Y513" s="369"/>
    </row>
    <row r="514" spans="2:25" ht="6.9" customHeight="1">
      <c r="B514" s="356"/>
      <c r="C514" s="384"/>
      <c r="D514" s="385"/>
      <c r="E514" s="386"/>
      <c r="F514" s="319"/>
      <c r="G514" s="320"/>
      <c r="H514" s="319"/>
      <c r="I514" s="321"/>
      <c r="J514" s="155"/>
      <c r="K514" s="171"/>
      <c r="L514" s="199"/>
      <c r="M514" s="395"/>
      <c r="N514" s="199"/>
      <c r="O514" s="395"/>
      <c r="P514" s="396"/>
      <c r="Q514" s="397"/>
      <c r="R514" s="319"/>
      <c r="S514" s="321"/>
      <c r="T514" s="398"/>
      <c r="U514" s="399"/>
      <c r="V514" s="400"/>
      <c r="W514" s="390"/>
      <c r="X514" s="390"/>
      <c r="Y514" s="369"/>
    </row>
    <row r="515" spans="2:25" ht="39.9" customHeight="1">
      <c r="B515" s="401" t="s">
        <v>376</v>
      </c>
      <c r="C515" s="402"/>
      <c r="D515" s="403"/>
      <c r="E515" s="403"/>
      <c r="F515" s="403"/>
      <c r="G515" s="403"/>
      <c r="H515" s="403"/>
      <c r="I515" s="403"/>
      <c r="J515" s="403"/>
      <c r="K515" s="403"/>
      <c r="L515" s="403"/>
      <c r="M515" s="403"/>
      <c r="N515" s="403"/>
      <c r="O515" s="403"/>
      <c r="P515" s="403"/>
      <c r="Q515" s="403"/>
      <c r="R515" s="403"/>
      <c r="S515" s="403"/>
      <c r="T515" s="403"/>
      <c r="U515" s="403"/>
      <c r="V515" s="403"/>
      <c r="W515" s="403"/>
      <c r="X515" s="403"/>
      <c r="Y515" s="404"/>
    </row>
    <row r="516" spans="2:25" ht="39.9" customHeight="1">
      <c r="B516" s="401"/>
      <c r="C516" s="405"/>
      <c r="D516" s="406"/>
      <c r="E516" s="406"/>
      <c r="F516" s="406"/>
      <c r="G516" s="406"/>
      <c r="H516" s="406"/>
      <c r="I516" s="406"/>
      <c r="J516" s="406"/>
      <c r="K516" s="406"/>
      <c r="L516" s="406"/>
      <c r="M516" s="406"/>
      <c r="N516" s="406"/>
      <c r="O516" s="406"/>
      <c r="P516" s="406"/>
      <c r="Q516" s="406"/>
      <c r="R516" s="406"/>
      <c r="S516" s="406"/>
      <c r="T516" s="406"/>
      <c r="U516" s="406"/>
      <c r="V516" s="406"/>
      <c r="W516" s="406"/>
      <c r="X516" s="406"/>
      <c r="Y516" s="407"/>
    </row>
    <row r="517" spans="2:25" ht="39.9" customHeight="1">
      <c r="B517" s="401"/>
      <c r="C517" s="405"/>
      <c r="D517" s="406"/>
      <c r="E517" s="406"/>
      <c r="F517" s="406"/>
      <c r="G517" s="406"/>
      <c r="H517" s="406"/>
      <c r="I517" s="406"/>
      <c r="J517" s="406"/>
      <c r="K517" s="406"/>
      <c r="L517" s="406"/>
      <c r="M517" s="406"/>
      <c r="N517" s="406"/>
      <c r="O517" s="406"/>
      <c r="P517" s="406"/>
      <c r="Q517" s="406"/>
      <c r="R517" s="406"/>
      <c r="S517" s="406"/>
      <c r="T517" s="406"/>
      <c r="U517" s="406"/>
      <c r="V517" s="406"/>
      <c r="W517" s="406"/>
      <c r="X517" s="406"/>
      <c r="Y517" s="407"/>
    </row>
    <row r="518" spans="2:25" ht="39.9" customHeight="1">
      <c r="B518" s="401"/>
      <c r="C518" s="405"/>
      <c r="D518" s="406"/>
      <c r="E518" s="406"/>
      <c r="F518" s="406"/>
      <c r="G518" s="406"/>
      <c r="H518" s="406"/>
      <c r="I518" s="406"/>
      <c r="J518" s="406"/>
      <c r="K518" s="406"/>
      <c r="L518" s="406"/>
      <c r="M518" s="406"/>
      <c r="N518" s="406"/>
      <c r="O518" s="406"/>
      <c r="P518" s="406"/>
      <c r="Q518" s="406"/>
      <c r="R518" s="406"/>
      <c r="S518" s="406"/>
      <c r="T518" s="406"/>
      <c r="U518" s="406"/>
      <c r="V518" s="406"/>
      <c r="W518" s="406"/>
      <c r="X518" s="406"/>
      <c r="Y518" s="407"/>
    </row>
    <row r="519" spans="2:25" ht="39.9" customHeight="1">
      <c r="B519" s="401"/>
      <c r="C519" s="405"/>
      <c r="D519" s="406"/>
      <c r="E519" s="406"/>
      <c r="F519" s="406"/>
      <c r="G519" s="406"/>
      <c r="H519" s="406"/>
      <c r="I519" s="406"/>
      <c r="J519" s="406"/>
      <c r="K519" s="406"/>
      <c r="L519" s="406"/>
      <c r="M519" s="406"/>
      <c r="N519" s="406"/>
      <c r="O519" s="406"/>
      <c r="P519" s="406"/>
      <c r="Q519" s="406"/>
      <c r="R519" s="406"/>
      <c r="S519" s="406"/>
      <c r="T519" s="406"/>
      <c r="U519" s="406"/>
      <c r="V519" s="406"/>
      <c r="W519" s="406"/>
      <c r="X519" s="406"/>
      <c r="Y519" s="407"/>
    </row>
    <row r="520" spans="2:25" ht="39.9" customHeight="1">
      <c r="B520" s="401"/>
      <c r="C520" s="405"/>
      <c r="D520" s="406"/>
      <c r="E520" s="406"/>
      <c r="F520" s="406"/>
      <c r="G520" s="406"/>
      <c r="H520" s="406"/>
      <c r="I520" s="406"/>
      <c r="J520" s="406"/>
      <c r="K520" s="406"/>
      <c r="L520" s="406"/>
      <c r="M520" s="406"/>
      <c r="N520" s="406"/>
      <c r="O520" s="406"/>
      <c r="P520" s="406"/>
      <c r="Q520" s="406"/>
      <c r="R520" s="406"/>
      <c r="S520" s="406"/>
      <c r="T520" s="406"/>
      <c r="U520" s="406"/>
      <c r="V520" s="406"/>
      <c r="W520" s="406"/>
      <c r="X520" s="406"/>
      <c r="Y520" s="407"/>
    </row>
    <row r="521" spans="2:25" ht="39.9" customHeight="1">
      <c r="B521" s="401"/>
      <c r="C521" s="405"/>
      <c r="D521" s="406"/>
      <c r="E521" s="406"/>
      <c r="F521" s="406"/>
      <c r="G521" s="406"/>
      <c r="H521" s="406"/>
      <c r="I521" s="406"/>
      <c r="J521" s="406"/>
      <c r="K521" s="406"/>
      <c r="L521" s="406"/>
      <c r="M521" s="406"/>
      <c r="N521" s="406"/>
      <c r="O521" s="406"/>
      <c r="P521" s="406"/>
      <c r="Q521" s="406"/>
      <c r="R521" s="406"/>
      <c r="S521" s="406"/>
      <c r="T521" s="406"/>
      <c r="U521" s="406"/>
      <c r="V521" s="406"/>
      <c r="W521" s="406"/>
      <c r="X521" s="406"/>
      <c r="Y521" s="407"/>
    </row>
    <row r="522" spans="2:25" ht="39.9" customHeight="1">
      <c r="B522" s="401"/>
      <c r="C522" s="408"/>
      <c r="D522" s="1"/>
      <c r="E522" s="1"/>
      <c r="F522" s="2"/>
      <c r="G522" s="409"/>
      <c r="H522" s="409"/>
      <c r="I522" s="409"/>
      <c r="J522" s="409"/>
      <c r="K522" s="409"/>
      <c r="L522" s="1"/>
      <c r="M522" s="408"/>
      <c r="N522" s="408"/>
      <c r="O522" s="1"/>
      <c r="P522" s="410" t="s">
        <v>377</v>
      </c>
      <c r="Q522" s="410"/>
      <c r="R522" s="410"/>
      <c r="S522" s="410"/>
      <c r="T522" s="410"/>
      <c r="U522" s="410"/>
      <c r="V522" s="410"/>
      <c r="W522" s="410"/>
      <c r="X522" s="410"/>
      <c r="Y522" s="411"/>
    </row>
    <row r="523" spans="2:25" ht="45" customHeight="1">
      <c r="B523" s="307"/>
      <c r="C523" s="412"/>
      <c r="D523" s="413"/>
      <c r="E523" s="414"/>
      <c r="F523" s="415"/>
      <c r="G523" s="413"/>
      <c r="H523" s="413"/>
      <c r="I523" s="413"/>
      <c r="J523" s="413"/>
      <c r="K523" s="413"/>
      <c r="L523" s="413"/>
      <c r="M523" s="413"/>
      <c r="N523" s="413"/>
      <c r="O523" s="416"/>
      <c r="P523" s="417"/>
      <c r="Q523" s="417"/>
      <c r="R523" s="417"/>
      <c r="S523" s="417"/>
      <c r="T523" s="417"/>
      <c r="U523" s="417"/>
      <c r="V523" s="417"/>
      <c r="W523" s="417"/>
      <c r="X523" s="417"/>
      <c r="Y523" s="418"/>
    </row>
    <row r="524" spans="2:25" ht="15" customHeight="1">
      <c r="C524" s="3" t="s">
        <v>378</v>
      </c>
    </row>
    <row r="525" spans="2:25" ht="15" customHeight="1">
      <c r="C525" s="3" t="s">
        <v>379</v>
      </c>
    </row>
    <row r="526" spans="2:25" ht="15" customHeight="1">
      <c r="C526" s="3" t="s">
        <v>380</v>
      </c>
    </row>
    <row r="527" spans="2:25">
      <c r="C527" s="3" t="s">
        <v>381</v>
      </c>
    </row>
    <row r="529" spans="2:29" ht="24.9" customHeight="1">
      <c r="B529" s="6" t="s">
        <v>335</v>
      </c>
      <c r="C529" s="3"/>
      <c r="D529" s="3"/>
      <c r="E529" s="3"/>
      <c r="F529" s="3"/>
      <c r="G529" s="3"/>
      <c r="H529" s="3"/>
      <c r="I529" s="3"/>
      <c r="J529" s="3"/>
      <c r="K529" s="3"/>
      <c r="L529" s="3"/>
      <c r="M529" s="3"/>
      <c r="N529" s="331"/>
      <c r="O529" s="332"/>
      <c r="P529" s="333"/>
      <c r="Q529" s="334"/>
      <c r="R529" s="334"/>
      <c r="S529" s="335"/>
      <c r="T529" s="192" t="s">
        <v>336</v>
      </c>
      <c r="U529" s="192"/>
      <c r="V529" s="336" t="s">
        <v>337</v>
      </c>
      <c r="W529" s="336"/>
      <c r="X529" s="336"/>
      <c r="Y529" s="336"/>
      <c r="AA529" s="338" t="s">
        <v>338</v>
      </c>
      <c r="AB529" s="3" t="s">
        <v>339</v>
      </c>
      <c r="AC529" s="3" t="s">
        <v>340</v>
      </c>
    </row>
    <row r="530" spans="2:29" ht="20.100000000000001" customHeight="1">
      <c r="B530" s="188" t="s">
        <v>8</v>
      </c>
      <c r="C530" s="188"/>
      <c r="D530" s="339" t="s">
        <v>293</v>
      </c>
      <c r="E530" s="339"/>
      <c r="F530" s="339"/>
      <c r="G530" s="339"/>
      <c r="H530" s="192" t="s">
        <v>9</v>
      </c>
      <c r="I530" s="192"/>
      <c r="J530" s="339" t="s">
        <v>294</v>
      </c>
      <c r="K530" s="339"/>
      <c r="L530" s="339"/>
      <c r="M530" s="339"/>
      <c r="N530" s="192" t="s">
        <v>2</v>
      </c>
      <c r="O530" s="192"/>
      <c r="P530" s="109" t="s">
        <v>303</v>
      </c>
      <c r="Q530" s="109"/>
      <c r="R530" s="109"/>
      <c r="S530" s="109"/>
      <c r="T530" s="192" t="s">
        <v>341</v>
      </c>
      <c r="U530" s="192"/>
      <c r="V530" s="340" t="s">
        <v>339</v>
      </c>
      <c r="W530" s="340"/>
      <c r="X530" s="340"/>
      <c r="Y530" s="340"/>
      <c r="AA530" s="338" t="s">
        <v>342</v>
      </c>
      <c r="AB530" s="3" t="s">
        <v>343</v>
      </c>
      <c r="AC530" s="3" t="s">
        <v>344</v>
      </c>
    </row>
    <row r="531" spans="2:29" ht="20.100000000000001" customHeight="1">
      <c r="B531" s="199" t="s">
        <v>3</v>
      </c>
      <c r="C531" s="199"/>
      <c r="D531" s="341" t="s">
        <v>320</v>
      </c>
      <c r="E531" s="341"/>
      <c r="F531" s="341"/>
      <c r="G531" s="341"/>
      <c r="H531" s="192"/>
      <c r="I531" s="192"/>
      <c r="J531" s="339"/>
      <c r="K531" s="339"/>
      <c r="L531" s="339"/>
      <c r="M531" s="339"/>
      <c r="N531" s="192"/>
      <c r="O531" s="192"/>
      <c r="P531" s="109"/>
      <c r="Q531" s="109"/>
      <c r="R531" s="109"/>
      <c r="S531" s="109"/>
      <c r="T531" s="192" t="s">
        <v>345</v>
      </c>
      <c r="U531" s="192"/>
      <c r="V531" s="340" t="s">
        <v>339</v>
      </c>
      <c r="W531" s="340"/>
      <c r="X531" s="340"/>
      <c r="Y531" s="340"/>
      <c r="AA531" s="338" t="s">
        <v>346</v>
      </c>
      <c r="AC531" s="3" t="s">
        <v>347</v>
      </c>
    </row>
    <row r="532" spans="2:29" ht="20.100000000000001" customHeight="1">
      <c r="B532" s="295" t="s">
        <v>4</v>
      </c>
      <c r="C532" s="295"/>
      <c r="D532" s="342" t="s">
        <v>5</v>
      </c>
      <c r="E532" s="339" t="s">
        <v>295</v>
      </c>
      <c r="F532" s="339"/>
      <c r="G532" s="339"/>
      <c r="H532" s="192" t="s">
        <v>348</v>
      </c>
      <c r="I532" s="192"/>
      <c r="J532" s="192"/>
      <c r="K532" s="102" t="s">
        <v>321</v>
      </c>
      <c r="L532" s="104"/>
      <c r="M532" s="104"/>
      <c r="N532" s="104"/>
      <c r="O532" s="178" t="s">
        <v>349</v>
      </c>
      <c r="P532" s="179"/>
      <c r="Q532" s="343">
        <v>44431</v>
      </c>
      <c r="R532" s="344"/>
      <c r="S532" s="345"/>
      <c r="T532" s="192" t="s">
        <v>95</v>
      </c>
      <c r="U532" s="192"/>
      <c r="V532" s="98" t="s">
        <v>94</v>
      </c>
      <c r="W532" s="346">
        <v>1915</v>
      </c>
      <c r="X532" s="346"/>
      <c r="Y532" s="27" t="s">
        <v>93</v>
      </c>
      <c r="AA532" s="338" t="s">
        <v>350</v>
      </c>
      <c r="AC532" s="3" t="s">
        <v>351</v>
      </c>
    </row>
    <row r="533" spans="2:29" ht="20.100000000000001" customHeight="1">
      <c r="B533" s="295"/>
      <c r="C533" s="295"/>
      <c r="D533" s="342" t="s">
        <v>6</v>
      </c>
      <c r="E533" s="347" t="s">
        <v>295</v>
      </c>
      <c r="F533" s="347"/>
      <c r="G533" s="347"/>
      <c r="H533" s="192" t="s">
        <v>352</v>
      </c>
      <c r="I533" s="192"/>
      <c r="J533" s="192"/>
      <c r="K533" s="102" t="s">
        <v>353</v>
      </c>
      <c r="L533" s="104"/>
      <c r="M533" s="104"/>
      <c r="N533" s="104"/>
      <c r="O533" s="348"/>
      <c r="P533" s="349"/>
      <c r="Q533" s="350"/>
      <c r="R533" s="351"/>
      <c r="S533" s="352"/>
      <c r="T533" s="188" t="s">
        <v>7</v>
      </c>
      <c r="U533" s="188"/>
      <c r="V533" s="353" t="s">
        <v>354</v>
      </c>
      <c r="W533" s="354"/>
      <c r="X533" s="354"/>
      <c r="Y533" s="355"/>
      <c r="AC533" s="3" t="s">
        <v>355</v>
      </c>
    </row>
    <row r="534" spans="2:29" ht="6.9" customHeight="1">
      <c r="B534" s="356" t="s">
        <v>356</v>
      </c>
      <c r="C534" s="357" t="s">
        <v>357</v>
      </c>
      <c r="D534" s="358">
        <v>340548.3</v>
      </c>
      <c r="E534" s="359"/>
      <c r="F534" s="316" t="s">
        <v>358</v>
      </c>
      <c r="G534" s="317"/>
      <c r="H534" s="316" t="s">
        <v>359</v>
      </c>
      <c r="I534" s="318"/>
      <c r="J534" s="167" t="s">
        <v>360</v>
      </c>
      <c r="K534" s="169"/>
      <c r="L534" s="188" t="s">
        <v>361</v>
      </c>
      <c r="M534" s="360">
        <v>98</v>
      </c>
      <c r="N534" s="188" t="s">
        <v>362</v>
      </c>
      <c r="O534" s="360" t="s">
        <v>382</v>
      </c>
      <c r="P534" s="362" t="s">
        <v>364</v>
      </c>
      <c r="Q534" s="419" t="s">
        <v>382</v>
      </c>
      <c r="R534" s="316" t="s">
        <v>365</v>
      </c>
      <c r="S534" s="318"/>
      <c r="T534" s="364" t="s">
        <v>159</v>
      </c>
      <c r="U534" s="365"/>
      <c r="V534" s="366" t="s">
        <v>366</v>
      </c>
      <c r="W534" s="367" t="s">
        <v>367</v>
      </c>
      <c r="X534" s="368"/>
      <c r="Y534" s="369">
        <v>1</v>
      </c>
      <c r="AC534" s="3" t="s">
        <v>368</v>
      </c>
    </row>
    <row r="535" spans="2:29" ht="6.9" customHeight="1">
      <c r="B535" s="356"/>
      <c r="C535" s="370"/>
      <c r="D535" s="371"/>
      <c r="E535" s="372"/>
      <c r="F535" s="373"/>
      <c r="G535" s="374"/>
      <c r="H535" s="373"/>
      <c r="I535" s="375"/>
      <c r="J535" s="154"/>
      <c r="K535" s="376"/>
      <c r="L535" s="377"/>
      <c r="M535" s="378"/>
      <c r="N535" s="377"/>
      <c r="O535" s="378"/>
      <c r="P535" s="379"/>
      <c r="Q535" s="380"/>
      <c r="R535" s="373"/>
      <c r="S535" s="375"/>
      <c r="T535" s="381"/>
      <c r="U535" s="382"/>
      <c r="V535" s="383"/>
      <c r="W535" s="368"/>
      <c r="X535" s="368"/>
      <c r="Y535" s="369"/>
      <c r="AC535" s="3" t="s">
        <v>369</v>
      </c>
    </row>
    <row r="536" spans="2:29" ht="6.9" customHeight="1">
      <c r="B536" s="356"/>
      <c r="C536" s="384"/>
      <c r="D536" s="385"/>
      <c r="E536" s="386"/>
      <c r="F536" s="373"/>
      <c r="G536" s="374"/>
      <c r="H536" s="373"/>
      <c r="I536" s="375"/>
      <c r="J536" s="154"/>
      <c r="K536" s="376"/>
      <c r="L536" s="377"/>
      <c r="M536" s="378"/>
      <c r="N536" s="377"/>
      <c r="O536" s="378"/>
      <c r="P536" s="379"/>
      <c r="Q536" s="380"/>
      <c r="R536" s="373"/>
      <c r="S536" s="375"/>
      <c r="T536" s="381"/>
      <c r="U536" s="382"/>
      <c r="V536" s="383"/>
      <c r="W536" s="368"/>
      <c r="X536" s="368"/>
      <c r="Y536" s="369"/>
    </row>
    <row r="537" spans="2:29" ht="6.9" customHeight="1">
      <c r="B537" s="356"/>
      <c r="C537" s="357" t="s">
        <v>370</v>
      </c>
      <c r="D537" s="358">
        <v>1312256.8</v>
      </c>
      <c r="E537" s="359"/>
      <c r="F537" s="373"/>
      <c r="G537" s="374"/>
      <c r="H537" s="373"/>
      <c r="I537" s="375"/>
      <c r="J537" s="154"/>
      <c r="K537" s="376"/>
      <c r="L537" s="377"/>
      <c r="M537" s="387"/>
      <c r="N537" s="377"/>
      <c r="O537" s="387"/>
      <c r="P537" s="379"/>
      <c r="Q537" s="388"/>
      <c r="R537" s="373"/>
      <c r="S537" s="375"/>
      <c r="T537" s="381"/>
      <c r="U537" s="382"/>
      <c r="V537" s="383"/>
      <c r="W537" s="368"/>
      <c r="X537" s="368"/>
      <c r="Y537" s="369"/>
    </row>
    <row r="538" spans="2:29" ht="6.9" customHeight="1">
      <c r="B538" s="356"/>
      <c r="C538" s="370"/>
      <c r="D538" s="371"/>
      <c r="E538" s="372"/>
      <c r="F538" s="373"/>
      <c r="G538" s="374"/>
      <c r="H538" s="373"/>
      <c r="I538" s="375"/>
      <c r="J538" s="167" t="s">
        <v>371</v>
      </c>
      <c r="K538" s="169"/>
      <c r="L538" s="188" t="s">
        <v>361</v>
      </c>
      <c r="M538" s="360" t="s">
        <v>382</v>
      </c>
      <c r="N538" s="188" t="s">
        <v>362</v>
      </c>
      <c r="O538" s="419" t="s">
        <v>382</v>
      </c>
      <c r="P538" s="362" t="s">
        <v>364</v>
      </c>
      <c r="Q538" s="419" t="s">
        <v>382</v>
      </c>
      <c r="R538" s="373"/>
      <c r="S538" s="375"/>
      <c r="T538" s="381"/>
      <c r="U538" s="382"/>
      <c r="V538" s="383"/>
      <c r="W538" s="368"/>
      <c r="X538" s="368"/>
      <c r="Y538" s="369"/>
    </row>
    <row r="539" spans="2:29" ht="6.9" customHeight="1">
      <c r="B539" s="356"/>
      <c r="C539" s="384"/>
      <c r="D539" s="385"/>
      <c r="E539" s="386"/>
      <c r="F539" s="373"/>
      <c r="G539" s="374"/>
      <c r="H539" s="373"/>
      <c r="I539" s="375"/>
      <c r="J539" s="154"/>
      <c r="K539" s="376"/>
      <c r="L539" s="377"/>
      <c r="M539" s="378"/>
      <c r="N539" s="377"/>
      <c r="O539" s="380"/>
      <c r="P539" s="379"/>
      <c r="Q539" s="380"/>
      <c r="R539" s="373"/>
      <c r="S539" s="375"/>
      <c r="T539" s="381"/>
      <c r="U539" s="382"/>
      <c r="V539" s="383"/>
      <c r="W539" s="368"/>
      <c r="X539" s="368"/>
      <c r="Y539" s="369"/>
    </row>
    <row r="540" spans="2:29" ht="6.9" customHeight="1">
      <c r="B540" s="356" t="s">
        <v>372</v>
      </c>
      <c r="C540" s="357" t="s">
        <v>357</v>
      </c>
      <c r="D540" s="358">
        <v>340648.2</v>
      </c>
      <c r="E540" s="359"/>
      <c r="F540" s="373"/>
      <c r="G540" s="374"/>
      <c r="H540" s="373"/>
      <c r="I540" s="375"/>
      <c r="J540" s="154"/>
      <c r="K540" s="376"/>
      <c r="L540" s="377"/>
      <c r="M540" s="378"/>
      <c r="N540" s="377"/>
      <c r="O540" s="380"/>
      <c r="P540" s="379"/>
      <c r="Q540" s="380"/>
      <c r="R540" s="373"/>
      <c r="S540" s="375"/>
      <c r="T540" s="381"/>
      <c r="U540" s="382"/>
      <c r="V540" s="383"/>
      <c r="W540" s="389" t="s">
        <v>373</v>
      </c>
      <c r="X540" s="390"/>
      <c r="Y540" s="369">
        <v>2</v>
      </c>
    </row>
    <row r="541" spans="2:29" ht="6.9" customHeight="1">
      <c r="B541" s="357"/>
      <c r="C541" s="370"/>
      <c r="D541" s="371"/>
      <c r="E541" s="372"/>
      <c r="F541" s="373"/>
      <c r="G541" s="374"/>
      <c r="H541" s="373"/>
      <c r="I541" s="375"/>
      <c r="J541" s="155"/>
      <c r="K541" s="171"/>
      <c r="L541" s="377"/>
      <c r="M541" s="387"/>
      <c r="N541" s="377"/>
      <c r="O541" s="388"/>
      <c r="P541" s="379"/>
      <c r="Q541" s="388"/>
      <c r="R541" s="373"/>
      <c r="S541" s="375"/>
      <c r="T541" s="381"/>
      <c r="U541" s="382"/>
      <c r="V541" s="383"/>
      <c r="W541" s="390"/>
      <c r="X541" s="390"/>
      <c r="Y541" s="369"/>
    </row>
    <row r="542" spans="2:29" ht="6.9" customHeight="1">
      <c r="B542" s="357"/>
      <c r="C542" s="384"/>
      <c r="D542" s="385"/>
      <c r="E542" s="386"/>
      <c r="F542" s="373"/>
      <c r="G542" s="374"/>
      <c r="H542" s="373"/>
      <c r="I542" s="375"/>
      <c r="J542" s="154" t="s">
        <v>374</v>
      </c>
      <c r="K542" s="376"/>
      <c r="L542" s="188" t="s">
        <v>361</v>
      </c>
      <c r="M542" s="420" t="s">
        <v>383</v>
      </c>
      <c r="N542" s="188" t="s">
        <v>362</v>
      </c>
      <c r="O542" s="420" t="s">
        <v>383</v>
      </c>
      <c r="P542" s="362" t="s">
        <v>364</v>
      </c>
      <c r="Q542" s="421" t="s">
        <v>383</v>
      </c>
      <c r="R542" s="373"/>
      <c r="S542" s="375"/>
      <c r="T542" s="381"/>
      <c r="U542" s="382"/>
      <c r="V542" s="383"/>
      <c r="W542" s="390"/>
      <c r="X542" s="390"/>
      <c r="Y542" s="369"/>
      <c r="AC542" s="337">
        <v>0</v>
      </c>
    </row>
    <row r="543" spans="2:29" ht="6.9" customHeight="1">
      <c r="B543" s="357"/>
      <c r="C543" s="357" t="s">
        <v>370</v>
      </c>
      <c r="D543" s="358">
        <v>1312316.3</v>
      </c>
      <c r="E543" s="359"/>
      <c r="F543" s="373"/>
      <c r="G543" s="374"/>
      <c r="H543" s="373"/>
      <c r="I543" s="375"/>
      <c r="J543" s="154"/>
      <c r="K543" s="376"/>
      <c r="L543" s="377"/>
      <c r="M543" s="393"/>
      <c r="N543" s="377"/>
      <c r="O543" s="393"/>
      <c r="P543" s="379"/>
      <c r="Q543" s="394"/>
      <c r="R543" s="373"/>
      <c r="S543" s="375"/>
      <c r="T543" s="381"/>
      <c r="U543" s="382"/>
      <c r="V543" s="383"/>
      <c r="W543" s="390"/>
      <c r="X543" s="390"/>
      <c r="Y543" s="369"/>
    </row>
    <row r="544" spans="2:29" ht="6.9" customHeight="1">
      <c r="B544" s="357"/>
      <c r="C544" s="370"/>
      <c r="D544" s="371"/>
      <c r="E544" s="372"/>
      <c r="F544" s="373"/>
      <c r="G544" s="374"/>
      <c r="H544" s="373"/>
      <c r="I544" s="375"/>
      <c r="J544" s="154"/>
      <c r="K544" s="376"/>
      <c r="L544" s="377"/>
      <c r="M544" s="393"/>
      <c r="N544" s="377"/>
      <c r="O544" s="393"/>
      <c r="P544" s="379"/>
      <c r="Q544" s="394"/>
      <c r="R544" s="373"/>
      <c r="S544" s="375"/>
      <c r="T544" s="381"/>
      <c r="U544" s="382"/>
      <c r="V544" s="383"/>
      <c r="W544" s="390"/>
      <c r="X544" s="390"/>
      <c r="Y544" s="369"/>
    </row>
    <row r="545" spans="2:29" ht="6.9" customHeight="1">
      <c r="B545" s="356"/>
      <c r="C545" s="384"/>
      <c r="D545" s="385"/>
      <c r="E545" s="386"/>
      <c r="F545" s="319"/>
      <c r="G545" s="320"/>
      <c r="H545" s="319"/>
      <c r="I545" s="321"/>
      <c r="J545" s="155"/>
      <c r="K545" s="171"/>
      <c r="L545" s="199"/>
      <c r="M545" s="395"/>
      <c r="N545" s="199"/>
      <c r="O545" s="395"/>
      <c r="P545" s="396"/>
      <c r="Q545" s="397"/>
      <c r="R545" s="319"/>
      <c r="S545" s="321"/>
      <c r="T545" s="398"/>
      <c r="U545" s="399"/>
      <c r="V545" s="400"/>
      <c r="W545" s="390"/>
      <c r="X545" s="390"/>
      <c r="Y545" s="369"/>
    </row>
    <row r="546" spans="2:29" ht="39.9" customHeight="1">
      <c r="B546" s="401" t="s">
        <v>376</v>
      </c>
      <c r="C546" s="402"/>
      <c r="D546" s="403"/>
      <c r="E546" s="403"/>
      <c r="F546" s="403"/>
      <c r="G546" s="403"/>
      <c r="H546" s="403"/>
      <c r="I546" s="403"/>
      <c r="J546" s="403"/>
      <c r="K546" s="403"/>
      <c r="L546" s="403"/>
      <c r="M546" s="403"/>
      <c r="N546" s="403"/>
      <c r="O546" s="403"/>
      <c r="P546" s="403"/>
      <c r="Q546" s="403"/>
      <c r="R546" s="403"/>
      <c r="S546" s="403"/>
      <c r="T546" s="403"/>
      <c r="U546" s="403"/>
      <c r="V546" s="403"/>
      <c r="W546" s="403"/>
      <c r="X546" s="403"/>
      <c r="Y546" s="404"/>
    </row>
    <row r="547" spans="2:29" ht="39.9" customHeight="1">
      <c r="B547" s="401"/>
      <c r="C547" s="405"/>
      <c r="D547" s="406"/>
      <c r="E547" s="406"/>
      <c r="F547" s="406"/>
      <c r="G547" s="406"/>
      <c r="H547" s="406"/>
      <c r="I547" s="406"/>
      <c r="J547" s="406"/>
      <c r="K547" s="406"/>
      <c r="L547" s="406"/>
      <c r="M547" s="406"/>
      <c r="N547" s="406"/>
      <c r="O547" s="406"/>
      <c r="P547" s="406"/>
      <c r="Q547" s="406"/>
      <c r="R547" s="406"/>
      <c r="S547" s="406"/>
      <c r="T547" s="406"/>
      <c r="U547" s="406"/>
      <c r="V547" s="406"/>
      <c r="W547" s="406"/>
      <c r="X547" s="406"/>
      <c r="Y547" s="407"/>
    </row>
    <row r="548" spans="2:29" ht="39.9" customHeight="1">
      <c r="B548" s="401"/>
      <c r="C548" s="405"/>
      <c r="D548" s="406"/>
      <c r="E548" s="406"/>
      <c r="F548" s="406"/>
      <c r="G548" s="406"/>
      <c r="H548" s="406"/>
      <c r="I548" s="406"/>
      <c r="J548" s="406"/>
      <c r="K548" s="406"/>
      <c r="L548" s="406"/>
      <c r="M548" s="406"/>
      <c r="N548" s="406"/>
      <c r="O548" s="406"/>
      <c r="P548" s="406"/>
      <c r="Q548" s="406"/>
      <c r="R548" s="406"/>
      <c r="S548" s="406"/>
      <c r="T548" s="406"/>
      <c r="U548" s="406"/>
      <c r="V548" s="406"/>
      <c r="W548" s="406"/>
      <c r="X548" s="406"/>
      <c r="Y548" s="407"/>
    </row>
    <row r="549" spans="2:29" ht="39.9" customHeight="1">
      <c r="B549" s="401"/>
      <c r="C549" s="405"/>
      <c r="D549" s="406"/>
      <c r="E549" s="406"/>
      <c r="F549" s="406"/>
      <c r="G549" s="406"/>
      <c r="H549" s="406"/>
      <c r="I549" s="406"/>
      <c r="J549" s="406"/>
      <c r="K549" s="406"/>
      <c r="L549" s="406"/>
      <c r="M549" s="406"/>
      <c r="N549" s="406"/>
      <c r="O549" s="406"/>
      <c r="P549" s="406"/>
      <c r="Q549" s="406"/>
      <c r="R549" s="406"/>
      <c r="S549" s="406"/>
      <c r="T549" s="406"/>
      <c r="U549" s="406"/>
      <c r="V549" s="406"/>
      <c r="W549" s="406"/>
      <c r="X549" s="406"/>
      <c r="Y549" s="407"/>
    </row>
    <row r="550" spans="2:29" ht="39.9" customHeight="1">
      <c r="B550" s="401"/>
      <c r="C550" s="405"/>
      <c r="D550" s="406"/>
      <c r="E550" s="406"/>
      <c r="F550" s="406"/>
      <c r="G550" s="406"/>
      <c r="H550" s="406"/>
      <c r="I550" s="406"/>
      <c r="J550" s="406"/>
      <c r="K550" s="406"/>
      <c r="L550" s="406"/>
      <c r="M550" s="406"/>
      <c r="N550" s="406"/>
      <c r="O550" s="406"/>
      <c r="P550" s="406"/>
      <c r="Q550" s="406"/>
      <c r="R550" s="406"/>
      <c r="S550" s="406"/>
      <c r="T550" s="406"/>
      <c r="U550" s="406"/>
      <c r="V550" s="406"/>
      <c r="W550" s="406"/>
      <c r="X550" s="406"/>
      <c r="Y550" s="407"/>
    </row>
    <row r="551" spans="2:29" ht="39.9" customHeight="1">
      <c r="B551" s="401"/>
      <c r="C551" s="405"/>
      <c r="D551" s="406"/>
      <c r="E551" s="406"/>
      <c r="F551" s="406"/>
      <c r="G551" s="406"/>
      <c r="H551" s="406"/>
      <c r="I551" s="406"/>
      <c r="J551" s="406"/>
      <c r="K551" s="406"/>
      <c r="L551" s="406"/>
      <c r="M551" s="406"/>
      <c r="N551" s="406"/>
      <c r="O551" s="406"/>
      <c r="P551" s="406"/>
      <c r="Q551" s="406"/>
      <c r="R551" s="406"/>
      <c r="S551" s="406"/>
      <c r="T551" s="406"/>
      <c r="U551" s="406"/>
      <c r="V551" s="406"/>
      <c r="W551" s="406"/>
      <c r="X551" s="406"/>
      <c r="Y551" s="407"/>
    </row>
    <row r="552" spans="2:29" ht="39.9" customHeight="1">
      <c r="B552" s="401"/>
      <c r="C552" s="405"/>
      <c r="D552" s="406"/>
      <c r="E552" s="406"/>
      <c r="F552" s="406"/>
      <c r="G552" s="406"/>
      <c r="H552" s="406"/>
      <c r="I552" s="406"/>
      <c r="J552" s="406"/>
      <c r="K552" s="406"/>
      <c r="L552" s="406"/>
      <c r="M552" s="406"/>
      <c r="N552" s="406"/>
      <c r="O552" s="406"/>
      <c r="P552" s="406"/>
      <c r="Q552" s="406"/>
      <c r="R552" s="406"/>
      <c r="S552" s="406"/>
      <c r="T552" s="406"/>
      <c r="U552" s="406"/>
      <c r="V552" s="406"/>
      <c r="W552" s="406"/>
      <c r="X552" s="406"/>
      <c r="Y552" s="407"/>
    </row>
    <row r="553" spans="2:29" ht="39.9" customHeight="1">
      <c r="B553" s="401"/>
      <c r="C553" s="408"/>
      <c r="D553" s="1"/>
      <c r="E553" s="1"/>
      <c r="F553" s="2"/>
      <c r="G553" s="409"/>
      <c r="H553" s="409"/>
      <c r="I553" s="409"/>
      <c r="J553" s="409"/>
      <c r="K553" s="409"/>
      <c r="L553" s="1"/>
      <c r="M553" s="408"/>
      <c r="N553" s="408"/>
      <c r="O553" s="1"/>
      <c r="P553" s="410" t="s">
        <v>377</v>
      </c>
      <c r="Q553" s="410"/>
      <c r="R553" s="410"/>
      <c r="S553" s="410"/>
      <c r="T553" s="410"/>
      <c r="U553" s="410"/>
      <c r="V553" s="410"/>
      <c r="W553" s="410"/>
      <c r="X553" s="410"/>
      <c r="Y553" s="411"/>
    </row>
    <row r="554" spans="2:29" ht="45" customHeight="1">
      <c r="B554" s="307"/>
      <c r="C554" s="412"/>
      <c r="D554" s="413"/>
      <c r="E554" s="414"/>
      <c r="F554" s="415"/>
      <c r="G554" s="413"/>
      <c r="H554" s="413"/>
      <c r="I554" s="413"/>
      <c r="J554" s="413"/>
      <c r="K554" s="413"/>
      <c r="L554" s="413"/>
      <c r="M554" s="413"/>
      <c r="N554" s="413"/>
      <c r="O554" s="416"/>
      <c r="P554" s="417"/>
      <c r="Q554" s="417"/>
      <c r="R554" s="417"/>
      <c r="S554" s="417"/>
      <c r="T554" s="417"/>
      <c r="U554" s="417"/>
      <c r="V554" s="417"/>
      <c r="W554" s="417"/>
      <c r="X554" s="417"/>
      <c r="Y554" s="418"/>
    </row>
    <row r="555" spans="2:29" ht="15" customHeight="1">
      <c r="C555" s="3" t="s">
        <v>378</v>
      </c>
    </row>
    <row r="556" spans="2:29" ht="15" customHeight="1">
      <c r="C556" s="3" t="s">
        <v>379</v>
      </c>
    </row>
    <row r="557" spans="2:29" ht="15" customHeight="1">
      <c r="C557" s="3" t="s">
        <v>380</v>
      </c>
    </row>
    <row r="558" spans="2:29">
      <c r="C558" s="3" t="s">
        <v>381</v>
      </c>
    </row>
    <row r="560" spans="2:29" ht="24.9" customHeight="1">
      <c r="B560" s="6" t="s">
        <v>335</v>
      </c>
      <c r="C560" s="3"/>
      <c r="D560" s="3"/>
      <c r="E560" s="3"/>
      <c r="F560" s="3"/>
      <c r="G560" s="3"/>
      <c r="H560" s="3"/>
      <c r="I560" s="3"/>
      <c r="J560" s="3"/>
      <c r="K560" s="3"/>
      <c r="L560" s="3"/>
      <c r="M560" s="3"/>
      <c r="N560" s="331"/>
      <c r="O560" s="332"/>
      <c r="P560" s="333"/>
      <c r="Q560" s="334"/>
      <c r="R560" s="334"/>
      <c r="S560" s="335"/>
      <c r="T560" s="192" t="s">
        <v>336</v>
      </c>
      <c r="U560" s="192"/>
      <c r="V560" s="336" t="s">
        <v>337</v>
      </c>
      <c r="W560" s="336"/>
      <c r="X560" s="336"/>
      <c r="Y560" s="336"/>
      <c r="AA560" s="338" t="s">
        <v>338</v>
      </c>
      <c r="AB560" s="3" t="s">
        <v>339</v>
      </c>
      <c r="AC560" s="3" t="s">
        <v>340</v>
      </c>
    </row>
    <row r="561" spans="2:29" ht="20.100000000000001" customHeight="1">
      <c r="B561" s="188" t="s">
        <v>8</v>
      </c>
      <c r="C561" s="188"/>
      <c r="D561" s="339" t="s">
        <v>293</v>
      </c>
      <c r="E561" s="339"/>
      <c r="F561" s="339"/>
      <c r="G561" s="339"/>
      <c r="H561" s="192" t="s">
        <v>9</v>
      </c>
      <c r="I561" s="192"/>
      <c r="J561" s="339" t="s">
        <v>294</v>
      </c>
      <c r="K561" s="339"/>
      <c r="L561" s="339"/>
      <c r="M561" s="339"/>
      <c r="N561" s="192" t="s">
        <v>2</v>
      </c>
      <c r="O561" s="192"/>
      <c r="P561" s="109" t="s">
        <v>303</v>
      </c>
      <c r="Q561" s="109"/>
      <c r="R561" s="109"/>
      <c r="S561" s="109"/>
      <c r="T561" s="192" t="s">
        <v>341</v>
      </c>
      <c r="U561" s="192"/>
      <c r="V561" s="340" t="s">
        <v>339</v>
      </c>
      <c r="W561" s="340"/>
      <c r="X561" s="340"/>
      <c r="Y561" s="340"/>
      <c r="AA561" s="338" t="s">
        <v>342</v>
      </c>
      <c r="AB561" s="3" t="s">
        <v>343</v>
      </c>
      <c r="AC561" s="3" t="s">
        <v>344</v>
      </c>
    </row>
    <row r="562" spans="2:29" ht="20.100000000000001" customHeight="1">
      <c r="B562" s="199" t="s">
        <v>3</v>
      </c>
      <c r="C562" s="199"/>
      <c r="D562" s="341" t="s">
        <v>320</v>
      </c>
      <c r="E562" s="341"/>
      <c r="F562" s="341"/>
      <c r="G562" s="341"/>
      <c r="H562" s="192"/>
      <c r="I562" s="192"/>
      <c r="J562" s="339"/>
      <c r="K562" s="339"/>
      <c r="L562" s="339"/>
      <c r="M562" s="339"/>
      <c r="N562" s="192"/>
      <c r="O562" s="192"/>
      <c r="P562" s="109"/>
      <c r="Q562" s="109"/>
      <c r="R562" s="109"/>
      <c r="S562" s="109"/>
      <c r="T562" s="192" t="s">
        <v>345</v>
      </c>
      <c r="U562" s="192"/>
      <c r="V562" s="340" t="s">
        <v>339</v>
      </c>
      <c r="W562" s="340"/>
      <c r="X562" s="340"/>
      <c r="Y562" s="340"/>
      <c r="AA562" s="338" t="s">
        <v>346</v>
      </c>
      <c r="AC562" s="3" t="s">
        <v>347</v>
      </c>
    </row>
    <row r="563" spans="2:29" ht="20.100000000000001" customHeight="1">
      <c r="B563" s="295" t="s">
        <v>4</v>
      </c>
      <c r="C563" s="295"/>
      <c r="D563" s="342" t="s">
        <v>5</v>
      </c>
      <c r="E563" s="339" t="s">
        <v>295</v>
      </c>
      <c r="F563" s="339"/>
      <c r="G563" s="339"/>
      <c r="H563" s="192" t="s">
        <v>348</v>
      </c>
      <c r="I563" s="192"/>
      <c r="J563" s="192"/>
      <c r="K563" s="102" t="s">
        <v>321</v>
      </c>
      <c r="L563" s="104"/>
      <c r="M563" s="104"/>
      <c r="N563" s="104"/>
      <c r="O563" s="178" t="s">
        <v>349</v>
      </c>
      <c r="P563" s="179"/>
      <c r="Q563" s="343">
        <v>44431</v>
      </c>
      <c r="R563" s="344"/>
      <c r="S563" s="345"/>
      <c r="T563" s="192" t="s">
        <v>95</v>
      </c>
      <c r="U563" s="192"/>
      <c r="V563" s="98" t="s">
        <v>94</v>
      </c>
      <c r="W563" s="346">
        <v>1915</v>
      </c>
      <c r="X563" s="346"/>
      <c r="Y563" s="27" t="s">
        <v>93</v>
      </c>
      <c r="AA563" s="338" t="s">
        <v>350</v>
      </c>
      <c r="AC563" s="3" t="s">
        <v>351</v>
      </c>
    </row>
    <row r="564" spans="2:29" ht="20.100000000000001" customHeight="1">
      <c r="B564" s="295"/>
      <c r="C564" s="295"/>
      <c r="D564" s="342" t="s">
        <v>6</v>
      </c>
      <c r="E564" s="347" t="s">
        <v>295</v>
      </c>
      <c r="F564" s="347"/>
      <c r="G564" s="347"/>
      <c r="H564" s="192" t="s">
        <v>352</v>
      </c>
      <c r="I564" s="192"/>
      <c r="J564" s="192"/>
      <c r="K564" s="102" t="s">
        <v>353</v>
      </c>
      <c r="L564" s="104"/>
      <c r="M564" s="104"/>
      <c r="N564" s="104"/>
      <c r="O564" s="348"/>
      <c r="P564" s="349"/>
      <c r="Q564" s="350"/>
      <c r="R564" s="351"/>
      <c r="S564" s="352"/>
      <c r="T564" s="188" t="s">
        <v>7</v>
      </c>
      <c r="U564" s="188"/>
      <c r="V564" s="353" t="s">
        <v>354</v>
      </c>
      <c r="W564" s="354"/>
      <c r="X564" s="354"/>
      <c r="Y564" s="355"/>
      <c r="AC564" s="3" t="s">
        <v>355</v>
      </c>
    </row>
    <row r="565" spans="2:29" ht="6.9" customHeight="1">
      <c r="B565" s="356" t="s">
        <v>356</v>
      </c>
      <c r="C565" s="357" t="s">
        <v>357</v>
      </c>
      <c r="D565" s="358">
        <v>340548.3</v>
      </c>
      <c r="E565" s="359"/>
      <c r="F565" s="316" t="s">
        <v>358</v>
      </c>
      <c r="G565" s="317"/>
      <c r="H565" s="316" t="s">
        <v>359</v>
      </c>
      <c r="I565" s="318"/>
      <c r="J565" s="167" t="s">
        <v>360</v>
      </c>
      <c r="K565" s="169"/>
      <c r="L565" s="188" t="s">
        <v>361</v>
      </c>
      <c r="M565" s="360">
        <v>98</v>
      </c>
      <c r="N565" s="188" t="s">
        <v>362</v>
      </c>
      <c r="O565" s="360" t="s">
        <v>382</v>
      </c>
      <c r="P565" s="362" t="s">
        <v>364</v>
      </c>
      <c r="Q565" s="419" t="s">
        <v>382</v>
      </c>
      <c r="R565" s="316" t="s">
        <v>365</v>
      </c>
      <c r="S565" s="318"/>
      <c r="T565" s="364" t="s">
        <v>159</v>
      </c>
      <c r="U565" s="365"/>
      <c r="V565" s="366" t="s">
        <v>366</v>
      </c>
      <c r="W565" s="367" t="s">
        <v>367</v>
      </c>
      <c r="X565" s="368"/>
      <c r="Y565" s="369">
        <v>1</v>
      </c>
      <c r="AC565" s="3" t="s">
        <v>368</v>
      </c>
    </row>
    <row r="566" spans="2:29" ht="6.9" customHeight="1">
      <c r="B566" s="356"/>
      <c r="C566" s="370"/>
      <c r="D566" s="371"/>
      <c r="E566" s="372"/>
      <c r="F566" s="373"/>
      <c r="G566" s="374"/>
      <c r="H566" s="373"/>
      <c r="I566" s="375"/>
      <c r="J566" s="154"/>
      <c r="K566" s="376"/>
      <c r="L566" s="377"/>
      <c r="M566" s="378"/>
      <c r="N566" s="377"/>
      <c r="O566" s="378"/>
      <c r="P566" s="379"/>
      <c r="Q566" s="380"/>
      <c r="R566" s="373"/>
      <c r="S566" s="375"/>
      <c r="T566" s="381"/>
      <c r="U566" s="382"/>
      <c r="V566" s="383"/>
      <c r="W566" s="368"/>
      <c r="X566" s="368"/>
      <c r="Y566" s="369"/>
      <c r="AC566" s="3" t="s">
        <v>369</v>
      </c>
    </row>
    <row r="567" spans="2:29" ht="6.9" customHeight="1">
      <c r="B567" s="356"/>
      <c r="C567" s="384"/>
      <c r="D567" s="385"/>
      <c r="E567" s="386"/>
      <c r="F567" s="373"/>
      <c r="G567" s="374"/>
      <c r="H567" s="373"/>
      <c r="I567" s="375"/>
      <c r="J567" s="154"/>
      <c r="K567" s="376"/>
      <c r="L567" s="377"/>
      <c r="M567" s="378"/>
      <c r="N567" s="377"/>
      <c r="O567" s="378"/>
      <c r="P567" s="379"/>
      <c r="Q567" s="380"/>
      <c r="R567" s="373"/>
      <c r="S567" s="375"/>
      <c r="T567" s="381"/>
      <c r="U567" s="382"/>
      <c r="V567" s="383"/>
      <c r="W567" s="368"/>
      <c r="X567" s="368"/>
      <c r="Y567" s="369"/>
    </row>
    <row r="568" spans="2:29" ht="6.9" customHeight="1">
      <c r="B568" s="356"/>
      <c r="C568" s="357" t="s">
        <v>370</v>
      </c>
      <c r="D568" s="358">
        <v>1312256.8</v>
      </c>
      <c r="E568" s="359"/>
      <c r="F568" s="373"/>
      <c r="G568" s="374"/>
      <c r="H568" s="373"/>
      <c r="I568" s="375"/>
      <c r="J568" s="154"/>
      <c r="K568" s="376"/>
      <c r="L568" s="377"/>
      <c r="M568" s="387"/>
      <c r="N568" s="377"/>
      <c r="O568" s="387"/>
      <c r="P568" s="379"/>
      <c r="Q568" s="388"/>
      <c r="R568" s="373"/>
      <c r="S568" s="375"/>
      <c r="T568" s="381"/>
      <c r="U568" s="382"/>
      <c r="V568" s="383"/>
      <c r="W568" s="368"/>
      <c r="X568" s="368"/>
      <c r="Y568" s="369"/>
    </row>
    <row r="569" spans="2:29" ht="6.9" customHeight="1">
      <c r="B569" s="356"/>
      <c r="C569" s="370"/>
      <c r="D569" s="371"/>
      <c r="E569" s="372"/>
      <c r="F569" s="373"/>
      <c r="G569" s="374"/>
      <c r="H569" s="373"/>
      <c r="I569" s="375"/>
      <c r="J569" s="167" t="s">
        <v>371</v>
      </c>
      <c r="K569" s="169"/>
      <c r="L569" s="188" t="s">
        <v>361</v>
      </c>
      <c r="M569" s="360" t="s">
        <v>382</v>
      </c>
      <c r="N569" s="188" t="s">
        <v>362</v>
      </c>
      <c r="O569" s="419" t="s">
        <v>382</v>
      </c>
      <c r="P569" s="362" t="s">
        <v>364</v>
      </c>
      <c r="Q569" s="419" t="s">
        <v>382</v>
      </c>
      <c r="R569" s="373"/>
      <c r="S569" s="375"/>
      <c r="T569" s="381"/>
      <c r="U569" s="382"/>
      <c r="V569" s="383"/>
      <c r="W569" s="368"/>
      <c r="X569" s="368"/>
      <c r="Y569" s="369"/>
    </row>
    <row r="570" spans="2:29" ht="6.9" customHeight="1">
      <c r="B570" s="356"/>
      <c r="C570" s="384"/>
      <c r="D570" s="385"/>
      <c r="E570" s="386"/>
      <c r="F570" s="373"/>
      <c r="G570" s="374"/>
      <c r="H570" s="373"/>
      <c r="I570" s="375"/>
      <c r="J570" s="154"/>
      <c r="K570" s="376"/>
      <c r="L570" s="377"/>
      <c r="M570" s="378"/>
      <c r="N570" s="377"/>
      <c r="O570" s="380"/>
      <c r="P570" s="379"/>
      <c r="Q570" s="380"/>
      <c r="R570" s="373"/>
      <c r="S570" s="375"/>
      <c r="T570" s="381"/>
      <c r="U570" s="382"/>
      <c r="V570" s="383"/>
      <c r="W570" s="368"/>
      <c r="X570" s="368"/>
      <c r="Y570" s="369"/>
    </row>
    <row r="571" spans="2:29" ht="6.9" customHeight="1">
      <c r="B571" s="356" t="s">
        <v>372</v>
      </c>
      <c r="C571" s="357" t="s">
        <v>357</v>
      </c>
      <c r="D571" s="358">
        <v>340648.2</v>
      </c>
      <c r="E571" s="359"/>
      <c r="F571" s="373"/>
      <c r="G571" s="374"/>
      <c r="H571" s="373"/>
      <c r="I571" s="375"/>
      <c r="J571" s="154"/>
      <c r="K571" s="376"/>
      <c r="L571" s="377"/>
      <c r="M571" s="378"/>
      <c r="N571" s="377"/>
      <c r="O571" s="380"/>
      <c r="P571" s="379"/>
      <c r="Q571" s="380"/>
      <c r="R571" s="373"/>
      <c r="S571" s="375"/>
      <c r="T571" s="381"/>
      <c r="U571" s="382"/>
      <c r="V571" s="383"/>
      <c r="W571" s="389" t="s">
        <v>373</v>
      </c>
      <c r="X571" s="390"/>
      <c r="Y571" s="369">
        <v>2</v>
      </c>
    </row>
    <row r="572" spans="2:29" ht="6.9" customHeight="1">
      <c r="B572" s="357"/>
      <c r="C572" s="370"/>
      <c r="D572" s="371"/>
      <c r="E572" s="372"/>
      <c r="F572" s="373"/>
      <c r="G572" s="374"/>
      <c r="H572" s="373"/>
      <c r="I572" s="375"/>
      <c r="J572" s="155"/>
      <c r="K572" s="171"/>
      <c r="L572" s="377"/>
      <c r="M572" s="387"/>
      <c r="N572" s="377"/>
      <c r="O572" s="388"/>
      <c r="P572" s="379"/>
      <c r="Q572" s="388"/>
      <c r="R572" s="373"/>
      <c r="S572" s="375"/>
      <c r="T572" s="381"/>
      <c r="U572" s="382"/>
      <c r="V572" s="383"/>
      <c r="W572" s="390"/>
      <c r="X572" s="390"/>
      <c r="Y572" s="369"/>
    </row>
    <row r="573" spans="2:29" ht="6.9" customHeight="1">
      <c r="B573" s="357"/>
      <c r="C573" s="384"/>
      <c r="D573" s="385"/>
      <c r="E573" s="386"/>
      <c r="F573" s="373"/>
      <c r="G573" s="374"/>
      <c r="H573" s="373"/>
      <c r="I573" s="375"/>
      <c r="J573" s="154" t="s">
        <v>374</v>
      </c>
      <c r="K573" s="376"/>
      <c r="L573" s="188" t="s">
        <v>361</v>
      </c>
      <c r="M573" s="420" t="s">
        <v>383</v>
      </c>
      <c r="N573" s="188" t="s">
        <v>362</v>
      </c>
      <c r="O573" s="420" t="s">
        <v>383</v>
      </c>
      <c r="P573" s="362" t="s">
        <v>364</v>
      </c>
      <c r="Q573" s="421" t="s">
        <v>383</v>
      </c>
      <c r="R573" s="373"/>
      <c r="S573" s="375"/>
      <c r="T573" s="381"/>
      <c r="U573" s="382"/>
      <c r="V573" s="383"/>
      <c r="W573" s="390"/>
      <c r="X573" s="390"/>
      <c r="Y573" s="369"/>
      <c r="AC573" s="337">
        <v>0</v>
      </c>
    </row>
    <row r="574" spans="2:29" ht="6.9" customHeight="1">
      <c r="B574" s="357"/>
      <c r="C574" s="357" t="s">
        <v>370</v>
      </c>
      <c r="D574" s="358">
        <v>1312316.3</v>
      </c>
      <c r="E574" s="359"/>
      <c r="F574" s="373"/>
      <c r="G574" s="374"/>
      <c r="H574" s="373"/>
      <c r="I574" s="375"/>
      <c r="J574" s="154"/>
      <c r="K574" s="376"/>
      <c r="L574" s="377"/>
      <c r="M574" s="393"/>
      <c r="N574" s="377"/>
      <c r="O574" s="393"/>
      <c r="P574" s="379"/>
      <c r="Q574" s="394"/>
      <c r="R574" s="373"/>
      <c r="S574" s="375"/>
      <c r="T574" s="381"/>
      <c r="U574" s="382"/>
      <c r="V574" s="383"/>
      <c r="W574" s="390"/>
      <c r="X574" s="390"/>
      <c r="Y574" s="369"/>
    </row>
    <row r="575" spans="2:29" ht="6.9" customHeight="1">
      <c r="B575" s="357"/>
      <c r="C575" s="370"/>
      <c r="D575" s="371"/>
      <c r="E575" s="372"/>
      <c r="F575" s="373"/>
      <c r="G575" s="374"/>
      <c r="H575" s="373"/>
      <c r="I575" s="375"/>
      <c r="J575" s="154"/>
      <c r="K575" s="376"/>
      <c r="L575" s="377"/>
      <c r="M575" s="393"/>
      <c r="N575" s="377"/>
      <c r="O575" s="393"/>
      <c r="P575" s="379"/>
      <c r="Q575" s="394"/>
      <c r="R575" s="373"/>
      <c r="S575" s="375"/>
      <c r="T575" s="381"/>
      <c r="U575" s="382"/>
      <c r="V575" s="383"/>
      <c r="W575" s="390"/>
      <c r="X575" s="390"/>
      <c r="Y575" s="369"/>
    </row>
    <row r="576" spans="2:29" ht="6.9" customHeight="1">
      <c r="B576" s="356"/>
      <c r="C576" s="384"/>
      <c r="D576" s="385"/>
      <c r="E576" s="386"/>
      <c r="F576" s="319"/>
      <c r="G576" s="320"/>
      <c r="H576" s="319"/>
      <c r="I576" s="321"/>
      <c r="J576" s="155"/>
      <c r="K576" s="171"/>
      <c r="L576" s="199"/>
      <c r="M576" s="395"/>
      <c r="N576" s="199"/>
      <c r="O576" s="395"/>
      <c r="P576" s="396"/>
      <c r="Q576" s="397"/>
      <c r="R576" s="319"/>
      <c r="S576" s="321"/>
      <c r="T576" s="398"/>
      <c r="U576" s="399"/>
      <c r="V576" s="400"/>
      <c r="W576" s="390"/>
      <c r="X576" s="390"/>
      <c r="Y576" s="369"/>
    </row>
    <row r="577" spans="2:29" ht="39.9" customHeight="1">
      <c r="B577" s="401" t="s">
        <v>376</v>
      </c>
      <c r="C577" s="402"/>
      <c r="D577" s="403"/>
      <c r="E577" s="403"/>
      <c r="F577" s="403"/>
      <c r="G577" s="403"/>
      <c r="H577" s="403"/>
      <c r="I577" s="403"/>
      <c r="J577" s="403"/>
      <c r="K577" s="403"/>
      <c r="L577" s="403"/>
      <c r="M577" s="403"/>
      <c r="N577" s="403"/>
      <c r="O577" s="403"/>
      <c r="P577" s="403"/>
      <c r="Q577" s="403"/>
      <c r="R577" s="403"/>
      <c r="S577" s="403"/>
      <c r="T577" s="403"/>
      <c r="U577" s="403"/>
      <c r="V577" s="403"/>
      <c r="W577" s="403"/>
      <c r="X577" s="403"/>
      <c r="Y577" s="404"/>
    </row>
    <row r="578" spans="2:29" ht="39.9" customHeight="1">
      <c r="B578" s="401"/>
      <c r="C578" s="405"/>
      <c r="D578" s="406"/>
      <c r="E578" s="406"/>
      <c r="F578" s="406"/>
      <c r="G578" s="406"/>
      <c r="H578" s="406"/>
      <c r="I578" s="406"/>
      <c r="J578" s="406"/>
      <c r="K578" s="406"/>
      <c r="L578" s="406"/>
      <c r="M578" s="406"/>
      <c r="N578" s="406"/>
      <c r="O578" s="406"/>
      <c r="P578" s="406"/>
      <c r="Q578" s="406"/>
      <c r="R578" s="406"/>
      <c r="S578" s="406"/>
      <c r="T578" s="406"/>
      <c r="U578" s="406"/>
      <c r="V578" s="406"/>
      <c r="W578" s="406"/>
      <c r="X578" s="406"/>
      <c r="Y578" s="407"/>
    </row>
    <row r="579" spans="2:29" ht="39.9" customHeight="1">
      <c r="B579" s="401"/>
      <c r="C579" s="405"/>
      <c r="D579" s="406"/>
      <c r="E579" s="406"/>
      <c r="F579" s="406"/>
      <c r="G579" s="406"/>
      <c r="H579" s="406"/>
      <c r="I579" s="406"/>
      <c r="J579" s="406"/>
      <c r="K579" s="406"/>
      <c r="L579" s="406"/>
      <c r="M579" s="406"/>
      <c r="N579" s="406"/>
      <c r="O579" s="406"/>
      <c r="P579" s="406"/>
      <c r="Q579" s="406"/>
      <c r="R579" s="406"/>
      <c r="S579" s="406"/>
      <c r="T579" s="406"/>
      <c r="U579" s="406"/>
      <c r="V579" s="406"/>
      <c r="W579" s="406"/>
      <c r="X579" s="406"/>
      <c r="Y579" s="407"/>
    </row>
    <row r="580" spans="2:29" ht="39.9" customHeight="1">
      <c r="B580" s="401"/>
      <c r="C580" s="405"/>
      <c r="D580" s="406"/>
      <c r="E580" s="406"/>
      <c r="F580" s="406"/>
      <c r="G580" s="406"/>
      <c r="H580" s="406"/>
      <c r="I580" s="406"/>
      <c r="J580" s="406"/>
      <c r="K580" s="406"/>
      <c r="L580" s="406"/>
      <c r="M580" s="406"/>
      <c r="N580" s="406"/>
      <c r="O580" s="406"/>
      <c r="P580" s="406"/>
      <c r="Q580" s="406"/>
      <c r="R580" s="406"/>
      <c r="S580" s="406"/>
      <c r="T580" s="406"/>
      <c r="U580" s="406"/>
      <c r="V580" s="406"/>
      <c r="W580" s="406"/>
      <c r="X580" s="406"/>
      <c r="Y580" s="407"/>
    </row>
    <row r="581" spans="2:29" ht="39.9" customHeight="1">
      <c r="B581" s="401"/>
      <c r="C581" s="405"/>
      <c r="D581" s="406"/>
      <c r="E581" s="406"/>
      <c r="F581" s="406"/>
      <c r="G581" s="406"/>
      <c r="H581" s="406"/>
      <c r="I581" s="406"/>
      <c r="J581" s="406"/>
      <c r="K581" s="406"/>
      <c r="L581" s="406"/>
      <c r="M581" s="406"/>
      <c r="N581" s="406"/>
      <c r="O581" s="406"/>
      <c r="P581" s="406"/>
      <c r="Q581" s="406"/>
      <c r="R581" s="406"/>
      <c r="S581" s="406"/>
      <c r="T581" s="406"/>
      <c r="U581" s="406"/>
      <c r="V581" s="406"/>
      <c r="W581" s="406"/>
      <c r="X581" s="406"/>
      <c r="Y581" s="407"/>
    </row>
    <row r="582" spans="2:29" ht="39.9" customHeight="1">
      <c r="B582" s="401"/>
      <c r="C582" s="405"/>
      <c r="D582" s="406"/>
      <c r="E582" s="406"/>
      <c r="F582" s="406"/>
      <c r="G582" s="406"/>
      <c r="H582" s="406"/>
      <c r="I582" s="406"/>
      <c r="J582" s="406"/>
      <c r="K582" s="406"/>
      <c r="L582" s="406"/>
      <c r="M582" s="406"/>
      <c r="N582" s="406"/>
      <c r="O582" s="406"/>
      <c r="P582" s="406"/>
      <c r="Q582" s="406"/>
      <c r="R582" s="406"/>
      <c r="S582" s="406"/>
      <c r="T582" s="406"/>
      <c r="U582" s="406"/>
      <c r="V582" s="406"/>
      <c r="W582" s="406"/>
      <c r="X582" s="406"/>
      <c r="Y582" s="407"/>
    </row>
    <row r="583" spans="2:29" ht="39.9" customHeight="1">
      <c r="B583" s="401"/>
      <c r="C583" s="405"/>
      <c r="D583" s="406"/>
      <c r="E583" s="406"/>
      <c r="F583" s="406"/>
      <c r="G583" s="406"/>
      <c r="H583" s="406"/>
      <c r="I583" s="406"/>
      <c r="J583" s="406"/>
      <c r="K583" s="406"/>
      <c r="L583" s="406"/>
      <c r="M583" s="406"/>
      <c r="N583" s="406"/>
      <c r="O583" s="406"/>
      <c r="P583" s="406"/>
      <c r="Q583" s="406"/>
      <c r="R583" s="406"/>
      <c r="S583" s="406"/>
      <c r="T583" s="406"/>
      <c r="U583" s="406"/>
      <c r="V583" s="406"/>
      <c r="W583" s="406"/>
      <c r="X583" s="406"/>
      <c r="Y583" s="407"/>
    </row>
    <row r="584" spans="2:29" ht="39.9" customHeight="1">
      <c r="B584" s="401"/>
      <c r="C584" s="408"/>
      <c r="D584" s="1"/>
      <c r="E584" s="1"/>
      <c r="F584" s="2"/>
      <c r="G584" s="409"/>
      <c r="H584" s="409"/>
      <c r="I584" s="409"/>
      <c r="J584" s="409"/>
      <c r="K584" s="409"/>
      <c r="L584" s="1"/>
      <c r="M584" s="408"/>
      <c r="N584" s="408"/>
      <c r="O584" s="1"/>
      <c r="P584" s="410" t="s">
        <v>377</v>
      </c>
      <c r="Q584" s="410"/>
      <c r="R584" s="410"/>
      <c r="S584" s="410"/>
      <c r="T584" s="410"/>
      <c r="U584" s="410"/>
      <c r="V584" s="410"/>
      <c r="W584" s="410"/>
      <c r="X584" s="410"/>
      <c r="Y584" s="411"/>
    </row>
    <row r="585" spans="2:29" ht="45" customHeight="1">
      <c r="B585" s="307"/>
      <c r="C585" s="412"/>
      <c r="D585" s="413"/>
      <c r="E585" s="414"/>
      <c r="F585" s="415"/>
      <c r="G585" s="413"/>
      <c r="H585" s="413"/>
      <c r="I585" s="413"/>
      <c r="J585" s="413"/>
      <c r="K585" s="413"/>
      <c r="L585" s="413"/>
      <c r="M585" s="413"/>
      <c r="N585" s="413"/>
      <c r="O585" s="416"/>
      <c r="P585" s="417"/>
      <c r="Q585" s="417"/>
      <c r="R585" s="417"/>
      <c r="S585" s="417"/>
      <c r="T585" s="417"/>
      <c r="U585" s="417"/>
      <c r="V585" s="417"/>
      <c r="W585" s="417"/>
      <c r="X585" s="417"/>
      <c r="Y585" s="418"/>
    </row>
    <row r="586" spans="2:29" ht="15" customHeight="1">
      <c r="C586" s="3" t="s">
        <v>378</v>
      </c>
    </row>
    <row r="587" spans="2:29" ht="15" customHeight="1">
      <c r="C587" s="3" t="s">
        <v>379</v>
      </c>
    </row>
    <row r="588" spans="2:29" ht="15" customHeight="1">
      <c r="C588" s="3" t="s">
        <v>380</v>
      </c>
    </row>
    <row r="589" spans="2:29">
      <c r="C589" s="3" t="s">
        <v>381</v>
      </c>
    </row>
    <row r="591" spans="2:29" ht="24.9" customHeight="1">
      <c r="B591" s="6" t="s">
        <v>335</v>
      </c>
      <c r="C591" s="3"/>
      <c r="D591" s="3"/>
      <c r="E591" s="3"/>
      <c r="F591" s="3"/>
      <c r="G591" s="3"/>
      <c r="H591" s="3"/>
      <c r="I591" s="3"/>
      <c r="J591" s="3"/>
      <c r="K591" s="3"/>
      <c r="L591" s="3"/>
      <c r="M591" s="3"/>
      <c r="N591" s="331"/>
      <c r="O591" s="332"/>
      <c r="P591" s="333"/>
      <c r="Q591" s="334"/>
      <c r="R591" s="334"/>
      <c r="S591" s="335"/>
      <c r="T591" s="192" t="s">
        <v>336</v>
      </c>
      <c r="U591" s="192"/>
      <c r="V591" s="336" t="s">
        <v>337</v>
      </c>
      <c r="W591" s="336"/>
      <c r="X591" s="336"/>
      <c r="Y591" s="336"/>
      <c r="AA591" s="338" t="s">
        <v>338</v>
      </c>
      <c r="AB591" s="3" t="s">
        <v>339</v>
      </c>
      <c r="AC591" s="3" t="s">
        <v>340</v>
      </c>
    </row>
    <row r="592" spans="2:29" ht="20.100000000000001" customHeight="1">
      <c r="B592" s="188" t="s">
        <v>8</v>
      </c>
      <c r="C592" s="188"/>
      <c r="D592" s="339" t="s">
        <v>293</v>
      </c>
      <c r="E592" s="339"/>
      <c r="F592" s="339"/>
      <c r="G592" s="339"/>
      <c r="H592" s="192" t="s">
        <v>9</v>
      </c>
      <c r="I592" s="192"/>
      <c r="J592" s="339" t="s">
        <v>294</v>
      </c>
      <c r="K592" s="339"/>
      <c r="L592" s="339"/>
      <c r="M592" s="339"/>
      <c r="N592" s="192" t="s">
        <v>2</v>
      </c>
      <c r="O592" s="192"/>
      <c r="P592" s="109" t="s">
        <v>303</v>
      </c>
      <c r="Q592" s="109"/>
      <c r="R592" s="109"/>
      <c r="S592" s="109"/>
      <c r="T592" s="192" t="s">
        <v>341</v>
      </c>
      <c r="U592" s="192"/>
      <c r="V592" s="340" t="s">
        <v>339</v>
      </c>
      <c r="W592" s="340"/>
      <c r="X592" s="340"/>
      <c r="Y592" s="340"/>
      <c r="AA592" s="338" t="s">
        <v>342</v>
      </c>
      <c r="AB592" s="3" t="s">
        <v>343</v>
      </c>
      <c r="AC592" s="3" t="s">
        <v>344</v>
      </c>
    </row>
    <row r="593" spans="2:29" ht="20.100000000000001" customHeight="1">
      <c r="B593" s="199" t="s">
        <v>3</v>
      </c>
      <c r="C593" s="199"/>
      <c r="D593" s="341" t="s">
        <v>320</v>
      </c>
      <c r="E593" s="341"/>
      <c r="F593" s="341"/>
      <c r="G593" s="341"/>
      <c r="H593" s="192"/>
      <c r="I593" s="192"/>
      <c r="J593" s="339"/>
      <c r="K593" s="339"/>
      <c r="L593" s="339"/>
      <c r="M593" s="339"/>
      <c r="N593" s="192"/>
      <c r="O593" s="192"/>
      <c r="P593" s="109"/>
      <c r="Q593" s="109"/>
      <c r="R593" s="109"/>
      <c r="S593" s="109"/>
      <c r="T593" s="192" t="s">
        <v>345</v>
      </c>
      <c r="U593" s="192"/>
      <c r="V593" s="340" t="s">
        <v>339</v>
      </c>
      <c r="W593" s="340"/>
      <c r="X593" s="340"/>
      <c r="Y593" s="340"/>
      <c r="AA593" s="338" t="s">
        <v>346</v>
      </c>
      <c r="AC593" s="3" t="s">
        <v>347</v>
      </c>
    </row>
    <row r="594" spans="2:29" ht="20.100000000000001" customHeight="1">
      <c r="B594" s="295" t="s">
        <v>4</v>
      </c>
      <c r="C594" s="295"/>
      <c r="D594" s="342" t="s">
        <v>5</v>
      </c>
      <c r="E594" s="339" t="s">
        <v>295</v>
      </c>
      <c r="F594" s="339"/>
      <c r="G594" s="339"/>
      <c r="H594" s="192" t="s">
        <v>348</v>
      </c>
      <c r="I594" s="192"/>
      <c r="J594" s="192"/>
      <c r="K594" s="102" t="s">
        <v>321</v>
      </c>
      <c r="L594" s="104"/>
      <c r="M594" s="104"/>
      <c r="N594" s="104"/>
      <c r="O594" s="178" t="s">
        <v>349</v>
      </c>
      <c r="P594" s="179"/>
      <c r="Q594" s="343">
        <v>44431</v>
      </c>
      <c r="R594" s="344"/>
      <c r="S594" s="345"/>
      <c r="T594" s="192" t="s">
        <v>95</v>
      </c>
      <c r="U594" s="192"/>
      <c r="V594" s="98" t="s">
        <v>94</v>
      </c>
      <c r="W594" s="346">
        <v>1915</v>
      </c>
      <c r="X594" s="346"/>
      <c r="Y594" s="27" t="s">
        <v>93</v>
      </c>
      <c r="AA594" s="338" t="s">
        <v>350</v>
      </c>
      <c r="AC594" s="3" t="s">
        <v>351</v>
      </c>
    </row>
    <row r="595" spans="2:29" ht="20.100000000000001" customHeight="1">
      <c r="B595" s="295"/>
      <c r="C595" s="295"/>
      <c r="D595" s="342" t="s">
        <v>6</v>
      </c>
      <c r="E595" s="347" t="s">
        <v>295</v>
      </c>
      <c r="F595" s="347"/>
      <c r="G595" s="347"/>
      <c r="H595" s="192" t="s">
        <v>352</v>
      </c>
      <c r="I595" s="192"/>
      <c r="J595" s="192"/>
      <c r="K595" s="102" t="s">
        <v>353</v>
      </c>
      <c r="L595" s="104"/>
      <c r="M595" s="104"/>
      <c r="N595" s="104"/>
      <c r="O595" s="348"/>
      <c r="P595" s="349"/>
      <c r="Q595" s="350"/>
      <c r="R595" s="351"/>
      <c r="S595" s="352"/>
      <c r="T595" s="188" t="s">
        <v>7</v>
      </c>
      <c r="U595" s="188"/>
      <c r="V595" s="353" t="s">
        <v>354</v>
      </c>
      <c r="W595" s="354"/>
      <c r="X595" s="354"/>
      <c r="Y595" s="355"/>
      <c r="AC595" s="3" t="s">
        <v>355</v>
      </c>
    </row>
    <row r="596" spans="2:29" ht="6.9" customHeight="1">
      <c r="B596" s="356" t="s">
        <v>356</v>
      </c>
      <c r="C596" s="357" t="s">
        <v>357</v>
      </c>
      <c r="D596" s="358">
        <v>340548.3</v>
      </c>
      <c r="E596" s="359"/>
      <c r="F596" s="316" t="s">
        <v>358</v>
      </c>
      <c r="G596" s="317"/>
      <c r="H596" s="316" t="s">
        <v>359</v>
      </c>
      <c r="I596" s="318"/>
      <c r="J596" s="167" t="s">
        <v>360</v>
      </c>
      <c r="K596" s="169"/>
      <c r="L596" s="188" t="s">
        <v>361</v>
      </c>
      <c r="M596" s="360">
        <v>98</v>
      </c>
      <c r="N596" s="188" t="s">
        <v>362</v>
      </c>
      <c r="O596" s="360" t="s">
        <v>382</v>
      </c>
      <c r="P596" s="362" t="s">
        <v>364</v>
      </c>
      <c r="Q596" s="419" t="s">
        <v>382</v>
      </c>
      <c r="R596" s="316" t="s">
        <v>365</v>
      </c>
      <c r="S596" s="318"/>
      <c r="T596" s="364" t="s">
        <v>159</v>
      </c>
      <c r="U596" s="365"/>
      <c r="V596" s="366" t="s">
        <v>366</v>
      </c>
      <c r="W596" s="367" t="s">
        <v>367</v>
      </c>
      <c r="X596" s="368"/>
      <c r="Y596" s="369">
        <v>1</v>
      </c>
      <c r="AC596" s="3" t="s">
        <v>368</v>
      </c>
    </row>
    <row r="597" spans="2:29" ht="6.9" customHeight="1">
      <c r="B597" s="356"/>
      <c r="C597" s="370"/>
      <c r="D597" s="371"/>
      <c r="E597" s="372"/>
      <c r="F597" s="373"/>
      <c r="G597" s="374"/>
      <c r="H597" s="373"/>
      <c r="I597" s="375"/>
      <c r="J597" s="154"/>
      <c r="K597" s="376"/>
      <c r="L597" s="377"/>
      <c r="M597" s="378"/>
      <c r="N597" s="377"/>
      <c r="O597" s="378"/>
      <c r="P597" s="379"/>
      <c r="Q597" s="380"/>
      <c r="R597" s="373"/>
      <c r="S597" s="375"/>
      <c r="T597" s="381"/>
      <c r="U597" s="382"/>
      <c r="V597" s="383"/>
      <c r="W597" s="368"/>
      <c r="X597" s="368"/>
      <c r="Y597" s="369"/>
      <c r="AC597" s="3" t="s">
        <v>369</v>
      </c>
    </row>
    <row r="598" spans="2:29" ht="6.9" customHeight="1">
      <c r="B598" s="356"/>
      <c r="C598" s="384"/>
      <c r="D598" s="385"/>
      <c r="E598" s="386"/>
      <c r="F598" s="373"/>
      <c r="G598" s="374"/>
      <c r="H598" s="373"/>
      <c r="I598" s="375"/>
      <c r="J598" s="154"/>
      <c r="K598" s="376"/>
      <c r="L598" s="377"/>
      <c r="M598" s="378"/>
      <c r="N598" s="377"/>
      <c r="O598" s="378"/>
      <c r="P598" s="379"/>
      <c r="Q598" s="380"/>
      <c r="R598" s="373"/>
      <c r="S598" s="375"/>
      <c r="T598" s="381"/>
      <c r="U598" s="382"/>
      <c r="V598" s="383"/>
      <c r="W598" s="368"/>
      <c r="X598" s="368"/>
      <c r="Y598" s="369"/>
    </row>
    <row r="599" spans="2:29" ht="6.9" customHeight="1">
      <c r="B599" s="356"/>
      <c r="C599" s="357" t="s">
        <v>370</v>
      </c>
      <c r="D599" s="358">
        <v>1312256.8</v>
      </c>
      <c r="E599" s="359"/>
      <c r="F599" s="373"/>
      <c r="G599" s="374"/>
      <c r="H599" s="373"/>
      <c r="I599" s="375"/>
      <c r="J599" s="154"/>
      <c r="K599" s="376"/>
      <c r="L599" s="377"/>
      <c r="M599" s="387"/>
      <c r="N599" s="377"/>
      <c r="O599" s="387"/>
      <c r="P599" s="379"/>
      <c r="Q599" s="388"/>
      <c r="R599" s="373"/>
      <c r="S599" s="375"/>
      <c r="T599" s="381"/>
      <c r="U599" s="382"/>
      <c r="V599" s="383"/>
      <c r="W599" s="368"/>
      <c r="X599" s="368"/>
      <c r="Y599" s="369"/>
    </row>
    <row r="600" spans="2:29" ht="6.9" customHeight="1">
      <c r="B600" s="356"/>
      <c r="C600" s="370"/>
      <c r="D600" s="371"/>
      <c r="E600" s="372"/>
      <c r="F600" s="373"/>
      <c r="G600" s="374"/>
      <c r="H600" s="373"/>
      <c r="I600" s="375"/>
      <c r="J600" s="167" t="s">
        <v>371</v>
      </c>
      <c r="K600" s="169"/>
      <c r="L600" s="188" t="s">
        <v>361</v>
      </c>
      <c r="M600" s="360" t="s">
        <v>382</v>
      </c>
      <c r="N600" s="188" t="s">
        <v>362</v>
      </c>
      <c r="O600" s="419" t="s">
        <v>382</v>
      </c>
      <c r="P600" s="362" t="s">
        <v>364</v>
      </c>
      <c r="Q600" s="419" t="s">
        <v>382</v>
      </c>
      <c r="R600" s="373"/>
      <c r="S600" s="375"/>
      <c r="T600" s="381"/>
      <c r="U600" s="382"/>
      <c r="V600" s="383"/>
      <c r="W600" s="368"/>
      <c r="X600" s="368"/>
      <c r="Y600" s="369"/>
    </row>
    <row r="601" spans="2:29" ht="6.9" customHeight="1">
      <c r="B601" s="356"/>
      <c r="C601" s="384"/>
      <c r="D601" s="385"/>
      <c r="E601" s="386"/>
      <c r="F601" s="373"/>
      <c r="G601" s="374"/>
      <c r="H601" s="373"/>
      <c r="I601" s="375"/>
      <c r="J601" s="154"/>
      <c r="K601" s="376"/>
      <c r="L601" s="377"/>
      <c r="M601" s="378"/>
      <c r="N601" s="377"/>
      <c r="O601" s="380"/>
      <c r="P601" s="379"/>
      <c r="Q601" s="380"/>
      <c r="R601" s="373"/>
      <c r="S601" s="375"/>
      <c r="T601" s="381"/>
      <c r="U601" s="382"/>
      <c r="V601" s="383"/>
      <c r="W601" s="368"/>
      <c r="X601" s="368"/>
      <c r="Y601" s="369"/>
    </row>
    <row r="602" spans="2:29" ht="6.9" customHeight="1">
      <c r="B602" s="356" t="s">
        <v>372</v>
      </c>
      <c r="C602" s="357" t="s">
        <v>357</v>
      </c>
      <c r="D602" s="358">
        <v>340648.2</v>
      </c>
      <c r="E602" s="359"/>
      <c r="F602" s="373"/>
      <c r="G602" s="374"/>
      <c r="H602" s="373"/>
      <c r="I602" s="375"/>
      <c r="J602" s="154"/>
      <c r="K602" s="376"/>
      <c r="L602" s="377"/>
      <c r="M602" s="378"/>
      <c r="N602" s="377"/>
      <c r="O602" s="380"/>
      <c r="P602" s="379"/>
      <c r="Q602" s="380"/>
      <c r="R602" s="373"/>
      <c r="S602" s="375"/>
      <c r="T602" s="381"/>
      <c r="U602" s="382"/>
      <c r="V602" s="383"/>
      <c r="W602" s="389" t="s">
        <v>373</v>
      </c>
      <c r="X602" s="390"/>
      <c r="Y602" s="369">
        <v>2</v>
      </c>
    </row>
    <row r="603" spans="2:29" ht="6.9" customHeight="1">
      <c r="B603" s="357"/>
      <c r="C603" s="370"/>
      <c r="D603" s="371"/>
      <c r="E603" s="372"/>
      <c r="F603" s="373"/>
      <c r="G603" s="374"/>
      <c r="H603" s="373"/>
      <c r="I603" s="375"/>
      <c r="J603" s="155"/>
      <c r="K603" s="171"/>
      <c r="L603" s="377"/>
      <c r="M603" s="387"/>
      <c r="N603" s="377"/>
      <c r="O603" s="388"/>
      <c r="P603" s="379"/>
      <c r="Q603" s="388"/>
      <c r="R603" s="373"/>
      <c r="S603" s="375"/>
      <c r="T603" s="381"/>
      <c r="U603" s="382"/>
      <c r="V603" s="383"/>
      <c r="W603" s="390"/>
      <c r="X603" s="390"/>
      <c r="Y603" s="369"/>
    </row>
    <row r="604" spans="2:29" ht="6.9" customHeight="1">
      <c r="B604" s="357"/>
      <c r="C604" s="384"/>
      <c r="D604" s="385"/>
      <c r="E604" s="386"/>
      <c r="F604" s="373"/>
      <c r="G604" s="374"/>
      <c r="H604" s="373"/>
      <c r="I604" s="375"/>
      <c r="J604" s="154" t="s">
        <v>374</v>
      </c>
      <c r="K604" s="376"/>
      <c r="L604" s="188" t="s">
        <v>361</v>
      </c>
      <c r="M604" s="420" t="s">
        <v>383</v>
      </c>
      <c r="N604" s="188" t="s">
        <v>362</v>
      </c>
      <c r="O604" s="420" t="s">
        <v>383</v>
      </c>
      <c r="P604" s="362" t="s">
        <v>364</v>
      </c>
      <c r="Q604" s="421" t="s">
        <v>383</v>
      </c>
      <c r="R604" s="373"/>
      <c r="S604" s="375"/>
      <c r="T604" s="381"/>
      <c r="U604" s="382"/>
      <c r="V604" s="383"/>
      <c r="W604" s="390"/>
      <c r="X604" s="390"/>
      <c r="Y604" s="369"/>
      <c r="AC604" s="337">
        <v>0</v>
      </c>
    </row>
    <row r="605" spans="2:29" ht="6.9" customHeight="1">
      <c r="B605" s="357"/>
      <c r="C605" s="357" t="s">
        <v>370</v>
      </c>
      <c r="D605" s="358">
        <v>1312316.3</v>
      </c>
      <c r="E605" s="359"/>
      <c r="F605" s="373"/>
      <c r="G605" s="374"/>
      <c r="H605" s="373"/>
      <c r="I605" s="375"/>
      <c r="J605" s="154"/>
      <c r="K605" s="376"/>
      <c r="L605" s="377"/>
      <c r="M605" s="393"/>
      <c r="N605" s="377"/>
      <c r="O605" s="393"/>
      <c r="P605" s="379"/>
      <c r="Q605" s="394"/>
      <c r="R605" s="373"/>
      <c r="S605" s="375"/>
      <c r="T605" s="381"/>
      <c r="U605" s="382"/>
      <c r="V605" s="383"/>
      <c r="W605" s="390"/>
      <c r="X605" s="390"/>
      <c r="Y605" s="369"/>
    </row>
    <row r="606" spans="2:29" ht="6.9" customHeight="1">
      <c r="B606" s="357"/>
      <c r="C606" s="370"/>
      <c r="D606" s="371"/>
      <c r="E606" s="372"/>
      <c r="F606" s="373"/>
      <c r="G606" s="374"/>
      <c r="H606" s="373"/>
      <c r="I606" s="375"/>
      <c r="J606" s="154"/>
      <c r="K606" s="376"/>
      <c r="L606" s="377"/>
      <c r="M606" s="393"/>
      <c r="N606" s="377"/>
      <c r="O606" s="393"/>
      <c r="P606" s="379"/>
      <c r="Q606" s="394"/>
      <c r="R606" s="373"/>
      <c r="S606" s="375"/>
      <c r="T606" s="381"/>
      <c r="U606" s="382"/>
      <c r="V606" s="383"/>
      <c r="W606" s="390"/>
      <c r="X606" s="390"/>
      <c r="Y606" s="369"/>
    </row>
    <row r="607" spans="2:29" ht="6.9" customHeight="1">
      <c r="B607" s="356"/>
      <c r="C607" s="384"/>
      <c r="D607" s="385"/>
      <c r="E607" s="386"/>
      <c r="F607" s="319"/>
      <c r="G607" s="320"/>
      <c r="H607" s="319"/>
      <c r="I607" s="321"/>
      <c r="J607" s="155"/>
      <c r="K607" s="171"/>
      <c r="L607" s="199"/>
      <c r="M607" s="395"/>
      <c r="N607" s="199"/>
      <c r="O607" s="395"/>
      <c r="P607" s="396"/>
      <c r="Q607" s="397"/>
      <c r="R607" s="319"/>
      <c r="S607" s="321"/>
      <c r="T607" s="398"/>
      <c r="U607" s="399"/>
      <c r="V607" s="400"/>
      <c r="W607" s="390"/>
      <c r="X607" s="390"/>
      <c r="Y607" s="369"/>
    </row>
    <row r="608" spans="2:29" ht="39.9" customHeight="1">
      <c r="B608" s="401" t="s">
        <v>376</v>
      </c>
      <c r="C608" s="402"/>
      <c r="D608" s="403"/>
      <c r="E608" s="403"/>
      <c r="F608" s="403"/>
      <c r="G608" s="403"/>
      <c r="H608" s="403"/>
      <c r="I608" s="403"/>
      <c r="J608" s="403"/>
      <c r="K608" s="403"/>
      <c r="L608" s="403"/>
      <c r="M608" s="403"/>
      <c r="N608" s="403"/>
      <c r="O608" s="403"/>
      <c r="P608" s="403"/>
      <c r="Q608" s="403"/>
      <c r="R608" s="403"/>
      <c r="S608" s="403"/>
      <c r="T608" s="403"/>
      <c r="U608" s="403"/>
      <c r="V608" s="403"/>
      <c r="W608" s="403"/>
      <c r="X608" s="403"/>
      <c r="Y608" s="404"/>
    </row>
    <row r="609" spans="2:29" ht="39.9" customHeight="1">
      <c r="B609" s="401"/>
      <c r="C609" s="405"/>
      <c r="D609" s="406"/>
      <c r="E609" s="406"/>
      <c r="F609" s="406"/>
      <c r="G609" s="406"/>
      <c r="H609" s="406"/>
      <c r="I609" s="406"/>
      <c r="J609" s="406"/>
      <c r="K609" s="406"/>
      <c r="L609" s="406"/>
      <c r="M609" s="406"/>
      <c r="N609" s="406"/>
      <c r="O609" s="406"/>
      <c r="P609" s="406"/>
      <c r="Q609" s="406"/>
      <c r="R609" s="406"/>
      <c r="S609" s="406"/>
      <c r="T609" s="406"/>
      <c r="U609" s="406"/>
      <c r="V609" s="406"/>
      <c r="W609" s="406"/>
      <c r="X609" s="406"/>
      <c r="Y609" s="407"/>
    </row>
    <row r="610" spans="2:29" ht="39.9" customHeight="1">
      <c r="B610" s="401"/>
      <c r="C610" s="405"/>
      <c r="D610" s="406"/>
      <c r="E610" s="406"/>
      <c r="F610" s="406"/>
      <c r="G610" s="406"/>
      <c r="H610" s="406"/>
      <c r="I610" s="406"/>
      <c r="J610" s="406"/>
      <c r="K610" s="406"/>
      <c r="L610" s="406"/>
      <c r="M610" s="406"/>
      <c r="N610" s="406"/>
      <c r="O610" s="406"/>
      <c r="P610" s="406"/>
      <c r="Q610" s="406"/>
      <c r="R610" s="406"/>
      <c r="S610" s="406"/>
      <c r="T610" s="406"/>
      <c r="U610" s="406"/>
      <c r="V610" s="406"/>
      <c r="W610" s="406"/>
      <c r="X610" s="406"/>
      <c r="Y610" s="407"/>
    </row>
    <row r="611" spans="2:29" ht="39.9" customHeight="1">
      <c r="B611" s="401"/>
      <c r="C611" s="405"/>
      <c r="D611" s="406"/>
      <c r="E611" s="406"/>
      <c r="F611" s="406"/>
      <c r="G611" s="406"/>
      <c r="H611" s="406"/>
      <c r="I611" s="406"/>
      <c r="J611" s="406"/>
      <c r="K611" s="406"/>
      <c r="L611" s="406"/>
      <c r="M611" s="406"/>
      <c r="N611" s="406"/>
      <c r="O611" s="406"/>
      <c r="P611" s="406"/>
      <c r="Q611" s="406"/>
      <c r="R611" s="406"/>
      <c r="S611" s="406"/>
      <c r="T611" s="406"/>
      <c r="U611" s="406"/>
      <c r="V611" s="406"/>
      <c r="W611" s="406"/>
      <c r="X611" s="406"/>
      <c r="Y611" s="407"/>
    </row>
    <row r="612" spans="2:29" ht="39.9" customHeight="1">
      <c r="B612" s="401"/>
      <c r="C612" s="405"/>
      <c r="D612" s="406"/>
      <c r="E612" s="406"/>
      <c r="F612" s="406"/>
      <c r="G612" s="406"/>
      <c r="H612" s="406"/>
      <c r="I612" s="406"/>
      <c r="J612" s="406"/>
      <c r="K612" s="406"/>
      <c r="L612" s="406"/>
      <c r="M612" s="406"/>
      <c r="N612" s="406"/>
      <c r="O612" s="406"/>
      <c r="P612" s="406"/>
      <c r="Q612" s="406"/>
      <c r="R612" s="406"/>
      <c r="S612" s="406"/>
      <c r="T612" s="406"/>
      <c r="U612" s="406"/>
      <c r="V612" s="406"/>
      <c r="W612" s="406"/>
      <c r="X612" s="406"/>
      <c r="Y612" s="407"/>
    </row>
    <row r="613" spans="2:29" ht="39.9" customHeight="1">
      <c r="B613" s="401"/>
      <c r="C613" s="405"/>
      <c r="D613" s="406"/>
      <c r="E613" s="406"/>
      <c r="F613" s="406"/>
      <c r="G613" s="406"/>
      <c r="H613" s="406"/>
      <c r="I613" s="406"/>
      <c r="J613" s="406"/>
      <c r="K613" s="406"/>
      <c r="L613" s="406"/>
      <c r="M613" s="406"/>
      <c r="N613" s="406"/>
      <c r="O613" s="406"/>
      <c r="P613" s="406"/>
      <c r="Q613" s="406"/>
      <c r="R613" s="406"/>
      <c r="S613" s="406"/>
      <c r="T613" s="406"/>
      <c r="U613" s="406"/>
      <c r="V613" s="406"/>
      <c r="W613" s="406"/>
      <c r="X613" s="406"/>
      <c r="Y613" s="407"/>
    </row>
    <row r="614" spans="2:29" ht="39.9" customHeight="1">
      <c r="B614" s="401"/>
      <c r="C614" s="405"/>
      <c r="D614" s="406"/>
      <c r="E614" s="406"/>
      <c r="F614" s="406"/>
      <c r="G614" s="406"/>
      <c r="H614" s="406"/>
      <c r="I614" s="406"/>
      <c r="J614" s="406"/>
      <c r="K614" s="406"/>
      <c r="L614" s="406"/>
      <c r="M614" s="406"/>
      <c r="N614" s="406"/>
      <c r="O614" s="406"/>
      <c r="P614" s="406"/>
      <c r="Q614" s="406"/>
      <c r="R614" s="406"/>
      <c r="S614" s="406"/>
      <c r="T614" s="406"/>
      <c r="U614" s="406"/>
      <c r="V614" s="406"/>
      <c r="W614" s="406"/>
      <c r="X614" s="406"/>
      <c r="Y614" s="407"/>
    </row>
    <row r="615" spans="2:29" ht="39.9" customHeight="1">
      <c r="B615" s="401"/>
      <c r="C615" s="408"/>
      <c r="D615" s="1"/>
      <c r="E615" s="1"/>
      <c r="F615" s="2"/>
      <c r="G615" s="409"/>
      <c r="H615" s="409"/>
      <c r="I615" s="409"/>
      <c r="J615" s="409"/>
      <c r="K615" s="409"/>
      <c r="L615" s="1"/>
      <c r="M615" s="408"/>
      <c r="N615" s="408"/>
      <c r="O615" s="1"/>
      <c r="P615" s="410" t="s">
        <v>377</v>
      </c>
      <c r="Q615" s="410"/>
      <c r="R615" s="410"/>
      <c r="S615" s="410"/>
      <c r="T615" s="410"/>
      <c r="U615" s="410"/>
      <c r="V615" s="410"/>
      <c r="W615" s="410"/>
      <c r="X615" s="410"/>
      <c r="Y615" s="411"/>
    </row>
    <row r="616" spans="2:29" ht="45" customHeight="1">
      <c r="B616" s="307"/>
      <c r="C616" s="412"/>
      <c r="D616" s="413"/>
      <c r="E616" s="414"/>
      <c r="F616" s="415"/>
      <c r="G616" s="413"/>
      <c r="H616" s="413"/>
      <c r="I616" s="413"/>
      <c r="J616" s="413"/>
      <c r="K616" s="413"/>
      <c r="L616" s="413"/>
      <c r="M616" s="413"/>
      <c r="N616" s="413"/>
      <c r="O616" s="416"/>
      <c r="P616" s="417"/>
      <c r="Q616" s="417"/>
      <c r="R616" s="417"/>
      <c r="S616" s="417"/>
      <c r="T616" s="417"/>
      <c r="U616" s="417"/>
      <c r="V616" s="417"/>
      <c r="W616" s="417"/>
      <c r="X616" s="417"/>
      <c r="Y616" s="418"/>
    </row>
    <row r="617" spans="2:29" ht="15" customHeight="1">
      <c r="C617" s="3" t="s">
        <v>378</v>
      </c>
    </row>
    <row r="618" spans="2:29" ht="15" customHeight="1">
      <c r="C618" s="3" t="s">
        <v>379</v>
      </c>
    </row>
    <row r="619" spans="2:29" ht="15" customHeight="1">
      <c r="C619" s="3" t="s">
        <v>380</v>
      </c>
    </row>
    <row r="620" spans="2:29">
      <c r="C620" s="3" t="s">
        <v>381</v>
      </c>
    </row>
    <row r="622" spans="2:29" ht="24.9" customHeight="1">
      <c r="B622" s="6" t="s">
        <v>335</v>
      </c>
      <c r="C622" s="3"/>
      <c r="D622" s="3"/>
      <c r="E622" s="3"/>
      <c r="F622" s="3"/>
      <c r="G622" s="3"/>
      <c r="H622" s="3"/>
      <c r="I622" s="3"/>
      <c r="J622" s="3"/>
      <c r="K622" s="3"/>
      <c r="L622" s="3"/>
      <c r="M622" s="3"/>
      <c r="N622" s="331"/>
      <c r="O622" s="332"/>
      <c r="P622" s="333"/>
      <c r="Q622" s="334"/>
      <c r="R622" s="334"/>
      <c r="S622" s="335"/>
      <c r="T622" s="192" t="s">
        <v>336</v>
      </c>
      <c r="U622" s="192"/>
      <c r="V622" s="336" t="s">
        <v>337</v>
      </c>
      <c r="W622" s="336"/>
      <c r="X622" s="336"/>
      <c r="Y622" s="336"/>
      <c r="AA622" s="338" t="s">
        <v>338</v>
      </c>
      <c r="AB622" s="3" t="s">
        <v>339</v>
      </c>
      <c r="AC622" s="3" t="s">
        <v>340</v>
      </c>
    </row>
    <row r="623" spans="2:29" ht="20.100000000000001" customHeight="1">
      <c r="B623" s="188" t="s">
        <v>8</v>
      </c>
      <c r="C623" s="188"/>
      <c r="D623" s="339" t="s">
        <v>293</v>
      </c>
      <c r="E623" s="339"/>
      <c r="F623" s="339"/>
      <c r="G623" s="339"/>
      <c r="H623" s="192" t="s">
        <v>9</v>
      </c>
      <c r="I623" s="192"/>
      <c r="J623" s="339" t="s">
        <v>294</v>
      </c>
      <c r="K623" s="339"/>
      <c r="L623" s="339"/>
      <c r="M623" s="339"/>
      <c r="N623" s="192" t="s">
        <v>2</v>
      </c>
      <c r="O623" s="192"/>
      <c r="P623" s="109" t="s">
        <v>303</v>
      </c>
      <c r="Q623" s="109"/>
      <c r="R623" s="109"/>
      <c r="S623" s="109"/>
      <c r="T623" s="192" t="s">
        <v>341</v>
      </c>
      <c r="U623" s="192"/>
      <c r="V623" s="340" t="s">
        <v>339</v>
      </c>
      <c r="W623" s="340"/>
      <c r="X623" s="340"/>
      <c r="Y623" s="340"/>
      <c r="AA623" s="338" t="s">
        <v>342</v>
      </c>
      <c r="AB623" s="3" t="s">
        <v>343</v>
      </c>
      <c r="AC623" s="3" t="s">
        <v>344</v>
      </c>
    </row>
    <row r="624" spans="2:29" ht="20.100000000000001" customHeight="1">
      <c r="B624" s="199" t="s">
        <v>3</v>
      </c>
      <c r="C624" s="199"/>
      <c r="D624" s="341" t="s">
        <v>320</v>
      </c>
      <c r="E624" s="341"/>
      <c r="F624" s="341"/>
      <c r="G624" s="341"/>
      <c r="H624" s="192"/>
      <c r="I624" s="192"/>
      <c r="J624" s="339"/>
      <c r="K624" s="339"/>
      <c r="L624" s="339"/>
      <c r="M624" s="339"/>
      <c r="N624" s="192"/>
      <c r="O624" s="192"/>
      <c r="P624" s="109"/>
      <c r="Q624" s="109"/>
      <c r="R624" s="109"/>
      <c r="S624" s="109"/>
      <c r="T624" s="192" t="s">
        <v>345</v>
      </c>
      <c r="U624" s="192"/>
      <c r="V624" s="340" t="s">
        <v>339</v>
      </c>
      <c r="W624" s="340"/>
      <c r="X624" s="340"/>
      <c r="Y624" s="340"/>
      <c r="AA624" s="338" t="s">
        <v>346</v>
      </c>
      <c r="AC624" s="3" t="s">
        <v>347</v>
      </c>
    </row>
    <row r="625" spans="2:29" ht="20.100000000000001" customHeight="1">
      <c r="B625" s="295" t="s">
        <v>4</v>
      </c>
      <c r="C625" s="295"/>
      <c r="D625" s="342" t="s">
        <v>5</v>
      </c>
      <c r="E625" s="339" t="s">
        <v>295</v>
      </c>
      <c r="F625" s="339"/>
      <c r="G625" s="339"/>
      <c r="H625" s="192" t="s">
        <v>348</v>
      </c>
      <c r="I625" s="192"/>
      <c r="J625" s="192"/>
      <c r="K625" s="102" t="s">
        <v>321</v>
      </c>
      <c r="L625" s="104"/>
      <c r="M625" s="104"/>
      <c r="N625" s="104"/>
      <c r="O625" s="178" t="s">
        <v>349</v>
      </c>
      <c r="P625" s="179"/>
      <c r="Q625" s="343">
        <v>44431</v>
      </c>
      <c r="R625" s="344"/>
      <c r="S625" s="345"/>
      <c r="T625" s="192" t="s">
        <v>95</v>
      </c>
      <c r="U625" s="192"/>
      <c r="V625" s="98" t="s">
        <v>94</v>
      </c>
      <c r="W625" s="346">
        <v>1915</v>
      </c>
      <c r="X625" s="346"/>
      <c r="Y625" s="27" t="s">
        <v>93</v>
      </c>
      <c r="AA625" s="338" t="s">
        <v>350</v>
      </c>
      <c r="AC625" s="3" t="s">
        <v>351</v>
      </c>
    </row>
    <row r="626" spans="2:29" ht="20.100000000000001" customHeight="1">
      <c r="B626" s="295"/>
      <c r="C626" s="295"/>
      <c r="D626" s="342" t="s">
        <v>6</v>
      </c>
      <c r="E626" s="347" t="s">
        <v>295</v>
      </c>
      <c r="F626" s="347"/>
      <c r="G626" s="347"/>
      <c r="H626" s="192" t="s">
        <v>352</v>
      </c>
      <c r="I626" s="192"/>
      <c r="J626" s="192"/>
      <c r="K626" s="102" t="s">
        <v>353</v>
      </c>
      <c r="L626" s="104"/>
      <c r="M626" s="104"/>
      <c r="N626" s="104"/>
      <c r="O626" s="348"/>
      <c r="P626" s="349"/>
      <c r="Q626" s="350"/>
      <c r="R626" s="351"/>
      <c r="S626" s="352"/>
      <c r="T626" s="188" t="s">
        <v>7</v>
      </c>
      <c r="U626" s="188"/>
      <c r="V626" s="353" t="s">
        <v>354</v>
      </c>
      <c r="W626" s="354"/>
      <c r="X626" s="354"/>
      <c r="Y626" s="355"/>
      <c r="AC626" s="3" t="s">
        <v>355</v>
      </c>
    </row>
    <row r="627" spans="2:29" ht="6.9" customHeight="1">
      <c r="B627" s="356" t="s">
        <v>356</v>
      </c>
      <c r="C627" s="357" t="s">
        <v>357</v>
      </c>
      <c r="D627" s="358">
        <v>340548.3</v>
      </c>
      <c r="E627" s="359"/>
      <c r="F627" s="316" t="s">
        <v>358</v>
      </c>
      <c r="G627" s="317"/>
      <c r="H627" s="316" t="s">
        <v>359</v>
      </c>
      <c r="I627" s="318"/>
      <c r="J627" s="167" t="s">
        <v>360</v>
      </c>
      <c r="K627" s="169"/>
      <c r="L627" s="188" t="s">
        <v>361</v>
      </c>
      <c r="M627" s="360">
        <v>98</v>
      </c>
      <c r="N627" s="188" t="s">
        <v>362</v>
      </c>
      <c r="O627" s="360" t="s">
        <v>382</v>
      </c>
      <c r="P627" s="362" t="s">
        <v>364</v>
      </c>
      <c r="Q627" s="419" t="s">
        <v>382</v>
      </c>
      <c r="R627" s="316" t="s">
        <v>365</v>
      </c>
      <c r="S627" s="318"/>
      <c r="T627" s="364" t="s">
        <v>159</v>
      </c>
      <c r="U627" s="365"/>
      <c r="V627" s="366" t="s">
        <v>366</v>
      </c>
      <c r="W627" s="367" t="s">
        <v>367</v>
      </c>
      <c r="X627" s="368"/>
      <c r="Y627" s="369">
        <v>1</v>
      </c>
      <c r="AC627" s="3" t="s">
        <v>368</v>
      </c>
    </row>
    <row r="628" spans="2:29" ht="6.9" customHeight="1">
      <c r="B628" s="356"/>
      <c r="C628" s="370"/>
      <c r="D628" s="371"/>
      <c r="E628" s="372"/>
      <c r="F628" s="373"/>
      <c r="G628" s="374"/>
      <c r="H628" s="373"/>
      <c r="I628" s="375"/>
      <c r="J628" s="154"/>
      <c r="K628" s="376"/>
      <c r="L628" s="377"/>
      <c r="M628" s="378"/>
      <c r="N628" s="377"/>
      <c r="O628" s="378"/>
      <c r="P628" s="379"/>
      <c r="Q628" s="380"/>
      <c r="R628" s="373"/>
      <c r="S628" s="375"/>
      <c r="T628" s="381"/>
      <c r="U628" s="382"/>
      <c r="V628" s="383"/>
      <c r="W628" s="368"/>
      <c r="X628" s="368"/>
      <c r="Y628" s="369"/>
      <c r="AC628" s="3" t="s">
        <v>369</v>
      </c>
    </row>
    <row r="629" spans="2:29" ht="6.9" customHeight="1">
      <c r="B629" s="356"/>
      <c r="C629" s="384"/>
      <c r="D629" s="385"/>
      <c r="E629" s="386"/>
      <c r="F629" s="373"/>
      <c r="G629" s="374"/>
      <c r="H629" s="373"/>
      <c r="I629" s="375"/>
      <c r="J629" s="154"/>
      <c r="K629" s="376"/>
      <c r="L629" s="377"/>
      <c r="M629" s="378"/>
      <c r="N629" s="377"/>
      <c r="O629" s="378"/>
      <c r="P629" s="379"/>
      <c r="Q629" s="380"/>
      <c r="R629" s="373"/>
      <c r="S629" s="375"/>
      <c r="T629" s="381"/>
      <c r="U629" s="382"/>
      <c r="V629" s="383"/>
      <c r="W629" s="368"/>
      <c r="X629" s="368"/>
      <c r="Y629" s="369"/>
    </row>
    <row r="630" spans="2:29" ht="6.9" customHeight="1">
      <c r="B630" s="356"/>
      <c r="C630" s="357" t="s">
        <v>370</v>
      </c>
      <c r="D630" s="358">
        <v>1312256.8</v>
      </c>
      <c r="E630" s="359"/>
      <c r="F630" s="373"/>
      <c r="G630" s="374"/>
      <c r="H630" s="373"/>
      <c r="I630" s="375"/>
      <c r="J630" s="154"/>
      <c r="K630" s="376"/>
      <c r="L630" s="377"/>
      <c r="M630" s="387"/>
      <c r="N630" s="377"/>
      <c r="O630" s="387"/>
      <c r="P630" s="379"/>
      <c r="Q630" s="388"/>
      <c r="R630" s="373"/>
      <c r="S630" s="375"/>
      <c r="T630" s="381"/>
      <c r="U630" s="382"/>
      <c r="V630" s="383"/>
      <c r="W630" s="368"/>
      <c r="X630" s="368"/>
      <c r="Y630" s="369"/>
    </row>
    <row r="631" spans="2:29" ht="6.9" customHeight="1">
      <c r="B631" s="356"/>
      <c r="C631" s="370"/>
      <c r="D631" s="371"/>
      <c r="E631" s="372"/>
      <c r="F631" s="373"/>
      <c r="G631" s="374"/>
      <c r="H631" s="373"/>
      <c r="I631" s="375"/>
      <c r="J631" s="167" t="s">
        <v>371</v>
      </c>
      <c r="K631" s="169"/>
      <c r="L631" s="188" t="s">
        <v>361</v>
      </c>
      <c r="M631" s="360" t="s">
        <v>382</v>
      </c>
      <c r="N631" s="188" t="s">
        <v>362</v>
      </c>
      <c r="O631" s="419" t="s">
        <v>382</v>
      </c>
      <c r="P631" s="362" t="s">
        <v>364</v>
      </c>
      <c r="Q631" s="419" t="s">
        <v>382</v>
      </c>
      <c r="R631" s="373"/>
      <c r="S631" s="375"/>
      <c r="T631" s="381"/>
      <c r="U631" s="382"/>
      <c r="V631" s="383"/>
      <c r="W631" s="368"/>
      <c r="X631" s="368"/>
      <c r="Y631" s="369"/>
    </row>
    <row r="632" spans="2:29" ht="6.9" customHeight="1">
      <c r="B632" s="356"/>
      <c r="C632" s="384"/>
      <c r="D632" s="385"/>
      <c r="E632" s="386"/>
      <c r="F632" s="373"/>
      <c r="G632" s="374"/>
      <c r="H632" s="373"/>
      <c r="I632" s="375"/>
      <c r="J632" s="154"/>
      <c r="K632" s="376"/>
      <c r="L632" s="377"/>
      <c r="M632" s="378"/>
      <c r="N632" s="377"/>
      <c r="O632" s="380"/>
      <c r="P632" s="379"/>
      <c r="Q632" s="380"/>
      <c r="R632" s="373"/>
      <c r="S632" s="375"/>
      <c r="T632" s="381"/>
      <c r="U632" s="382"/>
      <c r="V632" s="383"/>
      <c r="W632" s="368"/>
      <c r="X632" s="368"/>
      <c r="Y632" s="369"/>
    </row>
    <row r="633" spans="2:29" ht="6.9" customHeight="1">
      <c r="B633" s="356" t="s">
        <v>372</v>
      </c>
      <c r="C633" s="357" t="s">
        <v>357</v>
      </c>
      <c r="D633" s="358">
        <v>340648.2</v>
      </c>
      <c r="E633" s="359"/>
      <c r="F633" s="373"/>
      <c r="G633" s="374"/>
      <c r="H633" s="373"/>
      <c r="I633" s="375"/>
      <c r="J633" s="154"/>
      <c r="K633" s="376"/>
      <c r="L633" s="377"/>
      <c r="M633" s="378"/>
      <c r="N633" s="377"/>
      <c r="O633" s="380"/>
      <c r="P633" s="379"/>
      <c r="Q633" s="380"/>
      <c r="R633" s="373"/>
      <c r="S633" s="375"/>
      <c r="T633" s="381"/>
      <c r="U633" s="382"/>
      <c r="V633" s="383"/>
      <c r="W633" s="389" t="s">
        <v>373</v>
      </c>
      <c r="X633" s="390"/>
      <c r="Y633" s="369">
        <v>2</v>
      </c>
    </row>
    <row r="634" spans="2:29" ht="6.9" customHeight="1">
      <c r="B634" s="357"/>
      <c r="C634" s="370"/>
      <c r="D634" s="371"/>
      <c r="E634" s="372"/>
      <c r="F634" s="373"/>
      <c r="G634" s="374"/>
      <c r="H634" s="373"/>
      <c r="I634" s="375"/>
      <c r="J634" s="155"/>
      <c r="K634" s="171"/>
      <c r="L634" s="377"/>
      <c r="M634" s="387"/>
      <c r="N634" s="377"/>
      <c r="O634" s="388"/>
      <c r="P634" s="379"/>
      <c r="Q634" s="388"/>
      <c r="R634" s="373"/>
      <c r="S634" s="375"/>
      <c r="T634" s="381"/>
      <c r="U634" s="382"/>
      <c r="V634" s="383"/>
      <c r="W634" s="390"/>
      <c r="X634" s="390"/>
      <c r="Y634" s="369"/>
    </row>
    <row r="635" spans="2:29" ht="6.9" customHeight="1">
      <c r="B635" s="357"/>
      <c r="C635" s="384"/>
      <c r="D635" s="385"/>
      <c r="E635" s="386"/>
      <c r="F635" s="373"/>
      <c r="G635" s="374"/>
      <c r="H635" s="373"/>
      <c r="I635" s="375"/>
      <c r="J635" s="154" t="s">
        <v>374</v>
      </c>
      <c r="K635" s="376"/>
      <c r="L635" s="188" t="s">
        <v>361</v>
      </c>
      <c r="M635" s="420" t="s">
        <v>383</v>
      </c>
      <c r="N635" s="188" t="s">
        <v>362</v>
      </c>
      <c r="O635" s="420" t="s">
        <v>383</v>
      </c>
      <c r="P635" s="362" t="s">
        <v>364</v>
      </c>
      <c r="Q635" s="421" t="s">
        <v>383</v>
      </c>
      <c r="R635" s="373"/>
      <c r="S635" s="375"/>
      <c r="T635" s="381"/>
      <c r="U635" s="382"/>
      <c r="V635" s="383"/>
      <c r="W635" s="390"/>
      <c r="X635" s="390"/>
      <c r="Y635" s="369"/>
      <c r="AC635" s="337">
        <v>0</v>
      </c>
    </row>
    <row r="636" spans="2:29" ht="6.9" customHeight="1">
      <c r="B636" s="357"/>
      <c r="C636" s="357" t="s">
        <v>370</v>
      </c>
      <c r="D636" s="358">
        <v>1312316.3</v>
      </c>
      <c r="E636" s="359"/>
      <c r="F636" s="373"/>
      <c r="G636" s="374"/>
      <c r="H636" s="373"/>
      <c r="I636" s="375"/>
      <c r="J636" s="154"/>
      <c r="K636" s="376"/>
      <c r="L636" s="377"/>
      <c r="M636" s="393"/>
      <c r="N636" s="377"/>
      <c r="O636" s="393"/>
      <c r="P636" s="379"/>
      <c r="Q636" s="394"/>
      <c r="R636" s="373"/>
      <c r="S636" s="375"/>
      <c r="T636" s="381"/>
      <c r="U636" s="382"/>
      <c r="V636" s="383"/>
      <c r="W636" s="390"/>
      <c r="X636" s="390"/>
      <c r="Y636" s="369"/>
    </row>
    <row r="637" spans="2:29" ht="6.9" customHeight="1">
      <c r="B637" s="357"/>
      <c r="C637" s="370"/>
      <c r="D637" s="371"/>
      <c r="E637" s="372"/>
      <c r="F637" s="373"/>
      <c r="G637" s="374"/>
      <c r="H637" s="373"/>
      <c r="I637" s="375"/>
      <c r="J637" s="154"/>
      <c r="K637" s="376"/>
      <c r="L637" s="377"/>
      <c r="M637" s="393"/>
      <c r="N637" s="377"/>
      <c r="O637" s="393"/>
      <c r="P637" s="379"/>
      <c r="Q637" s="394"/>
      <c r="R637" s="373"/>
      <c r="S637" s="375"/>
      <c r="T637" s="381"/>
      <c r="U637" s="382"/>
      <c r="V637" s="383"/>
      <c r="W637" s="390"/>
      <c r="X637" s="390"/>
      <c r="Y637" s="369"/>
    </row>
    <row r="638" spans="2:29" ht="6.9" customHeight="1">
      <c r="B638" s="356"/>
      <c r="C638" s="384"/>
      <c r="D638" s="385"/>
      <c r="E638" s="386"/>
      <c r="F638" s="319"/>
      <c r="G638" s="320"/>
      <c r="H638" s="319"/>
      <c r="I638" s="321"/>
      <c r="J638" s="155"/>
      <c r="K638" s="171"/>
      <c r="L638" s="199"/>
      <c r="M638" s="395"/>
      <c r="N638" s="199"/>
      <c r="O638" s="395"/>
      <c r="P638" s="396"/>
      <c r="Q638" s="397"/>
      <c r="R638" s="319"/>
      <c r="S638" s="321"/>
      <c r="T638" s="398"/>
      <c r="U638" s="399"/>
      <c r="V638" s="400"/>
      <c r="W638" s="390"/>
      <c r="X638" s="390"/>
      <c r="Y638" s="369"/>
    </row>
    <row r="639" spans="2:29" ht="39.9" customHeight="1">
      <c r="B639" s="401" t="s">
        <v>376</v>
      </c>
      <c r="C639" s="402"/>
      <c r="D639" s="403"/>
      <c r="E639" s="403"/>
      <c r="F639" s="403"/>
      <c r="G639" s="403"/>
      <c r="H639" s="403"/>
      <c r="I639" s="403"/>
      <c r="J639" s="403"/>
      <c r="K639" s="403"/>
      <c r="L639" s="403"/>
      <c r="M639" s="403"/>
      <c r="N639" s="403"/>
      <c r="O639" s="403"/>
      <c r="P639" s="403"/>
      <c r="Q639" s="403"/>
      <c r="R639" s="403"/>
      <c r="S639" s="403"/>
      <c r="T639" s="403"/>
      <c r="U639" s="403"/>
      <c r="V639" s="403"/>
      <c r="W639" s="403"/>
      <c r="X639" s="403"/>
      <c r="Y639" s="404"/>
    </row>
    <row r="640" spans="2:29" ht="39.9" customHeight="1">
      <c r="B640" s="401"/>
      <c r="C640" s="405"/>
      <c r="D640" s="406"/>
      <c r="E640" s="406"/>
      <c r="F640" s="406"/>
      <c r="G640" s="406"/>
      <c r="H640" s="406"/>
      <c r="I640" s="406"/>
      <c r="J640" s="406"/>
      <c r="K640" s="406"/>
      <c r="L640" s="406"/>
      <c r="M640" s="406"/>
      <c r="N640" s="406"/>
      <c r="O640" s="406"/>
      <c r="P640" s="406"/>
      <c r="Q640" s="406"/>
      <c r="R640" s="406"/>
      <c r="S640" s="406"/>
      <c r="T640" s="406"/>
      <c r="U640" s="406"/>
      <c r="V640" s="406"/>
      <c r="W640" s="406"/>
      <c r="X640" s="406"/>
      <c r="Y640" s="407"/>
    </row>
    <row r="641" spans="2:29" ht="39.9" customHeight="1">
      <c r="B641" s="401"/>
      <c r="C641" s="405"/>
      <c r="D641" s="406"/>
      <c r="E641" s="406"/>
      <c r="F641" s="406"/>
      <c r="G641" s="406"/>
      <c r="H641" s="406"/>
      <c r="I641" s="406"/>
      <c r="J641" s="406"/>
      <c r="K641" s="406"/>
      <c r="L641" s="406"/>
      <c r="M641" s="406"/>
      <c r="N641" s="406"/>
      <c r="O641" s="406"/>
      <c r="P641" s="406"/>
      <c r="Q641" s="406"/>
      <c r="R641" s="406"/>
      <c r="S641" s="406"/>
      <c r="T641" s="406"/>
      <c r="U641" s="406"/>
      <c r="V641" s="406"/>
      <c r="W641" s="406"/>
      <c r="X641" s="406"/>
      <c r="Y641" s="407"/>
    </row>
    <row r="642" spans="2:29" ht="39.9" customHeight="1">
      <c r="B642" s="401"/>
      <c r="C642" s="405"/>
      <c r="D642" s="406"/>
      <c r="E642" s="406"/>
      <c r="F642" s="406"/>
      <c r="G642" s="406"/>
      <c r="H642" s="406"/>
      <c r="I642" s="406"/>
      <c r="J642" s="406"/>
      <c r="K642" s="406"/>
      <c r="L642" s="406"/>
      <c r="M642" s="406"/>
      <c r="N642" s="406"/>
      <c r="O642" s="406"/>
      <c r="P642" s="406"/>
      <c r="Q642" s="406"/>
      <c r="R642" s="406"/>
      <c r="S642" s="406"/>
      <c r="T642" s="406"/>
      <c r="U642" s="406"/>
      <c r="V642" s="406"/>
      <c r="W642" s="406"/>
      <c r="X642" s="406"/>
      <c r="Y642" s="407"/>
    </row>
    <row r="643" spans="2:29" ht="39.9" customHeight="1">
      <c r="B643" s="401"/>
      <c r="C643" s="405"/>
      <c r="D643" s="406"/>
      <c r="E643" s="406"/>
      <c r="F643" s="406"/>
      <c r="G643" s="406"/>
      <c r="H643" s="406"/>
      <c r="I643" s="406"/>
      <c r="J643" s="406"/>
      <c r="K643" s="406"/>
      <c r="L643" s="406"/>
      <c r="M643" s="406"/>
      <c r="N643" s="406"/>
      <c r="O643" s="406"/>
      <c r="P643" s="406"/>
      <c r="Q643" s="406"/>
      <c r="R643" s="406"/>
      <c r="S643" s="406"/>
      <c r="T643" s="406"/>
      <c r="U643" s="406"/>
      <c r="V643" s="406"/>
      <c r="W643" s="406"/>
      <c r="X643" s="406"/>
      <c r="Y643" s="407"/>
    </row>
    <row r="644" spans="2:29" ht="39.9" customHeight="1">
      <c r="B644" s="401"/>
      <c r="C644" s="405"/>
      <c r="D644" s="406"/>
      <c r="E644" s="406"/>
      <c r="F644" s="406"/>
      <c r="G644" s="406"/>
      <c r="H644" s="406"/>
      <c r="I644" s="406"/>
      <c r="J644" s="406"/>
      <c r="K644" s="406"/>
      <c r="L644" s="406"/>
      <c r="M644" s="406"/>
      <c r="N644" s="406"/>
      <c r="O644" s="406"/>
      <c r="P644" s="406"/>
      <c r="Q644" s="406"/>
      <c r="R644" s="406"/>
      <c r="S644" s="406"/>
      <c r="T644" s="406"/>
      <c r="U644" s="406"/>
      <c r="V644" s="406"/>
      <c r="W644" s="406"/>
      <c r="X644" s="406"/>
      <c r="Y644" s="407"/>
    </row>
    <row r="645" spans="2:29" ht="39.9" customHeight="1">
      <c r="B645" s="401"/>
      <c r="C645" s="405"/>
      <c r="D645" s="406"/>
      <c r="E645" s="406"/>
      <c r="F645" s="406"/>
      <c r="G645" s="406"/>
      <c r="H645" s="406"/>
      <c r="I645" s="406"/>
      <c r="J645" s="406"/>
      <c r="K645" s="406"/>
      <c r="L645" s="406"/>
      <c r="M645" s="406"/>
      <c r="N645" s="406"/>
      <c r="O645" s="406"/>
      <c r="P645" s="406"/>
      <c r="Q645" s="406"/>
      <c r="R645" s="406"/>
      <c r="S645" s="406"/>
      <c r="T645" s="406"/>
      <c r="U645" s="406"/>
      <c r="V645" s="406"/>
      <c r="W645" s="406"/>
      <c r="X645" s="406"/>
      <c r="Y645" s="407"/>
    </row>
    <row r="646" spans="2:29" ht="39.9" customHeight="1">
      <c r="B646" s="401"/>
      <c r="C646" s="408"/>
      <c r="D646" s="1"/>
      <c r="E646" s="1"/>
      <c r="F646" s="2"/>
      <c r="G646" s="409"/>
      <c r="H646" s="409"/>
      <c r="I646" s="409"/>
      <c r="J646" s="409"/>
      <c r="K646" s="409"/>
      <c r="L646" s="1"/>
      <c r="M646" s="408"/>
      <c r="N646" s="408"/>
      <c r="O646" s="1"/>
      <c r="P646" s="410" t="s">
        <v>377</v>
      </c>
      <c r="Q646" s="410"/>
      <c r="R646" s="410"/>
      <c r="S646" s="410"/>
      <c r="T646" s="410"/>
      <c r="U646" s="410"/>
      <c r="V646" s="410"/>
      <c r="W646" s="410"/>
      <c r="X646" s="410"/>
      <c r="Y646" s="411"/>
    </row>
    <row r="647" spans="2:29" ht="45" customHeight="1">
      <c r="B647" s="307"/>
      <c r="C647" s="412"/>
      <c r="D647" s="413"/>
      <c r="E647" s="414"/>
      <c r="F647" s="415"/>
      <c r="G647" s="413"/>
      <c r="H647" s="413"/>
      <c r="I647" s="413"/>
      <c r="J647" s="413"/>
      <c r="K647" s="413"/>
      <c r="L647" s="413"/>
      <c r="M647" s="413"/>
      <c r="N647" s="413"/>
      <c r="O647" s="416"/>
      <c r="P647" s="417"/>
      <c r="Q647" s="417"/>
      <c r="R647" s="417"/>
      <c r="S647" s="417"/>
      <c r="T647" s="417"/>
      <c r="U647" s="417"/>
      <c r="V647" s="417"/>
      <c r="W647" s="417"/>
      <c r="X647" s="417"/>
      <c r="Y647" s="418"/>
    </row>
    <row r="648" spans="2:29" ht="15" customHeight="1">
      <c r="C648" s="3" t="s">
        <v>378</v>
      </c>
    </row>
    <row r="649" spans="2:29" ht="15" customHeight="1">
      <c r="C649" s="3" t="s">
        <v>379</v>
      </c>
    </row>
    <row r="650" spans="2:29" ht="15" customHeight="1">
      <c r="C650" s="3" t="s">
        <v>380</v>
      </c>
    </row>
    <row r="651" spans="2:29">
      <c r="C651" s="3" t="s">
        <v>381</v>
      </c>
    </row>
    <row r="653" spans="2:29" ht="24.9" customHeight="1">
      <c r="B653" s="6" t="s">
        <v>335</v>
      </c>
      <c r="C653" s="3"/>
      <c r="D653" s="3"/>
      <c r="E653" s="3"/>
      <c r="F653" s="3"/>
      <c r="G653" s="3"/>
      <c r="H653" s="3"/>
      <c r="I653" s="3"/>
      <c r="J653" s="3"/>
      <c r="K653" s="3"/>
      <c r="L653" s="3"/>
      <c r="M653" s="3"/>
      <c r="N653" s="331"/>
      <c r="O653" s="332"/>
      <c r="P653" s="333"/>
      <c r="Q653" s="334"/>
      <c r="R653" s="334"/>
      <c r="S653" s="335"/>
      <c r="T653" s="192" t="s">
        <v>336</v>
      </c>
      <c r="U653" s="192"/>
      <c r="V653" s="336" t="s">
        <v>337</v>
      </c>
      <c r="W653" s="336"/>
      <c r="X653" s="336"/>
      <c r="Y653" s="336"/>
      <c r="AA653" s="338" t="s">
        <v>338</v>
      </c>
      <c r="AB653" s="3" t="s">
        <v>339</v>
      </c>
      <c r="AC653" s="3" t="s">
        <v>340</v>
      </c>
    </row>
    <row r="654" spans="2:29" ht="20.100000000000001" customHeight="1">
      <c r="B654" s="188" t="s">
        <v>8</v>
      </c>
      <c r="C654" s="188"/>
      <c r="D654" s="339" t="s">
        <v>293</v>
      </c>
      <c r="E654" s="339"/>
      <c r="F654" s="339"/>
      <c r="G654" s="339"/>
      <c r="H654" s="192" t="s">
        <v>9</v>
      </c>
      <c r="I654" s="192"/>
      <c r="J654" s="339" t="s">
        <v>294</v>
      </c>
      <c r="K654" s="339"/>
      <c r="L654" s="339"/>
      <c r="M654" s="339"/>
      <c r="N654" s="192" t="s">
        <v>2</v>
      </c>
      <c r="O654" s="192"/>
      <c r="P654" s="109" t="s">
        <v>303</v>
      </c>
      <c r="Q654" s="109"/>
      <c r="R654" s="109"/>
      <c r="S654" s="109"/>
      <c r="T654" s="192" t="s">
        <v>341</v>
      </c>
      <c r="U654" s="192"/>
      <c r="V654" s="340" t="s">
        <v>339</v>
      </c>
      <c r="W654" s="340"/>
      <c r="X654" s="340"/>
      <c r="Y654" s="340"/>
      <c r="AA654" s="338" t="s">
        <v>342</v>
      </c>
      <c r="AB654" s="3" t="s">
        <v>343</v>
      </c>
      <c r="AC654" s="3" t="s">
        <v>344</v>
      </c>
    </row>
    <row r="655" spans="2:29" ht="20.100000000000001" customHeight="1">
      <c r="B655" s="199" t="s">
        <v>3</v>
      </c>
      <c r="C655" s="199"/>
      <c r="D655" s="341" t="s">
        <v>320</v>
      </c>
      <c r="E655" s="341"/>
      <c r="F655" s="341"/>
      <c r="G655" s="341"/>
      <c r="H655" s="192"/>
      <c r="I655" s="192"/>
      <c r="J655" s="339"/>
      <c r="K655" s="339"/>
      <c r="L655" s="339"/>
      <c r="M655" s="339"/>
      <c r="N655" s="192"/>
      <c r="O655" s="192"/>
      <c r="P655" s="109"/>
      <c r="Q655" s="109"/>
      <c r="R655" s="109"/>
      <c r="S655" s="109"/>
      <c r="T655" s="192" t="s">
        <v>345</v>
      </c>
      <c r="U655" s="192"/>
      <c r="V655" s="340" t="s">
        <v>339</v>
      </c>
      <c r="W655" s="340"/>
      <c r="X655" s="340"/>
      <c r="Y655" s="340"/>
      <c r="AA655" s="338" t="s">
        <v>346</v>
      </c>
      <c r="AC655" s="3" t="s">
        <v>347</v>
      </c>
    </row>
    <row r="656" spans="2:29" ht="20.100000000000001" customHeight="1">
      <c r="B656" s="295" t="s">
        <v>4</v>
      </c>
      <c r="C656" s="295"/>
      <c r="D656" s="342" t="s">
        <v>5</v>
      </c>
      <c r="E656" s="339" t="s">
        <v>295</v>
      </c>
      <c r="F656" s="339"/>
      <c r="G656" s="339"/>
      <c r="H656" s="192" t="s">
        <v>348</v>
      </c>
      <c r="I656" s="192"/>
      <c r="J656" s="192"/>
      <c r="K656" s="102" t="s">
        <v>321</v>
      </c>
      <c r="L656" s="104"/>
      <c r="M656" s="104"/>
      <c r="N656" s="104"/>
      <c r="O656" s="178" t="s">
        <v>349</v>
      </c>
      <c r="P656" s="179"/>
      <c r="Q656" s="343">
        <v>44431</v>
      </c>
      <c r="R656" s="344"/>
      <c r="S656" s="345"/>
      <c r="T656" s="192" t="s">
        <v>95</v>
      </c>
      <c r="U656" s="192"/>
      <c r="V656" s="98" t="s">
        <v>94</v>
      </c>
      <c r="W656" s="346">
        <v>1915</v>
      </c>
      <c r="X656" s="346"/>
      <c r="Y656" s="27" t="s">
        <v>93</v>
      </c>
      <c r="AA656" s="338" t="s">
        <v>350</v>
      </c>
      <c r="AC656" s="3" t="s">
        <v>351</v>
      </c>
    </row>
    <row r="657" spans="2:29" ht="20.100000000000001" customHeight="1">
      <c r="B657" s="295"/>
      <c r="C657" s="295"/>
      <c r="D657" s="342" t="s">
        <v>6</v>
      </c>
      <c r="E657" s="347" t="s">
        <v>295</v>
      </c>
      <c r="F657" s="347"/>
      <c r="G657" s="347"/>
      <c r="H657" s="192" t="s">
        <v>352</v>
      </c>
      <c r="I657" s="192"/>
      <c r="J657" s="192"/>
      <c r="K657" s="102" t="s">
        <v>353</v>
      </c>
      <c r="L657" s="104"/>
      <c r="M657" s="104"/>
      <c r="N657" s="104"/>
      <c r="O657" s="348"/>
      <c r="P657" s="349"/>
      <c r="Q657" s="350"/>
      <c r="R657" s="351"/>
      <c r="S657" s="352"/>
      <c r="T657" s="188" t="s">
        <v>7</v>
      </c>
      <c r="U657" s="188"/>
      <c r="V657" s="353" t="s">
        <v>354</v>
      </c>
      <c r="W657" s="354"/>
      <c r="X657" s="354"/>
      <c r="Y657" s="355"/>
      <c r="AC657" s="3" t="s">
        <v>355</v>
      </c>
    </row>
    <row r="658" spans="2:29" ht="6.9" customHeight="1">
      <c r="B658" s="356" t="s">
        <v>356</v>
      </c>
      <c r="C658" s="357" t="s">
        <v>357</v>
      </c>
      <c r="D658" s="358">
        <v>340548.3</v>
      </c>
      <c r="E658" s="359"/>
      <c r="F658" s="316" t="s">
        <v>358</v>
      </c>
      <c r="G658" s="317"/>
      <c r="H658" s="316" t="s">
        <v>359</v>
      </c>
      <c r="I658" s="318"/>
      <c r="J658" s="167" t="s">
        <v>360</v>
      </c>
      <c r="K658" s="169"/>
      <c r="L658" s="188" t="s">
        <v>361</v>
      </c>
      <c r="M658" s="360">
        <v>98</v>
      </c>
      <c r="N658" s="188" t="s">
        <v>362</v>
      </c>
      <c r="O658" s="360" t="s">
        <v>382</v>
      </c>
      <c r="P658" s="362" t="s">
        <v>364</v>
      </c>
      <c r="Q658" s="419" t="s">
        <v>382</v>
      </c>
      <c r="R658" s="316" t="s">
        <v>365</v>
      </c>
      <c r="S658" s="318"/>
      <c r="T658" s="364" t="s">
        <v>159</v>
      </c>
      <c r="U658" s="365"/>
      <c r="V658" s="366" t="s">
        <v>366</v>
      </c>
      <c r="W658" s="367" t="s">
        <v>367</v>
      </c>
      <c r="X658" s="368"/>
      <c r="Y658" s="369">
        <v>1</v>
      </c>
      <c r="AC658" s="3" t="s">
        <v>368</v>
      </c>
    </row>
    <row r="659" spans="2:29" ht="6.9" customHeight="1">
      <c r="B659" s="356"/>
      <c r="C659" s="370"/>
      <c r="D659" s="371"/>
      <c r="E659" s="372"/>
      <c r="F659" s="373"/>
      <c r="G659" s="374"/>
      <c r="H659" s="373"/>
      <c r="I659" s="375"/>
      <c r="J659" s="154"/>
      <c r="K659" s="376"/>
      <c r="L659" s="377"/>
      <c r="M659" s="378"/>
      <c r="N659" s="377"/>
      <c r="O659" s="378"/>
      <c r="P659" s="379"/>
      <c r="Q659" s="380"/>
      <c r="R659" s="373"/>
      <c r="S659" s="375"/>
      <c r="T659" s="381"/>
      <c r="U659" s="382"/>
      <c r="V659" s="383"/>
      <c r="W659" s="368"/>
      <c r="X659" s="368"/>
      <c r="Y659" s="369"/>
      <c r="AC659" s="3" t="s">
        <v>369</v>
      </c>
    </row>
    <row r="660" spans="2:29" ht="6.9" customHeight="1">
      <c r="B660" s="356"/>
      <c r="C660" s="384"/>
      <c r="D660" s="385"/>
      <c r="E660" s="386"/>
      <c r="F660" s="373"/>
      <c r="G660" s="374"/>
      <c r="H660" s="373"/>
      <c r="I660" s="375"/>
      <c r="J660" s="154"/>
      <c r="K660" s="376"/>
      <c r="L660" s="377"/>
      <c r="M660" s="378"/>
      <c r="N660" s="377"/>
      <c r="O660" s="378"/>
      <c r="P660" s="379"/>
      <c r="Q660" s="380"/>
      <c r="R660" s="373"/>
      <c r="S660" s="375"/>
      <c r="T660" s="381"/>
      <c r="U660" s="382"/>
      <c r="V660" s="383"/>
      <c r="W660" s="368"/>
      <c r="X660" s="368"/>
      <c r="Y660" s="369"/>
    </row>
    <row r="661" spans="2:29" ht="6.9" customHeight="1">
      <c r="B661" s="356"/>
      <c r="C661" s="357" t="s">
        <v>370</v>
      </c>
      <c r="D661" s="358">
        <v>1312256.8</v>
      </c>
      <c r="E661" s="359"/>
      <c r="F661" s="373"/>
      <c r="G661" s="374"/>
      <c r="H661" s="373"/>
      <c r="I661" s="375"/>
      <c r="J661" s="154"/>
      <c r="K661" s="376"/>
      <c r="L661" s="377"/>
      <c r="M661" s="387"/>
      <c r="N661" s="377"/>
      <c r="O661" s="387"/>
      <c r="P661" s="379"/>
      <c r="Q661" s="388"/>
      <c r="R661" s="373"/>
      <c r="S661" s="375"/>
      <c r="T661" s="381"/>
      <c r="U661" s="382"/>
      <c r="V661" s="383"/>
      <c r="W661" s="368"/>
      <c r="X661" s="368"/>
      <c r="Y661" s="369"/>
    </row>
    <row r="662" spans="2:29" ht="6.9" customHeight="1">
      <c r="B662" s="356"/>
      <c r="C662" s="370"/>
      <c r="D662" s="371"/>
      <c r="E662" s="372"/>
      <c r="F662" s="373"/>
      <c r="G662" s="374"/>
      <c r="H662" s="373"/>
      <c r="I662" s="375"/>
      <c r="J662" s="167" t="s">
        <v>371</v>
      </c>
      <c r="K662" s="169"/>
      <c r="L662" s="188" t="s">
        <v>361</v>
      </c>
      <c r="M662" s="360" t="s">
        <v>382</v>
      </c>
      <c r="N662" s="188" t="s">
        <v>362</v>
      </c>
      <c r="O662" s="419" t="s">
        <v>382</v>
      </c>
      <c r="P662" s="362" t="s">
        <v>364</v>
      </c>
      <c r="Q662" s="419" t="s">
        <v>382</v>
      </c>
      <c r="R662" s="373"/>
      <c r="S662" s="375"/>
      <c r="T662" s="381"/>
      <c r="U662" s="382"/>
      <c r="V662" s="383"/>
      <c r="W662" s="368"/>
      <c r="X662" s="368"/>
      <c r="Y662" s="369"/>
    </row>
    <row r="663" spans="2:29" ht="6.9" customHeight="1">
      <c r="B663" s="356"/>
      <c r="C663" s="384"/>
      <c r="D663" s="385"/>
      <c r="E663" s="386"/>
      <c r="F663" s="373"/>
      <c r="G663" s="374"/>
      <c r="H663" s="373"/>
      <c r="I663" s="375"/>
      <c r="J663" s="154"/>
      <c r="K663" s="376"/>
      <c r="L663" s="377"/>
      <c r="M663" s="378"/>
      <c r="N663" s="377"/>
      <c r="O663" s="380"/>
      <c r="P663" s="379"/>
      <c r="Q663" s="380"/>
      <c r="R663" s="373"/>
      <c r="S663" s="375"/>
      <c r="T663" s="381"/>
      <c r="U663" s="382"/>
      <c r="V663" s="383"/>
      <c r="W663" s="368"/>
      <c r="X663" s="368"/>
      <c r="Y663" s="369"/>
    </row>
    <row r="664" spans="2:29" ht="6.9" customHeight="1">
      <c r="B664" s="356" t="s">
        <v>372</v>
      </c>
      <c r="C664" s="357" t="s">
        <v>357</v>
      </c>
      <c r="D664" s="358">
        <v>340648.2</v>
      </c>
      <c r="E664" s="359"/>
      <c r="F664" s="373"/>
      <c r="G664" s="374"/>
      <c r="H664" s="373"/>
      <c r="I664" s="375"/>
      <c r="J664" s="154"/>
      <c r="K664" s="376"/>
      <c r="L664" s="377"/>
      <c r="M664" s="378"/>
      <c r="N664" s="377"/>
      <c r="O664" s="380"/>
      <c r="P664" s="379"/>
      <c r="Q664" s="380"/>
      <c r="R664" s="373"/>
      <c r="S664" s="375"/>
      <c r="T664" s="381"/>
      <c r="U664" s="382"/>
      <c r="V664" s="383"/>
      <c r="W664" s="389" t="s">
        <v>373</v>
      </c>
      <c r="X664" s="390"/>
      <c r="Y664" s="369">
        <v>2</v>
      </c>
    </row>
    <row r="665" spans="2:29" ht="6.9" customHeight="1">
      <c r="B665" s="357"/>
      <c r="C665" s="370"/>
      <c r="D665" s="371"/>
      <c r="E665" s="372"/>
      <c r="F665" s="373"/>
      <c r="G665" s="374"/>
      <c r="H665" s="373"/>
      <c r="I665" s="375"/>
      <c r="J665" s="155"/>
      <c r="K665" s="171"/>
      <c r="L665" s="377"/>
      <c r="M665" s="387"/>
      <c r="N665" s="377"/>
      <c r="O665" s="388"/>
      <c r="P665" s="379"/>
      <c r="Q665" s="388"/>
      <c r="R665" s="373"/>
      <c r="S665" s="375"/>
      <c r="T665" s="381"/>
      <c r="U665" s="382"/>
      <c r="V665" s="383"/>
      <c r="W665" s="390"/>
      <c r="X665" s="390"/>
      <c r="Y665" s="369"/>
    </row>
    <row r="666" spans="2:29" ht="6.9" customHeight="1">
      <c r="B666" s="357"/>
      <c r="C666" s="384"/>
      <c r="D666" s="385"/>
      <c r="E666" s="386"/>
      <c r="F666" s="373"/>
      <c r="G666" s="374"/>
      <c r="H666" s="373"/>
      <c r="I666" s="375"/>
      <c r="J666" s="154" t="s">
        <v>374</v>
      </c>
      <c r="K666" s="376"/>
      <c r="L666" s="188" t="s">
        <v>361</v>
      </c>
      <c r="M666" s="420" t="s">
        <v>383</v>
      </c>
      <c r="N666" s="188" t="s">
        <v>362</v>
      </c>
      <c r="O666" s="420" t="s">
        <v>383</v>
      </c>
      <c r="P666" s="362" t="s">
        <v>364</v>
      </c>
      <c r="Q666" s="421" t="s">
        <v>383</v>
      </c>
      <c r="R666" s="373"/>
      <c r="S666" s="375"/>
      <c r="T666" s="381"/>
      <c r="U666" s="382"/>
      <c r="V666" s="383"/>
      <c r="W666" s="390"/>
      <c r="X666" s="390"/>
      <c r="Y666" s="369"/>
      <c r="AC666" s="337">
        <v>0</v>
      </c>
    </row>
    <row r="667" spans="2:29" ht="6.9" customHeight="1">
      <c r="B667" s="357"/>
      <c r="C667" s="357" t="s">
        <v>370</v>
      </c>
      <c r="D667" s="358">
        <v>1312316.3</v>
      </c>
      <c r="E667" s="359"/>
      <c r="F667" s="373"/>
      <c r="G667" s="374"/>
      <c r="H667" s="373"/>
      <c r="I667" s="375"/>
      <c r="J667" s="154"/>
      <c r="K667" s="376"/>
      <c r="L667" s="377"/>
      <c r="M667" s="393"/>
      <c r="N667" s="377"/>
      <c r="O667" s="393"/>
      <c r="P667" s="379"/>
      <c r="Q667" s="394"/>
      <c r="R667" s="373"/>
      <c r="S667" s="375"/>
      <c r="T667" s="381"/>
      <c r="U667" s="382"/>
      <c r="V667" s="383"/>
      <c r="W667" s="390"/>
      <c r="X667" s="390"/>
      <c r="Y667" s="369"/>
    </row>
    <row r="668" spans="2:29" ht="6.9" customHeight="1">
      <c r="B668" s="357"/>
      <c r="C668" s="370"/>
      <c r="D668" s="371"/>
      <c r="E668" s="372"/>
      <c r="F668" s="373"/>
      <c r="G668" s="374"/>
      <c r="H668" s="373"/>
      <c r="I668" s="375"/>
      <c r="J668" s="154"/>
      <c r="K668" s="376"/>
      <c r="L668" s="377"/>
      <c r="M668" s="393"/>
      <c r="N668" s="377"/>
      <c r="O668" s="393"/>
      <c r="P668" s="379"/>
      <c r="Q668" s="394"/>
      <c r="R668" s="373"/>
      <c r="S668" s="375"/>
      <c r="T668" s="381"/>
      <c r="U668" s="382"/>
      <c r="V668" s="383"/>
      <c r="W668" s="390"/>
      <c r="X668" s="390"/>
      <c r="Y668" s="369"/>
    </row>
    <row r="669" spans="2:29" ht="6.9" customHeight="1">
      <c r="B669" s="356"/>
      <c r="C669" s="384"/>
      <c r="D669" s="385"/>
      <c r="E669" s="386"/>
      <c r="F669" s="319"/>
      <c r="G669" s="320"/>
      <c r="H669" s="319"/>
      <c r="I669" s="321"/>
      <c r="J669" s="155"/>
      <c r="K669" s="171"/>
      <c r="L669" s="199"/>
      <c r="M669" s="395"/>
      <c r="N669" s="199"/>
      <c r="O669" s="395"/>
      <c r="P669" s="396"/>
      <c r="Q669" s="397"/>
      <c r="R669" s="319"/>
      <c r="S669" s="321"/>
      <c r="T669" s="398"/>
      <c r="U669" s="399"/>
      <c r="V669" s="400"/>
      <c r="W669" s="390"/>
      <c r="X669" s="390"/>
      <c r="Y669" s="369"/>
    </row>
    <row r="670" spans="2:29" ht="39.9" customHeight="1">
      <c r="B670" s="401" t="s">
        <v>376</v>
      </c>
      <c r="C670" s="402"/>
      <c r="D670" s="403"/>
      <c r="E670" s="403"/>
      <c r="F670" s="403"/>
      <c r="G670" s="403"/>
      <c r="H670" s="403"/>
      <c r="I670" s="403"/>
      <c r="J670" s="403"/>
      <c r="K670" s="403"/>
      <c r="L670" s="403"/>
      <c r="M670" s="403"/>
      <c r="N670" s="403"/>
      <c r="O670" s="403"/>
      <c r="P670" s="403"/>
      <c r="Q670" s="403"/>
      <c r="R670" s="403"/>
      <c r="S670" s="403"/>
      <c r="T670" s="403"/>
      <c r="U670" s="403"/>
      <c r="V670" s="403"/>
      <c r="W670" s="403"/>
      <c r="X670" s="403"/>
      <c r="Y670" s="404"/>
    </row>
    <row r="671" spans="2:29" ht="39.9" customHeight="1">
      <c r="B671" s="401"/>
      <c r="C671" s="405"/>
      <c r="D671" s="406"/>
      <c r="E671" s="406"/>
      <c r="F671" s="406"/>
      <c r="G671" s="406"/>
      <c r="H671" s="406"/>
      <c r="I671" s="406"/>
      <c r="J671" s="406"/>
      <c r="K671" s="406"/>
      <c r="L671" s="406"/>
      <c r="M671" s="406"/>
      <c r="N671" s="406"/>
      <c r="O671" s="406"/>
      <c r="P671" s="406"/>
      <c r="Q671" s="406"/>
      <c r="R671" s="406"/>
      <c r="S671" s="406"/>
      <c r="T671" s="406"/>
      <c r="U671" s="406"/>
      <c r="V671" s="406"/>
      <c r="W671" s="406"/>
      <c r="X671" s="406"/>
      <c r="Y671" s="407"/>
    </row>
    <row r="672" spans="2:29" ht="39.9" customHeight="1">
      <c r="B672" s="401"/>
      <c r="C672" s="405"/>
      <c r="D672" s="406"/>
      <c r="E672" s="406"/>
      <c r="F672" s="406"/>
      <c r="G672" s="406"/>
      <c r="H672" s="406"/>
      <c r="I672" s="406"/>
      <c r="J672" s="406"/>
      <c r="K672" s="406"/>
      <c r="L672" s="406"/>
      <c r="M672" s="406"/>
      <c r="N672" s="406"/>
      <c r="O672" s="406"/>
      <c r="P672" s="406"/>
      <c r="Q672" s="406"/>
      <c r="R672" s="406"/>
      <c r="S672" s="406"/>
      <c r="T672" s="406"/>
      <c r="U672" s="406"/>
      <c r="V672" s="406"/>
      <c r="W672" s="406"/>
      <c r="X672" s="406"/>
      <c r="Y672" s="407"/>
    </row>
    <row r="673" spans="2:29" ht="39.9" customHeight="1">
      <c r="B673" s="401"/>
      <c r="C673" s="405"/>
      <c r="D673" s="406"/>
      <c r="E673" s="406"/>
      <c r="F673" s="406"/>
      <c r="G673" s="406"/>
      <c r="H673" s="406"/>
      <c r="I673" s="406"/>
      <c r="J673" s="406"/>
      <c r="K673" s="406"/>
      <c r="L673" s="406"/>
      <c r="M673" s="406"/>
      <c r="N673" s="406"/>
      <c r="O673" s="406"/>
      <c r="P673" s="406"/>
      <c r="Q673" s="406"/>
      <c r="R673" s="406"/>
      <c r="S673" s="406"/>
      <c r="T673" s="406"/>
      <c r="U673" s="406"/>
      <c r="V673" s="406"/>
      <c r="W673" s="406"/>
      <c r="X673" s="406"/>
      <c r="Y673" s="407"/>
    </row>
    <row r="674" spans="2:29" ht="39.9" customHeight="1">
      <c r="B674" s="401"/>
      <c r="C674" s="405"/>
      <c r="D674" s="406"/>
      <c r="E674" s="406"/>
      <c r="F674" s="406"/>
      <c r="G674" s="406"/>
      <c r="H674" s="406"/>
      <c r="I674" s="406"/>
      <c r="J674" s="406"/>
      <c r="K674" s="406"/>
      <c r="L674" s="406"/>
      <c r="M674" s="406"/>
      <c r="N674" s="406"/>
      <c r="O674" s="406"/>
      <c r="P674" s="406"/>
      <c r="Q674" s="406"/>
      <c r="R674" s="406"/>
      <c r="S674" s="406"/>
      <c r="T674" s="406"/>
      <c r="U674" s="406"/>
      <c r="V674" s="406"/>
      <c r="W674" s="406"/>
      <c r="X674" s="406"/>
      <c r="Y674" s="407"/>
    </row>
    <row r="675" spans="2:29" ht="39.9" customHeight="1">
      <c r="B675" s="401"/>
      <c r="C675" s="405"/>
      <c r="D675" s="406"/>
      <c r="E675" s="406"/>
      <c r="F675" s="406"/>
      <c r="G675" s="406"/>
      <c r="H675" s="406"/>
      <c r="I675" s="406"/>
      <c r="J675" s="406"/>
      <c r="K675" s="406"/>
      <c r="L675" s="406"/>
      <c r="M675" s="406"/>
      <c r="N675" s="406"/>
      <c r="O675" s="406"/>
      <c r="P675" s="406"/>
      <c r="Q675" s="406"/>
      <c r="R675" s="406"/>
      <c r="S675" s="406"/>
      <c r="T675" s="406"/>
      <c r="U675" s="406"/>
      <c r="V675" s="406"/>
      <c r="W675" s="406"/>
      <c r="X675" s="406"/>
      <c r="Y675" s="407"/>
    </row>
    <row r="676" spans="2:29" ht="39.9" customHeight="1">
      <c r="B676" s="401"/>
      <c r="C676" s="405"/>
      <c r="D676" s="406"/>
      <c r="E676" s="406"/>
      <c r="F676" s="406"/>
      <c r="G676" s="406"/>
      <c r="H676" s="406"/>
      <c r="I676" s="406"/>
      <c r="J676" s="406"/>
      <c r="K676" s="406"/>
      <c r="L676" s="406"/>
      <c r="M676" s="406"/>
      <c r="N676" s="406"/>
      <c r="O676" s="406"/>
      <c r="P676" s="406"/>
      <c r="Q676" s="406"/>
      <c r="R676" s="406"/>
      <c r="S676" s="406"/>
      <c r="T676" s="406"/>
      <c r="U676" s="406"/>
      <c r="V676" s="406"/>
      <c r="W676" s="406"/>
      <c r="X676" s="406"/>
      <c r="Y676" s="407"/>
    </row>
    <row r="677" spans="2:29" ht="39.9" customHeight="1">
      <c r="B677" s="401"/>
      <c r="C677" s="408"/>
      <c r="D677" s="1"/>
      <c r="E677" s="1"/>
      <c r="F677" s="2"/>
      <c r="G677" s="409"/>
      <c r="H677" s="409"/>
      <c r="I677" s="409"/>
      <c r="J677" s="409"/>
      <c r="K677" s="409"/>
      <c r="L677" s="1"/>
      <c r="M677" s="408"/>
      <c r="N677" s="408"/>
      <c r="O677" s="1"/>
      <c r="P677" s="410" t="s">
        <v>377</v>
      </c>
      <c r="Q677" s="410"/>
      <c r="R677" s="410"/>
      <c r="S677" s="410"/>
      <c r="T677" s="410"/>
      <c r="U677" s="410"/>
      <c r="V677" s="410"/>
      <c r="W677" s="410"/>
      <c r="X677" s="410"/>
      <c r="Y677" s="411"/>
    </row>
    <row r="678" spans="2:29" ht="45" customHeight="1">
      <c r="B678" s="307"/>
      <c r="C678" s="412"/>
      <c r="D678" s="413"/>
      <c r="E678" s="414"/>
      <c r="F678" s="415"/>
      <c r="G678" s="413"/>
      <c r="H678" s="413"/>
      <c r="I678" s="413"/>
      <c r="J678" s="413"/>
      <c r="K678" s="413"/>
      <c r="L678" s="413"/>
      <c r="M678" s="413"/>
      <c r="N678" s="413"/>
      <c r="O678" s="416"/>
      <c r="P678" s="417"/>
      <c r="Q678" s="417"/>
      <c r="R678" s="417"/>
      <c r="S678" s="417"/>
      <c r="T678" s="417"/>
      <c r="U678" s="417"/>
      <c r="V678" s="417"/>
      <c r="W678" s="417"/>
      <c r="X678" s="417"/>
      <c r="Y678" s="418"/>
    </row>
    <row r="679" spans="2:29" ht="15" customHeight="1">
      <c r="C679" s="3" t="s">
        <v>378</v>
      </c>
    </row>
    <row r="680" spans="2:29" ht="15" customHeight="1">
      <c r="C680" s="3" t="s">
        <v>379</v>
      </c>
    </row>
    <row r="681" spans="2:29" ht="15" customHeight="1">
      <c r="C681" s="3" t="s">
        <v>380</v>
      </c>
    </row>
    <row r="682" spans="2:29">
      <c r="C682" s="3" t="s">
        <v>381</v>
      </c>
    </row>
    <row r="684" spans="2:29" ht="24.9" customHeight="1">
      <c r="B684" s="6" t="s">
        <v>335</v>
      </c>
      <c r="C684" s="3"/>
      <c r="D684" s="3"/>
      <c r="E684" s="3"/>
      <c r="F684" s="3"/>
      <c r="G684" s="3"/>
      <c r="H684" s="3"/>
      <c r="I684" s="3"/>
      <c r="J684" s="3"/>
      <c r="K684" s="3"/>
      <c r="L684" s="3"/>
      <c r="M684" s="3"/>
      <c r="N684" s="331"/>
      <c r="O684" s="332"/>
      <c r="P684" s="333"/>
      <c r="Q684" s="334"/>
      <c r="R684" s="334"/>
      <c r="S684" s="335"/>
      <c r="T684" s="192" t="s">
        <v>336</v>
      </c>
      <c r="U684" s="192"/>
      <c r="V684" s="336" t="s">
        <v>337</v>
      </c>
      <c r="W684" s="336"/>
      <c r="X684" s="336"/>
      <c r="Y684" s="336"/>
      <c r="AA684" s="338" t="s">
        <v>338</v>
      </c>
      <c r="AB684" s="3" t="s">
        <v>339</v>
      </c>
      <c r="AC684" s="3" t="s">
        <v>340</v>
      </c>
    </row>
    <row r="685" spans="2:29" ht="20.100000000000001" customHeight="1">
      <c r="B685" s="188" t="s">
        <v>8</v>
      </c>
      <c r="C685" s="188"/>
      <c r="D685" s="339" t="s">
        <v>293</v>
      </c>
      <c r="E685" s="339"/>
      <c r="F685" s="339"/>
      <c r="G685" s="339"/>
      <c r="H685" s="192" t="s">
        <v>9</v>
      </c>
      <c r="I685" s="192"/>
      <c r="J685" s="339" t="s">
        <v>294</v>
      </c>
      <c r="K685" s="339"/>
      <c r="L685" s="339"/>
      <c r="M685" s="339"/>
      <c r="N685" s="192" t="s">
        <v>2</v>
      </c>
      <c r="O685" s="192"/>
      <c r="P685" s="109" t="s">
        <v>303</v>
      </c>
      <c r="Q685" s="109"/>
      <c r="R685" s="109"/>
      <c r="S685" s="109"/>
      <c r="T685" s="192" t="s">
        <v>341</v>
      </c>
      <c r="U685" s="192"/>
      <c r="V685" s="340" t="s">
        <v>339</v>
      </c>
      <c r="W685" s="340"/>
      <c r="X685" s="340"/>
      <c r="Y685" s="340"/>
      <c r="AA685" s="338" t="s">
        <v>342</v>
      </c>
      <c r="AB685" s="3" t="s">
        <v>343</v>
      </c>
      <c r="AC685" s="3" t="s">
        <v>344</v>
      </c>
    </row>
    <row r="686" spans="2:29" ht="20.100000000000001" customHeight="1">
      <c r="B686" s="199" t="s">
        <v>3</v>
      </c>
      <c r="C686" s="199"/>
      <c r="D686" s="341" t="s">
        <v>320</v>
      </c>
      <c r="E686" s="341"/>
      <c r="F686" s="341"/>
      <c r="G686" s="341"/>
      <c r="H686" s="192"/>
      <c r="I686" s="192"/>
      <c r="J686" s="339"/>
      <c r="K686" s="339"/>
      <c r="L686" s="339"/>
      <c r="M686" s="339"/>
      <c r="N686" s="192"/>
      <c r="O686" s="192"/>
      <c r="P686" s="109"/>
      <c r="Q686" s="109"/>
      <c r="R686" s="109"/>
      <c r="S686" s="109"/>
      <c r="T686" s="192" t="s">
        <v>345</v>
      </c>
      <c r="U686" s="192"/>
      <c r="V686" s="340" t="s">
        <v>339</v>
      </c>
      <c r="W686" s="340"/>
      <c r="X686" s="340"/>
      <c r="Y686" s="340"/>
      <c r="AA686" s="338" t="s">
        <v>346</v>
      </c>
      <c r="AC686" s="3" t="s">
        <v>347</v>
      </c>
    </row>
    <row r="687" spans="2:29" ht="20.100000000000001" customHeight="1">
      <c r="B687" s="295" t="s">
        <v>4</v>
      </c>
      <c r="C687" s="295"/>
      <c r="D687" s="342" t="s">
        <v>5</v>
      </c>
      <c r="E687" s="339" t="s">
        <v>295</v>
      </c>
      <c r="F687" s="339"/>
      <c r="G687" s="339"/>
      <c r="H687" s="192" t="s">
        <v>348</v>
      </c>
      <c r="I687" s="192"/>
      <c r="J687" s="192"/>
      <c r="K687" s="102" t="s">
        <v>321</v>
      </c>
      <c r="L687" s="104"/>
      <c r="M687" s="104"/>
      <c r="N687" s="104"/>
      <c r="O687" s="178" t="s">
        <v>349</v>
      </c>
      <c r="P687" s="179"/>
      <c r="Q687" s="343">
        <v>44431</v>
      </c>
      <c r="R687" s="344"/>
      <c r="S687" s="345"/>
      <c r="T687" s="192" t="s">
        <v>95</v>
      </c>
      <c r="U687" s="192"/>
      <c r="V687" s="98" t="s">
        <v>94</v>
      </c>
      <c r="W687" s="346">
        <v>1915</v>
      </c>
      <c r="X687" s="346"/>
      <c r="Y687" s="27" t="s">
        <v>93</v>
      </c>
      <c r="AA687" s="338" t="s">
        <v>350</v>
      </c>
      <c r="AC687" s="3" t="s">
        <v>351</v>
      </c>
    </row>
    <row r="688" spans="2:29" ht="20.100000000000001" customHeight="1">
      <c r="B688" s="295"/>
      <c r="C688" s="295"/>
      <c r="D688" s="342" t="s">
        <v>6</v>
      </c>
      <c r="E688" s="347" t="s">
        <v>295</v>
      </c>
      <c r="F688" s="347"/>
      <c r="G688" s="347"/>
      <c r="H688" s="192" t="s">
        <v>352</v>
      </c>
      <c r="I688" s="192"/>
      <c r="J688" s="192"/>
      <c r="K688" s="102" t="s">
        <v>353</v>
      </c>
      <c r="L688" s="104"/>
      <c r="M688" s="104"/>
      <c r="N688" s="104"/>
      <c r="O688" s="348"/>
      <c r="P688" s="349"/>
      <c r="Q688" s="350"/>
      <c r="R688" s="351"/>
      <c r="S688" s="352"/>
      <c r="T688" s="188" t="s">
        <v>7</v>
      </c>
      <c r="U688" s="188"/>
      <c r="V688" s="353" t="s">
        <v>354</v>
      </c>
      <c r="W688" s="354"/>
      <c r="X688" s="354"/>
      <c r="Y688" s="355"/>
      <c r="AC688" s="3" t="s">
        <v>355</v>
      </c>
    </row>
    <row r="689" spans="2:29" ht="6.9" customHeight="1">
      <c r="B689" s="356" t="s">
        <v>356</v>
      </c>
      <c r="C689" s="357" t="s">
        <v>357</v>
      </c>
      <c r="D689" s="358">
        <v>340548.3</v>
      </c>
      <c r="E689" s="359"/>
      <c r="F689" s="316" t="s">
        <v>358</v>
      </c>
      <c r="G689" s="317"/>
      <c r="H689" s="316" t="s">
        <v>359</v>
      </c>
      <c r="I689" s="318"/>
      <c r="J689" s="167" t="s">
        <v>360</v>
      </c>
      <c r="K689" s="169"/>
      <c r="L689" s="188" t="s">
        <v>361</v>
      </c>
      <c r="M689" s="360">
        <v>98</v>
      </c>
      <c r="N689" s="188" t="s">
        <v>362</v>
      </c>
      <c r="O689" s="360" t="s">
        <v>382</v>
      </c>
      <c r="P689" s="362" t="s">
        <v>364</v>
      </c>
      <c r="Q689" s="419" t="s">
        <v>382</v>
      </c>
      <c r="R689" s="316" t="s">
        <v>365</v>
      </c>
      <c r="S689" s="318"/>
      <c r="T689" s="364" t="s">
        <v>159</v>
      </c>
      <c r="U689" s="365"/>
      <c r="V689" s="366" t="s">
        <v>366</v>
      </c>
      <c r="W689" s="367" t="s">
        <v>367</v>
      </c>
      <c r="X689" s="368"/>
      <c r="Y689" s="369">
        <v>1</v>
      </c>
      <c r="AC689" s="3" t="s">
        <v>368</v>
      </c>
    </row>
    <row r="690" spans="2:29" ht="6.9" customHeight="1">
      <c r="B690" s="356"/>
      <c r="C690" s="370"/>
      <c r="D690" s="371"/>
      <c r="E690" s="372"/>
      <c r="F690" s="373"/>
      <c r="G690" s="374"/>
      <c r="H690" s="373"/>
      <c r="I690" s="375"/>
      <c r="J690" s="154"/>
      <c r="K690" s="376"/>
      <c r="L690" s="377"/>
      <c r="M690" s="378"/>
      <c r="N690" s="377"/>
      <c r="O690" s="378"/>
      <c r="P690" s="379"/>
      <c r="Q690" s="380"/>
      <c r="R690" s="373"/>
      <c r="S690" s="375"/>
      <c r="T690" s="381"/>
      <c r="U690" s="382"/>
      <c r="V690" s="383"/>
      <c r="W690" s="368"/>
      <c r="X690" s="368"/>
      <c r="Y690" s="369"/>
      <c r="AC690" s="3" t="s">
        <v>369</v>
      </c>
    </row>
    <row r="691" spans="2:29" ht="6.9" customHeight="1">
      <c r="B691" s="356"/>
      <c r="C691" s="384"/>
      <c r="D691" s="385"/>
      <c r="E691" s="386"/>
      <c r="F691" s="373"/>
      <c r="G691" s="374"/>
      <c r="H691" s="373"/>
      <c r="I691" s="375"/>
      <c r="J691" s="154"/>
      <c r="K691" s="376"/>
      <c r="L691" s="377"/>
      <c r="M691" s="378"/>
      <c r="N691" s="377"/>
      <c r="O691" s="378"/>
      <c r="P691" s="379"/>
      <c r="Q691" s="380"/>
      <c r="R691" s="373"/>
      <c r="S691" s="375"/>
      <c r="T691" s="381"/>
      <c r="U691" s="382"/>
      <c r="V691" s="383"/>
      <c r="W691" s="368"/>
      <c r="X691" s="368"/>
      <c r="Y691" s="369"/>
    </row>
    <row r="692" spans="2:29" ht="6.9" customHeight="1">
      <c r="B692" s="356"/>
      <c r="C692" s="357" t="s">
        <v>370</v>
      </c>
      <c r="D692" s="358">
        <v>1312256.8</v>
      </c>
      <c r="E692" s="359"/>
      <c r="F692" s="373"/>
      <c r="G692" s="374"/>
      <c r="H692" s="373"/>
      <c r="I692" s="375"/>
      <c r="J692" s="154"/>
      <c r="K692" s="376"/>
      <c r="L692" s="377"/>
      <c r="M692" s="387"/>
      <c r="N692" s="377"/>
      <c r="O692" s="387"/>
      <c r="P692" s="379"/>
      <c r="Q692" s="388"/>
      <c r="R692" s="373"/>
      <c r="S692" s="375"/>
      <c r="T692" s="381"/>
      <c r="U692" s="382"/>
      <c r="V692" s="383"/>
      <c r="W692" s="368"/>
      <c r="X692" s="368"/>
      <c r="Y692" s="369"/>
    </row>
    <row r="693" spans="2:29" ht="6.9" customHeight="1">
      <c r="B693" s="356"/>
      <c r="C693" s="370"/>
      <c r="D693" s="371"/>
      <c r="E693" s="372"/>
      <c r="F693" s="373"/>
      <c r="G693" s="374"/>
      <c r="H693" s="373"/>
      <c r="I693" s="375"/>
      <c r="J693" s="167" t="s">
        <v>371</v>
      </c>
      <c r="K693" s="169"/>
      <c r="L693" s="188" t="s">
        <v>361</v>
      </c>
      <c r="M693" s="360" t="s">
        <v>382</v>
      </c>
      <c r="N693" s="188" t="s">
        <v>362</v>
      </c>
      <c r="O693" s="419" t="s">
        <v>382</v>
      </c>
      <c r="P693" s="362" t="s">
        <v>364</v>
      </c>
      <c r="Q693" s="419" t="s">
        <v>382</v>
      </c>
      <c r="R693" s="373"/>
      <c r="S693" s="375"/>
      <c r="T693" s="381"/>
      <c r="U693" s="382"/>
      <c r="V693" s="383"/>
      <c r="W693" s="368"/>
      <c r="X693" s="368"/>
      <c r="Y693" s="369"/>
    </row>
    <row r="694" spans="2:29" ht="6.9" customHeight="1">
      <c r="B694" s="356"/>
      <c r="C694" s="384"/>
      <c r="D694" s="385"/>
      <c r="E694" s="386"/>
      <c r="F694" s="373"/>
      <c r="G694" s="374"/>
      <c r="H694" s="373"/>
      <c r="I694" s="375"/>
      <c r="J694" s="154"/>
      <c r="K694" s="376"/>
      <c r="L694" s="377"/>
      <c r="M694" s="378"/>
      <c r="N694" s="377"/>
      <c r="O694" s="380"/>
      <c r="P694" s="379"/>
      <c r="Q694" s="380"/>
      <c r="R694" s="373"/>
      <c r="S694" s="375"/>
      <c r="T694" s="381"/>
      <c r="U694" s="382"/>
      <c r="V694" s="383"/>
      <c r="W694" s="368"/>
      <c r="X694" s="368"/>
      <c r="Y694" s="369"/>
    </row>
    <row r="695" spans="2:29" ht="6.9" customHeight="1">
      <c r="B695" s="356" t="s">
        <v>372</v>
      </c>
      <c r="C695" s="357" t="s">
        <v>357</v>
      </c>
      <c r="D695" s="358">
        <v>340648.2</v>
      </c>
      <c r="E695" s="359"/>
      <c r="F695" s="373"/>
      <c r="G695" s="374"/>
      <c r="H695" s="373"/>
      <c r="I695" s="375"/>
      <c r="J695" s="154"/>
      <c r="K695" s="376"/>
      <c r="L695" s="377"/>
      <c r="M695" s="378"/>
      <c r="N695" s="377"/>
      <c r="O695" s="380"/>
      <c r="P695" s="379"/>
      <c r="Q695" s="380"/>
      <c r="R695" s="373"/>
      <c r="S695" s="375"/>
      <c r="T695" s="381"/>
      <c r="U695" s="382"/>
      <c r="V695" s="383"/>
      <c r="W695" s="389" t="s">
        <v>373</v>
      </c>
      <c r="X695" s="390"/>
      <c r="Y695" s="369">
        <v>2</v>
      </c>
    </row>
    <row r="696" spans="2:29" ht="6.9" customHeight="1">
      <c r="B696" s="357"/>
      <c r="C696" s="370"/>
      <c r="D696" s="371"/>
      <c r="E696" s="372"/>
      <c r="F696" s="373"/>
      <c r="G696" s="374"/>
      <c r="H696" s="373"/>
      <c r="I696" s="375"/>
      <c r="J696" s="155"/>
      <c r="K696" s="171"/>
      <c r="L696" s="377"/>
      <c r="M696" s="387"/>
      <c r="N696" s="377"/>
      <c r="O696" s="388"/>
      <c r="P696" s="379"/>
      <c r="Q696" s="388"/>
      <c r="R696" s="373"/>
      <c r="S696" s="375"/>
      <c r="T696" s="381"/>
      <c r="U696" s="382"/>
      <c r="V696" s="383"/>
      <c r="W696" s="390"/>
      <c r="X696" s="390"/>
      <c r="Y696" s="369"/>
    </row>
    <row r="697" spans="2:29" ht="6.9" customHeight="1">
      <c r="B697" s="357"/>
      <c r="C697" s="384"/>
      <c r="D697" s="385"/>
      <c r="E697" s="386"/>
      <c r="F697" s="373"/>
      <c r="G697" s="374"/>
      <c r="H697" s="373"/>
      <c r="I697" s="375"/>
      <c r="J697" s="154" t="s">
        <v>374</v>
      </c>
      <c r="K697" s="376"/>
      <c r="L697" s="188" t="s">
        <v>361</v>
      </c>
      <c r="M697" s="420" t="s">
        <v>383</v>
      </c>
      <c r="N697" s="188" t="s">
        <v>362</v>
      </c>
      <c r="O697" s="420" t="s">
        <v>383</v>
      </c>
      <c r="P697" s="362" t="s">
        <v>364</v>
      </c>
      <c r="Q697" s="421" t="s">
        <v>383</v>
      </c>
      <c r="R697" s="373"/>
      <c r="S697" s="375"/>
      <c r="T697" s="381"/>
      <c r="U697" s="382"/>
      <c r="V697" s="383"/>
      <c r="W697" s="390"/>
      <c r="X697" s="390"/>
      <c r="Y697" s="369"/>
      <c r="AC697" s="337">
        <v>0</v>
      </c>
    </row>
    <row r="698" spans="2:29" ht="6.9" customHeight="1">
      <c r="B698" s="357"/>
      <c r="C698" s="357" t="s">
        <v>370</v>
      </c>
      <c r="D698" s="358">
        <v>1312316.3</v>
      </c>
      <c r="E698" s="359"/>
      <c r="F698" s="373"/>
      <c r="G698" s="374"/>
      <c r="H698" s="373"/>
      <c r="I698" s="375"/>
      <c r="J698" s="154"/>
      <c r="K698" s="376"/>
      <c r="L698" s="377"/>
      <c r="M698" s="393"/>
      <c r="N698" s="377"/>
      <c r="O698" s="393"/>
      <c r="P698" s="379"/>
      <c r="Q698" s="394"/>
      <c r="R698" s="373"/>
      <c r="S698" s="375"/>
      <c r="T698" s="381"/>
      <c r="U698" s="382"/>
      <c r="V698" s="383"/>
      <c r="W698" s="390"/>
      <c r="X698" s="390"/>
      <c r="Y698" s="369"/>
    </row>
    <row r="699" spans="2:29" ht="6.9" customHeight="1">
      <c r="B699" s="357"/>
      <c r="C699" s="370"/>
      <c r="D699" s="371"/>
      <c r="E699" s="372"/>
      <c r="F699" s="373"/>
      <c r="G699" s="374"/>
      <c r="H699" s="373"/>
      <c r="I699" s="375"/>
      <c r="J699" s="154"/>
      <c r="K699" s="376"/>
      <c r="L699" s="377"/>
      <c r="M699" s="393"/>
      <c r="N699" s="377"/>
      <c r="O699" s="393"/>
      <c r="P699" s="379"/>
      <c r="Q699" s="394"/>
      <c r="R699" s="373"/>
      <c r="S699" s="375"/>
      <c r="T699" s="381"/>
      <c r="U699" s="382"/>
      <c r="V699" s="383"/>
      <c r="W699" s="390"/>
      <c r="X699" s="390"/>
      <c r="Y699" s="369"/>
    </row>
    <row r="700" spans="2:29" ht="6.9" customHeight="1">
      <c r="B700" s="356"/>
      <c r="C700" s="384"/>
      <c r="D700" s="385"/>
      <c r="E700" s="386"/>
      <c r="F700" s="319"/>
      <c r="G700" s="320"/>
      <c r="H700" s="319"/>
      <c r="I700" s="321"/>
      <c r="J700" s="155"/>
      <c r="K700" s="171"/>
      <c r="L700" s="199"/>
      <c r="M700" s="395"/>
      <c r="N700" s="199"/>
      <c r="O700" s="395"/>
      <c r="P700" s="396"/>
      <c r="Q700" s="397"/>
      <c r="R700" s="319"/>
      <c r="S700" s="321"/>
      <c r="T700" s="398"/>
      <c r="U700" s="399"/>
      <c r="V700" s="400"/>
      <c r="W700" s="390"/>
      <c r="X700" s="390"/>
      <c r="Y700" s="369"/>
    </row>
    <row r="701" spans="2:29" ht="39.9" customHeight="1">
      <c r="B701" s="401" t="s">
        <v>376</v>
      </c>
      <c r="C701" s="402"/>
      <c r="D701" s="403"/>
      <c r="E701" s="403"/>
      <c r="F701" s="403"/>
      <c r="G701" s="403"/>
      <c r="H701" s="403"/>
      <c r="I701" s="403"/>
      <c r="J701" s="403"/>
      <c r="K701" s="403"/>
      <c r="L701" s="403"/>
      <c r="M701" s="403"/>
      <c r="N701" s="403"/>
      <c r="O701" s="403"/>
      <c r="P701" s="403"/>
      <c r="Q701" s="403"/>
      <c r="R701" s="403"/>
      <c r="S701" s="403"/>
      <c r="T701" s="403"/>
      <c r="U701" s="403"/>
      <c r="V701" s="403"/>
      <c r="W701" s="403"/>
      <c r="X701" s="403"/>
      <c r="Y701" s="404"/>
    </row>
    <row r="702" spans="2:29" ht="39.9" customHeight="1">
      <c r="B702" s="401"/>
      <c r="C702" s="405"/>
      <c r="D702" s="406"/>
      <c r="E702" s="406"/>
      <c r="F702" s="406"/>
      <c r="G702" s="406"/>
      <c r="H702" s="406"/>
      <c r="I702" s="406"/>
      <c r="J702" s="406"/>
      <c r="K702" s="406"/>
      <c r="L702" s="406"/>
      <c r="M702" s="406"/>
      <c r="N702" s="406"/>
      <c r="O702" s="406"/>
      <c r="P702" s="406"/>
      <c r="Q702" s="406"/>
      <c r="R702" s="406"/>
      <c r="S702" s="406"/>
      <c r="T702" s="406"/>
      <c r="U702" s="406"/>
      <c r="V702" s="406"/>
      <c r="W702" s="406"/>
      <c r="X702" s="406"/>
      <c r="Y702" s="407"/>
    </row>
    <row r="703" spans="2:29" ht="39.9" customHeight="1">
      <c r="B703" s="401"/>
      <c r="C703" s="405"/>
      <c r="D703" s="406"/>
      <c r="E703" s="406"/>
      <c r="F703" s="406"/>
      <c r="G703" s="406"/>
      <c r="H703" s="406"/>
      <c r="I703" s="406"/>
      <c r="J703" s="406"/>
      <c r="K703" s="406"/>
      <c r="L703" s="406"/>
      <c r="M703" s="406"/>
      <c r="N703" s="406"/>
      <c r="O703" s="406"/>
      <c r="P703" s="406"/>
      <c r="Q703" s="406"/>
      <c r="R703" s="406"/>
      <c r="S703" s="406"/>
      <c r="T703" s="406"/>
      <c r="U703" s="406"/>
      <c r="V703" s="406"/>
      <c r="W703" s="406"/>
      <c r="X703" s="406"/>
      <c r="Y703" s="407"/>
    </row>
    <row r="704" spans="2:29" ht="39.9" customHeight="1">
      <c r="B704" s="401"/>
      <c r="C704" s="405"/>
      <c r="D704" s="406"/>
      <c r="E704" s="406"/>
      <c r="F704" s="406"/>
      <c r="G704" s="406"/>
      <c r="H704" s="406"/>
      <c r="I704" s="406"/>
      <c r="J704" s="406"/>
      <c r="K704" s="406"/>
      <c r="L704" s="406"/>
      <c r="M704" s="406"/>
      <c r="N704" s="406"/>
      <c r="O704" s="406"/>
      <c r="P704" s="406"/>
      <c r="Q704" s="406"/>
      <c r="R704" s="406"/>
      <c r="S704" s="406"/>
      <c r="T704" s="406"/>
      <c r="U704" s="406"/>
      <c r="V704" s="406"/>
      <c r="W704" s="406"/>
      <c r="X704" s="406"/>
      <c r="Y704" s="407"/>
    </row>
    <row r="705" spans="2:29" ht="39.9" customHeight="1">
      <c r="B705" s="401"/>
      <c r="C705" s="405"/>
      <c r="D705" s="406"/>
      <c r="E705" s="406"/>
      <c r="F705" s="406"/>
      <c r="G705" s="406"/>
      <c r="H705" s="406"/>
      <c r="I705" s="406"/>
      <c r="J705" s="406"/>
      <c r="K705" s="406"/>
      <c r="L705" s="406"/>
      <c r="M705" s="406"/>
      <c r="N705" s="406"/>
      <c r="O705" s="406"/>
      <c r="P705" s="406"/>
      <c r="Q705" s="406"/>
      <c r="R705" s="406"/>
      <c r="S705" s="406"/>
      <c r="T705" s="406"/>
      <c r="U705" s="406"/>
      <c r="V705" s="406"/>
      <c r="W705" s="406"/>
      <c r="X705" s="406"/>
      <c r="Y705" s="407"/>
    </row>
    <row r="706" spans="2:29" ht="39.9" customHeight="1">
      <c r="B706" s="401"/>
      <c r="C706" s="405"/>
      <c r="D706" s="406"/>
      <c r="E706" s="406"/>
      <c r="F706" s="406"/>
      <c r="G706" s="406"/>
      <c r="H706" s="406"/>
      <c r="I706" s="406"/>
      <c r="J706" s="406"/>
      <c r="K706" s="406"/>
      <c r="L706" s="406"/>
      <c r="M706" s="406"/>
      <c r="N706" s="406"/>
      <c r="O706" s="406"/>
      <c r="P706" s="406"/>
      <c r="Q706" s="406"/>
      <c r="R706" s="406"/>
      <c r="S706" s="406"/>
      <c r="T706" s="406"/>
      <c r="U706" s="406"/>
      <c r="V706" s="406"/>
      <c r="W706" s="406"/>
      <c r="X706" s="406"/>
      <c r="Y706" s="407"/>
    </row>
    <row r="707" spans="2:29" ht="39.9" customHeight="1">
      <c r="B707" s="401"/>
      <c r="C707" s="405"/>
      <c r="D707" s="406"/>
      <c r="E707" s="406"/>
      <c r="F707" s="406"/>
      <c r="G707" s="406"/>
      <c r="H707" s="406"/>
      <c r="I707" s="406"/>
      <c r="J707" s="406"/>
      <c r="K707" s="406"/>
      <c r="L707" s="406"/>
      <c r="M707" s="406"/>
      <c r="N707" s="406"/>
      <c r="O707" s="406"/>
      <c r="P707" s="406"/>
      <c r="Q707" s="406"/>
      <c r="R707" s="406"/>
      <c r="S707" s="406"/>
      <c r="T707" s="406"/>
      <c r="U707" s="406"/>
      <c r="V707" s="406"/>
      <c r="W707" s="406"/>
      <c r="X707" s="406"/>
      <c r="Y707" s="407"/>
    </row>
    <row r="708" spans="2:29" ht="39.9" customHeight="1">
      <c r="B708" s="401"/>
      <c r="C708" s="408"/>
      <c r="D708" s="1"/>
      <c r="E708" s="1"/>
      <c r="F708" s="2"/>
      <c r="G708" s="409"/>
      <c r="H708" s="409"/>
      <c r="I708" s="409"/>
      <c r="J708" s="409"/>
      <c r="K708" s="409"/>
      <c r="L708" s="1"/>
      <c r="M708" s="408"/>
      <c r="N708" s="408"/>
      <c r="O708" s="1"/>
      <c r="P708" s="410" t="s">
        <v>377</v>
      </c>
      <c r="Q708" s="410"/>
      <c r="R708" s="410"/>
      <c r="S708" s="410"/>
      <c r="T708" s="410"/>
      <c r="U708" s="410"/>
      <c r="V708" s="410"/>
      <c r="W708" s="410"/>
      <c r="X708" s="410"/>
      <c r="Y708" s="411"/>
    </row>
    <row r="709" spans="2:29" ht="45" customHeight="1">
      <c r="B709" s="307"/>
      <c r="C709" s="412"/>
      <c r="D709" s="413"/>
      <c r="E709" s="414"/>
      <c r="F709" s="415"/>
      <c r="G709" s="413"/>
      <c r="H709" s="413"/>
      <c r="I709" s="413"/>
      <c r="J709" s="413"/>
      <c r="K709" s="413"/>
      <c r="L709" s="413"/>
      <c r="M709" s="413"/>
      <c r="N709" s="413"/>
      <c r="O709" s="416"/>
      <c r="P709" s="417"/>
      <c r="Q709" s="417"/>
      <c r="R709" s="417"/>
      <c r="S709" s="417"/>
      <c r="T709" s="417"/>
      <c r="U709" s="417"/>
      <c r="V709" s="417"/>
      <c r="W709" s="417"/>
      <c r="X709" s="417"/>
      <c r="Y709" s="418"/>
    </row>
    <row r="710" spans="2:29" ht="15" customHeight="1">
      <c r="C710" s="3" t="s">
        <v>378</v>
      </c>
    </row>
    <row r="711" spans="2:29" ht="15" customHeight="1">
      <c r="C711" s="3" t="s">
        <v>379</v>
      </c>
    </row>
    <row r="712" spans="2:29" ht="15" customHeight="1">
      <c r="C712" s="3" t="s">
        <v>380</v>
      </c>
    </row>
    <row r="713" spans="2:29">
      <c r="C713" s="3" t="s">
        <v>381</v>
      </c>
    </row>
    <row r="715" spans="2:29" ht="24.9" customHeight="1">
      <c r="B715" s="6" t="s">
        <v>335</v>
      </c>
      <c r="C715" s="3"/>
      <c r="D715" s="3"/>
      <c r="E715" s="3"/>
      <c r="F715" s="3"/>
      <c r="G715" s="3"/>
      <c r="H715" s="3"/>
      <c r="I715" s="3"/>
      <c r="J715" s="3"/>
      <c r="K715" s="3"/>
      <c r="L715" s="3"/>
      <c r="M715" s="3"/>
      <c r="N715" s="331"/>
      <c r="O715" s="332"/>
      <c r="P715" s="333"/>
      <c r="Q715" s="334"/>
      <c r="R715" s="334"/>
      <c r="S715" s="335"/>
      <c r="T715" s="192" t="s">
        <v>336</v>
      </c>
      <c r="U715" s="192"/>
      <c r="V715" s="336" t="s">
        <v>337</v>
      </c>
      <c r="W715" s="336"/>
      <c r="X715" s="336"/>
      <c r="Y715" s="336"/>
      <c r="AA715" s="338" t="s">
        <v>338</v>
      </c>
      <c r="AB715" s="3" t="s">
        <v>339</v>
      </c>
      <c r="AC715" s="3" t="s">
        <v>340</v>
      </c>
    </row>
    <row r="716" spans="2:29" ht="20.100000000000001" customHeight="1">
      <c r="B716" s="188" t="s">
        <v>8</v>
      </c>
      <c r="C716" s="188"/>
      <c r="D716" s="339" t="s">
        <v>293</v>
      </c>
      <c r="E716" s="339"/>
      <c r="F716" s="339"/>
      <c r="G716" s="339"/>
      <c r="H716" s="192" t="s">
        <v>9</v>
      </c>
      <c r="I716" s="192"/>
      <c r="J716" s="339" t="s">
        <v>294</v>
      </c>
      <c r="K716" s="339"/>
      <c r="L716" s="339"/>
      <c r="M716" s="339"/>
      <c r="N716" s="192" t="s">
        <v>2</v>
      </c>
      <c r="O716" s="192"/>
      <c r="P716" s="109" t="s">
        <v>303</v>
      </c>
      <c r="Q716" s="109"/>
      <c r="R716" s="109"/>
      <c r="S716" s="109"/>
      <c r="T716" s="192" t="s">
        <v>341</v>
      </c>
      <c r="U716" s="192"/>
      <c r="V716" s="340" t="s">
        <v>339</v>
      </c>
      <c r="W716" s="340"/>
      <c r="X716" s="340"/>
      <c r="Y716" s="340"/>
      <c r="AA716" s="338" t="s">
        <v>342</v>
      </c>
      <c r="AB716" s="3" t="s">
        <v>343</v>
      </c>
      <c r="AC716" s="3" t="s">
        <v>344</v>
      </c>
    </row>
    <row r="717" spans="2:29" ht="20.100000000000001" customHeight="1">
      <c r="B717" s="199" t="s">
        <v>3</v>
      </c>
      <c r="C717" s="199"/>
      <c r="D717" s="341" t="s">
        <v>320</v>
      </c>
      <c r="E717" s="341"/>
      <c r="F717" s="341"/>
      <c r="G717" s="341"/>
      <c r="H717" s="192"/>
      <c r="I717" s="192"/>
      <c r="J717" s="339"/>
      <c r="K717" s="339"/>
      <c r="L717" s="339"/>
      <c r="M717" s="339"/>
      <c r="N717" s="192"/>
      <c r="O717" s="192"/>
      <c r="P717" s="109"/>
      <c r="Q717" s="109"/>
      <c r="R717" s="109"/>
      <c r="S717" s="109"/>
      <c r="T717" s="192" t="s">
        <v>345</v>
      </c>
      <c r="U717" s="192"/>
      <c r="V717" s="340" t="s">
        <v>339</v>
      </c>
      <c r="W717" s="340"/>
      <c r="X717" s="340"/>
      <c r="Y717" s="340"/>
      <c r="AA717" s="338" t="s">
        <v>346</v>
      </c>
      <c r="AC717" s="3" t="s">
        <v>347</v>
      </c>
    </row>
    <row r="718" spans="2:29" ht="20.100000000000001" customHeight="1">
      <c r="B718" s="295" t="s">
        <v>4</v>
      </c>
      <c r="C718" s="295"/>
      <c r="D718" s="342" t="s">
        <v>5</v>
      </c>
      <c r="E718" s="339" t="s">
        <v>295</v>
      </c>
      <c r="F718" s="339"/>
      <c r="G718" s="339"/>
      <c r="H718" s="192" t="s">
        <v>348</v>
      </c>
      <c r="I718" s="192"/>
      <c r="J718" s="192"/>
      <c r="K718" s="102" t="s">
        <v>321</v>
      </c>
      <c r="L718" s="104"/>
      <c r="M718" s="104"/>
      <c r="N718" s="104"/>
      <c r="O718" s="178" t="s">
        <v>349</v>
      </c>
      <c r="P718" s="179"/>
      <c r="Q718" s="343">
        <v>44431</v>
      </c>
      <c r="R718" s="344"/>
      <c r="S718" s="345"/>
      <c r="T718" s="192" t="s">
        <v>95</v>
      </c>
      <c r="U718" s="192"/>
      <c r="V718" s="98" t="s">
        <v>94</v>
      </c>
      <c r="W718" s="346">
        <v>1915</v>
      </c>
      <c r="X718" s="346"/>
      <c r="Y718" s="27" t="s">
        <v>93</v>
      </c>
      <c r="AA718" s="338" t="s">
        <v>350</v>
      </c>
      <c r="AC718" s="3" t="s">
        <v>351</v>
      </c>
    </row>
    <row r="719" spans="2:29" ht="20.100000000000001" customHeight="1">
      <c r="B719" s="295"/>
      <c r="C719" s="295"/>
      <c r="D719" s="342" t="s">
        <v>6</v>
      </c>
      <c r="E719" s="347" t="s">
        <v>295</v>
      </c>
      <c r="F719" s="347"/>
      <c r="G719" s="347"/>
      <c r="H719" s="192" t="s">
        <v>352</v>
      </c>
      <c r="I719" s="192"/>
      <c r="J719" s="192"/>
      <c r="K719" s="102" t="s">
        <v>353</v>
      </c>
      <c r="L719" s="104"/>
      <c r="M719" s="104"/>
      <c r="N719" s="104"/>
      <c r="O719" s="348"/>
      <c r="P719" s="349"/>
      <c r="Q719" s="350"/>
      <c r="R719" s="351"/>
      <c r="S719" s="352"/>
      <c r="T719" s="188" t="s">
        <v>7</v>
      </c>
      <c r="U719" s="188"/>
      <c r="V719" s="353" t="s">
        <v>354</v>
      </c>
      <c r="W719" s="354"/>
      <c r="X719" s="354"/>
      <c r="Y719" s="355"/>
      <c r="AC719" s="3" t="s">
        <v>355</v>
      </c>
    </row>
    <row r="720" spans="2:29" ht="6.9" customHeight="1">
      <c r="B720" s="356" t="s">
        <v>356</v>
      </c>
      <c r="C720" s="357" t="s">
        <v>357</v>
      </c>
      <c r="D720" s="358">
        <v>340548.3</v>
      </c>
      <c r="E720" s="359"/>
      <c r="F720" s="316" t="s">
        <v>358</v>
      </c>
      <c r="G720" s="317"/>
      <c r="H720" s="316" t="s">
        <v>359</v>
      </c>
      <c r="I720" s="318"/>
      <c r="J720" s="167" t="s">
        <v>360</v>
      </c>
      <c r="K720" s="169"/>
      <c r="L720" s="188" t="s">
        <v>361</v>
      </c>
      <c r="M720" s="360">
        <v>98</v>
      </c>
      <c r="N720" s="188" t="s">
        <v>362</v>
      </c>
      <c r="O720" s="360" t="s">
        <v>382</v>
      </c>
      <c r="P720" s="362" t="s">
        <v>364</v>
      </c>
      <c r="Q720" s="419" t="s">
        <v>382</v>
      </c>
      <c r="R720" s="316" t="s">
        <v>365</v>
      </c>
      <c r="S720" s="318"/>
      <c r="T720" s="364" t="s">
        <v>159</v>
      </c>
      <c r="U720" s="365"/>
      <c r="V720" s="366" t="s">
        <v>366</v>
      </c>
      <c r="W720" s="367" t="s">
        <v>367</v>
      </c>
      <c r="X720" s="368"/>
      <c r="Y720" s="369">
        <v>1</v>
      </c>
      <c r="AC720" s="3" t="s">
        <v>368</v>
      </c>
    </row>
    <row r="721" spans="2:29" ht="6.9" customHeight="1">
      <c r="B721" s="356"/>
      <c r="C721" s="370"/>
      <c r="D721" s="371"/>
      <c r="E721" s="372"/>
      <c r="F721" s="373"/>
      <c r="G721" s="374"/>
      <c r="H721" s="373"/>
      <c r="I721" s="375"/>
      <c r="J721" s="154"/>
      <c r="K721" s="376"/>
      <c r="L721" s="377"/>
      <c r="M721" s="378"/>
      <c r="N721" s="377"/>
      <c r="O721" s="378"/>
      <c r="P721" s="379"/>
      <c r="Q721" s="380"/>
      <c r="R721" s="373"/>
      <c r="S721" s="375"/>
      <c r="T721" s="381"/>
      <c r="U721" s="382"/>
      <c r="V721" s="383"/>
      <c r="W721" s="368"/>
      <c r="X721" s="368"/>
      <c r="Y721" s="369"/>
      <c r="AC721" s="3" t="s">
        <v>369</v>
      </c>
    </row>
    <row r="722" spans="2:29" ht="6.9" customHeight="1">
      <c r="B722" s="356"/>
      <c r="C722" s="384"/>
      <c r="D722" s="385"/>
      <c r="E722" s="386"/>
      <c r="F722" s="373"/>
      <c r="G722" s="374"/>
      <c r="H722" s="373"/>
      <c r="I722" s="375"/>
      <c r="J722" s="154"/>
      <c r="K722" s="376"/>
      <c r="L722" s="377"/>
      <c r="M722" s="378"/>
      <c r="N722" s="377"/>
      <c r="O722" s="378"/>
      <c r="P722" s="379"/>
      <c r="Q722" s="380"/>
      <c r="R722" s="373"/>
      <c r="S722" s="375"/>
      <c r="T722" s="381"/>
      <c r="U722" s="382"/>
      <c r="V722" s="383"/>
      <c r="W722" s="368"/>
      <c r="X722" s="368"/>
      <c r="Y722" s="369"/>
    </row>
    <row r="723" spans="2:29" ht="6.9" customHeight="1">
      <c r="B723" s="356"/>
      <c r="C723" s="357" t="s">
        <v>370</v>
      </c>
      <c r="D723" s="358">
        <v>1312256.8</v>
      </c>
      <c r="E723" s="359"/>
      <c r="F723" s="373"/>
      <c r="G723" s="374"/>
      <c r="H723" s="373"/>
      <c r="I723" s="375"/>
      <c r="J723" s="154"/>
      <c r="K723" s="376"/>
      <c r="L723" s="377"/>
      <c r="M723" s="387"/>
      <c r="N723" s="377"/>
      <c r="O723" s="387"/>
      <c r="P723" s="379"/>
      <c r="Q723" s="388"/>
      <c r="R723" s="373"/>
      <c r="S723" s="375"/>
      <c r="T723" s="381"/>
      <c r="U723" s="382"/>
      <c r="V723" s="383"/>
      <c r="W723" s="368"/>
      <c r="X723" s="368"/>
      <c r="Y723" s="369"/>
    </row>
    <row r="724" spans="2:29" ht="6.9" customHeight="1">
      <c r="B724" s="356"/>
      <c r="C724" s="370"/>
      <c r="D724" s="371"/>
      <c r="E724" s="372"/>
      <c r="F724" s="373"/>
      <c r="G724" s="374"/>
      <c r="H724" s="373"/>
      <c r="I724" s="375"/>
      <c r="J724" s="167" t="s">
        <v>371</v>
      </c>
      <c r="K724" s="169"/>
      <c r="L724" s="188" t="s">
        <v>361</v>
      </c>
      <c r="M724" s="360" t="s">
        <v>382</v>
      </c>
      <c r="N724" s="188" t="s">
        <v>362</v>
      </c>
      <c r="O724" s="419" t="s">
        <v>382</v>
      </c>
      <c r="P724" s="362" t="s">
        <v>364</v>
      </c>
      <c r="Q724" s="419" t="s">
        <v>382</v>
      </c>
      <c r="R724" s="373"/>
      <c r="S724" s="375"/>
      <c r="T724" s="381"/>
      <c r="U724" s="382"/>
      <c r="V724" s="383"/>
      <c r="W724" s="368"/>
      <c r="X724" s="368"/>
      <c r="Y724" s="369"/>
    </row>
    <row r="725" spans="2:29" ht="6.9" customHeight="1">
      <c r="B725" s="356"/>
      <c r="C725" s="384"/>
      <c r="D725" s="385"/>
      <c r="E725" s="386"/>
      <c r="F725" s="373"/>
      <c r="G725" s="374"/>
      <c r="H725" s="373"/>
      <c r="I725" s="375"/>
      <c r="J725" s="154"/>
      <c r="K725" s="376"/>
      <c r="L725" s="377"/>
      <c r="M725" s="378"/>
      <c r="N725" s="377"/>
      <c r="O725" s="380"/>
      <c r="P725" s="379"/>
      <c r="Q725" s="380"/>
      <c r="R725" s="373"/>
      <c r="S725" s="375"/>
      <c r="T725" s="381"/>
      <c r="U725" s="382"/>
      <c r="V725" s="383"/>
      <c r="W725" s="368"/>
      <c r="X725" s="368"/>
      <c r="Y725" s="369"/>
    </row>
    <row r="726" spans="2:29" ht="6.9" customHeight="1">
      <c r="B726" s="356" t="s">
        <v>372</v>
      </c>
      <c r="C726" s="357" t="s">
        <v>357</v>
      </c>
      <c r="D726" s="358">
        <v>340648.2</v>
      </c>
      <c r="E726" s="359"/>
      <c r="F726" s="373"/>
      <c r="G726" s="374"/>
      <c r="H726" s="373"/>
      <c r="I726" s="375"/>
      <c r="J726" s="154"/>
      <c r="K726" s="376"/>
      <c r="L726" s="377"/>
      <c r="M726" s="378"/>
      <c r="N726" s="377"/>
      <c r="O726" s="380"/>
      <c r="P726" s="379"/>
      <c r="Q726" s="380"/>
      <c r="R726" s="373"/>
      <c r="S726" s="375"/>
      <c r="T726" s="381"/>
      <c r="U726" s="382"/>
      <c r="V726" s="383"/>
      <c r="W726" s="389" t="s">
        <v>373</v>
      </c>
      <c r="X726" s="390"/>
      <c r="Y726" s="369">
        <v>2</v>
      </c>
    </row>
    <row r="727" spans="2:29" ht="6.9" customHeight="1">
      <c r="B727" s="357"/>
      <c r="C727" s="370"/>
      <c r="D727" s="371"/>
      <c r="E727" s="372"/>
      <c r="F727" s="373"/>
      <c r="G727" s="374"/>
      <c r="H727" s="373"/>
      <c r="I727" s="375"/>
      <c r="J727" s="155"/>
      <c r="K727" s="171"/>
      <c r="L727" s="377"/>
      <c r="M727" s="387"/>
      <c r="N727" s="377"/>
      <c r="O727" s="388"/>
      <c r="P727" s="379"/>
      <c r="Q727" s="388"/>
      <c r="R727" s="373"/>
      <c r="S727" s="375"/>
      <c r="T727" s="381"/>
      <c r="U727" s="382"/>
      <c r="V727" s="383"/>
      <c r="W727" s="390"/>
      <c r="X727" s="390"/>
      <c r="Y727" s="369"/>
    </row>
    <row r="728" spans="2:29" ht="6.9" customHeight="1">
      <c r="B728" s="357"/>
      <c r="C728" s="384"/>
      <c r="D728" s="385"/>
      <c r="E728" s="386"/>
      <c r="F728" s="373"/>
      <c r="G728" s="374"/>
      <c r="H728" s="373"/>
      <c r="I728" s="375"/>
      <c r="J728" s="154" t="s">
        <v>374</v>
      </c>
      <c r="K728" s="376"/>
      <c r="L728" s="188" t="s">
        <v>361</v>
      </c>
      <c r="M728" s="420" t="s">
        <v>383</v>
      </c>
      <c r="N728" s="188" t="s">
        <v>362</v>
      </c>
      <c r="O728" s="420" t="s">
        <v>383</v>
      </c>
      <c r="P728" s="362" t="s">
        <v>364</v>
      </c>
      <c r="Q728" s="421" t="s">
        <v>383</v>
      </c>
      <c r="R728" s="373"/>
      <c r="S728" s="375"/>
      <c r="T728" s="381"/>
      <c r="U728" s="382"/>
      <c r="V728" s="383"/>
      <c r="W728" s="390"/>
      <c r="X728" s="390"/>
      <c r="Y728" s="369"/>
      <c r="AC728" s="337">
        <v>0</v>
      </c>
    </row>
    <row r="729" spans="2:29" ht="6.9" customHeight="1">
      <c r="B729" s="357"/>
      <c r="C729" s="357" t="s">
        <v>370</v>
      </c>
      <c r="D729" s="358">
        <v>1312316.3</v>
      </c>
      <c r="E729" s="359"/>
      <c r="F729" s="373"/>
      <c r="G729" s="374"/>
      <c r="H729" s="373"/>
      <c r="I729" s="375"/>
      <c r="J729" s="154"/>
      <c r="K729" s="376"/>
      <c r="L729" s="377"/>
      <c r="M729" s="393"/>
      <c r="N729" s="377"/>
      <c r="O729" s="393"/>
      <c r="P729" s="379"/>
      <c r="Q729" s="394"/>
      <c r="R729" s="373"/>
      <c r="S729" s="375"/>
      <c r="T729" s="381"/>
      <c r="U729" s="382"/>
      <c r="V729" s="383"/>
      <c r="W729" s="390"/>
      <c r="X729" s="390"/>
      <c r="Y729" s="369"/>
    </row>
    <row r="730" spans="2:29" ht="6.9" customHeight="1">
      <c r="B730" s="357"/>
      <c r="C730" s="370"/>
      <c r="D730" s="371"/>
      <c r="E730" s="372"/>
      <c r="F730" s="373"/>
      <c r="G730" s="374"/>
      <c r="H730" s="373"/>
      <c r="I730" s="375"/>
      <c r="J730" s="154"/>
      <c r="K730" s="376"/>
      <c r="L730" s="377"/>
      <c r="M730" s="393"/>
      <c r="N730" s="377"/>
      <c r="O730" s="393"/>
      <c r="P730" s="379"/>
      <c r="Q730" s="394"/>
      <c r="R730" s="373"/>
      <c r="S730" s="375"/>
      <c r="T730" s="381"/>
      <c r="U730" s="382"/>
      <c r="V730" s="383"/>
      <c r="W730" s="390"/>
      <c r="X730" s="390"/>
      <c r="Y730" s="369"/>
    </row>
    <row r="731" spans="2:29" ht="6.9" customHeight="1">
      <c r="B731" s="356"/>
      <c r="C731" s="384"/>
      <c r="D731" s="385"/>
      <c r="E731" s="386"/>
      <c r="F731" s="319"/>
      <c r="G731" s="320"/>
      <c r="H731" s="319"/>
      <c r="I731" s="321"/>
      <c r="J731" s="155"/>
      <c r="K731" s="171"/>
      <c r="L731" s="199"/>
      <c r="M731" s="395"/>
      <c r="N731" s="199"/>
      <c r="O731" s="395"/>
      <c r="P731" s="396"/>
      <c r="Q731" s="397"/>
      <c r="R731" s="319"/>
      <c r="S731" s="321"/>
      <c r="T731" s="398"/>
      <c r="U731" s="399"/>
      <c r="V731" s="400"/>
      <c r="W731" s="390"/>
      <c r="X731" s="390"/>
      <c r="Y731" s="369"/>
    </row>
    <row r="732" spans="2:29" ht="39.9" customHeight="1">
      <c r="B732" s="401" t="s">
        <v>376</v>
      </c>
      <c r="C732" s="402"/>
      <c r="D732" s="403"/>
      <c r="E732" s="403"/>
      <c r="F732" s="403"/>
      <c r="G732" s="403"/>
      <c r="H732" s="403"/>
      <c r="I732" s="403"/>
      <c r="J732" s="403"/>
      <c r="K732" s="403"/>
      <c r="L732" s="403"/>
      <c r="M732" s="403"/>
      <c r="N732" s="403"/>
      <c r="O732" s="403"/>
      <c r="P732" s="403"/>
      <c r="Q732" s="403"/>
      <c r="R732" s="403"/>
      <c r="S732" s="403"/>
      <c r="T732" s="403"/>
      <c r="U732" s="403"/>
      <c r="V732" s="403"/>
      <c r="W732" s="403"/>
      <c r="X732" s="403"/>
      <c r="Y732" s="404"/>
    </row>
    <row r="733" spans="2:29" ht="39.9" customHeight="1">
      <c r="B733" s="401"/>
      <c r="C733" s="405"/>
      <c r="D733" s="406"/>
      <c r="E733" s="406"/>
      <c r="F733" s="406"/>
      <c r="G733" s="406"/>
      <c r="H733" s="406"/>
      <c r="I733" s="406"/>
      <c r="J733" s="406"/>
      <c r="K733" s="406"/>
      <c r="L733" s="406"/>
      <c r="M733" s="406"/>
      <c r="N733" s="406"/>
      <c r="O733" s="406"/>
      <c r="P733" s="406"/>
      <c r="Q733" s="406"/>
      <c r="R733" s="406"/>
      <c r="S733" s="406"/>
      <c r="T733" s="406"/>
      <c r="U733" s="406"/>
      <c r="V733" s="406"/>
      <c r="W733" s="406"/>
      <c r="X733" s="406"/>
      <c r="Y733" s="407"/>
    </row>
    <row r="734" spans="2:29" ht="39.9" customHeight="1">
      <c r="B734" s="401"/>
      <c r="C734" s="405"/>
      <c r="D734" s="406"/>
      <c r="E734" s="406"/>
      <c r="F734" s="406"/>
      <c r="G734" s="406"/>
      <c r="H734" s="406"/>
      <c r="I734" s="406"/>
      <c r="J734" s="406"/>
      <c r="K734" s="406"/>
      <c r="L734" s="406"/>
      <c r="M734" s="406"/>
      <c r="N734" s="406"/>
      <c r="O734" s="406"/>
      <c r="P734" s="406"/>
      <c r="Q734" s="406"/>
      <c r="R734" s="406"/>
      <c r="S734" s="406"/>
      <c r="T734" s="406"/>
      <c r="U734" s="406"/>
      <c r="V734" s="406"/>
      <c r="W734" s="406"/>
      <c r="X734" s="406"/>
      <c r="Y734" s="407"/>
    </row>
    <row r="735" spans="2:29" ht="39.9" customHeight="1">
      <c r="B735" s="401"/>
      <c r="C735" s="405"/>
      <c r="D735" s="406"/>
      <c r="E735" s="406"/>
      <c r="F735" s="406"/>
      <c r="G735" s="406"/>
      <c r="H735" s="406"/>
      <c r="I735" s="406"/>
      <c r="J735" s="406"/>
      <c r="K735" s="406"/>
      <c r="L735" s="406"/>
      <c r="M735" s="406"/>
      <c r="N735" s="406"/>
      <c r="O735" s="406"/>
      <c r="P735" s="406"/>
      <c r="Q735" s="406"/>
      <c r="R735" s="406"/>
      <c r="S735" s="406"/>
      <c r="T735" s="406"/>
      <c r="U735" s="406"/>
      <c r="V735" s="406"/>
      <c r="W735" s="406"/>
      <c r="X735" s="406"/>
      <c r="Y735" s="407"/>
    </row>
    <row r="736" spans="2:29" ht="39.9" customHeight="1">
      <c r="B736" s="401"/>
      <c r="C736" s="405"/>
      <c r="D736" s="406"/>
      <c r="E736" s="406"/>
      <c r="F736" s="406"/>
      <c r="G736" s="406"/>
      <c r="H736" s="406"/>
      <c r="I736" s="406"/>
      <c r="J736" s="406"/>
      <c r="K736" s="406"/>
      <c r="L736" s="406"/>
      <c r="M736" s="406"/>
      <c r="N736" s="406"/>
      <c r="O736" s="406"/>
      <c r="P736" s="406"/>
      <c r="Q736" s="406"/>
      <c r="R736" s="406"/>
      <c r="S736" s="406"/>
      <c r="T736" s="406"/>
      <c r="U736" s="406"/>
      <c r="V736" s="406"/>
      <c r="W736" s="406"/>
      <c r="X736" s="406"/>
      <c r="Y736" s="407"/>
    </row>
    <row r="737" spans="2:29" ht="39.9" customHeight="1">
      <c r="B737" s="401"/>
      <c r="C737" s="405"/>
      <c r="D737" s="406"/>
      <c r="E737" s="406"/>
      <c r="F737" s="406"/>
      <c r="G737" s="406"/>
      <c r="H737" s="406"/>
      <c r="I737" s="406"/>
      <c r="J737" s="406"/>
      <c r="K737" s="406"/>
      <c r="L737" s="406"/>
      <c r="M737" s="406"/>
      <c r="N737" s="406"/>
      <c r="O737" s="406"/>
      <c r="P737" s="406"/>
      <c r="Q737" s="406"/>
      <c r="R737" s="406"/>
      <c r="S737" s="406"/>
      <c r="T737" s="406"/>
      <c r="U737" s="406"/>
      <c r="V737" s="406"/>
      <c r="W737" s="406"/>
      <c r="X737" s="406"/>
      <c r="Y737" s="407"/>
    </row>
    <row r="738" spans="2:29" ht="39.9" customHeight="1">
      <c r="B738" s="401"/>
      <c r="C738" s="405"/>
      <c r="D738" s="406"/>
      <c r="E738" s="406"/>
      <c r="F738" s="406"/>
      <c r="G738" s="406"/>
      <c r="H738" s="406"/>
      <c r="I738" s="406"/>
      <c r="J738" s="406"/>
      <c r="K738" s="406"/>
      <c r="L738" s="406"/>
      <c r="M738" s="406"/>
      <c r="N738" s="406"/>
      <c r="O738" s="406"/>
      <c r="P738" s="406"/>
      <c r="Q738" s="406"/>
      <c r="R738" s="406"/>
      <c r="S738" s="406"/>
      <c r="T738" s="406"/>
      <c r="U738" s="406"/>
      <c r="V738" s="406"/>
      <c r="W738" s="406"/>
      <c r="X738" s="406"/>
      <c r="Y738" s="407"/>
    </row>
    <row r="739" spans="2:29" ht="39.9" customHeight="1">
      <c r="B739" s="401"/>
      <c r="C739" s="408"/>
      <c r="D739" s="1"/>
      <c r="E739" s="1"/>
      <c r="F739" s="2"/>
      <c r="G739" s="409"/>
      <c r="H739" s="409"/>
      <c r="I739" s="409"/>
      <c r="J739" s="409"/>
      <c r="K739" s="409"/>
      <c r="L739" s="1"/>
      <c r="M739" s="408"/>
      <c r="N739" s="408"/>
      <c r="O739" s="1"/>
      <c r="P739" s="410" t="s">
        <v>377</v>
      </c>
      <c r="Q739" s="410"/>
      <c r="R739" s="410"/>
      <c r="S739" s="410"/>
      <c r="T739" s="410"/>
      <c r="U739" s="410"/>
      <c r="V739" s="410"/>
      <c r="W739" s="410"/>
      <c r="X739" s="410"/>
      <c r="Y739" s="411"/>
    </row>
    <row r="740" spans="2:29" ht="45" customHeight="1">
      <c r="B740" s="307"/>
      <c r="C740" s="412"/>
      <c r="D740" s="413"/>
      <c r="E740" s="414"/>
      <c r="F740" s="415"/>
      <c r="G740" s="413"/>
      <c r="H740" s="413"/>
      <c r="I740" s="413"/>
      <c r="J740" s="413"/>
      <c r="K740" s="413"/>
      <c r="L740" s="413"/>
      <c r="M740" s="413"/>
      <c r="N740" s="413"/>
      <c r="O740" s="416"/>
      <c r="P740" s="417"/>
      <c r="Q740" s="417"/>
      <c r="R740" s="417"/>
      <c r="S740" s="417"/>
      <c r="T740" s="417"/>
      <c r="U740" s="417"/>
      <c r="V740" s="417"/>
      <c r="W740" s="417"/>
      <c r="X740" s="417"/>
      <c r="Y740" s="418"/>
    </row>
    <row r="741" spans="2:29" ht="15" customHeight="1">
      <c r="C741" s="3" t="s">
        <v>378</v>
      </c>
    </row>
    <row r="742" spans="2:29" ht="15" customHeight="1">
      <c r="C742" s="3" t="s">
        <v>379</v>
      </c>
    </row>
    <row r="743" spans="2:29" ht="15" customHeight="1">
      <c r="C743" s="3" t="s">
        <v>380</v>
      </c>
    </row>
    <row r="744" spans="2:29">
      <c r="C744" s="3" t="s">
        <v>381</v>
      </c>
    </row>
    <row r="746" spans="2:29" ht="24.9" customHeight="1">
      <c r="B746" s="6" t="s">
        <v>335</v>
      </c>
      <c r="C746" s="3"/>
      <c r="D746" s="3"/>
      <c r="E746" s="3"/>
      <c r="F746" s="3"/>
      <c r="G746" s="3"/>
      <c r="H746" s="3"/>
      <c r="I746" s="3"/>
      <c r="J746" s="3"/>
      <c r="K746" s="3"/>
      <c r="L746" s="3"/>
      <c r="M746" s="3"/>
      <c r="N746" s="331"/>
      <c r="O746" s="332"/>
      <c r="P746" s="333"/>
      <c r="Q746" s="334"/>
      <c r="R746" s="334"/>
      <c r="S746" s="335"/>
      <c r="T746" s="192" t="s">
        <v>336</v>
      </c>
      <c r="U746" s="192"/>
      <c r="V746" s="336" t="s">
        <v>337</v>
      </c>
      <c r="W746" s="336"/>
      <c r="X746" s="336"/>
      <c r="Y746" s="336"/>
      <c r="AA746" s="338" t="s">
        <v>338</v>
      </c>
      <c r="AB746" s="3" t="s">
        <v>339</v>
      </c>
      <c r="AC746" s="3" t="s">
        <v>340</v>
      </c>
    </row>
    <row r="747" spans="2:29" ht="20.100000000000001" customHeight="1">
      <c r="B747" s="188" t="s">
        <v>8</v>
      </c>
      <c r="C747" s="188"/>
      <c r="D747" s="339" t="s">
        <v>293</v>
      </c>
      <c r="E747" s="339"/>
      <c r="F747" s="339"/>
      <c r="G747" s="339"/>
      <c r="H747" s="192" t="s">
        <v>9</v>
      </c>
      <c r="I747" s="192"/>
      <c r="J747" s="339" t="s">
        <v>294</v>
      </c>
      <c r="K747" s="339"/>
      <c r="L747" s="339"/>
      <c r="M747" s="339"/>
      <c r="N747" s="192" t="s">
        <v>2</v>
      </c>
      <c r="O747" s="192"/>
      <c r="P747" s="109" t="s">
        <v>303</v>
      </c>
      <c r="Q747" s="109"/>
      <c r="R747" s="109"/>
      <c r="S747" s="109"/>
      <c r="T747" s="192" t="s">
        <v>341</v>
      </c>
      <c r="U747" s="192"/>
      <c r="V747" s="340" t="s">
        <v>339</v>
      </c>
      <c r="W747" s="340"/>
      <c r="X747" s="340"/>
      <c r="Y747" s="340"/>
      <c r="AA747" s="338" t="s">
        <v>342</v>
      </c>
      <c r="AB747" s="3" t="s">
        <v>343</v>
      </c>
      <c r="AC747" s="3" t="s">
        <v>344</v>
      </c>
    </row>
    <row r="748" spans="2:29" ht="20.100000000000001" customHeight="1">
      <c r="B748" s="199" t="s">
        <v>3</v>
      </c>
      <c r="C748" s="199"/>
      <c r="D748" s="341" t="s">
        <v>320</v>
      </c>
      <c r="E748" s="341"/>
      <c r="F748" s="341"/>
      <c r="G748" s="341"/>
      <c r="H748" s="192"/>
      <c r="I748" s="192"/>
      <c r="J748" s="339"/>
      <c r="K748" s="339"/>
      <c r="L748" s="339"/>
      <c r="M748" s="339"/>
      <c r="N748" s="192"/>
      <c r="O748" s="192"/>
      <c r="P748" s="109"/>
      <c r="Q748" s="109"/>
      <c r="R748" s="109"/>
      <c r="S748" s="109"/>
      <c r="T748" s="192" t="s">
        <v>345</v>
      </c>
      <c r="U748" s="192"/>
      <c r="V748" s="340" t="s">
        <v>339</v>
      </c>
      <c r="W748" s="340"/>
      <c r="X748" s="340"/>
      <c r="Y748" s="340"/>
      <c r="AA748" s="338" t="s">
        <v>346</v>
      </c>
      <c r="AC748" s="3" t="s">
        <v>347</v>
      </c>
    </row>
    <row r="749" spans="2:29" ht="20.100000000000001" customHeight="1">
      <c r="B749" s="295" t="s">
        <v>4</v>
      </c>
      <c r="C749" s="295"/>
      <c r="D749" s="342" t="s">
        <v>5</v>
      </c>
      <c r="E749" s="339" t="s">
        <v>295</v>
      </c>
      <c r="F749" s="339"/>
      <c r="G749" s="339"/>
      <c r="H749" s="192" t="s">
        <v>348</v>
      </c>
      <c r="I749" s="192"/>
      <c r="J749" s="192"/>
      <c r="K749" s="102" t="s">
        <v>321</v>
      </c>
      <c r="L749" s="104"/>
      <c r="M749" s="104"/>
      <c r="N749" s="104"/>
      <c r="O749" s="178" t="s">
        <v>349</v>
      </c>
      <c r="P749" s="179"/>
      <c r="Q749" s="343">
        <v>44431</v>
      </c>
      <c r="R749" s="344"/>
      <c r="S749" s="345"/>
      <c r="T749" s="192" t="s">
        <v>95</v>
      </c>
      <c r="U749" s="192"/>
      <c r="V749" s="98" t="s">
        <v>94</v>
      </c>
      <c r="W749" s="346">
        <v>1915</v>
      </c>
      <c r="X749" s="346"/>
      <c r="Y749" s="27" t="s">
        <v>93</v>
      </c>
      <c r="AA749" s="338" t="s">
        <v>350</v>
      </c>
      <c r="AC749" s="3" t="s">
        <v>351</v>
      </c>
    </row>
    <row r="750" spans="2:29" ht="20.100000000000001" customHeight="1">
      <c r="B750" s="295"/>
      <c r="C750" s="295"/>
      <c r="D750" s="342" t="s">
        <v>6</v>
      </c>
      <c r="E750" s="347" t="s">
        <v>295</v>
      </c>
      <c r="F750" s="347"/>
      <c r="G750" s="347"/>
      <c r="H750" s="192" t="s">
        <v>352</v>
      </c>
      <c r="I750" s="192"/>
      <c r="J750" s="192"/>
      <c r="K750" s="102" t="s">
        <v>353</v>
      </c>
      <c r="L750" s="104"/>
      <c r="M750" s="104"/>
      <c r="N750" s="104"/>
      <c r="O750" s="348"/>
      <c r="P750" s="349"/>
      <c r="Q750" s="350"/>
      <c r="R750" s="351"/>
      <c r="S750" s="352"/>
      <c r="T750" s="188" t="s">
        <v>7</v>
      </c>
      <c r="U750" s="188"/>
      <c r="V750" s="353" t="s">
        <v>354</v>
      </c>
      <c r="W750" s="354"/>
      <c r="X750" s="354"/>
      <c r="Y750" s="355"/>
      <c r="AC750" s="3" t="s">
        <v>355</v>
      </c>
    </row>
    <row r="751" spans="2:29" ht="6.9" customHeight="1">
      <c r="B751" s="356" t="s">
        <v>356</v>
      </c>
      <c r="C751" s="357" t="s">
        <v>357</v>
      </c>
      <c r="D751" s="358">
        <v>340548.3</v>
      </c>
      <c r="E751" s="359"/>
      <c r="F751" s="316" t="s">
        <v>358</v>
      </c>
      <c r="G751" s="317"/>
      <c r="H751" s="316" t="s">
        <v>359</v>
      </c>
      <c r="I751" s="318"/>
      <c r="J751" s="167" t="s">
        <v>360</v>
      </c>
      <c r="K751" s="169"/>
      <c r="L751" s="188" t="s">
        <v>361</v>
      </c>
      <c r="M751" s="360">
        <v>98</v>
      </c>
      <c r="N751" s="188" t="s">
        <v>362</v>
      </c>
      <c r="O751" s="360" t="s">
        <v>382</v>
      </c>
      <c r="P751" s="362" t="s">
        <v>364</v>
      </c>
      <c r="Q751" s="419" t="s">
        <v>382</v>
      </c>
      <c r="R751" s="316" t="s">
        <v>365</v>
      </c>
      <c r="S751" s="318"/>
      <c r="T751" s="364" t="s">
        <v>159</v>
      </c>
      <c r="U751" s="365"/>
      <c r="V751" s="366" t="s">
        <v>366</v>
      </c>
      <c r="W751" s="367" t="s">
        <v>367</v>
      </c>
      <c r="X751" s="368"/>
      <c r="Y751" s="369">
        <v>1</v>
      </c>
      <c r="AC751" s="3" t="s">
        <v>368</v>
      </c>
    </row>
    <row r="752" spans="2:29" ht="6.9" customHeight="1">
      <c r="B752" s="356"/>
      <c r="C752" s="370"/>
      <c r="D752" s="371"/>
      <c r="E752" s="372"/>
      <c r="F752" s="373"/>
      <c r="G752" s="374"/>
      <c r="H752" s="373"/>
      <c r="I752" s="375"/>
      <c r="J752" s="154"/>
      <c r="K752" s="376"/>
      <c r="L752" s="377"/>
      <c r="M752" s="378"/>
      <c r="N752" s="377"/>
      <c r="O752" s="378"/>
      <c r="P752" s="379"/>
      <c r="Q752" s="380"/>
      <c r="R752" s="373"/>
      <c r="S752" s="375"/>
      <c r="T752" s="381"/>
      <c r="U752" s="382"/>
      <c r="V752" s="383"/>
      <c r="W752" s="368"/>
      <c r="X752" s="368"/>
      <c r="Y752" s="369"/>
      <c r="AC752" s="3" t="s">
        <v>369</v>
      </c>
    </row>
    <row r="753" spans="2:29" ht="6.9" customHeight="1">
      <c r="B753" s="356"/>
      <c r="C753" s="384"/>
      <c r="D753" s="385"/>
      <c r="E753" s="386"/>
      <c r="F753" s="373"/>
      <c r="G753" s="374"/>
      <c r="H753" s="373"/>
      <c r="I753" s="375"/>
      <c r="J753" s="154"/>
      <c r="K753" s="376"/>
      <c r="L753" s="377"/>
      <c r="M753" s="378"/>
      <c r="N753" s="377"/>
      <c r="O753" s="378"/>
      <c r="P753" s="379"/>
      <c r="Q753" s="380"/>
      <c r="R753" s="373"/>
      <c r="S753" s="375"/>
      <c r="T753" s="381"/>
      <c r="U753" s="382"/>
      <c r="V753" s="383"/>
      <c r="W753" s="368"/>
      <c r="X753" s="368"/>
      <c r="Y753" s="369"/>
    </row>
    <row r="754" spans="2:29" ht="6.9" customHeight="1">
      <c r="B754" s="356"/>
      <c r="C754" s="357" t="s">
        <v>370</v>
      </c>
      <c r="D754" s="358">
        <v>1312256.8</v>
      </c>
      <c r="E754" s="359"/>
      <c r="F754" s="373"/>
      <c r="G754" s="374"/>
      <c r="H754" s="373"/>
      <c r="I754" s="375"/>
      <c r="J754" s="154"/>
      <c r="K754" s="376"/>
      <c r="L754" s="377"/>
      <c r="M754" s="387"/>
      <c r="N754" s="377"/>
      <c r="O754" s="387"/>
      <c r="P754" s="379"/>
      <c r="Q754" s="388"/>
      <c r="R754" s="373"/>
      <c r="S754" s="375"/>
      <c r="T754" s="381"/>
      <c r="U754" s="382"/>
      <c r="V754" s="383"/>
      <c r="W754" s="368"/>
      <c r="X754" s="368"/>
      <c r="Y754" s="369"/>
    </row>
    <row r="755" spans="2:29" ht="6.9" customHeight="1">
      <c r="B755" s="356"/>
      <c r="C755" s="370"/>
      <c r="D755" s="371"/>
      <c r="E755" s="372"/>
      <c r="F755" s="373"/>
      <c r="G755" s="374"/>
      <c r="H755" s="373"/>
      <c r="I755" s="375"/>
      <c r="J755" s="167" t="s">
        <v>371</v>
      </c>
      <c r="K755" s="169"/>
      <c r="L755" s="188" t="s">
        <v>361</v>
      </c>
      <c r="M755" s="360" t="s">
        <v>382</v>
      </c>
      <c r="N755" s="188" t="s">
        <v>362</v>
      </c>
      <c r="O755" s="419" t="s">
        <v>382</v>
      </c>
      <c r="P755" s="362" t="s">
        <v>364</v>
      </c>
      <c r="Q755" s="419" t="s">
        <v>382</v>
      </c>
      <c r="R755" s="373"/>
      <c r="S755" s="375"/>
      <c r="T755" s="381"/>
      <c r="U755" s="382"/>
      <c r="V755" s="383"/>
      <c r="W755" s="368"/>
      <c r="X755" s="368"/>
      <c r="Y755" s="369"/>
    </row>
    <row r="756" spans="2:29" ht="6.9" customHeight="1">
      <c r="B756" s="356"/>
      <c r="C756" s="384"/>
      <c r="D756" s="385"/>
      <c r="E756" s="386"/>
      <c r="F756" s="373"/>
      <c r="G756" s="374"/>
      <c r="H756" s="373"/>
      <c r="I756" s="375"/>
      <c r="J756" s="154"/>
      <c r="K756" s="376"/>
      <c r="L756" s="377"/>
      <c r="M756" s="378"/>
      <c r="N756" s="377"/>
      <c r="O756" s="380"/>
      <c r="P756" s="379"/>
      <c r="Q756" s="380"/>
      <c r="R756" s="373"/>
      <c r="S756" s="375"/>
      <c r="T756" s="381"/>
      <c r="U756" s="382"/>
      <c r="V756" s="383"/>
      <c r="W756" s="368"/>
      <c r="X756" s="368"/>
      <c r="Y756" s="369"/>
    </row>
    <row r="757" spans="2:29" ht="6.9" customHeight="1">
      <c r="B757" s="356" t="s">
        <v>372</v>
      </c>
      <c r="C757" s="357" t="s">
        <v>357</v>
      </c>
      <c r="D757" s="358">
        <v>340648.2</v>
      </c>
      <c r="E757" s="359"/>
      <c r="F757" s="373"/>
      <c r="G757" s="374"/>
      <c r="H757" s="373"/>
      <c r="I757" s="375"/>
      <c r="J757" s="154"/>
      <c r="K757" s="376"/>
      <c r="L757" s="377"/>
      <c r="M757" s="378"/>
      <c r="N757" s="377"/>
      <c r="O757" s="380"/>
      <c r="P757" s="379"/>
      <c r="Q757" s="380"/>
      <c r="R757" s="373"/>
      <c r="S757" s="375"/>
      <c r="T757" s="381"/>
      <c r="U757" s="382"/>
      <c r="V757" s="383"/>
      <c r="W757" s="389" t="s">
        <v>373</v>
      </c>
      <c r="X757" s="390"/>
      <c r="Y757" s="369">
        <v>2</v>
      </c>
    </row>
    <row r="758" spans="2:29" ht="6.9" customHeight="1">
      <c r="B758" s="357"/>
      <c r="C758" s="370"/>
      <c r="D758" s="371"/>
      <c r="E758" s="372"/>
      <c r="F758" s="373"/>
      <c r="G758" s="374"/>
      <c r="H758" s="373"/>
      <c r="I758" s="375"/>
      <c r="J758" s="155"/>
      <c r="K758" s="171"/>
      <c r="L758" s="377"/>
      <c r="M758" s="387"/>
      <c r="N758" s="377"/>
      <c r="O758" s="388"/>
      <c r="P758" s="379"/>
      <c r="Q758" s="388"/>
      <c r="R758" s="373"/>
      <c r="S758" s="375"/>
      <c r="T758" s="381"/>
      <c r="U758" s="382"/>
      <c r="V758" s="383"/>
      <c r="W758" s="390"/>
      <c r="X758" s="390"/>
      <c r="Y758" s="369"/>
    </row>
    <row r="759" spans="2:29" ht="6.9" customHeight="1">
      <c r="B759" s="357"/>
      <c r="C759" s="384"/>
      <c r="D759" s="385"/>
      <c r="E759" s="386"/>
      <c r="F759" s="373"/>
      <c r="G759" s="374"/>
      <c r="H759" s="373"/>
      <c r="I759" s="375"/>
      <c r="J759" s="154" t="s">
        <v>374</v>
      </c>
      <c r="K759" s="376"/>
      <c r="L759" s="188" t="s">
        <v>361</v>
      </c>
      <c r="M759" s="420" t="s">
        <v>383</v>
      </c>
      <c r="N759" s="188" t="s">
        <v>362</v>
      </c>
      <c r="O759" s="420" t="s">
        <v>383</v>
      </c>
      <c r="P759" s="362" t="s">
        <v>364</v>
      </c>
      <c r="Q759" s="421" t="s">
        <v>383</v>
      </c>
      <c r="R759" s="373"/>
      <c r="S759" s="375"/>
      <c r="T759" s="381"/>
      <c r="U759" s="382"/>
      <c r="V759" s="383"/>
      <c r="W759" s="390"/>
      <c r="X759" s="390"/>
      <c r="Y759" s="369"/>
      <c r="AC759" s="337">
        <v>0</v>
      </c>
    </row>
    <row r="760" spans="2:29" ht="6.9" customHeight="1">
      <c r="B760" s="357"/>
      <c r="C760" s="357" t="s">
        <v>370</v>
      </c>
      <c r="D760" s="358">
        <v>1312316.3</v>
      </c>
      <c r="E760" s="359"/>
      <c r="F760" s="373"/>
      <c r="G760" s="374"/>
      <c r="H760" s="373"/>
      <c r="I760" s="375"/>
      <c r="J760" s="154"/>
      <c r="K760" s="376"/>
      <c r="L760" s="377"/>
      <c r="M760" s="393"/>
      <c r="N760" s="377"/>
      <c r="O760" s="393"/>
      <c r="P760" s="379"/>
      <c r="Q760" s="394"/>
      <c r="R760" s="373"/>
      <c r="S760" s="375"/>
      <c r="T760" s="381"/>
      <c r="U760" s="382"/>
      <c r="V760" s="383"/>
      <c r="W760" s="390"/>
      <c r="X760" s="390"/>
      <c r="Y760" s="369"/>
    </row>
    <row r="761" spans="2:29" ht="6.9" customHeight="1">
      <c r="B761" s="357"/>
      <c r="C761" s="370"/>
      <c r="D761" s="371"/>
      <c r="E761" s="372"/>
      <c r="F761" s="373"/>
      <c r="G761" s="374"/>
      <c r="H761" s="373"/>
      <c r="I761" s="375"/>
      <c r="J761" s="154"/>
      <c r="K761" s="376"/>
      <c r="L761" s="377"/>
      <c r="M761" s="393"/>
      <c r="N761" s="377"/>
      <c r="O761" s="393"/>
      <c r="P761" s="379"/>
      <c r="Q761" s="394"/>
      <c r="R761" s="373"/>
      <c r="S761" s="375"/>
      <c r="T761" s="381"/>
      <c r="U761" s="382"/>
      <c r="V761" s="383"/>
      <c r="W761" s="390"/>
      <c r="X761" s="390"/>
      <c r="Y761" s="369"/>
    </row>
    <row r="762" spans="2:29" ht="6.9" customHeight="1">
      <c r="B762" s="356"/>
      <c r="C762" s="384"/>
      <c r="D762" s="385"/>
      <c r="E762" s="386"/>
      <c r="F762" s="319"/>
      <c r="G762" s="320"/>
      <c r="H762" s="319"/>
      <c r="I762" s="321"/>
      <c r="J762" s="155"/>
      <c r="K762" s="171"/>
      <c r="L762" s="199"/>
      <c r="M762" s="395"/>
      <c r="N762" s="199"/>
      <c r="O762" s="395"/>
      <c r="P762" s="396"/>
      <c r="Q762" s="397"/>
      <c r="R762" s="319"/>
      <c r="S762" s="321"/>
      <c r="T762" s="398"/>
      <c r="U762" s="399"/>
      <c r="V762" s="400"/>
      <c r="W762" s="390"/>
      <c r="X762" s="390"/>
      <c r="Y762" s="369"/>
    </row>
    <row r="763" spans="2:29" ht="39.9" customHeight="1">
      <c r="B763" s="401" t="s">
        <v>376</v>
      </c>
      <c r="C763" s="402"/>
      <c r="D763" s="403"/>
      <c r="E763" s="403"/>
      <c r="F763" s="403"/>
      <c r="G763" s="403"/>
      <c r="H763" s="403"/>
      <c r="I763" s="403"/>
      <c r="J763" s="403"/>
      <c r="K763" s="403"/>
      <c r="L763" s="403"/>
      <c r="M763" s="403"/>
      <c r="N763" s="403"/>
      <c r="O763" s="403"/>
      <c r="P763" s="403"/>
      <c r="Q763" s="403"/>
      <c r="R763" s="403"/>
      <c r="S763" s="403"/>
      <c r="T763" s="403"/>
      <c r="U763" s="403"/>
      <c r="V763" s="403"/>
      <c r="W763" s="403"/>
      <c r="X763" s="403"/>
      <c r="Y763" s="404"/>
    </row>
    <row r="764" spans="2:29" ht="39.9" customHeight="1">
      <c r="B764" s="401"/>
      <c r="C764" s="405"/>
      <c r="D764" s="406"/>
      <c r="E764" s="406"/>
      <c r="F764" s="406"/>
      <c r="G764" s="406"/>
      <c r="H764" s="406"/>
      <c r="I764" s="406"/>
      <c r="J764" s="406"/>
      <c r="K764" s="406"/>
      <c r="L764" s="406"/>
      <c r="M764" s="406"/>
      <c r="N764" s="406"/>
      <c r="O764" s="406"/>
      <c r="P764" s="406"/>
      <c r="Q764" s="406"/>
      <c r="R764" s="406"/>
      <c r="S764" s="406"/>
      <c r="T764" s="406"/>
      <c r="U764" s="406"/>
      <c r="V764" s="406"/>
      <c r="W764" s="406"/>
      <c r="X764" s="406"/>
      <c r="Y764" s="407"/>
    </row>
    <row r="765" spans="2:29" ht="39.9" customHeight="1">
      <c r="B765" s="401"/>
      <c r="C765" s="405"/>
      <c r="D765" s="406"/>
      <c r="E765" s="406"/>
      <c r="F765" s="406"/>
      <c r="G765" s="406"/>
      <c r="H765" s="406"/>
      <c r="I765" s="406"/>
      <c r="J765" s="406"/>
      <c r="K765" s="406"/>
      <c r="L765" s="406"/>
      <c r="M765" s="406"/>
      <c r="N765" s="406"/>
      <c r="O765" s="406"/>
      <c r="P765" s="406"/>
      <c r="Q765" s="406"/>
      <c r="R765" s="406"/>
      <c r="S765" s="406"/>
      <c r="T765" s="406"/>
      <c r="U765" s="406"/>
      <c r="V765" s="406"/>
      <c r="W765" s="406"/>
      <c r="X765" s="406"/>
      <c r="Y765" s="407"/>
    </row>
    <row r="766" spans="2:29" ht="39.9" customHeight="1">
      <c r="B766" s="401"/>
      <c r="C766" s="405"/>
      <c r="D766" s="406"/>
      <c r="E766" s="406"/>
      <c r="F766" s="406"/>
      <c r="G766" s="406"/>
      <c r="H766" s="406"/>
      <c r="I766" s="406"/>
      <c r="J766" s="406"/>
      <c r="K766" s="406"/>
      <c r="L766" s="406"/>
      <c r="M766" s="406"/>
      <c r="N766" s="406"/>
      <c r="O766" s="406"/>
      <c r="P766" s="406"/>
      <c r="Q766" s="406"/>
      <c r="R766" s="406"/>
      <c r="S766" s="406"/>
      <c r="T766" s="406"/>
      <c r="U766" s="406"/>
      <c r="V766" s="406"/>
      <c r="W766" s="406"/>
      <c r="X766" s="406"/>
      <c r="Y766" s="407"/>
    </row>
    <row r="767" spans="2:29" ht="39.9" customHeight="1">
      <c r="B767" s="401"/>
      <c r="C767" s="405"/>
      <c r="D767" s="406"/>
      <c r="E767" s="406"/>
      <c r="F767" s="406"/>
      <c r="G767" s="406"/>
      <c r="H767" s="406"/>
      <c r="I767" s="406"/>
      <c r="J767" s="406"/>
      <c r="K767" s="406"/>
      <c r="L767" s="406"/>
      <c r="M767" s="406"/>
      <c r="N767" s="406"/>
      <c r="O767" s="406"/>
      <c r="P767" s="406"/>
      <c r="Q767" s="406"/>
      <c r="R767" s="406"/>
      <c r="S767" s="406"/>
      <c r="T767" s="406"/>
      <c r="U767" s="406"/>
      <c r="V767" s="406"/>
      <c r="W767" s="406"/>
      <c r="X767" s="406"/>
      <c r="Y767" s="407"/>
    </row>
    <row r="768" spans="2:29" ht="39.9" customHeight="1">
      <c r="B768" s="401"/>
      <c r="C768" s="405"/>
      <c r="D768" s="406"/>
      <c r="E768" s="406"/>
      <c r="F768" s="406"/>
      <c r="G768" s="406"/>
      <c r="H768" s="406"/>
      <c r="I768" s="406"/>
      <c r="J768" s="406"/>
      <c r="K768" s="406"/>
      <c r="L768" s="406"/>
      <c r="M768" s="406"/>
      <c r="N768" s="406"/>
      <c r="O768" s="406"/>
      <c r="P768" s="406"/>
      <c r="Q768" s="406"/>
      <c r="R768" s="406"/>
      <c r="S768" s="406"/>
      <c r="T768" s="406"/>
      <c r="U768" s="406"/>
      <c r="V768" s="406"/>
      <c r="W768" s="406"/>
      <c r="X768" s="406"/>
      <c r="Y768" s="407"/>
    </row>
    <row r="769" spans="2:29" ht="39.9" customHeight="1">
      <c r="B769" s="401"/>
      <c r="C769" s="405"/>
      <c r="D769" s="406"/>
      <c r="E769" s="406"/>
      <c r="F769" s="406"/>
      <c r="G769" s="406"/>
      <c r="H769" s="406"/>
      <c r="I769" s="406"/>
      <c r="J769" s="406"/>
      <c r="K769" s="406"/>
      <c r="L769" s="406"/>
      <c r="M769" s="406"/>
      <c r="N769" s="406"/>
      <c r="O769" s="406"/>
      <c r="P769" s="406"/>
      <c r="Q769" s="406"/>
      <c r="R769" s="406"/>
      <c r="S769" s="406"/>
      <c r="T769" s="406"/>
      <c r="U769" s="406"/>
      <c r="V769" s="406"/>
      <c r="W769" s="406"/>
      <c r="X769" s="406"/>
      <c r="Y769" s="407"/>
    </row>
    <row r="770" spans="2:29" ht="39.9" customHeight="1">
      <c r="B770" s="401"/>
      <c r="C770" s="408"/>
      <c r="D770" s="1"/>
      <c r="E770" s="1"/>
      <c r="F770" s="2"/>
      <c r="G770" s="409"/>
      <c r="H770" s="409"/>
      <c r="I770" s="409"/>
      <c r="J770" s="409"/>
      <c r="K770" s="409"/>
      <c r="L770" s="1"/>
      <c r="M770" s="408"/>
      <c r="N770" s="408"/>
      <c r="O770" s="1"/>
      <c r="P770" s="410" t="s">
        <v>377</v>
      </c>
      <c r="Q770" s="410"/>
      <c r="R770" s="410"/>
      <c r="S770" s="410"/>
      <c r="T770" s="410"/>
      <c r="U770" s="410"/>
      <c r="V770" s="410"/>
      <c r="W770" s="410"/>
      <c r="X770" s="410"/>
      <c r="Y770" s="411"/>
    </row>
    <row r="771" spans="2:29" ht="45" customHeight="1">
      <c r="B771" s="307"/>
      <c r="C771" s="412"/>
      <c r="D771" s="413"/>
      <c r="E771" s="414"/>
      <c r="F771" s="415"/>
      <c r="G771" s="413"/>
      <c r="H771" s="413"/>
      <c r="I771" s="413"/>
      <c r="J771" s="413"/>
      <c r="K771" s="413"/>
      <c r="L771" s="413"/>
      <c r="M771" s="413"/>
      <c r="N771" s="413"/>
      <c r="O771" s="416"/>
      <c r="P771" s="417"/>
      <c r="Q771" s="417"/>
      <c r="R771" s="417"/>
      <c r="S771" s="417"/>
      <c r="T771" s="417"/>
      <c r="U771" s="417"/>
      <c r="V771" s="417"/>
      <c r="W771" s="417"/>
      <c r="X771" s="417"/>
      <c r="Y771" s="418"/>
    </row>
    <row r="772" spans="2:29" ht="15" customHeight="1">
      <c r="C772" s="3" t="s">
        <v>378</v>
      </c>
    </row>
    <row r="773" spans="2:29" ht="15" customHeight="1">
      <c r="C773" s="3" t="s">
        <v>379</v>
      </c>
    </row>
    <row r="774" spans="2:29" ht="15" customHeight="1">
      <c r="C774" s="3" t="s">
        <v>380</v>
      </c>
    </row>
    <row r="775" spans="2:29">
      <c r="C775" s="3" t="s">
        <v>381</v>
      </c>
    </row>
    <row r="777" spans="2:29" ht="24.9" customHeight="1">
      <c r="B777" s="6" t="s">
        <v>335</v>
      </c>
      <c r="C777" s="3"/>
      <c r="D777" s="3"/>
      <c r="E777" s="3"/>
      <c r="F777" s="3"/>
      <c r="G777" s="3"/>
      <c r="H777" s="3"/>
      <c r="I777" s="3"/>
      <c r="J777" s="3"/>
      <c r="K777" s="3"/>
      <c r="L777" s="3"/>
      <c r="M777" s="3"/>
      <c r="N777" s="331"/>
      <c r="O777" s="332"/>
      <c r="P777" s="333"/>
      <c r="Q777" s="334"/>
      <c r="R777" s="334"/>
      <c r="S777" s="335"/>
      <c r="T777" s="192" t="s">
        <v>336</v>
      </c>
      <c r="U777" s="192"/>
      <c r="V777" s="336" t="s">
        <v>337</v>
      </c>
      <c r="W777" s="336"/>
      <c r="X777" s="336"/>
      <c r="Y777" s="336"/>
      <c r="AA777" s="338" t="s">
        <v>338</v>
      </c>
      <c r="AB777" s="3" t="s">
        <v>339</v>
      </c>
      <c r="AC777" s="3" t="s">
        <v>340</v>
      </c>
    </row>
    <row r="778" spans="2:29" ht="20.100000000000001" customHeight="1">
      <c r="B778" s="188" t="s">
        <v>8</v>
      </c>
      <c r="C778" s="188"/>
      <c r="D778" s="339" t="s">
        <v>293</v>
      </c>
      <c r="E778" s="339"/>
      <c r="F778" s="339"/>
      <c r="G778" s="339"/>
      <c r="H778" s="192" t="s">
        <v>9</v>
      </c>
      <c r="I778" s="192"/>
      <c r="J778" s="339" t="s">
        <v>294</v>
      </c>
      <c r="K778" s="339"/>
      <c r="L778" s="339"/>
      <c r="M778" s="339"/>
      <c r="N778" s="192" t="s">
        <v>2</v>
      </c>
      <c r="O778" s="192"/>
      <c r="P778" s="109" t="s">
        <v>303</v>
      </c>
      <c r="Q778" s="109"/>
      <c r="R778" s="109"/>
      <c r="S778" s="109"/>
      <c r="T778" s="192" t="s">
        <v>341</v>
      </c>
      <c r="U778" s="192"/>
      <c r="V778" s="340" t="s">
        <v>339</v>
      </c>
      <c r="W778" s="340"/>
      <c r="X778" s="340"/>
      <c r="Y778" s="340"/>
      <c r="AA778" s="338" t="s">
        <v>342</v>
      </c>
      <c r="AB778" s="3" t="s">
        <v>343</v>
      </c>
      <c r="AC778" s="3" t="s">
        <v>344</v>
      </c>
    </row>
    <row r="779" spans="2:29" ht="20.100000000000001" customHeight="1">
      <c r="B779" s="199" t="s">
        <v>3</v>
      </c>
      <c r="C779" s="199"/>
      <c r="D779" s="341" t="s">
        <v>320</v>
      </c>
      <c r="E779" s="341"/>
      <c r="F779" s="341"/>
      <c r="G779" s="341"/>
      <c r="H779" s="192"/>
      <c r="I779" s="192"/>
      <c r="J779" s="339"/>
      <c r="K779" s="339"/>
      <c r="L779" s="339"/>
      <c r="M779" s="339"/>
      <c r="N779" s="192"/>
      <c r="O779" s="192"/>
      <c r="P779" s="109"/>
      <c r="Q779" s="109"/>
      <c r="R779" s="109"/>
      <c r="S779" s="109"/>
      <c r="T779" s="192" t="s">
        <v>345</v>
      </c>
      <c r="U779" s="192"/>
      <c r="V779" s="340" t="s">
        <v>339</v>
      </c>
      <c r="W779" s="340"/>
      <c r="X779" s="340"/>
      <c r="Y779" s="340"/>
      <c r="AA779" s="338" t="s">
        <v>346</v>
      </c>
      <c r="AC779" s="3" t="s">
        <v>347</v>
      </c>
    </row>
    <row r="780" spans="2:29" ht="20.100000000000001" customHeight="1">
      <c r="B780" s="295" t="s">
        <v>4</v>
      </c>
      <c r="C780" s="295"/>
      <c r="D780" s="342" t="s">
        <v>5</v>
      </c>
      <c r="E780" s="339" t="s">
        <v>295</v>
      </c>
      <c r="F780" s="339"/>
      <c r="G780" s="339"/>
      <c r="H780" s="192" t="s">
        <v>348</v>
      </c>
      <c r="I780" s="192"/>
      <c r="J780" s="192"/>
      <c r="K780" s="102" t="s">
        <v>321</v>
      </c>
      <c r="L780" s="104"/>
      <c r="M780" s="104"/>
      <c r="N780" s="104"/>
      <c r="O780" s="178" t="s">
        <v>349</v>
      </c>
      <c r="P780" s="179"/>
      <c r="Q780" s="343">
        <v>44431</v>
      </c>
      <c r="R780" s="344"/>
      <c r="S780" s="345"/>
      <c r="T780" s="192" t="s">
        <v>95</v>
      </c>
      <c r="U780" s="192"/>
      <c r="V780" s="98" t="s">
        <v>94</v>
      </c>
      <c r="W780" s="346">
        <v>1915</v>
      </c>
      <c r="X780" s="346"/>
      <c r="Y780" s="27" t="s">
        <v>93</v>
      </c>
      <c r="AA780" s="338" t="s">
        <v>350</v>
      </c>
      <c r="AC780" s="3" t="s">
        <v>351</v>
      </c>
    </row>
    <row r="781" spans="2:29" ht="20.100000000000001" customHeight="1">
      <c r="B781" s="295"/>
      <c r="C781" s="295"/>
      <c r="D781" s="342" t="s">
        <v>6</v>
      </c>
      <c r="E781" s="347" t="s">
        <v>295</v>
      </c>
      <c r="F781" s="347"/>
      <c r="G781" s="347"/>
      <c r="H781" s="192" t="s">
        <v>352</v>
      </c>
      <c r="I781" s="192"/>
      <c r="J781" s="192"/>
      <c r="K781" s="102" t="s">
        <v>353</v>
      </c>
      <c r="L781" s="104"/>
      <c r="M781" s="104"/>
      <c r="N781" s="104"/>
      <c r="O781" s="348"/>
      <c r="P781" s="349"/>
      <c r="Q781" s="350"/>
      <c r="R781" s="351"/>
      <c r="S781" s="352"/>
      <c r="T781" s="188" t="s">
        <v>7</v>
      </c>
      <c r="U781" s="188"/>
      <c r="V781" s="353" t="s">
        <v>354</v>
      </c>
      <c r="W781" s="354"/>
      <c r="X781" s="354"/>
      <c r="Y781" s="355"/>
      <c r="AC781" s="3" t="s">
        <v>355</v>
      </c>
    </row>
    <row r="782" spans="2:29" ht="6.9" customHeight="1">
      <c r="B782" s="356" t="s">
        <v>356</v>
      </c>
      <c r="C782" s="357" t="s">
        <v>357</v>
      </c>
      <c r="D782" s="358">
        <v>340548.3</v>
      </c>
      <c r="E782" s="359"/>
      <c r="F782" s="316" t="s">
        <v>358</v>
      </c>
      <c r="G782" s="317"/>
      <c r="H782" s="316" t="s">
        <v>359</v>
      </c>
      <c r="I782" s="318"/>
      <c r="J782" s="167" t="s">
        <v>360</v>
      </c>
      <c r="K782" s="169"/>
      <c r="L782" s="188" t="s">
        <v>361</v>
      </c>
      <c r="M782" s="360">
        <v>98</v>
      </c>
      <c r="N782" s="188" t="s">
        <v>362</v>
      </c>
      <c r="O782" s="360" t="s">
        <v>382</v>
      </c>
      <c r="P782" s="362" t="s">
        <v>364</v>
      </c>
      <c r="Q782" s="419" t="s">
        <v>382</v>
      </c>
      <c r="R782" s="316" t="s">
        <v>365</v>
      </c>
      <c r="S782" s="318"/>
      <c r="T782" s="364" t="s">
        <v>159</v>
      </c>
      <c r="U782" s="365"/>
      <c r="V782" s="366" t="s">
        <v>366</v>
      </c>
      <c r="W782" s="367" t="s">
        <v>367</v>
      </c>
      <c r="X782" s="368"/>
      <c r="Y782" s="369">
        <v>1</v>
      </c>
      <c r="AC782" s="3" t="s">
        <v>368</v>
      </c>
    </row>
    <row r="783" spans="2:29" ht="6.9" customHeight="1">
      <c r="B783" s="356"/>
      <c r="C783" s="370"/>
      <c r="D783" s="371"/>
      <c r="E783" s="372"/>
      <c r="F783" s="373"/>
      <c r="G783" s="374"/>
      <c r="H783" s="373"/>
      <c r="I783" s="375"/>
      <c r="J783" s="154"/>
      <c r="K783" s="376"/>
      <c r="L783" s="377"/>
      <c r="M783" s="378"/>
      <c r="N783" s="377"/>
      <c r="O783" s="378"/>
      <c r="P783" s="379"/>
      <c r="Q783" s="380"/>
      <c r="R783" s="373"/>
      <c r="S783" s="375"/>
      <c r="T783" s="381"/>
      <c r="U783" s="382"/>
      <c r="V783" s="383"/>
      <c r="W783" s="368"/>
      <c r="X783" s="368"/>
      <c r="Y783" s="369"/>
      <c r="AC783" s="3" t="s">
        <v>369</v>
      </c>
    </row>
    <row r="784" spans="2:29" ht="6.9" customHeight="1">
      <c r="B784" s="356"/>
      <c r="C784" s="384"/>
      <c r="D784" s="385"/>
      <c r="E784" s="386"/>
      <c r="F784" s="373"/>
      <c r="G784" s="374"/>
      <c r="H784" s="373"/>
      <c r="I784" s="375"/>
      <c r="J784" s="154"/>
      <c r="K784" s="376"/>
      <c r="L784" s="377"/>
      <c r="M784" s="378"/>
      <c r="N784" s="377"/>
      <c r="O784" s="378"/>
      <c r="P784" s="379"/>
      <c r="Q784" s="380"/>
      <c r="R784" s="373"/>
      <c r="S784" s="375"/>
      <c r="T784" s="381"/>
      <c r="U784" s="382"/>
      <c r="V784" s="383"/>
      <c r="W784" s="368"/>
      <c r="X784" s="368"/>
      <c r="Y784" s="369"/>
    </row>
    <row r="785" spans="2:29" ht="6.9" customHeight="1">
      <c r="B785" s="356"/>
      <c r="C785" s="357" t="s">
        <v>370</v>
      </c>
      <c r="D785" s="358">
        <v>1312256.8</v>
      </c>
      <c r="E785" s="359"/>
      <c r="F785" s="373"/>
      <c r="G785" s="374"/>
      <c r="H785" s="373"/>
      <c r="I785" s="375"/>
      <c r="J785" s="154"/>
      <c r="K785" s="376"/>
      <c r="L785" s="377"/>
      <c r="M785" s="387"/>
      <c r="N785" s="377"/>
      <c r="O785" s="387"/>
      <c r="P785" s="379"/>
      <c r="Q785" s="388"/>
      <c r="R785" s="373"/>
      <c r="S785" s="375"/>
      <c r="T785" s="381"/>
      <c r="U785" s="382"/>
      <c r="V785" s="383"/>
      <c r="W785" s="368"/>
      <c r="X785" s="368"/>
      <c r="Y785" s="369"/>
    </row>
    <row r="786" spans="2:29" ht="6.9" customHeight="1">
      <c r="B786" s="356"/>
      <c r="C786" s="370"/>
      <c r="D786" s="371"/>
      <c r="E786" s="372"/>
      <c r="F786" s="373"/>
      <c r="G786" s="374"/>
      <c r="H786" s="373"/>
      <c r="I786" s="375"/>
      <c r="J786" s="167" t="s">
        <v>371</v>
      </c>
      <c r="K786" s="169"/>
      <c r="L786" s="188" t="s">
        <v>361</v>
      </c>
      <c r="M786" s="360" t="s">
        <v>382</v>
      </c>
      <c r="N786" s="188" t="s">
        <v>362</v>
      </c>
      <c r="O786" s="419" t="s">
        <v>382</v>
      </c>
      <c r="P786" s="362" t="s">
        <v>364</v>
      </c>
      <c r="Q786" s="419" t="s">
        <v>382</v>
      </c>
      <c r="R786" s="373"/>
      <c r="S786" s="375"/>
      <c r="T786" s="381"/>
      <c r="U786" s="382"/>
      <c r="V786" s="383"/>
      <c r="W786" s="368"/>
      <c r="X786" s="368"/>
      <c r="Y786" s="369"/>
    </row>
    <row r="787" spans="2:29" ht="6.9" customHeight="1">
      <c r="B787" s="356"/>
      <c r="C787" s="384"/>
      <c r="D787" s="385"/>
      <c r="E787" s="386"/>
      <c r="F787" s="373"/>
      <c r="G787" s="374"/>
      <c r="H787" s="373"/>
      <c r="I787" s="375"/>
      <c r="J787" s="154"/>
      <c r="K787" s="376"/>
      <c r="L787" s="377"/>
      <c r="M787" s="378"/>
      <c r="N787" s="377"/>
      <c r="O787" s="380"/>
      <c r="P787" s="379"/>
      <c r="Q787" s="380"/>
      <c r="R787" s="373"/>
      <c r="S787" s="375"/>
      <c r="T787" s="381"/>
      <c r="U787" s="382"/>
      <c r="V787" s="383"/>
      <c r="W787" s="368"/>
      <c r="X787" s="368"/>
      <c r="Y787" s="369"/>
    </row>
    <row r="788" spans="2:29" ht="6.9" customHeight="1">
      <c r="B788" s="356" t="s">
        <v>372</v>
      </c>
      <c r="C788" s="357" t="s">
        <v>357</v>
      </c>
      <c r="D788" s="358">
        <v>340648.2</v>
      </c>
      <c r="E788" s="359"/>
      <c r="F788" s="373"/>
      <c r="G788" s="374"/>
      <c r="H788" s="373"/>
      <c r="I788" s="375"/>
      <c r="J788" s="154"/>
      <c r="K788" s="376"/>
      <c r="L788" s="377"/>
      <c r="M788" s="378"/>
      <c r="N788" s="377"/>
      <c r="O788" s="380"/>
      <c r="P788" s="379"/>
      <c r="Q788" s="380"/>
      <c r="R788" s="373"/>
      <c r="S788" s="375"/>
      <c r="T788" s="381"/>
      <c r="U788" s="382"/>
      <c r="V788" s="383"/>
      <c r="W788" s="389" t="s">
        <v>373</v>
      </c>
      <c r="X788" s="390"/>
      <c r="Y788" s="369">
        <v>2</v>
      </c>
    </row>
    <row r="789" spans="2:29" ht="6.9" customHeight="1">
      <c r="B789" s="357"/>
      <c r="C789" s="370"/>
      <c r="D789" s="371"/>
      <c r="E789" s="372"/>
      <c r="F789" s="373"/>
      <c r="G789" s="374"/>
      <c r="H789" s="373"/>
      <c r="I789" s="375"/>
      <c r="J789" s="155"/>
      <c r="K789" s="171"/>
      <c r="L789" s="377"/>
      <c r="M789" s="387"/>
      <c r="N789" s="377"/>
      <c r="O789" s="388"/>
      <c r="P789" s="379"/>
      <c r="Q789" s="388"/>
      <c r="R789" s="373"/>
      <c r="S789" s="375"/>
      <c r="T789" s="381"/>
      <c r="U789" s="382"/>
      <c r="V789" s="383"/>
      <c r="W789" s="390"/>
      <c r="X789" s="390"/>
      <c r="Y789" s="369"/>
    </row>
    <row r="790" spans="2:29" ht="6.9" customHeight="1">
      <c r="B790" s="357"/>
      <c r="C790" s="384"/>
      <c r="D790" s="385"/>
      <c r="E790" s="386"/>
      <c r="F790" s="373"/>
      <c r="G790" s="374"/>
      <c r="H790" s="373"/>
      <c r="I790" s="375"/>
      <c r="J790" s="154" t="s">
        <v>374</v>
      </c>
      <c r="K790" s="376"/>
      <c r="L790" s="188" t="s">
        <v>361</v>
      </c>
      <c r="M790" s="420" t="s">
        <v>383</v>
      </c>
      <c r="N790" s="188" t="s">
        <v>362</v>
      </c>
      <c r="O790" s="420" t="s">
        <v>383</v>
      </c>
      <c r="P790" s="362" t="s">
        <v>364</v>
      </c>
      <c r="Q790" s="421" t="s">
        <v>383</v>
      </c>
      <c r="R790" s="373"/>
      <c r="S790" s="375"/>
      <c r="T790" s="381"/>
      <c r="U790" s="382"/>
      <c r="V790" s="383"/>
      <c r="W790" s="390"/>
      <c r="X790" s="390"/>
      <c r="Y790" s="369"/>
      <c r="AC790" s="337">
        <v>0</v>
      </c>
    </row>
    <row r="791" spans="2:29" ht="6.9" customHeight="1">
      <c r="B791" s="357"/>
      <c r="C791" s="357" t="s">
        <v>370</v>
      </c>
      <c r="D791" s="358">
        <v>1312316.3</v>
      </c>
      <c r="E791" s="359"/>
      <c r="F791" s="373"/>
      <c r="G791" s="374"/>
      <c r="H791" s="373"/>
      <c r="I791" s="375"/>
      <c r="J791" s="154"/>
      <c r="K791" s="376"/>
      <c r="L791" s="377"/>
      <c r="M791" s="393"/>
      <c r="N791" s="377"/>
      <c r="O791" s="393"/>
      <c r="P791" s="379"/>
      <c r="Q791" s="394"/>
      <c r="R791" s="373"/>
      <c r="S791" s="375"/>
      <c r="T791" s="381"/>
      <c r="U791" s="382"/>
      <c r="V791" s="383"/>
      <c r="W791" s="390"/>
      <c r="X791" s="390"/>
      <c r="Y791" s="369"/>
    </row>
    <row r="792" spans="2:29" ht="6.9" customHeight="1">
      <c r="B792" s="357"/>
      <c r="C792" s="370"/>
      <c r="D792" s="371"/>
      <c r="E792" s="372"/>
      <c r="F792" s="373"/>
      <c r="G792" s="374"/>
      <c r="H792" s="373"/>
      <c r="I792" s="375"/>
      <c r="J792" s="154"/>
      <c r="K792" s="376"/>
      <c r="L792" s="377"/>
      <c r="M792" s="393"/>
      <c r="N792" s="377"/>
      <c r="O792" s="393"/>
      <c r="P792" s="379"/>
      <c r="Q792" s="394"/>
      <c r="R792" s="373"/>
      <c r="S792" s="375"/>
      <c r="T792" s="381"/>
      <c r="U792" s="382"/>
      <c r="V792" s="383"/>
      <c r="W792" s="390"/>
      <c r="X792" s="390"/>
      <c r="Y792" s="369"/>
    </row>
    <row r="793" spans="2:29" ht="6.9" customHeight="1">
      <c r="B793" s="356"/>
      <c r="C793" s="384"/>
      <c r="D793" s="385"/>
      <c r="E793" s="386"/>
      <c r="F793" s="319"/>
      <c r="G793" s="320"/>
      <c r="H793" s="319"/>
      <c r="I793" s="321"/>
      <c r="J793" s="155"/>
      <c r="K793" s="171"/>
      <c r="L793" s="199"/>
      <c r="M793" s="395"/>
      <c r="N793" s="199"/>
      <c r="O793" s="395"/>
      <c r="P793" s="396"/>
      <c r="Q793" s="397"/>
      <c r="R793" s="319"/>
      <c r="S793" s="321"/>
      <c r="T793" s="398"/>
      <c r="U793" s="399"/>
      <c r="V793" s="400"/>
      <c r="W793" s="390"/>
      <c r="X793" s="390"/>
      <c r="Y793" s="369"/>
    </row>
    <row r="794" spans="2:29" ht="39.9" customHeight="1">
      <c r="B794" s="401" t="s">
        <v>376</v>
      </c>
      <c r="C794" s="402"/>
      <c r="D794" s="403"/>
      <c r="E794" s="403"/>
      <c r="F794" s="403"/>
      <c r="G794" s="403"/>
      <c r="H794" s="403"/>
      <c r="I794" s="403"/>
      <c r="J794" s="403"/>
      <c r="K794" s="403"/>
      <c r="L794" s="403"/>
      <c r="M794" s="403"/>
      <c r="N794" s="403"/>
      <c r="O794" s="403"/>
      <c r="P794" s="403"/>
      <c r="Q794" s="403"/>
      <c r="R794" s="403"/>
      <c r="S794" s="403"/>
      <c r="T794" s="403"/>
      <c r="U794" s="403"/>
      <c r="V794" s="403"/>
      <c r="W794" s="403"/>
      <c r="X794" s="403"/>
      <c r="Y794" s="404"/>
    </row>
    <row r="795" spans="2:29" ht="39.9" customHeight="1">
      <c r="B795" s="401"/>
      <c r="C795" s="405"/>
      <c r="D795" s="406"/>
      <c r="E795" s="406"/>
      <c r="F795" s="406"/>
      <c r="G795" s="406"/>
      <c r="H795" s="406"/>
      <c r="I795" s="406"/>
      <c r="J795" s="406"/>
      <c r="K795" s="406"/>
      <c r="L795" s="406"/>
      <c r="M795" s="406"/>
      <c r="N795" s="406"/>
      <c r="O795" s="406"/>
      <c r="P795" s="406"/>
      <c r="Q795" s="406"/>
      <c r="R795" s="406"/>
      <c r="S795" s="406"/>
      <c r="T795" s="406"/>
      <c r="U795" s="406"/>
      <c r="V795" s="406"/>
      <c r="W795" s="406"/>
      <c r="X795" s="406"/>
      <c r="Y795" s="407"/>
    </row>
    <row r="796" spans="2:29" ht="39.9" customHeight="1">
      <c r="B796" s="401"/>
      <c r="C796" s="405"/>
      <c r="D796" s="406"/>
      <c r="E796" s="406"/>
      <c r="F796" s="406"/>
      <c r="G796" s="406"/>
      <c r="H796" s="406"/>
      <c r="I796" s="406"/>
      <c r="J796" s="406"/>
      <c r="K796" s="406"/>
      <c r="L796" s="406"/>
      <c r="M796" s="406"/>
      <c r="N796" s="406"/>
      <c r="O796" s="406"/>
      <c r="P796" s="406"/>
      <c r="Q796" s="406"/>
      <c r="R796" s="406"/>
      <c r="S796" s="406"/>
      <c r="T796" s="406"/>
      <c r="U796" s="406"/>
      <c r="V796" s="406"/>
      <c r="W796" s="406"/>
      <c r="X796" s="406"/>
      <c r="Y796" s="407"/>
    </row>
    <row r="797" spans="2:29" ht="39.9" customHeight="1">
      <c r="B797" s="401"/>
      <c r="C797" s="405"/>
      <c r="D797" s="406"/>
      <c r="E797" s="406"/>
      <c r="F797" s="406"/>
      <c r="G797" s="406"/>
      <c r="H797" s="406"/>
      <c r="I797" s="406"/>
      <c r="J797" s="406"/>
      <c r="K797" s="406"/>
      <c r="L797" s="406"/>
      <c r="M797" s="406"/>
      <c r="N797" s="406"/>
      <c r="O797" s="406"/>
      <c r="P797" s="406"/>
      <c r="Q797" s="406"/>
      <c r="R797" s="406"/>
      <c r="S797" s="406"/>
      <c r="T797" s="406"/>
      <c r="U797" s="406"/>
      <c r="V797" s="406"/>
      <c r="W797" s="406"/>
      <c r="X797" s="406"/>
      <c r="Y797" s="407"/>
    </row>
    <row r="798" spans="2:29" ht="39.9" customHeight="1">
      <c r="B798" s="401"/>
      <c r="C798" s="405"/>
      <c r="D798" s="406"/>
      <c r="E798" s="406"/>
      <c r="F798" s="406"/>
      <c r="G798" s="406"/>
      <c r="H798" s="406"/>
      <c r="I798" s="406"/>
      <c r="J798" s="406"/>
      <c r="K798" s="406"/>
      <c r="L798" s="406"/>
      <c r="M798" s="406"/>
      <c r="N798" s="406"/>
      <c r="O798" s="406"/>
      <c r="P798" s="406"/>
      <c r="Q798" s="406"/>
      <c r="R798" s="406"/>
      <c r="S798" s="406"/>
      <c r="T798" s="406"/>
      <c r="U798" s="406"/>
      <c r="V798" s="406"/>
      <c r="W798" s="406"/>
      <c r="X798" s="406"/>
      <c r="Y798" s="407"/>
    </row>
    <row r="799" spans="2:29" ht="39.9" customHeight="1">
      <c r="B799" s="401"/>
      <c r="C799" s="405"/>
      <c r="D799" s="406"/>
      <c r="E799" s="406"/>
      <c r="F799" s="406"/>
      <c r="G799" s="406"/>
      <c r="H799" s="406"/>
      <c r="I799" s="406"/>
      <c r="J799" s="406"/>
      <c r="K799" s="406"/>
      <c r="L799" s="406"/>
      <c r="M799" s="406"/>
      <c r="N799" s="406"/>
      <c r="O799" s="406"/>
      <c r="P799" s="406"/>
      <c r="Q799" s="406"/>
      <c r="R799" s="406"/>
      <c r="S799" s="406"/>
      <c r="T799" s="406"/>
      <c r="U799" s="406"/>
      <c r="V799" s="406"/>
      <c r="W799" s="406"/>
      <c r="X799" s="406"/>
      <c r="Y799" s="407"/>
    </row>
    <row r="800" spans="2:29" ht="39.9" customHeight="1">
      <c r="B800" s="401"/>
      <c r="C800" s="405"/>
      <c r="D800" s="406"/>
      <c r="E800" s="406"/>
      <c r="F800" s="406"/>
      <c r="G800" s="406"/>
      <c r="H800" s="406"/>
      <c r="I800" s="406"/>
      <c r="J800" s="406"/>
      <c r="K800" s="406"/>
      <c r="L800" s="406"/>
      <c r="M800" s="406"/>
      <c r="N800" s="406"/>
      <c r="O800" s="406"/>
      <c r="P800" s="406"/>
      <c r="Q800" s="406"/>
      <c r="R800" s="406"/>
      <c r="S800" s="406"/>
      <c r="T800" s="406"/>
      <c r="U800" s="406"/>
      <c r="V800" s="406"/>
      <c r="W800" s="406"/>
      <c r="X800" s="406"/>
      <c r="Y800" s="407"/>
    </row>
    <row r="801" spans="2:29" ht="39.9" customHeight="1">
      <c r="B801" s="401"/>
      <c r="C801" s="408"/>
      <c r="D801" s="1"/>
      <c r="E801" s="1"/>
      <c r="F801" s="2"/>
      <c r="G801" s="409"/>
      <c r="H801" s="409"/>
      <c r="I801" s="409"/>
      <c r="J801" s="409"/>
      <c r="K801" s="409"/>
      <c r="L801" s="1"/>
      <c r="M801" s="408"/>
      <c r="N801" s="408"/>
      <c r="O801" s="1"/>
      <c r="P801" s="410" t="s">
        <v>377</v>
      </c>
      <c r="Q801" s="410"/>
      <c r="R801" s="410"/>
      <c r="S801" s="410"/>
      <c r="T801" s="410"/>
      <c r="U801" s="410"/>
      <c r="V801" s="410"/>
      <c r="W801" s="410"/>
      <c r="X801" s="410"/>
      <c r="Y801" s="411"/>
    </row>
    <row r="802" spans="2:29" ht="45" customHeight="1">
      <c r="B802" s="307"/>
      <c r="C802" s="412"/>
      <c r="D802" s="413"/>
      <c r="E802" s="414"/>
      <c r="F802" s="415"/>
      <c r="G802" s="413"/>
      <c r="H802" s="413"/>
      <c r="I802" s="413"/>
      <c r="J802" s="413"/>
      <c r="K802" s="413"/>
      <c r="L802" s="413"/>
      <c r="M802" s="413"/>
      <c r="N802" s="413"/>
      <c r="O802" s="416"/>
      <c r="P802" s="417"/>
      <c r="Q802" s="417"/>
      <c r="R802" s="417"/>
      <c r="S802" s="417"/>
      <c r="T802" s="417"/>
      <c r="U802" s="417"/>
      <c r="V802" s="417"/>
      <c r="W802" s="417"/>
      <c r="X802" s="417"/>
      <c r="Y802" s="418"/>
    </row>
    <row r="803" spans="2:29" ht="15" customHeight="1">
      <c r="C803" s="3" t="s">
        <v>378</v>
      </c>
    </row>
    <row r="804" spans="2:29" ht="15" customHeight="1">
      <c r="C804" s="3" t="s">
        <v>379</v>
      </c>
    </row>
    <row r="805" spans="2:29" ht="15" customHeight="1">
      <c r="C805" s="3" t="s">
        <v>380</v>
      </c>
    </row>
    <row r="806" spans="2:29">
      <c r="C806" s="3" t="s">
        <v>381</v>
      </c>
    </row>
    <row r="808" spans="2:29" ht="24.9" customHeight="1">
      <c r="B808" s="6" t="s">
        <v>335</v>
      </c>
      <c r="C808" s="3"/>
      <c r="D808" s="3"/>
      <c r="E808" s="3"/>
      <c r="F808" s="3"/>
      <c r="G808" s="3"/>
      <c r="H808" s="3"/>
      <c r="I808" s="3"/>
      <c r="J808" s="3"/>
      <c r="K808" s="3"/>
      <c r="L808" s="3"/>
      <c r="M808" s="3"/>
      <c r="N808" s="331"/>
      <c r="O808" s="332"/>
      <c r="P808" s="333"/>
      <c r="Q808" s="334"/>
      <c r="R808" s="334"/>
      <c r="S808" s="335"/>
      <c r="T808" s="192" t="s">
        <v>336</v>
      </c>
      <c r="U808" s="192"/>
      <c r="V808" s="336" t="s">
        <v>337</v>
      </c>
      <c r="W808" s="336"/>
      <c r="X808" s="336"/>
      <c r="Y808" s="336"/>
      <c r="AA808" s="338" t="s">
        <v>338</v>
      </c>
      <c r="AB808" s="3" t="s">
        <v>339</v>
      </c>
      <c r="AC808" s="3" t="s">
        <v>340</v>
      </c>
    </row>
    <row r="809" spans="2:29" ht="20.100000000000001" customHeight="1">
      <c r="B809" s="188" t="s">
        <v>8</v>
      </c>
      <c r="C809" s="188"/>
      <c r="D809" s="339" t="s">
        <v>293</v>
      </c>
      <c r="E809" s="339"/>
      <c r="F809" s="339"/>
      <c r="G809" s="339"/>
      <c r="H809" s="192" t="s">
        <v>9</v>
      </c>
      <c r="I809" s="192"/>
      <c r="J809" s="339" t="s">
        <v>294</v>
      </c>
      <c r="K809" s="339"/>
      <c r="L809" s="339"/>
      <c r="M809" s="339"/>
      <c r="N809" s="192" t="s">
        <v>2</v>
      </c>
      <c r="O809" s="192"/>
      <c r="P809" s="109" t="s">
        <v>303</v>
      </c>
      <c r="Q809" s="109"/>
      <c r="R809" s="109"/>
      <c r="S809" s="109"/>
      <c r="T809" s="192" t="s">
        <v>341</v>
      </c>
      <c r="U809" s="192"/>
      <c r="V809" s="340" t="s">
        <v>339</v>
      </c>
      <c r="W809" s="340"/>
      <c r="X809" s="340"/>
      <c r="Y809" s="340"/>
      <c r="AA809" s="338" t="s">
        <v>342</v>
      </c>
      <c r="AB809" s="3" t="s">
        <v>343</v>
      </c>
      <c r="AC809" s="3" t="s">
        <v>344</v>
      </c>
    </row>
    <row r="810" spans="2:29" ht="20.100000000000001" customHeight="1">
      <c r="B810" s="199" t="s">
        <v>3</v>
      </c>
      <c r="C810" s="199"/>
      <c r="D810" s="341" t="s">
        <v>320</v>
      </c>
      <c r="E810" s="341"/>
      <c r="F810" s="341"/>
      <c r="G810" s="341"/>
      <c r="H810" s="192"/>
      <c r="I810" s="192"/>
      <c r="J810" s="339"/>
      <c r="K810" s="339"/>
      <c r="L810" s="339"/>
      <c r="M810" s="339"/>
      <c r="N810" s="192"/>
      <c r="O810" s="192"/>
      <c r="P810" s="109"/>
      <c r="Q810" s="109"/>
      <c r="R810" s="109"/>
      <c r="S810" s="109"/>
      <c r="T810" s="192" t="s">
        <v>345</v>
      </c>
      <c r="U810" s="192"/>
      <c r="V810" s="340" t="s">
        <v>339</v>
      </c>
      <c r="W810" s="340"/>
      <c r="X810" s="340"/>
      <c r="Y810" s="340"/>
      <c r="AA810" s="338" t="s">
        <v>346</v>
      </c>
      <c r="AC810" s="3" t="s">
        <v>347</v>
      </c>
    </row>
    <row r="811" spans="2:29" ht="20.100000000000001" customHeight="1">
      <c r="B811" s="295" t="s">
        <v>4</v>
      </c>
      <c r="C811" s="295"/>
      <c r="D811" s="342" t="s">
        <v>5</v>
      </c>
      <c r="E811" s="339" t="s">
        <v>295</v>
      </c>
      <c r="F811" s="339"/>
      <c r="G811" s="339"/>
      <c r="H811" s="192" t="s">
        <v>348</v>
      </c>
      <c r="I811" s="192"/>
      <c r="J811" s="192"/>
      <c r="K811" s="102" t="s">
        <v>321</v>
      </c>
      <c r="L811" s="104"/>
      <c r="M811" s="104"/>
      <c r="N811" s="104"/>
      <c r="O811" s="178" t="s">
        <v>349</v>
      </c>
      <c r="P811" s="179"/>
      <c r="Q811" s="343">
        <v>44431</v>
      </c>
      <c r="R811" s="344"/>
      <c r="S811" s="345"/>
      <c r="T811" s="192" t="s">
        <v>95</v>
      </c>
      <c r="U811" s="192"/>
      <c r="V811" s="98" t="s">
        <v>94</v>
      </c>
      <c r="W811" s="346">
        <v>1915</v>
      </c>
      <c r="X811" s="346"/>
      <c r="Y811" s="27" t="s">
        <v>93</v>
      </c>
      <c r="AA811" s="338" t="s">
        <v>350</v>
      </c>
      <c r="AC811" s="3" t="s">
        <v>351</v>
      </c>
    </row>
    <row r="812" spans="2:29" ht="20.100000000000001" customHeight="1">
      <c r="B812" s="295"/>
      <c r="C812" s="295"/>
      <c r="D812" s="342" t="s">
        <v>6</v>
      </c>
      <c r="E812" s="347" t="s">
        <v>295</v>
      </c>
      <c r="F812" s="347"/>
      <c r="G812" s="347"/>
      <c r="H812" s="192" t="s">
        <v>352</v>
      </c>
      <c r="I812" s="192"/>
      <c r="J812" s="192"/>
      <c r="K812" s="102" t="s">
        <v>353</v>
      </c>
      <c r="L812" s="104"/>
      <c r="M812" s="104"/>
      <c r="N812" s="104"/>
      <c r="O812" s="348"/>
      <c r="P812" s="349"/>
      <c r="Q812" s="350"/>
      <c r="R812" s="351"/>
      <c r="S812" s="352"/>
      <c r="T812" s="188" t="s">
        <v>7</v>
      </c>
      <c r="U812" s="188"/>
      <c r="V812" s="353" t="s">
        <v>354</v>
      </c>
      <c r="W812" s="354"/>
      <c r="X812" s="354"/>
      <c r="Y812" s="355"/>
      <c r="AC812" s="3" t="s">
        <v>355</v>
      </c>
    </row>
    <row r="813" spans="2:29" ht="6.9" customHeight="1">
      <c r="B813" s="356" t="s">
        <v>356</v>
      </c>
      <c r="C813" s="357" t="s">
        <v>357</v>
      </c>
      <c r="D813" s="358">
        <v>340548.3</v>
      </c>
      <c r="E813" s="359"/>
      <c r="F813" s="316" t="s">
        <v>358</v>
      </c>
      <c r="G813" s="317"/>
      <c r="H813" s="316" t="s">
        <v>359</v>
      </c>
      <c r="I813" s="318"/>
      <c r="J813" s="167" t="s">
        <v>360</v>
      </c>
      <c r="K813" s="169"/>
      <c r="L813" s="188" t="s">
        <v>361</v>
      </c>
      <c r="M813" s="360">
        <v>98</v>
      </c>
      <c r="N813" s="188" t="s">
        <v>362</v>
      </c>
      <c r="O813" s="360" t="s">
        <v>382</v>
      </c>
      <c r="P813" s="362" t="s">
        <v>364</v>
      </c>
      <c r="Q813" s="419" t="s">
        <v>382</v>
      </c>
      <c r="R813" s="316" t="s">
        <v>365</v>
      </c>
      <c r="S813" s="318"/>
      <c r="T813" s="364" t="s">
        <v>159</v>
      </c>
      <c r="U813" s="365"/>
      <c r="V813" s="366" t="s">
        <v>366</v>
      </c>
      <c r="W813" s="367" t="s">
        <v>367</v>
      </c>
      <c r="X813" s="368"/>
      <c r="Y813" s="369">
        <v>1</v>
      </c>
      <c r="AC813" s="3" t="s">
        <v>368</v>
      </c>
    </row>
    <row r="814" spans="2:29" ht="6.9" customHeight="1">
      <c r="B814" s="356"/>
      <c r="C814" s="370"/>
      <c r="D814" s="371"/>
      <c r="E814" s="372"/>
      <c r="F814" s="373"/>
      <c r="G814" s="374"/>
      <c r="H814" s="373"/>
      <c r="I814" s="375"/>
      <c r="J814" s="154"/>
      <c r="K814" s="376"/>
      <c r="L814" s="377"/>
      <c r="M814" s="378"/>
      <c r="N814" s="377"/>
      <c r="O814" s="378"/>
      <c r="P814" s="379"/>
      <c r="Q814" s="380"/>
      <c r="R814" s="373"/>
      <c r="S814" s="375"/>
      <c r="T814" s="381"/>
      <c r="U814" s="382"/>
      <c r="V814" s="383"/>
      <c r="W814" s="368"/>
      <c r="X814" s="368"/>
      <c r="Y814" s="369"/>
      <c r="AC814" s="3" t="s">
        <v>369</v>
      </c>
    </row>
    <row r="815" spans="2:29" ht="6.9" customHeight="1">
      <c r="B815" s="356"/>
      <c r="C815" s="384"/>
      <c r="D815" s="385"/>
      <c r="E815" s="386"/>
      <c r="F815" s="373"/>
      <c r="G815" s="374"/>
      <c r="H815" s="373"/>
      <c r="I815" s="375"/>
      <c r="J815" s="154"/>
      <c r="K815" s="376"/>
      <c r="L815" s="377"/>
      <c r="M815" s="378"/>
      <c r="N815" s="377"/>
      <c r="O815" s="378"/>
      <c r="P815" s="379"/>
      <c r="Q815" s="380"/>
      <c r="R815" s="373"/>
      <c r="S815" s="375"/>
      <c r="T815" s="381"/>
      <c r="U815" s="382"/>
      <c r="V815" s="383"/>
      <c r="W815" s="368"/>
      <c r="X815" s="368"/>
      <c r="Y815" s="369"/>
    </row>
    <row r="816" spans="2:29" ht="6.9" customHeight="1">
      <c r="B816" s="356"/>
      <c r="C816" s="357" t="s">
        <v>370</v>
      </c>
      <c r="D816" s="358">
        <v>1312256.8</v>
      </c>
      <c r="E816" s="359"/>
      <c r="F816" s="373"/>
      <c r="G816" s="374"/>
      <c r="H816" s="373"/>
      <c r="I816" s="375"/>
      <c r="J816" s="154"/>
      <c r="K816" s="376"/>
      <c r="L816" s="377"/>
      <c r="M816" s="387"/>
      <c r="N816" s="377"/>
      <c r="O816" s="387"/>
      <c r="P816" s="379"/>
      <c r="Q816" s="388"/>
      <c r="R816" s="373"/>
      <c r="S816" s="375"/>
      <c r="T816" s="381"/>
      <c r="U816" s="382"/>
      <c r="V816" s="383"/>
      <c r="W816" s="368"/>
      <c r="X816" s="368"/>
      <c r="Y816" s="369"/>
    </row>
    <row r="817" spans="2:29" ht="6.9" customHeight="1">
      <c r="B817" s="356"/>
      <c r="C817" s="370"/>
      <c r="D817" s="371"/>
      <c r="E817" s="372"/>
      <c r="F817" s="373"/>
      <c r="G817" s="374"/>
      <c r="H817" s="373"/>
      <c r="I817" s="375"/>
      <c r="J817" s="167" t="s">
        <v>371</v>
      </c>
      <c r="K817" s="169"/>
      <c r="L817" s="188" t="s">
        <v>361</v>
      </c>
      <c r="M817" s="360" t="s">
        <v>382</v>
      </c>
      <c r="N817" s="188" t="s">
        <v>362</v>
      </c>
      <c r="O817" s="419" t="s">
        <v>382</v>
      </c>
      <c r="P817" s="362" t="s">
        <v>364</v>
      </c>
      <c r="Q817" s="419" t="s">
        <v>382</v>
      </c>
      <c r="R817" s="373"/>
      <c r="S817" s="375"/>
      <c r="T817" s="381"/>
      <c r="U817" s="382"/>
      <c r="V817" s="383"/>
      <c r="W817" s="368"/>
      <c r="X817" s="368"/>
      <c r="Y817" s="369"/>
    </row>
    <row r="818" spans="2:29" ht="6.9" customHeight="1">
      <c r="B818" s="356"/>
      <c r="C818" s="384"/>
      <c r="D818" s="385"/>
      <c r="E818" s="386"/>
      <c r="F818" s="373"/>
      <c r="G818" s="374"/>
      <c r="H818" s="373"/>
      <c r="I818" s="375"/>
      <c r="J818" s="154"/>
      <c r="K818" s="376"/>
      <c r="L818" s="377"/>
      <c r="M818" s="378"/>
      <c r="N818" s="377"/>
      <c r="O818" s="380"/>
      <c r="P818" s="379"/>
      <c r="Q818" s="380"/>
      <c r="R818" s="373"/>
      <c r="S818" s="375"/>
      <c r="T818" s="381"/>
      <c r="U818" s="382"/>
      <c r="V818" s="383"/>
      <c r="W818" s="368"/>
      <c r="X818" s="368"/>
      <c r="Y818" s="369"/>
    </row>
    <row r="819" spans="2:29" ht="6.9" customHeight="1">
      <c r="B819" s="356" t="s">
        <v>372</v>
      </c>
      <c r="C819" s="357" t="s">
        <v>357</v>
      </c>
      <c r="D819" s="358">
        <v>340648.2</v>
      </c>
      <c r="E819" s="359"/>
      <c r="F819" s="373"/>
      <c r="G819" s="374"/>
      <c r="H819" s="373"/>
      <c r="I819" s="375"/>
      <c r="J819" s="154"/>
      <c r="K819" s="376"/>
      <c r="L819" s="377"/>
      <c r="M819" s="378"/>
      <c r="N819" s="377"/>
      <c r="O819" s="380"/>
      <c r="P819" s="379"/>
      <c r="Q819" s="380"/>
      <c r="R819" s="373"/>
      <c r="S819" s="375"/>
      <c r="T819" s="381"/>
      <c r="U819" s="382"/>
      <c r="V819" s="383"/>
      <c r="W819" s="389" t="s">
        <v>373</v>
      </c>
      <c r="X819" s="390"/>
      <c r="Y819" s="369">
        <v>2</v>
      </c>
    </row>
    <row r="820" spans="2:29" ht="6.9" customHeight="1">
      <c r="B820" s="357"/>
      <c r="C820" s="370"/>
      <c r="D820" s="371"/>
      <c r="E820" s="372"/>
      <c r="F820" s="373"/>
      <c r="G820" s="374"/>
      <c r="H820" s="373"/>
      <c r="I820" s="375"/>
      <c r="J820" s="155"/>
      <c r="K820" s="171"/>
      <c r="L820" s="377"/>
      <c r="M820" s="387"/>
      <c r="N820" s="377"/>
      <c r="O820" s="388"/>
      <c r="P820" s="379"/>
      <c r="Q820" s="388"/>
      <c r="R820" s="373"/>
      <c r="S820" s="375"/>
      <c r="T820" s="381"/>
      <c r="U820" s="382"/>
      <c r="V820" s="383"/>
      <c r="W820" s="390"/>
      <c r="X820" s="390"/>
      <c r="Y820" s="369"/>
    </row>
    <row r="821" spans="2:29" ht="6.9" customHeight="1">
      <c r="B821" s="357"/>
      <c r="C821" s="384"/>
      <c r="D821" s="385"/>
      <c r="E821" s="386"/>
      <c r="F821" s="373"/>
      <c r="G821" s="374"/>
      <c r="H821" s="373"/>
      <c r="I821" s="375"/>
      <c r="J821" s="154" t="s">
        <v>374</v>
      </c>
      <c r="K821" s="376"/>
      <c r="L821" s="188" t="s">
        <v>361</v>
      </c>
      <c r="M821" s="420" t="s">
        <v>383</v>
      </c>
      <c r="N821" s="188" t="s">
        <v>362</v>
      </c>
      <c r="O821" s="420" t="s">
        <v>383</v>
      </c>
      <c r="P821" s="362" t="s">
        <v>364</v>
      </c>
      <c r="Q821" s="421" t="s">
        <v>383</v>
      </c>
      <c r="R821" s="373"/>
      <c r="S821" s="375"/>
      <c r="T821" s="381"/>
      <c r="U821" s="382"/>
      <c r="V821" s="383"/>
      <c r="W821" s="390"/>
      <c r="X821" s="390"/>
      <c r="Y821" s="369"/>
      <c r="AC821" s="337">
        <v>0</v>
      </c>
    </row>
    <row r="822" spans="2:29" ht="6.9" customHeight="1">
      <c r="B822" s="357"/>
      <c r="C822" s="357" t="s">
        <v>370</v>
      </c>
      <c r="D822" s="358">
        <v>1312316.3</v>
      </c>
      <c r="E822" s="359"/>
      <c r="F822" s="373"/>
      <c r="G822" s="374"/>
      <c r="H822" s="373"/>
      <c r="I822" s="375"/>
      <c r="J822" s="154"/>
      <c r="K822" s="376"/>
      <c r="L822" s="377"/>
      <c r="M822" s="393"/>
      <c r="N822" s="377"/>
      <c r="O822" s="393"/>
      <c r="P822" s="379"/>
      <c r="Q822" s="394"/>
      <c r="R822" s="373"/>
      <c r="S822" s="375"/>
      <c r="T822" s="381"/>
      <c r="U822" s="382"/>
      <c r="V822" s="383"/>
      <c r="W822" s="390"/>
      <c r="X822" s="390"/>
      <c r="Y822" s="369"/>
    </row>
    <row r="823" spans="2:29" ht="6.9" customHeight="1">
      <c r="B823" s="357"/>
      <c r="C823" s="370"/>
      <c r="D823" s="371"/>
      <c r="E823" s="372"/>
      <c r="F823" s="373"/>
      <c r="G823" s="374"/>
      <c r="H823" s="373"/>
      <c r="I823" s="375"/>
      <c r="J823" s="154"/>
      <c r="K823" s="376"/>
      <c r="L823" s="377"/>
      <c r="M823" s="393"/>
      <c r="N823" s="377"/>
      <c r="O823" s="393"/>
      <c r="P823" s="379"/>
      <c r="Q823" s="394"/>
      <c r="R823" s="373"/>
      <c r="S823" s="375"/>
      <c r="T823" s="381"/>
      <c r="U823" s="382"/>
      <c r="V823" s="383"/>
      <c r="W823" s="390"/>
      <c r="X823" s="390"/>
      <c r="Y823" s="369"/>
    </row>
    <row r="824" spans="2:29" ht="6.9" customHeight="1">
      <c r="B824" s="356"/>
      <c r="C824" s="384"/>
      <c r="D824" s="385"/>
      <c r="E824" s="386"/>
      <c r="F824" s="319"/>
      <c r="G824" s="320"/>
      <c r="H824" s="319"/>
      <c r="I824" s="321"/>
      <c r="J824" s="155"/>
      <c r="K824" s="171"/>
      <c r="L824" s="199"/>
      <c r="M824" s="395"/>
      <c r="N824" s="199"/>
      <c r="O824" s="395"/>
      <c r="P824" s="396"/>
      <c r="Q824" s="397"/>
      <c r="R824" s="319"/>
      <c r="S824" s="321"/>
      <c r="T824" s="398"/>
      <c r="U824" s="399"/>
      <c r="V824" s="400"/>
      <c r="W824" s="390"/>
      <c r="X824" s="390"/>
      <c r="Y824" s="369"/>
    </row>
    <row r="825" spans="2:29" ht="39.9" customHeight="1">
      <c r="B825" s="401" t="s">
        <v>376</v>
      </c>
      <c r="C825" s="402"/>
      <c r="D825" s="403"/>
      <c r="E825" s="403"/>
      <c r="F825" s="403"/>
      <c r="G825" s="403"/>
      <c r="H825" s="403"/>
      <c r="I825" s="403"/>
      <c r="J825" s="403"/>
      <c r="K825" s="403"/>
      <c r="L825" s="403"/>
      <c r="M825" s="403"/>
      <c r="N825" s="403"/>
      <c r="O825" s="403"/>
      <c r="P825" s="403"/>
      <c r="Q825" s="403"/>
      <c r="R825" s="403"/>
      <c r="S825" s="403"/>
      <c r="T825" s="403"/>
      <c r="U825" s="403"/>
      <c r="V825" s="403"/>
      <c r="W825" s="403"/>
      <c r="X825" s="403"/>
      <c r="Y825" s="404"/>
    </row>
    <row r="826" spans="2:29" ht="39.9" customHeight="1">
      <c r="B826" s="401"/>
      <c r="C826" s="405"/>
      <c r="D826" s="406"/>
      <c r="E826" s="406"/>
      <c r="F826" s="406"/>
      <c r="G826" s="406"/>
      <c r="H826" s="406"/>
      <c r="I826" s="406"/>
      <c r="J826" s="406"/>
      <c r="K826" s="406"/>
      <c r="L826" s="406"/>
      <c r="M826" s="406"/>
      <c r="N826" s="406"/>
      <c r="O826" s="406"/>
      <c r="P826" s="406"/>
      <c r="Q826" s="406"/>
      <c r="R826" s="406"/>
      <c r="S826" s="406"/>
      <c r="T826" s="406"/>
      <c r="U826" s="406"/>
      <c r="V826" s="406"/>
      <c r="W826" s="406"/>
      <c r="X826" s="406"/>
      <c r="Y826" s="407"/>
    </row>
    <row r="827" spans="2:29" ht="39.9" customHeight="1">
      <c r="B827" s="401"/>
      <c r="C827" s="405"/>
      <c r="D827" s="406"/>
      <c r="E827" s="406"/>
      <c r="F827" s="406"/>
      <c r="G827" s="406"/>
      <c r="H827" s="406"/>
      <c r="I827" s="406"/>
      <c r="J827" s="406"/>
      <c r="K827" s="406"/>
      <c r="L827" s="406"/>
      <c r="M827" s="406"/>
      <c r="N827" s="406"/>
      <c r="O827" s="406"/>
      <c r="P827" s="406"/>
      <c r="Q827" s="406"/>
      <c r="R827" s="406"/>
      <c r="S827" s="406"/>
      <c r="T827" s="406"/>
      <c r="U827" s="406"/>
      <c r="V827" s="406"/>
      <c r="W827" s="406"/>
      <c r="X827" s="406"/>
      <c r="Y827" s="407"/>
    </row>
    <row r="828" spans="2:29" ht="39.9" customHeight="1">
      <c r="B828" s="401"/>
      <c r="C828" s="405"/>
      <c r="D828" s="406"/>
      <c r="E828" s="406"/>
      <c r="F828" s="406"/>
      <c r="G828" s="406"/>
      <c r="H828" s="406"/>
      <c r="I828" s="406"/>
      <c r="J828" s="406"/>
      <c r="K828" s="406"/>
      <c r="L828" s="406"/>
      <c r="M828" s="406"/>
      <c r="N828" s="406"/>
      <c r="O828" s="406"/>
      <c r="P828" s="406"/>
      <c r="Q828" s="406"/>
      <c r="R828" s="406"/>
      <c r="S828" s="406"/>
      <c r="T828" s="406"/>
      <c r="U828" s="406"/>
      <c r="V828" s="406"/>
      <c r="W828" s="406"/>
      <c r="X828" s="406"/>
      <c r="Y828" s="407"/>
    </row>
    <row r="829" spans="2:29" ht="39.9" customHeight="1">
      <c r="B829" s="401"/>
      <c r="C829" s="405"/>
      <c r="D829" s="406"/>
      <c r="E829" s="406"/>
      <c r="F829" s="406"/>
      <c r="G829" s="406"/>
      <c r="H829" s="406"/>
      <c r="I829" s="406"/>
      <c r="J829" s="406"/>
      <c r="K829" s="406"/>
      <c r="L829" s="406"/>
      <c r="M829" s="406"/>
      <c r="N829" s="406"/>
      <c r="O829" s="406"/>
      <c r="P829" s="406"/>
      <c r="Q829" s="406"/>
      <c r="R829" s="406"/>
      <c r="S829" s="406"/>
      <c r="T829" s="406"/>
      <c r="U829" s="406"/>
      <c r="V829" s="406"/>
      <c r="W829" s="406"/>
      <c r="X829" s="406"/>
      <c r="Y829" s="407"/>
    </row>
    <row r="830" spans="2:29" ht="39.9" customHeight="1">
      <c r="B830" s="401"/>
      <c r="C830" s="405"/>
      <c r="D830" s="406"/>
      <c r="E830" s="406"/>
      <c r="F830" s="406"/>
      <c r="G830" s="406"/>
      <c r="H830" s="406"/>
      <c r="I830" s="406"/>
      <c r="J830" s="406"/>
      <c r="K830" s="406"/>
      <c r="L830" s="406"/>
      <c r="M830" s="406"/>
      <c r="N830" s="406"/>
      <c r="O830" s="406"/>
      <c r="P830" s="406"/>
      <c r="Q830" s="406"/>
      <c r="R830" s="406"/>
      <c r="S830" s="406"/>
      <c r="T830" s="406"/>
      <c r="U830" s="406"/>
      <c r="V830" s="406"/>
      <c r="W830" s="406"/>
      <c r="X830" s="406"/>
      <c r="Y830" s="407"/>
    </row>
    <row r="831" spans="2:29" ht="39.9" customHeight="1">
      <c r="B831" s="401"/>
      <c r="C831" s="405"/>
      <c r="D831" s="406"/>
      <c r="E831" s="406"/>
      <c r="F831" s="406"/>
      <c r="G831" s="406"/>
      <c r="H831" s="406"/>
      <c r="I831" s="406"/>
      <c r="J831" s="406"/>
      <c r="K831" s="406"/>
      <c r="L831" s="406"/>
      <c r="M831" s="406"/>
      <c r="N831" s="406"/>
      <c r="O831" s="406"/>
      <c r="P831" s="406"/>
      <c r="Q831" s="406"/>
      <c r="R831" s="406"/>
      <c r="S831" s="406"/>
      <c r="T831" s="406"/>
      <c r="U831" s="406"/>
      <c r="V831" s="406"/>
      <c r="W831" s="406"/>
      <c r="X831" s="406"/>
      <c r="Y831" s="407"/>
    </row>
    <row r="832" spans="2:29" ht="39.9" customHeight="1">
      <c r="B832" s="401"/>
      <c r="C832" s="408"/>
      <c r="D832" s="1"/>
      <c r="E832" s="1"/>
      <c r="F832" s="2"/>
      <c r="G832" s="409"/>
      <c r="H832" s="409"/>
      <c r="I832" s="409"/>
      <c r="J832" s="409"/>
      <c r="K832" s="409"/>
      <c r="L832" s="1"/>
      <c r="M832" s="408"/>
      <c r="N832" s="408"/>
      <c r="O832" s="1"/>
      <c r="P832" s="410" t="s">
        <v>377</v>
      </c>
      <c r="Q832" s="410"/>
      <c r="R832" s="410"/>
      <c r="S832" s="410"/>
      <c r="T832" s="410"/>
      <c r="U832" s="410"/>
      <c r="V832" s="410"/>
      <c r="W832" s="410"/>
      <c r="X832" s="410"/>
      <c r="Y832" s="411"/>
    </row>
    <row r="833" spans="2:25" ht="45" customHeight="1">
      <c r="B833" s="307"/>
      <c r="C833" s="412"/>
      <c r="D833" s="413"/>
      <c r="E833" s="414"/>
      <c r="F833" s="415"/>
      <c r="G833" s="413"/>
      <c r="H833" s="413"/>
      <c r="I833" s="413"/>
      <c r="J833" s="413"/>
      <c r="K833" s="413"/>
      <c r="L833" s="413"/>
      <c r="M833" s="413"/>
      <c r="N833" s="413"/>
      <c r="O833" s="416"/>
      <c r="P833" s="417"/>
      <c r="Q833" s="417"/>
      <c r="R833" s="417"/>
      <c r="S833" s="417"/>
      <c r="T833" s="417"/>
      <c r="U833" s="417"/>
      <c r="V833" s="417"/>
      <c r="W833" s="417"/>
      <c r="X833" s="417"/>
      <c r="Y833" s="418"/>
    </row>
    <row r="834" spans="2:25" ht="15" customHeight="1">
      <c r="C834" s="3" t="s">
        <v>378</v>
      </c>
    </row>
    <row r="835" spans="2:25" ht="15" customHeight="1">
      <c r="C835" s="3" t="s">
        <v>379</v>
      </c>
    </row>
    <row r="836" spans="2:25" ht="15" customHeight="1">
      <c r="C836" s="3" t="s">
        <v>380</v>
      </c>
    </row>
    <row r="837" spans="2:25">
      <c r="C837" s="3" t="s">
        <v>381</v>
      </c>
    </row>
    <row r="838" spans="2:25">
      <c r="C838" s="3"/>
    </row>
  </sheetData>
  <mergeCells count="1944">
    <mergeCell ref="B825:B833"/>
    <mergeCell ref="C825:Y831"/>
    <mergeCell ref="P832:Y833"/>
    <mergeCell ref="W819:X824"/>
    <mergeCell ref="Y819:Y824"/>
    <mergeCell ref="J821:K824"/>
    <mergeCell ref="L821:L824"/>
    <mergeCell ref="M821:M824"/>
    <mergeCell ref="N821:N824"/>
    <mergeCell ref="O821:O824"/>
    <mergeCell ref="P821:P824"/>
    <mergeCell ref="Q821:Q824"/>
    <mergeCell ref="N817:N820"/>
    <mergeCell ref="O817:O820"/>
    <mergeCell ref="P817:P820"/>
    <mergeCell ref="Q817:Q820"/>
    <mergeCell ref="B819:B824"/>
    <mergeCell ref="C819:C821"/>
    <mergeCell ref="D819:E821"/>
    <mergeCell ref="C822:C824"/>
    <mergeCell ref="D822:E824"/>
    <mergeCell ref="R813:S824"/>
    <mergeCell ref="T813:U824"/>
    <mergeCell ref="V813:V824"/>
    <mergeCell ref="W813:X818"/>
    <mergeCell ref="Y813:Y818"/>
    <mergeCell ref="C816:C818"/>
    <mergeCell ref="D816:E818"/>
    <mergeCell ref="J817:K820"/>
    <mergeCell ref="L817:L820"/>
    <mergeCell ref="M817:M820"/>
    <mergeCell ref="L813:L816"/>
    <mergeCell ref="M813:M816"/>
    <mergeCell ref="N813:N816"/>
    <mergeCell ref="O813:O816"/>
    <mergeCell ref="P813:P816"/>
    <mergeCell ref="Q813:Q816"/>
    <mergeCell ref="B813:B818"/>
    <mergeCell ref="C813:C815"/>
    <mergeCell ref="D813:E815"/>
    <mergeCell ref="F813:G824"/>
    <mergeCell ref="H813:I824"/>
    <mergeCell ref="J813:K816"/>
    <mergeCell ref="T811:U811"/>
    <mergeCell ref="W811:X811"/>
    <mergeCell ref="E812:G812"/>
    <mergeCell ref="H812:J812"/>
    <mergeCell ref="K812:N812"/>
    <mergeCell ref="T812:U812"/>
    <mergeCell ref="V812:Y812"/>
    <mergeCell ref="B811:C812"/>
    <mergeCell ref="E811:G811"/>
    <mergeCell ref="H811:J811"/>
    <mergeCell ref="K811:N811"/>
    <mergeCell ref="O811:P812"/>
    <mergeCell ref="Q811:S812"/>
    <mergeCell ref="T809:U809"/>
    <mergeCell ref="V809:Y809"/>
    <mergeCell ref="B810:C810"/>
    <mergeCell ref="D810:G810"/>
    <mergeCell ref="T810:U810"/>
    <mergeCell ref="V810:Y810"/>
    <mergeCell ref="B809:C809"/>
    <mergeCell ref="D809:G809"/>
    <mergeCell ref="H809:I810"/>
    <mergeCell ref="J809:M810"/>
    <mergeCell ref="N809:O810"/>
    <mergeCell ref="P809:S810"/>
    <mergeCell ref="B794:B802"/>
    <mergeCell ref="C794:Y800"/>
    <mergeCell ref="P801:Y802"/>
    <mergeCell ref="N808:O808"/>
    <mergeCell ref="P808:S808"/>
    <mergeCell ref="T808:U808"/>
    <mergeCell ref="V808:Y808"/>
    <mergeCell ref="W788:X793"/>
    <mergeCell ref="Y788:Y793"/>
    <mergeCell ref="J790:K793"/>
    <mergeCell ref="L790:L793"/>
    <mergeCell ref="M790:M793"/>
    <mergeCell ref="N790:N793"/>
    <mergeCell ref="O790:O793"/>
    <mergeCell ref="P790:P793"/>
    <mergeCell ref="Q790:Q793"/>
    <mergeCell ref="N786:N789"/>
    <mergeCell ref="O786:O789"/>
    <mergeCell ref="P786:P789"/>
    <mergeCell ref="Q786:Q789"/>
    <mergeCell ref="B788:B793"/>
    <mergeCell ref="C788:C790"/>
    <mergeCell ref="D788:E790"/>
    <mergeCell ref="C791:C793"/>
    <mergeCell ref="D791:E793"/>
    <mergeCell ref="R782:S793"/>
    <mergeCell ref="T782:U793"/>
    <mergeCell ref="V782:V793"/>
    <mergeCell ref="W782:X787"/>
    <mergeCell ref="Y782:Y787"/>
    <mergeCell ref="C785:C787"/>
    <mergeCell ref="D785:E787"/>
    <mergeCell ref="J786:K789"/>
    <mergeCell ref="L786:L789"/>
    <mergeCell ref="M786:M789"/>
    <mergeCell ref="L782:L785"/>
    <mergeCell ref="M782:M785"/>
    <mergeCell ref="N782:N785"/>
    <mergeCell ref="O782:O785"/>
    <mergeCell ref="P782:P785"/>
    <mergeCell ref="Q782:Q785"/>
    <mergeCell ref="B782:B787"/>
    <mergeCell ref="C782:C784"/>
    <mergeCell ref="D782:E784"/>
    <mergeCell ref="F782:G793"/>
    <mergeCell ref="H782:I793"/>
    <mergeCell ref="J782:K785"/>
    <mergeCell ref="T780:U780"/>
    <mergeCell ref="W780:X780"/>
    <mergeCell ref="E781:G781"/>
    <mergeCell ref="H781:J781"/>
    <mergeCell ref="K781:N781"/>
    <mergeCell ref="T781:U781"/>
    <mergeCell ref="V781:Y781"/>
    <mergeCell ref="B780:C781"/>
    <mergeCell ref="E780:G780"/>
    <mergeCell ref="H780:J780"/>
    <mergeCell ref="K780:N780"/>
    <mergeCell ref="O780:P781"/>
    <mergeCell ref="Q780:S781"/>
    <mergeCell ref="T778:U778"/>
    <mergeCell ref="V778:Y778"/>
    <mergeCell ref="B779:C779"/>
    <mergeCell ref="D779:G779"/>
    <mergeCell ref="T779:U779"/>
    <mergeCell ref="V779:Y779"/>
    <mergeCell ref="B778:C778"/>
    <mergeCell ref="D778:G778"/>
    <mergeCell ref="H778:I779"/>
    <mergeCell ref="J778:M779"/>
    <mergeCell ref="N778:O779"/>
    <mergeCell ref="P778:S779"/>
    <mergeCell ref="B763:B771"/>
    <mergeCell ref="C763:Y769"/>
    <mergeCell ref="P770:Y771"/>
    <mergeCell ref="N777:O777"/>
    <mergeCell ref="P777:S777"/>
    <mergeCell ref="T777:U777"/>
    <mergeCell ref="V777:Y777"/>
    <mergeCell ref="W757:X762"/>
    <mergeCell ref="Y757:Y762"/>
    <mergeCell ref="J759:K762"/>
    <mergeCell ref="L759:L762"/>
    <mergeCell ref="M759:M762"/>
    <mergeCell ref="N759:N762"/>
    <mergeCell ref="O759:O762"/>
    <mergeCell ref="P759:P762"/>
    <mergeCell ref="Q759:Q762"/>
    <mergeCell ref="N755:N758"/>
    <mergeCell ref="O755:O758"/>
    <mergeCell ref="P755:P758"/>
    <mergeCell ref="Q755:Q758"/>
    <mergeCell ref="B757:B762"/>
    <mergeCell ref="C757:C759"/>
    <mergeCell ref="D757:E759"/>
    <mergeCell ref="C760:C762"/>
    <mergeCell ref="D760:E762"/>
    <mergeCell ref="R751:S762"/>
    <mergeCell ref="T751:U762"/>
    <mergeCell ref="V751:V762"/>
    <mergeCell ref="W751:X756"/>
    <mergeCell ref="Y751:Y756"/>
    <mergeCell ref="C754:C756"/>
    <mergeCell ref="D754:E756"/>
    <mergeCell ref="J755:K758"/>
    <mergeCell ref="L755:L758"/>
    <mergeCell ref="M755:M758"/>
    <mergeCell ref="L751:L754"/>
    <mergeCell ref="M751:M754"/>
    <mergeCell ref="N751:N754"/>
    <mergeCell ref="O751:O754"/>
    <mergeCell ref="P751:P754"/>
    <mergeCell ref="Q751:Q754"/>
    <mergeCell ref="B751:B756"/>
    <mergeCell ref="C751:C753"/>
    <mergeCell ref="D751:E753"/>
    <mergeCell ref="F751:G762"/>
    <mergeCell ref="H751:I762"/>
    <mergeCell ref="J751:K754"/>
    <mergeCell ref="T749:U749"/>
    <mergeCell ref="W749:X749"/>
    <mergeCell ref="E750:G750"/>
    <mergeCell ref="H750:J750"/>
    <mergeCell ref="K750:N750"/>
    <mergeCell ref="T750:U750"/>
    <mergeCell ref="V750:Y750"/>
    <mergeCell ref="B749:C750"/>
    <mergeCell ref="E749:G749"/>
    <mergeCell ref="H749:J749"/>
    <mergeCell ref="K749:N749"/>
    <mergeCell ref="O749:P750"/>
    <mergeCell ref="Q749:S750"/>
    <mergeCell ref="T747:U747"/>
    <mergeCell ref="V747:Y747"/>
    <mergeCell ref="B748:C748"/>
    <mergeCell ref="D748:G748"/>
    <mergeCell ref="T748:U748"/>
    <mergeCell ref="V748:Y748"/>
    <mergeCell ref="B747:C747"/>
    <mergeCell ref="D747:G747"/>
    <mergeCell ref="H747:I748"/>
    <mergeCell ref="J747:M748"/>
    <mergeCell ref="N747:O748"/>
    <mergeCell ref="P747:S748"/>
    <mergeCell ref="B732:B740"/>
    <mergeCell ref="C732:Y738"/>
    <mergeCell ref="P739:Y740"/>
    <mergeCell ref="N746:O746"/>
    <mergeCell ref="P746:S746"/>
    <mergeCell ref="T746:U746"/>
    <mergeCell ref="V746:Y746"/>
    <mergeCell ref="W726:X731"/>
    <mergeCell ref="Y726:Y731"/>
    <mergeCell ref="J728:K731"/>
    <mergeCell ref="L728:L731"/>
    <mergeCell ref="M728:M731"/>
    <mergeCell ref="N728:N731"/>
    <mergeCell ref="O728:O731"/>
    <mergeCell ref="P728:P731"/>
    <mergeCell ref="Q728:Q731"/>
    <mergeCell ref="N724:N727"/>
    <mergeCell ref="O724:O727"/>
    <mergeCell ref="P724:P727"/>
    <mergeCell ref="Q724:Q727"/>
    <mergeCell ref="B726:B731"/>
    <mergeCell ref="C726:C728"/>
    <mergeCell ref="D726:E728"/>
    <mergeCell ref="C729:C731"/>
    <mergeCell ref="D729:E731"/>
    <mergeCell ref="R720:S731"/>
    <mergeCell ref="T720:U731"/>
    <mergeCell ref="V720:V731"/>
    <mergeCell ref="W720:X725"/>
    <mergeCell ref="Y720:Y725"/>
    <mergeCell ref="C723:C725"/>
    <mergeCell ref="D723:E725"/>
    <mergeCell ref="J724:K727"/>
    <mergeCell ref="L724:L727"/>
    <mergeCell ref="M724:M727"/>
    <mergeCell ref="L720:L723"/>
    <mergeCell ref="M720:M723"/>
    <mergeCell ref="N720:N723"/>
    <mergeCell ref="O720:O723"/>
    <mergeCell ref="P720:P723"/>
    <mergeCell ref="Q720:Q723"/>
    <mergeCell ref="B720:B725"/>
    <mergeCell ref="C720:C722"/>
    <mergeCell ref="D720:E722"/>
    <mergeCell ref="F720:G731"/>
    <mergeCell ref="H720:I731"/>
    <mergeCell ref="J720:K723"/>
    <mergeCell ref="T718:U718"/>
    <mergeCell ref="W718:X718"/>
    <mergeCell ref="E719:G719"/>
    <mergeCell ref="H719:J719"/>
    <mergeCell ref="K719:N719"/>
    <mergeCell ref="T719:U719"/>
    <mergeCell ref="V719:Y719"/>
    <mergeCell ref="B718:C719"/>
    <mergeCell ref="E718:G718"/>
    <mergeCell ref="H718:J718"/>
    <mergeCell ref="K718:N718"/>
    <mergeCell ref="O718:P719"/>
    <mergeCell ref="Q718:S719"/>
    <mergeCell ref="T716:U716"/>
    <mergeCell ref="V716:Y716"/>
    <mergeCell ref="B717:C717"/>
    <mergeCell ref="D717:G717"/>
    <mergeCell ref="T717:U717"/>
    <mergeCell ref="V717:Y717"/>
    <mergeCell ref="B716:C716"/>
    <mergeCell ref="D716:G716"/>
    <mergeCell ref="H716:I717"/>
    <mergeCell ref="J716:M717"/>
    <mergeCell ref="N716:O717"/>
    <mergeCell ref="P716:S717"/>
    <mergeCell ref="B701:B709"/>
    <mergeCell ref="C701:Y707"/>
    <mergeCell ref="P708:Y709"/>
    <mergeCell ref="N715:O715"/>
    <mergeCell ref="P715:S715"/>
    <mergeCell ref="T715:U715"/>
    <mergeCell ref="V715:Y715"/>
    <mergeCell ref="W695:X700"/>
    <mergeCell ref="Y695:Y700"/>
    <mergeCell ref="J697:K700"/>
    <mergeCell ref="L697:L700"/>
    <mergeCell ref="M697:M700"/>
    <mergeCell ref="N697:N700"/>
    <mergeCell ref="O697:O700"/>
    <mergeCell ref="P697:P700"/>
    <mergeCell ref="Q697:Q700"/>
    <mergeCell ref="N693:N696"/>
    <mergeCell ref="O693:O696"/>
    <mergeCell ref="P693:P696"/>
    <mergeCell ref="Q693:Q696"/>
    <mergeCell ref="B695:B700"/>
    <mergeCell ref="C695:C697"/>
    <mergeCell ref="D695:E697"/>
    <mergeCell ref="C698:C700"/>
    <mergeCell ref="D698:E700"/>
    <mergeCell ref="R689:S700"/>
    <mergeCell ref="T689:U700"/>
    <mergeCell ref="V689:V700"/>
    <mergeCell ref="W689:X694"/>
    <mergeCell ref="Y689:Y694"/>
    <mergeCell ref="C692:C694"/>
    <mergeCell ref="D692:E694"/>
    <mergeCell ref="J693:K696"/>
    <mergeCell ref="L693:L696"/>
    <mergeCell ref="M693:M696"/>
    <mergeCell ref="L689:L692"/>
    <mergeCell ref="M689:M692"/>
    <mergeCell ref="N689:N692"/>
    <mergeCell ref="O689:O692"/>
    <mergeCell ref="P689:P692"/>
    <mergeCell ref="Q689:Q692"/>
    <mergeCell ref="B689:B694"/>
    <mergeCell ref="C689:C691"/>
    <mergeCell ref="D689:E691"/>
    <mergeCell ref="F689:G700"/>
    <mergeCell ref="H689:I700"/>
    <mergeCell ref="J689:K692"/>
    <mergeCell ref="T687:U687"/>
    <mergeCell ref="W687:X687"/>
    <mergeCell ref="E688:G688"/>
    <mergeCell ref="H688:J688"/>
    <mergeCell ref="K688:N688"/>
    <mergeCell ref="T688:U688"/>
    <mergeCell ref="V688:Y688"/>
    <mergeCell ref="B687:C688"/>
    <mergeCell ref="E687:G687"/>
    <mergeCell ref="H687:J687"/>
    <mergeCell ref="K687:N687"/>
    <mergeCell ref="O687:P688"/>
    <mergeCell ref="Q687:S688"/>
    <mergeCell ref="T685:U685"/>
    <mergeCell ref="V685:Y685"/>
    <mergeCell ref="B686:C686"/>
    <mergeCell ref="D686:G686"/>
    <mergeCell ref="T686:U686"/>
    <mergeCell ref="V686:Y686"/>
    <mergeCell ref="B685:C685"/>
    <mergeCell ref="D685:G685"/>
    <mergeCell ref="H685:I686"/>
    <mergeCell ref="J685:M686"/>
    <mergeCell ref="N685:O686"/>
    <mergeCell ref="P685:S686"/>
    <mergeCell ref="B670:B678"/>
    <mergeCell ref="C670:Y676"/>
    <mergeCell ref="P677:Y678"/>
    <mergeCell ref="N684:O684"/>
    <mergeCell ref="P684:S684"/>
    <mergeCell ref="T684:U684"/>
    <mergeCell ref="V684:Y684"/>
    <mergeCell ref="W664:X669"/>
    <mergeCell ref="Y664:Y669"/>
    <mergeCell ref="J666:K669"/>
    <mergeCell ref="L666:L669"/>
    <mergeCell ref="M666:M669"/>
    <mergeCell ref="N666:N669"/>
    <mergeCell ref="O666:O669"/>
    <mergeCell ref="P666:P669"/>
    <mergeCell ref="Q666:Q669"/>
    <mergeCell ref="N662:N665"/>
    <mergeCell ref="O662:O665"/>
    <mergeCell ref="P662:P665"/>
    <mergeCell ref="Q662:Q665"/>
    <mergeCell ref="B664:B669"/>
    <mergeCell ref="C664:C666"/>
    <mergeCell ref="D664:E666"/>
    <mergeCell ref="C667:C669"/>
    <mergeCell ref="D667:E669"/>
    <mergeCell ref="R658:S669"/>
    <mergeCell ref="T658:U669"/>
    <mergeCell ref="V658:V669"/>
    <mergeCell ref="W658:X663"/>
    <mergeCell ref="Y658:Y663"/>
    <mergeCell ref="C661:C663"/>
    <mergeCell ref="D661:E663"/>
    <mergeCell ref="J662:K665"/>
    <mergeCell ref="L662:L665"/>
    <mergeCell ref="M662:M665"/>
    <mergeCell ref="L658:L661"/>
    <mergeCell ref="M658:M661"/>
    <mergeCell ref="N658:N661"/>
    <mergeCell ref="O658:O661"/>
    <mergeCell ref="P658:P661"/>
    <mergeCell ref="Q658:Q661"/>
    <mergeCell ref="B658:B663"/>
    <mergeCell ref="C658:C660"/>
    <mergeCell ref="D658:E660"/>
    <mergeCell ref="F658:G669"/>
    <mergeCell ref="H658:I669"/>
    <mergeCell ref="J658:K661"/>
    <mergeCell ref="T656:U656"/>
    <mergeCell ref="W656:X656"/>
    <mergeCell ref="E657:G657"/>
    <mergeCell ref="H657:J657"/>
    <mergeCell ref="K657:N657"/>
    <mergeCell ref="T657:U657"/>
    <mergeCell ref="V657:Y657"/>
    <mergeCell ref="B656:C657"/>
    <mergeCell ref="E656:G656"/>
    <mergeCell ref="H656:J656"/>
    <mergeCell ref="K656:N656"/>
    <mergeCell ref="O656:P657"/>
    <mergeCell ref="Q656:S657"/>
    <mergeCell ref="T654:U654"/>
    <mergeCell ref="V654:Y654"/>
    <mergeCell ref="B655:C655"/>
    <mergeCell ref="D655:G655"/>
    <mergeCell ref="T655:U655"/>
    <mergeCell ref="V655:Y655"/>
    <mergeCell ref="B654:C654"/>
    <mergeCell ref="D654:G654"/>
    <mergeCell ref="H654:I655"/>
    <mergeCell ref="J654:M655"/>
    <mergeCell ref="N654:O655"/>
    <mergeCell ref="P654:S655"/>
    <mergeCell ref="B639:B647"/>
    <mergeCell ref="C639:Y645"/>
    <mergeCell ref="P646:Y647"/>
    <mergeCell ref="N653:O653"/>
    <mergeCell ref="P653:S653"/>
    <mergeCell ref="T653:U653"/>
    <mergeCell ref="V653:Y653"/>
    <mergeCell ref="W633:X638"/>
    <mergeCell ref="Y633:Y638"/>
    <mergeCell ref="J635:K638"/>
    <mergeCell ref="L635:L638"/>
    <mergeCell ref="M635:M638"/>
    <mergeCell ref="N635:N638"/>
    <mergeCell ref="O635:O638"/>
    <mergeCell ref="P635:P638"/>
    <mergeCell ref="Q635:Q638"/>
    <mergeCell ref="N631:N634"/>
    <mergeCell ref="O631:O634"/>
    <mergeCell ref="P631:P634"/>
    <mergeCell ref="Q631:Q634"/>
    <mergeCell ref="B633:B638"/>
    <mergeCell ref="C633:C635"/>
    <mergeCell ref="D633:E635"/>
    <mergeCell ref="C636:C638"/>
    <mergeCell ref="D636:E638"/>
    <mergeCell ref="R627:S638"/>
    <mergeCell ref="T627:U638"/>
    <mergeCell ref="V627:V638"/>
    <mergeCell ref="W627:X632"/>
    <mergeCell ref="Y627:Y632"/>
    <mergeCell ref="C630:C632"/>
    <mergeCell ref="D630:E632"/>
    <mergeCell ref="J631:K634"/>
    <mergeCell ref="L631:L634"/>
    <mergeCell ref="M631:M634"/>
    <mergeCell ref="L627:L630"/>
    <mergeCell ref="M627:M630"/>
    <mergeCell ref="N627:N630"/>
    <mergeCell ref="O627:O630"/>
    <mergeCell ref="P627:P630"/>
    <mergeCell ref="Q627:Q630"/>
    <mergeCell ref="B627:B632"/>
    <mergeCell ref="C627:C629"/>
    <mergeCell ref="D627:E629"/>
    <mergeCell ref="F627:G638"/>
    <mergeCell ref="H627:I638"/>
    <mergeCell ref="J627:K630"/>
    <mergeCell ref="T625:U625"/>
    <mergeCell ref="W625:X625"/>
    <mergeCell ref="E626:G626"/>
    <mergeCell ref="H626:J626"/>
    <mergeCell ref="K626:N626"/>
    <mergeCell ref="T626:U626"/>
    <mergeCell ref="V626:Y626"/>
    <mergeCell ref="B625:C626"/>
    <mergeCell ref="E625:G625"/>
    <mergeCell ref="H625:J625"/>
    <mergeCell ref="K625:N625"/>
    <mergeCell ref="O625:P626"/>
    <mergeCell ref="Q625:S626"/>
    <mergeCell ref="T623:U623"/>
    <mergeCell ref="V623:Y623"/>
    <mergeCell ref="B624:C624"/>
    <mergeCell ref="D624:G624"/>
    <mergeCell ref="T624:U624"/>
    <mergeCell ref="V624:Y624"/>
    <mergeCell ref="B623:C623"/>
    <mergeCell ref="D623:G623"/>
    <mergeCell ref="H623:I624"/>
    <mergeCell ref="J623:M624"/>
    <mergeCell ref="N623:O624"/>
    <mergeCell ref="P623:S624"/>
    <mergeCell ref="B608:B616"/>
    <mergeCell ref="C608:Y614"/>
    <mergeCell ref="P615:Y616"/>
    <mergeCell ref="N622:O622"/>
    <mergeCell ref="P622:S622"/>
    <mergeCell ref="T622:U622"/>
    <mergeCell ref="V622:Y622"/>
    <mergeCell ref="W602:X607"/>
    <mergeCell ref="Y602:Y607"/>
    <mergeCell ref="J604:K607"/>
    <mergeCell ref="L604:L607"/>
    <mergeCell ref="M604:M607"/>
    <mergeCell ref="N604:N607"/>
    <mergeCell ref="O604:O607"/>
    <mergeCell ref="P604:P607"/>
    <mergeCell ref="Q604:Q607"/>
    <mergeCell ref="N600:N603"/>
    <mergeCell ref="O600:O603"/>
    <mergeCell ref="P600:P603"/>
    <mergeCell ref="Q600:Q603"/>
    <mergeCell ref="B602:B607"/>
    <mergeCell ref="C602:C604"/>
    <mergeCell ref="D602:E604"/>
    <mergeCell ref="C605:C607"/>
    <mergeCell ref="D605:E607"/>
    <mergeCell ref="R596:S607"/>
    <mergeCell ref="T596:U607"/>
    <mergeCell ref="V596:V607"/>
    <mergeCell ref="W596:X601"/>
    <mergeCell ref="Y596:Y601"/>
    <mergeCell ref="C599:C601"/>
    <mergeCell ref="D599:E601"/>
    <mergeCell ref="J600:K603"/>
    <mergeCell ref="L600:L603"/>
    <mergeCell ref="M600:M603"/>
    <mergeCell ref="L596:L599"/>
    <mergeCell ref="M596:M599"/>
    <mergeCell ref="N596:N599"/>
    <mergeCell ref="O596:O599"/>
    <mergeCell ref="P596:P599"/>
    <mergeCell ref="Q596:Q599"/>
    <mergeCell ref="B596:B601"/>
    <mergeCell ref="C596:C598"/>
    <mergeCell ref="D596:E598"/>
    <mergeCell ref="F596:G607"/>
    <mergeCell ref="H596:I607"/>
    <mergeCell ref="J596:K599"/>
    <mergeCell ref="T594:U594"/>
    <mergeCell ref="W594:X594"/>
    <mergeCell ref="E595:G595"/>
    <mergeCell ref="H595:J595"/>
    <mergeCell ref="K595:N595"/>
    <mergeCell ref="T595:U595"/>
    <mergeCell ref="V595:Y595"/>
    <mergeCell ref="B594:C595"/>
    <mergeCell ref="E594:G594"/>
    <mergeCell ref="H594:J594"/>
    <mergeCell ref="K594:N594"/>
    <mergeCell ref="O594:P595"/>
    <mergeCell ref="Q594:S595"/>
    <mergeCell ref="T592:U592"/>
    <mergeCell ref="V592:Y592"/>
    <mergeCell ref="B593:C593"/>
    <mergeCell ref="D593:G593"/>
    <mergeCell ref="T593:U593"/>
    <mergeCell ref="V593:Y593"/>
    <mergeCell ref="B592:C592"/>
    <mergeCell ref="D592:G592"/>
    <mergeCell ref="H592:I593"/>
    <mergeCell ref="J592:M593"/>
    <mergeCell ref="N592:O593"/>
    <mergeCell ref="P592:S593"/>
    <mergeCell ref="B577:B585"/>
    <mergeCell ref="C577:Y583"/>
    <mergeCell ref="P584:Y585"/>
    <mergeCell ref="N591:O591"/>
    <mergeCell ref="P591:S591"/>
    <mergeCell ref="T591:U591"/>
    <mergeCell ref="V591:Y591"/>
    <mergeCell ref="W571:X576"/>
    <mergeCell ref="Y571:Y576"/>
    <mergeCell ref="J573:K576"/>
    <mergeCell ref="L573:L576"/>
    <mergeCell ref="M573:M576"/>
    <mergeCell ref="N573:N576"/>
    <mergeCell ref="O573:O576"/>
    <mergeCell ref="P573:P576"/>
    <mergeCell ref="Q573:Q576"/>
    <mergeCell ref="N569:N572"/>
    <mergeCell ref="O569:O572"/>
    <mergeCell ref="P569:P572"/>
    <mergeCell ref="Q569:Q572"/>
    <mergeCell ref="B571:B576"/>
    <mergeCell ref="C571:C573"/>
    <mergeCell ref="D571:E573"/>
    <mergeCell ref="C574:C576"/>
    <mergeCell ref="D574:E576"/>
    <mergeCell ref="R565:S576"/>
    <mergeCell ref="T565:U576"/>
    <mergeCell ref="V565:V576"/>
    <mergeCell ref="W565:X570"/>
    <mergeCell ref="Y565:Y570"/>
    <mergeCell ref="C568:C570"/>
    <mergeCell ref="D568:E570"/>
    <mergeCell ref="J569:K572"/>
    <mergeCell ref="L569:L572"/>
    <mergeCell ref="M569:M572"/>
    <mergeCell ref="L565:L568"/>
    <mergeCell ref="M565:M568"/>
    <mergeCell ref="N565:N568"/>
    <mergeCell ref="O565:O568"/>
    <mergeCell ref="P565:P568"/>
    <mergeCell ref="Q565:Q568"/>
    <mergeCell ref="B565:B570"/>
    <mergeCell ref="C565:C567"/>
    <mergeCell ref="D565:E567"/>
    <mergeCell ref="F565:G576"/>
    <mergeCell ref="H565:I576"/>
    <mergeCell ref="J565:K568"/>
    <mergeCell ref="T563:U563"/>
    <mergeCell ref="W563:X563"/>
    <mergeCell ref="E564:G564"/>
    <mergeCell ref="H564:J564"/>
    <mergeCell ref="K564:N564"/>
    <mergeCell ref="T564:U564"/>
    <mergeCell ref="V564:Y564"/>
    <mergeCell ref="B563:C564"/>
    <mergeCell ref="E563:G563"/>
    <mergeCell ref="H563:J563"/>
    <mergeCell ref="K563:N563"/>
    <mergeCell ref="O563:P564"/>
    <mergeCell ref="Q563:S564"/>
    <mergeCell ref="T561:U561"/>
    <mergeCell ref="V561:Y561"/>
    <mergeCell ref="B562:C562"/>
    <mergeCell ref="D562:G562"/>
    <mergeCell ref="T562:U562"/>
    <mergeCell ref="V562:Y562"/>
    <mergeCell ref="B561:C561"/>
    <mergeCell ref="D561:G561"/>
    <mergeCell ref="H561:I562"/>
    <mergeCell ref="J561:M562"/>
    <mergeCell ref="N561:O562"/>
    <mergeCell ref="P561:S562"/>
    <mergeCell ref="B546:B554"/>
    <mergeCell ref="C546:Y552"/>
    <mergeCell ref="P553:Y554"/>
    <mergeCell ref="N560:O560"/>
    <mergeCell ref="P560:S560"/>
    <mergeCell ref="T560:U560"/>
    <mergeCell ref="V560:Y560"/>
    <mergeCell ref="W540:X545"/>
    <mergeCell ref="Y540:Y545"/>
    <mergeCell ref="J542:K545"/>
    <mergeCell ref="L542:L545"/>
    <mergeCell ref="M542:M545"/>
    <mergeCell ref="N542:N545"/>
    <mergeCell ref="O542:O545"/>
    <mergeCell ref="P542:P545"/>
    <mergeCell ref="Q542:Q545"/>
    <mergeCell ref="N538:N541"/>
    <mergeCell ref="O538:O541"/>
    <mergeCell ref="P538:P541"/>
    <mergeCell ref="Q538:Q541"/>
    <mergeCell ref="B540:B545"/>
    <mergeCell ref="C540:C542"/>
    <mergeCell ref="D540:E542"/>
    <mergeCell ref="C543:C545"/>
    <mergeCell ref="D543:E545"/>
    <mergeCell ref="R534:S545"/>
    <mergeCell ref="T534:U545"/>
    <mergeCell ref="V534:V545"/>
    <mergeCell ref="W534:X539"/>
    <mergeCell ref="Y534:Y539"/>
    <mergeCell ref="C537:C539"/>
    <mergeCell ref="D537:E539"/>
    <mergeCell ref="J538:K541"/>
    <mergeCell ref="L538:L541"/>
    <mergeCell ref="M538:M541"/>
    <mergeCell ref="L534:L537"/>
    <mergeCell ref="M534:M537"/>
    <mergeCell ref="N534:N537"/>
    <mergeCell ref="O534:O537"/>
    <mergeCell ref="P534:P537"/>
    <mergeCell ref="Q534:Q537"/>
    <mergeCell ref="B534:B539"/>
    <mergeCell ref="C534:C536"/>
    <mergeCell ref="D534:E536"/>
    <mergeCell ref="F534:G545"/>
    <mergeCell ref="H534:I545"/>
    <mergeCell ref="J534:K537"/>
    <mergeCell ref="T532:U532"/>
    <mergeCell ref="W532:X532"/>
    <mergeCell ref="E533:G533"/>
    <mergeCell ref="H533:J533"/>
    <mergeCell ref="K533:N533"/>
    <mergeCell ref="T533:U533"/>
    <mergeCell ref="V533:Y533"/>
    <mergeCell ref="B532:C533"/>
    <mergeCell ref="E532:G532"/>
    <mergeCell ref="H532:J532"/>
    <mergeCell ref="K532:N532"/>
    <mergeCell ref="O532:P533"/>
    <mergeCell ref="Q532:S533"/>
    <mergeCell ref="T530:U530"/>
    <mergeCell ref="V530:Y530"/>
    <mergeCell ref="B531:C531"/>
    <mergeCell ref="D531:G531"/>
    <mergeCell ref="T531:U531"/>
    <mergeCell ref="V531:Y531"/>
    <mergeCell ref="B530:C530"/>
    <mergeCell ref="D530:G530"/>
    <mergeCell ref="H530:I531"/>
    <mergeCell ref="J530:M531"/>
    <mergeCell ref="N530:O531"/>
    <mergeCell ref="P530:S531"/>
    <mergeCell ref="B515:B523"/>
    <mergeCell ref="C515:Y521"/>
    <mergeCell ref="P522:Y523"/>
    <mergeCell ref="N529:O529"/>
    <mergeCell ref="P529:S529"/>
    <mergeCell ref="T529:U529"/>
    <mergeCell ref="V529:Y529"/>
    <mergeCell ref="W509:X514"/>
    <mergeCell ref="Y509:Y514"/>
    <mergeCell ref="J511:K514"/>
    <mergeCell ref="L511:L514"/>
    <mergeCell ref="M511:M514"/>
    <mergeCell ref="N511:N514"/>
    <mergeCell ref="O511:O514"/>
    <mergeCell ref="P511:P514"/>
    <mergeCell ref="Q511:Q514"/>
    <mergeCell ref="N507:N510"/>
    <mergeCell ref="O507:O510"/>
    <mergeCell ref="P507:P510"/>
    <mergeCell ref="Q507:Q510"/>
    <mergeCell ref="B509:B514"/>
    <mergeCell ref="C509:C511"/>
    <mergeCell ref="D509:E511"/>
    <mergeCell ref="C512:C514"/>
    <mergeCell ref="D512:E514"/>
    <mergeCell ref="R503:S514"/>
    <mergeCell ref="T503:U514"/>
    <mergeCell ref="V503:V514"/>
    <mergeCell ref="W503:X508"/>
    <mergeCell ref="Y503:Y508"/>
    <mergeCell ref="C506:C508"/>
    <mergeCell ref="D506:E508"/>
    <mergeCell ref="J507:K510"/>
    <mergeCell ref="L507:L510"/>
    <mergeCell ref="M507:M510"/>
    <mergeCell ref="L503:L506"/>
    <mergeCell ref="M503:M506"/>
    <mergeCell ref="N503:N506"/>
    <mergeCell ref="O503:O506"/>
    <mergeCell ref="P503:P506"/>
    <mergeCell ref="Q503:Q506"/>
    <mergeCell ref="B503:B508"/>
    <mergeCell ref="C503:C505"/>
    <mergeCell ref="D503:E505"/>
    <mergeCell ref="F503:G514"/>
    <mergeCell ref="H503:I514"/>
    <mergeCell ref="J503:K506"/>
    <mergeCell ref="T501:U501"/>
    <mergeCell ref="W501:X501"/>
    <mergeCell ref="E502:G502"/>
    <mergeCell ref="H502:J502"/>
    <mergeCell ref="K502:N502"/>
    <mergeCell ref="T502:U502"/>
    <mergeCell ref="V502:Y502"/>
    <mergeCell ref="B501:C502"/>
    <mergeCell ref="E501:G501"/>
    <mergeCell ref="H501:J501"/>
    <mergeCell ref="K501:N501"/>
    <mergeCell ref="O501:P502"/>
    <mergeCell ref="Q501:S502"/>
    <mergeCell ref="T499:U499"/>
    <mergeCell ref="V499:Y499"/>
    <mergeCell ref="B500:C500"/>
    <mergeCell ref="D500:G500"/>
    <mergeCell ref="T500:U500"/>
    <mergeCell ref="V500:Y500"/>
    <mergeCell ref="B499:C499"/>
    <mergeCell ref="D499:G499"/>
    <mergeCell ref="H499:I500"/>
    <mergeCell ref="J499:M500"/>
    <mergeCell ref="N499:O500"/>
    <mergeCell ref="P499:S500"/>
    <mergeCell ref="B484:B492"/>
    <mergeCell ref="C484:Y490"/>
    <mergeCell ref="P491:Y492"/>
    <mergeCell ref="N498:O498"/>
    <mergeCell ref="P498:S498"/>
    <mergeCell ref="T498:U498"/>
    <mergeCell ref="V498:Y498"/>
    <mergeCell ref="W478:X483"/>
    <mergeCell ref="Y478:Y483"/>
    <mergeCell ref="J480:K483"/>
    <mergeCell ref="L480:L483"/>
    <mergeCell ref="M480:M483"/>
    <mergeCell ref="N480:N483"/>
    <mergeCell ref="O480:O483"/>
    <mergeCell ref="P480:P483"/>
    <mergeCell ref="Q480:Q483"/>
    <mergeCell ref="N476:N479"/>
    <mergeCell ref="O476:O479"/>
    <mergeCell ref="P476:P479"/>
    <mergeCell ref="Q476:Q479"/>
    <mergeCell ref="B478:B483"/>
    <mergeCell ref="C478:C480"/>
    <mergeCell ref="D478:E480"/>
    <mergeCell ref="C481:C483"/>
    <mergeCell ref="D481:E483"/>
    <mergeCell ref="R472:S483"/>
    <mergeCell ref="T472:U483"/>
    <mergeCell ref="V472:V483"/>
    <mergeCell ref="W472:X477"/>
    <mergeCell ref="Y472:Y477"/>
    <mergeCell ref="C475:C477"/>
    <mergeCell ref="D475:E477"/>
    <mergeCell ref="J476:K479"/>
    <mergeCell ref="L476:L479"/>
    <mergeCell ref="M476:M479"/>
    <mergeCell ref="L472:L475"/>
    <mergeCell ref="M472:M475"/>
    <mergeCell ref="N472:N475"/>
    <mergeCell ref="O472:O475"/>
    <mergeCell ref="P472:P475"/>
    <mergeCell ref="Q472:Q475"/>
    <mergeCell ref="B472:B477"/>
    <mergeCell ref="C472:C474"/>
    <mergeCell ref="D472:E474"/>
    <mergeCell ref="F472:G483"/>
    <mergeCell ref="H472:I483"/>
    <mergeCell ref="J472:K475"/>
    <mergeCell ref="T470:U470"/>
    <mergeCell ref="W470:X470"/>
    <mergeCell ref="E471:G471"/>
    <mergeCell ref="H471:J471"/>
    <mergeCell ref="K471:N471"/>
    <mergeCell ref="T471:U471"/>
    <mergeCell ref="V471:Y471"/>
    <mergeCell ref="B470:C471"/>
    <mergeCell ref="E470:G470"/>
    <mergeCell ref="H470:J470"/>
    <mergeCell ref="K470:N470"/>
    <mergeCell ref="O470:P471"/>
    <mergeCell ref="Q470:S471"/>
    <mergeCell ref="T468:U468"/>
    <mergeCell ref="V468:Y468"/>
    <mergeCell ref="B469:C469"/>
    <mergeCell ref="D469:G469"/>
    <mergeCell ref="T469:U469"/>
    <mergeCell ref="V469:Y469"/>
    <mergeCell ref="B468:C468"/>
    <mergeCell ref="D468:G468"/>
    <mergeCell ref="H468:I469"/>
    <mergeCell ref="J468:M469"/>
    <mergeCell ref="N468:O469"/>
    <mergeCell ref="P468:S469"/>
    <mergeCell ref="B453:B461"/>
    <mergeCell ref="C453:Y459"/>
    <mergeCell ref="P460:Y461"/>
    <mergeCell ref="N467:O467"/>
    <mergeCell ref="P467:S467"/>
    <mergeCell ref="T467:U467"/>
    <mergeCell ref="V467:Y467"/>
    <mergeCell ref="W447:X452"/>
    <mergeCell ref="Y447:Y452"/>
    <mergeCell ref="J449:K452"/>
    <mergeCell ref="L449:L452"/>
    <mergeCell ref="M449:M452"/>
    <mergeCell ref="N449:N452"/>
    <mergeCell ref="O449:O452"/>
    <mergeCell ref="P449:P452"/>
    <mergeCell ref="Q449:Q452"/>
    <mergeCell ref="N445:N448"/>
    <mergeCell ref="O445:O448"/>
    <mergeCell ref="P445:P448"/>
    <mergeCell ref="Q445:Q448"/>
    <mergeCell ref="B447:B452"/>
    <mergeCell ref="C447:C449"/>
    <mergeCell ref="D447:E449"/>
    <mergeCell ref="C450:C452"/>
    <mergeCell ref="D450:E452"/>
    <mergeCell ref="R441:S452"/>
    <mergeCell ref="T441:U452"/>
    <mergeCell ref="V441:V452"/>
    <mergeCell ref="W441:X446"/>
    <mergeCell ref="Y441:Y446"/>
    <mergeCell ref="C444:C446"/>
    <mergeCell ref="D444:E446"/>
    <mergeCell ref="J445:K448"/>
    <mergeCell ref="L445:L448"/>
    <mergeCell ref="M445:M448"/>
    <mergeCell ref="L441:L444"/>
    <mergeCell ref="M441:M444"/>
    <mergeCell ref="N441:N444"/>
    <mergeCell ref="O441:O444"/>
    <mergeCell ref="P441:P444"/>
    <mergeCell ref="Q441:Q444"/>
    <mergeCell ref="B441:B446"/>
    <mergeCell ref="C441:C443"/>
    <mergeCell ref="D441:E443"/>
    <mergeCell ref="F441:G452"/>
    <mergeCell ref="H441:I452"/>
    <mergeCell ref="J441:K444"/>
    <mergeCell ref="T439:U439"/>
    <mergeCell ref="W439:X439"/>
    <mergeCell ref="E440:G440"/>
    <mergeCell ref="H440:J440"/>
    <mergeCell ref="K440:N440"/>
    <mergeCell ref="T440:U440"/>
    <mergeCell ref="V440:Y440"/>
    <mergeCell ref="B439:C440"/>
    <mergeCell ref="E439:G439"/>
    <mergeCell ref="H439:J439"/>
    <mergeCell ref="K439:N439"/>
    <mergeCell ref="O439:P440"/>
    <mergeCell ref="Q439:S440"/>
    <mergeCell ref="T437:U437"/>
    <mergeCell ref="V437:Y437"/>
    <mergeCell ref="B438:C438"/>
    <mergeCell ref="D438:G438"/>
    <mergeCell ref="T438:U438"/>
    <mergeCell ref="V438:Y438"/>
    <mergeCell ref="B437:C437"/>
    <mergeCell ref="D437:G437"/>
    <mergeCell ref="H437:I438"/>
    <mergeCell ref="J437:M438"/>
    <mergeCell ref="N437:O438"/>
    <mergeCell ref="P437:S438"/>
    <mergeCell ref="B422:B430"/>
    <mergeCell ref="C422:Y428"/>
    <mergeCell ref="P429:Y430"/>
    <mergeCell ref="N436:O436"/>
    <mergeCell ref="P436:S436"/>
    <mergeCell ref="T436:U436"/>
    <mergeCell ref="V436:Y436"/>
    <mergeCell ref="W416:X421"/>
    <mergeCell ref="Y416:Y421"/>
    <mergeCell ref="J418:K421"/>
    <mergeCell ref="L418:L421"/>
    <mergeCell ref="M418:M421"/>
    <mergeCell ref="N418:N421"/>
    <mergeCell ref="O418:O421"/>
    <mergeCell ref="P418:P421"/>
    <mergeCell ref="Q418:Q421"/>
    <mergeCell ref="N414:N417"/>
    <mergeCell ref="O414:O417"/>
    <mergeCell ref="P414:P417"/>
    <mergeCell ref="Q414:Q417"/>
    <mergeCell ref="B416:B421"/>
    <mergeCell ref="C416:C418"/>
    <mergeCell ref="D416:E418"/>
    <mergeCell ref="C419:C421"/>
    <mergeCell ref="D419:E421"/>
    <mergeCell ref="R410:S421"/>
    <mergeCell ref="T410:U421"/>
    <mergeCell ref="V410:V421"/>
    <mergeCell ref="W410:X415"/>
    <mergeCell ref="Y410:Y415"/>
    <mergeCell ref="C413:C415"/>
    <mergeCell ref="D413:E415"/>
    <mergeCell ref="J414:K417"/>
    <mergeCell ref="L414:L417"/>
    <mergeCell ref="M414:M417"/>
    <mergeCell ref="L410:L413"/>
    <mergeCell ref="M410:M413"/>
    <mergeCell ref="N410:N413"/>
    <mergeCell ref="O410:O413"/>
    <mergeCell ref="P410:P413"/>
    <mergeCell ref="Q410:Q413"/>
    <mergeCell ref="B410:B415"/>
    <mergeCell ref="C410:C412"/>
    <mergeCell ref="D410:E412"/>
    <mergeCell ref="F410:G421"/>
    <mergeCell ref="H410:I421"/>
    <mergeCell ref="J410:K413"/>
    <mergeCell ref="T408:U408"/>
    <mergeCell ref="W408:X408"/>
    <mergeCell ref="E409:G409"/>
    <mergeCell ref="H409:J409"/>
    <mergeCell ref="K409:N409"/>
    <mergeCell ref="T409:U409"/>
    <mergeCell ref="V409:Y409"/>
    <mergeCell ref="B408:C409"/>
    <mergeCell ref="E408:G408"/>
    <mergeCell ref="H408:J408"/>
    <mergeCell ref="K408:N408"/>
    <mergeCell ref="O408:P409"/>
    <mergeCell ref="Q408:S409"/>
    <mergeCell ref="T406:U406"/>
    <mergeCell ref="V406:Y406"/>
    <mergeCell ref="B407:C407"/>
    <mergeCell ref="D407:G407"/>
    <mergeCell ref="T407:U407"/>
    <mergeCell ref="V407:Y407"/>
    <mergeCell ref="B406:C406"/>
    <mergeCell ref="D406:G406"/>
    <mergeCell ref="H406:I407"/>
    <mergeCell ref="J406:M407"/>
    <mergeCell ref="N406:O407"/>
    <mergeCell ref="P406:S407"/>
    <mergeCell ref="B391:B399"/>
    <mergeCell ref="C391:Y397"/>
    <mergeCell ref="P398:Y399"/>
    <mergeCell ref="N405:O405"/>
    <mergeCell ref="P405:S405"/>
    <mergeCell ref="T405:U405"/>
    <mergeCell ref="V405:Y405"/>
    <mergeCell ref="W385:X390"/>
    <mergeCell ref="Y385:Y390"/>
    <mergeCell ref="J387:K390"/>
    <mergeCell ref="L387:L390"/>
    <mergeCell ref="M387:M390"/>
    <mergeCell ref="N387:N390"/>
    <mergeCell ref="O387:O390"/>
    <mergeCell ref="P387:P390"/>
    <mergeCell ref="Q387:Q390"/>
    <mergeCell ref="N383:N386"/>
    <mergeCell ref="O383:O386"/>
    <mergeCell ref="P383:P386"/>
    <mergeCell ref="Q383:Q386"/>
    <mergeCell ref="B385:B390"/>
    <mergeCell ref="C385:C387"/>
    <mergeCell ref="D385:E387"/>
    <mergeCell ref="C388:C390"/>
    <mergeCell ref="D388:E390"/>
    <mergeCell ref="R379:S390"/>
    <mergeCell ref="T379:U390"/>
    <mergeCell ref="V379:V390"/>
    <mergeCell ref="W379:X384"/>
    <mergeCell ref="Y379:Y384"/>
    <mergeCell ref="C382:C384"/>
    <mergeCell ref="D382:E384"/>
    <mergeCell ref="J383:K386"/>
    <mergeCell ref="L383:L386"/>
    <mergeCell ref="M383:M386"/>
    <mergeCell ref="L379:L382"/>
    <mergeCell ref="M379:M382"/>
    <mergeCell ref="N379:N382"/>
    <mergeCell ref="O379:O382"/>
    <mergeCell ref="P379:P382"/>
    <mergeCell ref="Q379:Q382"/>
    <mergeCell ref="B379:B384"/>
    <mergeCell ref="C379:C381"/>
    <mergeCell ref="D379:E381"/>
    <mergeCell ref="F379:G390"/>
    <mergeCell ref="H379:I390"/>
    <mergeCell ref="J379:K382"/>
    <mergeCell ref="T377:U377"/>
    <mergeCell ref="W377:X377"/>
    <mergeCell ref="E378:G378"/>
    <mergeCell ref="H378:J378"/>
    <mergeCell ref="K378:N378"/>
    <mergeCell ref="T378:U378"/>
    <mergeCell ref="V378:Y378"/>
    <mergeCell ref="B377:C378"/>
    <mergeCell ref="E377:G377"/>
    <mergeCell ref="H377:J377"/>
    <mergeCell ref="K377:N377"/>
    <mergeCell ref="O377:P378"/>
    <mergeCell ref="Q377:S378"/>
    <mergeCell ref="T375:U375"/>
    <mergeCell ref="V375:Y375"/>
    <mergeCell ref="B376:C376"/>
    <mergeCell ref="D376:G376"/>
    <mergeCell ref="T376:U376"/>
    <mergeCell ref="V376:Y376"/>
    <mergeCell ref="B375:C375"/>
    <mergeCell ref="D375:G375"/>
    <mergeCell ref="H375:I376"/>
    <mergeCell ref="J375:M376"/>
    <mergeCell ref="N375:O376"/>
    <mergeCell ref="P375:S376"/>
    <mergeCell ref="B360:B368"/>
    <mergeCell ref="C360:Y366"/>
    <mergeCell ref="P367:Y368"/>
    <mergeCell ref="N374:O374"/>
    <mergeCell ref="P374:S374"/>
    <mergeCell ref="T374:U374"/>
    <mergeCell ref="V374:Y374"/>
    <mergeCell ref="W354:X359"/>
    <mergeCell ref="Y354:Y359"/>
    <mergeCell ref="J356:K359"/>
    <mergeCell ref="L356:L359"/>
    <mergeCell ref="M356:M359"/>
    <mergeCell ref="N356:N359"/>
    <mergeCell ref="O356:O359"/>
    <mergeCell ref="P356:P359"/>
    <mergeCell ref="Q356:Q359"/>
    <mergeCell ref="N352:N355"/>
    <mergeCell ref="O352:O355"/>
    <mergeCell ref="P352:P355"/>
    <mergeCell ref="Q352:Q355"/>
    <mergeCell ref="B354:B359"/>
    <mergeCell ref="C354:C356"/>
    <mergeCell ref="D354:E356"/>
    <mergeCell ref="C357:C359"/>
    <mergeCell ref="D357:E359"/>
    <mergeCell ref="R348:S359"/>
    <mergeCell ref="T348:U359"/>
    <mergeCell ref="V348:V359"/>
    <mergeCell ref="W348:X353"/>
    <mergeCell ref="Y348:Y353"/>
    <mergeCell ref="C351:C353"/>
    <mergeCell ref="D351:E353"/>
    <mergeCell ref="J352:K355"/>
    <mergeCell ref="L352:L355"/>
    <mergeCell ref="M352:M355"/>
    <mergeCell ref="L348:L351"/>
    <mergeCell ref="M348:M351"/>
    <mergeCell ref="N348:N351"/>
    <mergeCell ref="O348:O351"/>
    <mergeCell ref="P348:P351"/>
    <mergeCell ref="Q348:Q351"/>
    <mergeCell ref="B348:B353"/>
    <mergeCell ref="C348:C350"/>
    <mergeCell ref="D348:E350"/>
    <mergeCell ref="F348:G359"/>
    <mergeCell ref="H348:I359"/>
    <mergeCell ref="J348:K351"/>
    <mergeCell ref="T346:U346"/>
    <mergeCell ref="W346:X346"/>
    <mergeCell ref="E347:G347"/>
    <mergeCell ref="H347:J347"/>
    <mergeCell ref="K347:N347"/>
    <mergeCell ref="T347:U347"/>
    <mergeCell ref="V347:Y347"/>
    <mergeCell ref="B346:C347"/>
    <mergeCell ref="E346:G346"/>
    <mergeCell ref="H346:J346"/>
    <mergeCell ref="K346:N346"/>
    <mergeCell ref="O346:P347"/>
    <mergeCell ref="Q346:S347"/>
    <mergeCell ref="T344:U344"/>
    <mergeCell ref="V344:Y344"/>
    <mergeCell ref="B345:C345"/>
    <mergeCell ref="D345:G345"/>
    <mergeCell ref="T345:U345"/>
    <mergeCell ref="V345:Y345"/>
    <mergeCell ref="B344:C344"/>
    <mergeCell ref="D344:G344"/>
    <mergeCell ref="H344:I345"/>
    <mergeCell ref="J344:M345"/>
    <mergeCell ref="N344:O345"/>
    <mergeCell ref="P344:S345"/>
    <mergeCell ref="B329:B337"/>
    <mergeCell ref="C329:Y335"/>
    <mergeCell ref="P336:Y337"/>
    <mergeCell ref="N343:O343"/>
    <mergeCell ref="P343:S343"/>
    <mergeCell ref="T343:U343"/>
    <mergeCell ref="V343:Y343"/>
    <mergeCell ref="W323:X328"/>
    <mergeCell ref="Y323:Y328"/>
    <mergeCell ref="J325:K328"/>
    <mergeCell ref="L325:L328"/>
    <mergeCell ref="M325:M328"/>
    <mergeCell ref="N325:N328"/>
    <mergeCell ref="O325:O328"/>
    <mergeCell ref="P325:P328"/>
    <mergeCell ref="Q325:Q328"/>
    <mergeCell ref="N321:N324"/>
    <mergeCell ref="O321:O324"/>
    <mergeCell ref="P321:P324"/>
    <mergeCell ref="Q321:Q324"/>
    <mergeCell ref="B323:B328"/>
    <mergeCell ref="C323:C325"/>
    <mergeCell ref="D323:E325"/>
    <mergeCell ref="C326:C328"/>
    <mergeCell ref="D326:E328"/>
    <mergeCell ref="R317:S328"/>
    <mergeCell ref="T317:U328"/>
    <mergeCell ref="V317:V328"/>
    <mergeCell ref="W317:X322"/>
    <mergeCell ref="Y317:Y322"/>
    <mergeCell ref="C320:C322"/>
    <mergeCell ref="D320:E322"/>
    <mergeCell ref="J321:K324"/>
    <mergeCell ref="L321:L324"/>
    <mergeCell ref="M321:M324"/>
    <mergeCell ref="L317:L320"/>
    <mergeCell ref="M317:M320"/>
    <mergeCell ref="N317:N320"/>
    <mergeCell ref="O317:O320"/>
    <mergeCell ref="P317:P320"/>
    <mergeCell ref="Q317:Q320"/>
    <mergeCell ref="B317:B322"/>
    <mergeCell ref="C317:C319"/>
    <mergeCell ref="D317:E319"/>
    <mergeCell ref="F317:G328"/>
    <mergeCell ref="H317:I328"/>
    <mergeCell ref="J317:K320"/>
    <mergeCell ref="T315:U315"/>
    <mergeCell ref="W315:X315"/>
    <mergeCell ref="E316:G316"/>
    <mergeCell ref="H316:J316"/>
    <mergeCell ref="K316:N316"/>
    <mergeCell ref="T316:U316"/>
    <mergeCell ref="V316:Y316"/>
    <mergeCell ref="B315:C316"/>
    <mergeCell ref="E315:G315"/>
    <mergeCell ref="H315:J315"/>
    <mergeCell ref="K315:N315"/>
    <mergeCell ref="O315:P316"/>
    <mergeCell ref="Q315:S316"/>
    <mergeCell ref="T313:U313"/>
    <mergeCell ref="V313:Y313"/>
    <mergeCell ref="B314:C314"/>
    <mergeCell ref="D314:G314"/>
    <mergeCell ref="T314:U314"/>
    <mergeCell ref="V314:Y314"/>
    <mergeCell ref="B313:C313"/>
    <mergeCell ref="D313:G313"/>
    <mergeCell ref="H313:I314"/>
    <mergeCell ref="J313:M314"/>
    <mergeCell ref="N313:O314"/>
    <mergeCell ref="P313:S314"/>
    <mergeCell ref="B298:B306"/>
    <mergeCell ref="C298:Y304"/>
    <mergeCell ref="P305:Y306"/>
    <mergeCell ref="N312:O312"/>
    <mergeCell ref="P312:S312"/>
    <mergeCell ref="T312:U312"/>
    <mergeCell ref="V312:Y312"/>
    <mergeCell ref="W292:X297"/>
    <mergeCell ref="Y292:Y297"/>
    <mergeCell ref="J294:K297"/>
    <mergeCell ref="L294:L297"/>
    <mergeCell ref="M294:M297"/>
    <mergeCell ref="N294:N297"/>
    <mergeCell ref="O294:O297"/>
    <mergeCell ref="P294:P297"/>
    <mergeCell ref="Q294:Q297"/>
    <mergeCell ref="N290:N293"/>
    <mergeCell ref="O290:O293"/>
    <mergeCell ref="P290:P293"/>
    <mergeCell ref="Q290:Q293"/>
    <mergeCell ref="B292:B297"/>
    <mergeCell ref="C292:C294"/>
    <mergeCell ref="D292:E294"/>
    <mergeCell ref="C295:C297"/>
    <mergeCell ref="D295:E297"/>
    <mergeCell ref="R286:S297"/>
    <mergeCell ref="T286:U297"/>
    <mergeCell ref="V286:V297"/>
    <mergeCell ref="W286:X291"/>
    <mergeCell ref="Y286:Y291"/>
    <mergeCell ref="C289:C291"/>
    <mergeCell ref="D289:E291"/>
    <mergeCell ref="J290:K293"/>
    <mergeCell ref="L290:L293"/>
    <mergeCell ref="M290:M293"/>
    <mergeCell ref="L286:L289"/>
    <mergeCell ref="M286:M289"/>
    <mergeCell ref="N286:N289"/>
    <mergeCell ref="O286:O289"/>
    <mergeCell ref="P286:P289"/>
    <mergeCell ref="Q286:Q289"/>
    <mergeCell ref="B286:B291"/>
    <mergeCell ref="C286:C288"/>
    <mergeCell ref="D286:E288"/>
    <mergeCell ref="F286:G297"/>
    <mergeCell ref="H286:I297"/>
    <mergeCell ref="J286:K289"/>
    <mergeCell ref="T284:U284"/>
    <mergeCell ref="W284:X284"/>
    <mergeCell ref="E285:G285"/>
    <mergeCell ref="H285:J285"/>
    <mergeCell ref="K285:N285"/>
    <mergeCell ref="T285:U285"/>
    <mergeCell ref="V285:Y285"/>
    <mergeCell ref="B284:C285"/>
    <mergeCell ref="E284:G284"/>
    <mergeCell ref="H284:J284"/>
    <mergeCell ref="K284:N284"/>
    <mergeCell ref="O284:P285"/>
    <mergeCell ref="Q284:S285"/>
    <mergeCell ref="T282:U282"/>
    <mergeCell ref="V282:Y282"/>
    <mergeCell ref="B283:C283"/>
    <mergeCell ref="D283:G283"/>
    <mergeCell ref="T283:U283"/>
    <mergeCell ref="V283:Y283"/>
    <mergeCell ref="B282:C282"/>
    <mergeCell ref="D282:G282"/>
    <mergeCell ref="H282:I283"/>
    <mergeCell ref="J282:M283"/>
    <mergeCell ref="N282:O283"/>
    <mergeCell ref="P282:S283"/>
    <mergeCell ref="B267:B275"/>
    <mergeCell ref="C267:Y273"/>
    <mergeCell ref="P274:Y275"/>
    <mergeCell ref="N281:O281"/>
    <mergeCell ref="P281:S281"/>
    <mergeCell ref="T281:U281"/>
    <mergeCell ref="V281:Y281"/>
    <mergeCell ref="W261:X266"/>
    <mergeCell ref="Y261:Y266"/>
    <mergeCell ref="J263:K266"/>
    <mergeCell ref="L263:L266"/>
    <mergeCell ref="M263:M266"/>
    <mergeCell ref="N263:N266"/>
    <mergeCell ref="O263:O266"/>
    <mergeCell ref="P263:P266"/>
    <mergeCell ref="Q263:Q266"/>
    <mergeCell ref="N259:N262"/>
    <mergeCell ref="O259:O262"/>
    <mergeCell ref="P259:P262"/>
    <mergeCell ref="Q259:Q262"/>
    <mergeCell ref="B261:B266"/>
    <mergeCell ref="C261:C263"/>
    <mergeCell ref="D261:E263"/>
    <mergeCell ref="C264:C266"/>
    <mergeCell ref="D264:E266"/>
    <mergeCell ref="R255:S266"/>
    <mergeCell ref="T255:U266"/>
    <mergeCell ref="V255:V266"/>
    <mergeCell ref="W255:X260"/>
    <mergeCell ref="Y255:Y260"/>
    <mergeCell ref="C258:C260"/>
    <mergeCell ref="D258:E260"/>
    <mergeCell ref="J259:K262"/>
    <mergeCell ref="L259:L262"/>
    <mergeCell ref="M259:M262"/>
    <mergeCell ref="L255:L258"/>
    <mergeCell ref="M255:M258"/>
    <mergeCell ref="N255:N258"/>
    <mergeCell ref="O255:O258"/>
    <mergeCell ref="P255:P258"/>
    <mergeCell ref="Q255:Q258"/>
    <mergeCell ref="B255:B260"/>
    <mergeCell ref="C255:C257"/>
    <mergeCell ref="D255:E257"/>
    <mergeCell ref="F255:G266"/>
    <mergeCell ref="H255:I266"/>
    <mergeCell ref="J255:K258"/>
    <mergeCell ref="T253:U253"/>
    <mergeCell ref="W253:X253"/>
    <mergeCell ref="E254:G254"/>
    <mergeCell ref="H254:J254"/>
    <mergeCell ref="K254:N254"/>
    <mergeCell ref="T254:U254"/>
    <mergeCell ref="V254:Y254"/>
    <mergeCell ref="B253:C254"/>
    <mergeCell ref="E253:G253"/>
    <mergeCell ref="H253:J253"/>
    <mergeCell ref="K253:N253"/>
    <mergeCell ref="O253:P254"/>
    <mergeCell ref="Q253:S254"/>
    <mergeCell ref="T251:U251"/>
    <mergeCell ref="V251:Y251"/>
    <mergeCell ref="B252:C252"/>
    <mergeCell ref="D252:G252"/>
    <mergeCell ref="T252:U252"/>
    <mergeCell ref="V252:Y252"/>
    <mergeCell ref="B251:C251"/>
    <mergeCell ref="D251:G251"/>
    <mergeCell ref="H251:I252"/>
    <mergeCell ref="J251:M252"/>
    <mergeCell ref="N251:O252"/>
    <mergeCell ref="P251:S252"/>
    <mergeCell ref="B236:B244"/>
    <mergeCell ref="C236:Y242"/>
    <mergeCell ref="P243:Y244"/>
    <mergeCell ref="N250:O250"/>
    <mergeCell ref="P250:S250"/>
    <mergeCell ref="T250:U250"/>
    <mergeCell ref="V250:Y250"/>
    <mergeCell ref="W230:X235"/>
    <mergeCell ref="Y230:Y235"/>
    <mergeCell ref="J232:K235"/>
    <mergeCell ref="L232:L235"/>
    <mergeCell ref="M232:M235"/>
    <mergeCell ref="N232:N235"/>
    <mergeCell ref="O232:O235"/>
    <mergeCell ref="P232:P235"/>
    <mergeCell ref="Q232:Q235"/>
    <mergeCell ref="N228:N231"/>
    <mergeCell ref="O228:O231"/>
    <mergeCell ref="P228:P231"/>
    <mergeCell ref="Q228:Q231"/>
    <mergeCell ref="B230:B235"/>
    <mergeCell ref="C230:C232"/>
    <mergeCell ref="D230:E232"/>
    <mergeCell ref="C233:C235"/>
    <mergeCell ref="D233:E235"/>
    <mergeCell ref="R224:S235"/>
    <mergeCell ref="T224:U235"/>
    <mergeCell ref="V224:V235"/>
    <mergeCell ref="W224:X229"/>
    <mergeCell ref="Y224:Y229"/>
    <mergeCell ref="C227:C229"/>
    <mergeCell ref="D227:E229"/>
    <mergeCell ref="J228:K231"/>
    <mergeCell ref="L228:L231"/>
    <mergeCell ref="M228:M231"/>
    <mergeCell ref="L224:L227"/>
    <mergeCell ref="M224:M227"/>
    <mergeCell ref="N224:N227"/>
    <mergeCell ref="O224:O227"/>
    <mergeCell ref="P224:P227"/>
    <mergeCell ref="Q224:Q227"/>
    <mergeCell ref="B224:B229"/>
    <mergeCell ref="C224:C226"/>
    <mergeCell ref="D224:E226"/>
    <mergeCell ref="F224:G235"/>
    <mergeCell ref="H224:I235"/>
    <mergeCell ref="J224:K227"/>
    <mergeCell ref="T222:U222"/>
    <mergeCell ref="W222:X222"/>
    <mergeCell ref="E223:G223"/>
    <mergeCell ref="H223:J223"/>
    <mergeCell ref="K223:N223"/>
    <mergeCell ref="T223:U223"/>
    <mergeCell ref="V223:Y223"/>
    <mergeCell ref="B222:C223"/>
    <mergeCell ref="E222:G222"/>
    <mergeCell ref="H222:J222"/>
    <mergeCell ref="K222:N222"/>
    <mergeCell ref="O222:P223"/>
    <mergeCell ref="Q222:S223"/>
    <mergeCell ref="T220:U220"/>
    <mergeCell ref="V220:Y220"/>
    <mergeCell ref="B221:C221"/>
    <mergeCell ref="D221:G221"/>
    <mergeCell ref="T221:U221"/>
    <mergeCell ref="V221:Y221"/>
    <mergeCell ref="B220:C220"/>
    <mergeCell ref="D220:G220"/>
    <mergeCell ref="H220:I221"/>
    <mergeCell ref="J220:M221"/>
    <mergeCell ref="N220:O221"/>
    <mergeCell ref="P220:S221"/>
    <mergeCell ref="B205:B213"/>
    <mergeCell ref="C205:Y211"/>
    <mergeCell ref="P212:Y213"/>
    <mergeCell ref="N219:O219"/>
    <mergeCell ref="P219:S219"/>
    <mergeCell ref="T219:U219"/>
    <mergeCell ref="V219:Y219"/>
    <mergeCell ref="W199:X204"/>
    <mergeCell ref="Y199:Y204"/>
    <mergeCell ref="J201:K204"/>
    <mergeCell ref="L201:L204"/>
    <mergeCell ref="M201:M204"/>
    <mergeCell ref="N201:N204"/>
    <mergeCell ref="O201:O204"/>
    <mergeCell ref="P201:P204"/>
    <mergeCell ref="Q201:Q204"/>
    <mergeCell ref="N197:N200"/>
    <mergeCell ref="O197:O200"/>
    <mergeCell ref="P197:P200"/>
    <mergeCell ref="Q197:Q200"/>
    <mergeCell ref="B199:B204"/>
    <mergeCell ref="C199:C201"/>
    <mergeCell ref="D199:E201"/>
    <mergeCell ref="C202:C204"/>
    <mergeCell ref="D202:E204"/>
    <mergeCell ref="R193:S204"/>
    <mergeCell ref="T193:U204"/>
    <mergeCell ref="V193:V204"/>
    <mergeCell ref="W193:X198"/>
    <mergeCell ref="Y193:Y198"/>
    <mergeCell ref="C196:C198"/>
    <mergeCell ref="D196:E198"/>
    <mergeCell ref="J197:K200"/>
    <mergeCell ref="L197:L200"/>
    <mergeCell ref="M197:M200"/>
    <mergeCell ref="L193:L196"/>
    <mergeCell ref="M193:M196"/>
    <mergeCell ref="N193:N196"/>
    <mergeCell ref="O193:O196"/>
    <mergeCell ref="P193:P196"/>
    <mergeCell ref="Q193:Q196"/>
    <mergeCell ref="B193:B198"/>
    <mergeCell ref="C193:C195"/>
    <mergeCell ref="D193:E195"/>
    <mergeCell ref="F193:G204"/>
    <mergeCell ref="H193:I204"/>
    <mergeCell ref="J193:K196"/>
    <mergeCell ref="T191:U191"/>
    <mergeCell ref="W191:X191"/>
    <mergeCell ref="E192:G192"/>
    <mergeCell ref="H192:J192"/>
    <mergeCell ref="K192:N192"/>
    <mergeCell ref="T192:U192"/>
    <mergeCell ref="V192:Y192"/>
    <mergeCell ref="B191:C192"/>
    <mergeCell ref="E191:G191"/>
    <mergeCell ref="H191:J191"/>
    <mergeCell ref="K191:N191"/>
    <mergeCell ref="O191:P192"/>
    <mergeCell ref="Q191:S192"/>
    <mergeCell ref="T189:U189"/>
    <mergeCell ref="V189:Y189"/>
    <mergeCell ref="B190:C190"/>
    <mergeCell ref="D190:G190"/>
    <mergeCell ref="T190:U190"/>
    <mergeCell ref="V190:Y190"/>
    <mergeCell ref="B189:C189"/>
    <mergeCell ref="D189:G189"/>
    <mergeCell ref="H189:I190"/>
    <mergeCell ref="J189:M190"/>
    <mergeCell ref="N189:O190"/>
    <mergeCell ref="P189:S190"/>
    <mergeCell ref="B174:B182"/>
    <mergeCell ref="C174:Y180"/>
    <mergeCell ref="P181:Y182"/>
    <mergeCell ref="N188:O188"/>
    <mergeCell ref="P188:S188"/>
    <mergeCell ref="T188:U188"/>
    <mergeCell ref="V188:Y188"/>
    <mergeCell ref="W168:X173"/>
    <mergeCell ref="Y168:Y173"/>
    <mergeCell ref="J170:K173"/>
    <mergeCell ref="L170:L173"/>
    <mergeCell ref="M170:M173"/>
    <mergeCell ref="N170:N173"/>
    <mergeCell ref="O170:O173"/>
    <mergeCell ref="P170:P173"/>
    <mergeCell ref="Q170:Q173"/>
    <mergeCell ref="N166:N169"/>
    <mergeCell ref="O166:O169"/>
    <mergeCell ref="P166:P169"/>
    <mergeCell ref="Q166:Q169"/>
    <mergeCell ref="B168:B173"/>
    <mergeCell ref="C168:C170"/>
    <mergeCell ref="D168:E170"/>
    <mergeCell ref="C171:C173"/>
    <mergeCell ref="D171:E173"/>
    <mergeCell ref="R162:S173"/>
    <mergeCell ref="T162:U173"/>
    <mergeCell ref="V162:V173"/>
    <mergeCell ref="W162:X167"/>
    <mergeCell ref="Y162:Y167"/>
    <mergeCell ref="C165:C167"/>
    <mergeCell ref="D165:E167"/>
    <mergeCell ref="J166:K169"/>
    <mergeCell ref="L166:L169"/>
    <mergeCell ref="M166:M169"/>
    <mergeCell ref="L162:L165"/>
    <mergeCell ref="M162:M165"/>
    <mergeCell ref="N162:N165"/>
    <mergeCell ref="O162:O165"/>
    <mergeCell ref="P162:P165"/>
    <mergeCell ref="Q162:Q165"/>
    <mergeCell ref="B162:B167"/>
    <mergeCell ref="C162:C164"/>
    <mergeCell ref="D162:E164"/>
    <mergeCell ref="F162:G173"/>
    <mergeCell ref="H162:I173"/>
    <mergeCell ref="J162:K165"/>
    <mergeCell ref="T160:U160"/>
    <mergeCell ref="W160:X160"/>
    <mergeCell ref="E161:G161"/>
    <mergeCell ref="H161:J161"/>
    <mergeCell ref="K161:N161"/>
    <mergeCell ref="T161:U161"/>
    <mergeCell ref="V161:Y161"/>
    <mergeCell ref="B160:C161"/>
    <mergeCell ref="E160:G160"/>
    <mergeCell ref="H160:J160"/>
    <mergeCell ref="K160:N160"/>
    <mergeCell ref="O160:P161"/>
    <mergeCell ref="Q160:S161"/>
    <mergeCell ref="T158:U158"/>
    <mergeCell ref="V158:Y158"/>
    <mergeCell ref="B159:C159"/>
    <mergeCell ref="D159:G159"/>
    <mergeCell ref="T159:U159"/>
    <mergeCell ref="V159:Y159"/>
    <mergeCell ref="B158:C158"/>
    <mergeCell ref="D158:G158"/>
    <mergeCell ref="H158:I159"/>
    <mergeCell ref="J158:M159"/>
    <mergeCell ref="N158:O159"/>
    <mergeCell ref="P158:S159"/>
    <mergeCell ref="B143:B151"/>
    <mergeCell ref="C143:Y149"/>
    <mergeCell ref="P150:Y151"/>
    <mergeCell ref="N157:O157"/>
    <mergeCell ref="P157:S157"/>
    <mergeCell ref="T157:U157"/>
    <mergeCell ref="V157:Y157"/>
    <mergeCell ref="W137:X142"/>
    <mergeCell ref="Y137:Y142"/>
    <mergeCell ref="J139:K142"/>
    <mergeCell ref="L139:L142"/>
    <mergeCell ref="M139:M142"/>
    <mergeCell ref="N139:N142"/>
    <mergeCell ref="O139:O142"/>
    <mergeCell ref="P139:P142"/>
    <mergeCell ref="Q139:Q142"/>
    <mergeCell ref="N135:N138"/>
    <mergeCell ref="O135:O138"/>
    <mergeCell ref="P135:P138"/>
    <mergeCell ref="Q135:Q138"/>
    <mergeCell ref="B137:B142"/>
    <mergeCell ref="C137:C139"/>
    <mergeCell ref="D137:E139"/>
    <mergeCell ref="C140:C142"/>
    <mergeCell ref="D140:E142"/>
    <mergeCell ref="R131:S142"/>
    <mergeCell ref="T131:U142"/>
    <mergeCell ref="V131:V142"/>
    <mergeCell ref="W131:X136"/>
    <mergeCell ref="Y131:Y136"/>
    <mergeCell ref="C134:C136"/>
    <mergeCell ref="D134:E136"/>
    <mergeCell ref="J135:K138"/>
    <mergeCell ref="L135:L138"/>
    <mergeCell ref="M135:M138"/>
    <mergeCell ref="L131:L134"/>
    <mergeCell ref="M131:M134"/>
    <mergeCell ref="N131:N134"/>
    <mergeCell ref="O131:O134"/>
    <mergeCell ref="P131:P134"/>
    <mergeCell ref="Q131:Q134"/>
    <mergeCell ref="B131:B136"/>
    <mergeCell ref="C131:C133"/>
    <mergeCell ref="D131:E133"/>
    <mergeCell ref="F131:G142"/>
    <mergeCell ref="H131:I142"/>
    <mergeCell ref="J131:K134"/>
    <mergeCell ref="T129:U129"/>
    <mergeCell ref="W129:X129"/>
    <mergeCell ref="E130:G130"/>
    <mergeCell ref="H130:J130"/>
    <mergeCell ref="K130:N130"/>
    <mergeCell ref="T130:U130"/>
    <mergeCell ref="V130:Y130"/>
    <mergeCell ref="B129:C130"/>
    <mergeCell ref="E129:G129"/>
    <mergeCell ref="H129:J129"/>
    <mergeCell ref="K129:N129"/>
    <mergeCell ref="O129:P130"/>
    <mergeCell ref="Q129:S130"/>
    <mergeCell ref="T127:U127"/>
    <mergeCell ref="V127:Y127"/>
    <mergeCell ref="B128:C128"/>
    <mergeCell ref="D128:G128"/>
    <mergeCell ref="T128:U128"/>
    <mergeCell ref="V128:Y128"/>
    <mergeCell ref="B127:C127"/>
    <mergeCell ref="D127:G127"/>
    <mergeCell ref="H127:I128"/>
    <mergeCell ref="J127:M128"/>
    <mergeCell ref="N127:O128"/>
    <mergeCell ref="P127:S128"/>
    <mergeCell ref="B112:B120"/>
    <mergeCell ref="C112:Y118"/>
    <mergeCell ref="P119:Y120"/>
    <mergeCell ref="N126:O126"/>
    <mergeCell ref="P126:S126"/>
    <mergeCell ref="T126:U126"/>
    <mergeCell ref="V126:Y126"/>
    <mergeCell ref="W106:X111"/>
    <mergeCell ref="Y106:Y111"/>
    <mergeCell ref="J108:K111"/>
    <mergeCell ref="L108:L111"/>
    <mergeCell ref="M108:M111"/>
    <mergeCell ref="N108:N111"/>
    <mergeCell ref="O108:O111"/>
    <mergeCell ref="P108:P111"/>
    <mergeCell ref="Q108:Q111"/>
    <mergeCell ref="N104:N107"/>
    <mergeCell ref="O104:O107"/>
    <mergeCell ref="P104:P107"/>
    <mergeCell ref="Q104:Q107"/>
    <mergeCell ref="B106:B111"/>
    <mergeCell ref="C106:C108"/>
    <mergeCell ref="D106:E108"/>
    <mergeCell ref="C109:C111"/>
    <mergeCell ref="D109:E111"/>
    <mergeCell ref="R100:S111"/>
    <mergeCell ref="T100:U111"/>
    <mergeCell ref="V100:V111"/>
    <mergeCell ref="W100:X105"/>
    <mergeCell ref="Y100:Y105"/>
    <mergeCell ref="C103:C105"/>
    <mergeCell ref="D103:E105"/>
    <mergeCell ref="J104:K107"/>
    <mergeCell ref="L104:L107"/>
    <mergeCell ref="M104:M107"/>
    <mergeCell ref="L100:L103"/>
    <mergeCell ref="M100:M103"/>
    <mergeCell ref="N100:N103"/>
    <mergeCell ref="O100:O103"/>
    <mergeCell ref="P100:P103"/>
    <mergeCell ref="Q100:Q103"/>
    <mergeCell ref="B100:B105"/>
    <mergeCell ref="C100:C102"/>
    <mergeCell ref="D100:E102"/>
    <mergeCell ref="F100:G111"/>
    <mergeCell ref="H100:I111"/>
    <mergeCell ref="J100:K103"/>
    <mergeCell ref="T98:U98"/>
    <mergeCell ref="W98:X98"/>
    <mergeCell ref="E99:G99"/>
    <mergeCell ref="H99:J99"/>
    <mergeCell ref="K99:N99"/>
    <mergeCell ref="T99:U99"/>
    <mergeCell ref="V99:Y99"/>
    <mergeCell ref="B98:C99"/>
    <mergeCell ref="E98:G98"/>
    <mergeCell ref="H98:J98"/>
    <mergeCell ref="K98:N98"/>
    <mergeCell ref="O98:P99"/>
    <mergeCell ref="Q98:S99"/>
    <mergeCell ref="T96:U96"/>
    <mergeCell ref="V96:Y96"/>
    <mergeCell ref="B97:C97"/>
    <mergeCell ref="D97:G97"/>
    <mergeCell ref="T97:U97"/>
    <mergeCell ref="V97:Y97"/>
    <mergeCell ref="B96:C96"/>
    <mergeCell ref="D96:G96"/>
    <mergeCell ref="H96:I97"/>
    <mergeCell ref="J96:M97"/>
    <mergeCell ref="N96:O97"/>
    <mergeCell ref="P96:S97"/>
    <mergeCell ref="B81:B89"/>
    <mergeCell ref="C81:Y87"/>
    <mergeCell ref="P88:Y89"/>
    <mergeCell ref="N95:O95"/>
    <mergeCell ref="P95:S95"/>
    <mergeCell ref="T95:U95"/>
    <mergeCell ref="V95:Y95"/>
    <mergeCell ref="W75:X80"/>
    <mergeCell ref="Y75:Y80"/>
    <mergeCell ref="J77:K80"/>
    <mergeCell ref="L77:L80"/>
    <mergeCell ref="M77:M80"/>
    <mergeCell ref="N77:N80"/>
    <mergeCell ref="O77:O80"/>
    <mergeCell ref="P77:P80"/>
    <mergeCell ref="Q77:Q80"/>
    <mergeCell ref="N73:N76"/>
    <mergeCell ref="O73:O76"/>
    <mergeCell ref="P73:P76"/>
    <mergeCell ref="Q73:Q76"/>
    <mergeCell ref="B75:B80"/>
    <mergeCell ref="C75:C77"/>
    <mergeCell ref="D75:E77"/>
    <mergeCell ref="C78:C80"/>
    <mergeCell ref="D78:E80"/>
    <mergeCell ref="R69:S80"/>
    <mergeCell ref="T69:U80"/>
    <mergeCell ref="V69:V80"/>
    <mergeCell ref="W69:X74"/>
    <mergeCell ref="Y69:Y74"/>
    <mergeCell ref="C72:C74"/>
    <mergeCell ref="D72:E74"/>
    <mergeCell ref="J73:K76"/>
    <mergeCell ref="L73:L76"/>
    <mergeCell ref="M73:M76"/>
    <mergeCell ref="L69:L72"/>
    <mergeCell ref="M69:M72"/>
    <mergeCell ref="N69:N72"/>
    <mergeCell ref="O69:O72"/>
    <mergeCell ref="P69:P72"/>
    <mergeCell ref="Q69:Q72"/>
    <mergeCell ref="B69:B74"/>
    <mergeCell ref="C69:C71"/>
    <mergeCell ref="D69:E71"/>
    <mergeCell ref="F69:G80"/>
    <mergeCell ref="H69:I80"/>
    <mergeCell ref="J69:K72"/>
    <mergeCell ref="T67:U67"/>
    <mergeCell ref="W67:X67"/>
    <mergeCell ref="E68:G68"/>
    <mergeCell ref="H68:J68"/>
    <mergeCell ref="K68:N68"/>
    <mergeCell ref="T68:U68"/>
    <mergeCell ref="V68:Y68"/>
    <mergeCell ref="B67:C68"/>
    <mergeCell ref="E67:G67"/>
    <mergeCell ref="H67:J67"/>
    <mergeCell ref="K67:N67"/>
    <mergeCell ref="O67:P68"/>
    <mergeCell ref="Q67:S68"/>
    <mergeCell ref="T65:U65"/>
    <mergeCell ref="V65:Y65"/>
    <mergeCell ref="B66:C66"/>
    <mergeCell ref="D66:G66"/>
    <mergeCell ref="T66:U66"/>
    <mergeCell ref="V66:Y66"/>
    <mergeCell ref="B65:C65"/>
    <mergeCell ref="D65:G65"/>
    <mergeCell ref="H65:I66"/>
    <mergeCell ref="J65:M66"/>
    <mergeCell ref="N65:O66"/>
    <mergeCell ref="P65:S66"/>
    <mergeCell ref="B50:B58"/>
    <mergeCell ref="C50:Y56"/>
    <mergeCell ref="P57:Y58"/>
    <mergeCell ref="N64:O64"/>
    <mergeCell ref="P64:S64"/>
    <mergeCell ref="T64:U64"/>
    <mergeCell ref="V64:Y64"/>
    <mergeCell ref="W44:X49"/>
    <mergeCell ref="Y44:Y49"/>
    <mergeCell ref="J46:K49"/>
    <mergeCell ref="L46:L49"/>
    <mergeCell ref="M46:M49"/>
    <mergeCell ref="N46:N49"/>
    <mergeCell ref="O46:O49"/>
    <mergeCell ref="P46:P49"/>
    <mergeCell ref="Q46:Q49"/>
    <mergeCell ref="N42:N45"/>
    <mergeCell ref="O42:O45"/>
    <mergeCell ref="P42:P45"/>
    <mergeCell ref="Q42:Q45"/>
    <mergeCell ref="B44:B49"/>
    <mergeCell ref="C44:C46"/>
    <mergeCell ref="D44:E46"/>
    <mergeCell ref="C47:C49"/>
    <mergeCell ref="D47:E49"/>
    <mergeCell ref="R38:S49"/>
    <mergeCell ref="T38:U49"/>
    <mergeCell ref="V38:V49"/>
    <mergeCell ref="W38:X43"/>
    <mergeCell ref="Y38:Y43"/>
    <mergeCell ref="C41:C43"/>
    <mergeCell ref="D41:E43"/>
    <mergeCell ref="J42:K45"/>
    <mergeCell ref="L42:L45"/>
    <mergeCell ref="M42:M45"/>
    <mergeCell ref="L38:L41"/>
    <mergeCell ref="M38:M41"/>
    <mergeCell ref="N38:N41"/>
    <mergeCell ref="O38:O41"/>
    <mergeCell ref="P38:P41"/>
    <mergeCell ref="Q38:Q41"/>
    <mergeCell ref="B38:B43"/>
    <mergeCell ref="C38:C40"/>
    <mergeCell ref="D38:E40"/>
    <mergeCell ref="F38:G49"/>
    <mergeCell ref="H38:I49"/>
    <mergeCell ref="J38:K41"/>
    <mergeCell ref="T36:U36"/>
    <mergeCell ref="W36:X36"/>
    <mergeCell ref="E37:G37"/>
    <mergeCell ref="H37:J37"/>
    <mergeCell ref="K37:N37"/>
    <mergeCell ref="T37:U37"/>
    <mergeCell ref="V37:Y37"/>
    <mergeCell ref="B36:C37"/>
    <mergeCell ref="E36:G36"/>
    <mergeCell ref="H36:J36"/>
    <mergeCell ref="K36:N36"/>
    <mergeCell ref="O36:P37"/>
    <mergeCell ref="Q36:S37"/>
    <mergeCell ref="T34:U34"/>
    <mergeCell ref="V34:Y34"/>
    <mergeCell ref="B35:C35"/>
    <mergeCell ref="D35:G35"/>
    <mergeCell ref="T35:U35"/>
    <mergeCell ref="V35:Y35"/>
    <mergeCell ref="B34:C34"/>
    <mergeCell ref="D34:G34"/>
    <mergeCell ref="H34:I35"/>
    <mergeCell ref="J34:M35"/>
    <mergeCell ref="N34:O35"/>
    <mergeCell ref="P34:S35"/>
    <mergeCell ref="B19:B27"/>
    <mergeCell ref="C19:Y25"/>
    <mergeCell ref="P26:Y27"/>
    <mergeCell ref="N33:O33"/>
    <mergeCell ref="P33:S33"/>
    <mergeCell ref="T33:U33"/>
    <mergeCell ref="V33:Y33"/>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8"/>
  <dataValidations count="3">
    <dataValidation type="list" allowBlank="1" showInputMessage="1" showErrorMessage="1" sqref="V3:Y4 V34:Y35 V65:Y66 V96:Y97 V127:Y128 V158:Y159 V189:Y190 V220:Y221 V251:Y252 V282:Y283 V313:Y314 V344:Y345 V375:Y376 V406:Y407 V437:Y438 V468:Y469 V499:Y500 V530:Y531 V561:Y562 V592:Y593 V623:Y624 V654:Y655 V685:Y686 V716:Y717 V747:Y748 V778:Y779 V809:Y810" xr:uid="{31F4ED41-78DF-4235-836E-EF6E45773C00}">
      <formula1>$AB$2:$AB$3</formula1>
    </dataValidation>
    <dataValidation type="list" allowBlank="1" showInputMessage="1" showErrorMessage="1" sqref="T7:U18 T38:U49 T69:U80 T100:U111 T131:U142 T162:U173 T193:U204 T224:U235 T255:U266 T286:U297 T317:U328 T348:U359 T379:U390 T410:U421 T441:U452 T472:U483 T503:U514 T534:U545 T565:U576 T596:U607 T627:U638 T658:U669 T689:U700 T720:U731 T751:U762 T782:U793 T813:U824" xr:uid="{F85B05E5-50CD-4CC5-9F40-2A5135C045EF}">
      <formula1>$AA$2:$AA$5</formula1>
    </dataValidation>
    <dataValidation type="list" allowBlank="1" showInputMessage="1" showErrorMessage="1" sqref="V6:Y6 V37:Y37 V68:Y68 V99:Y99 V130:Y130 V161:Y161 V192:Y192 V223:Y223 V254:Y254 V285:Y285 V316:Y316 V347:Y347 V378:Y378 V409:Y409 V440:Y440 V471:Y471 V502:Y502 V533:Y533 V564:Y564 V595:Y595 V626:Y626 V657:Y657 V688:Y688 V719:Y719 V750:Y750 V781:Y781 V812:Y812" xr:uid="{EF991CEF-DBA4-43DD-BACC-A67324967B77}">
      <formula1>$AC$2:$AC$8</formula1>
    </dataValidation>
  </dataValidations>
  <printOptions horizontalCentered="1" verticalCentered="1"/>
  <pageMargins left="0.19685039370078741" right="0.15748031496062992" top="0.59055118110236227" bottom="0.31496062992125984" header="0.31496062992125984" footer="0.31496062992125984"/>
  <pageSetup paperSize="9" scale="94" orientation="landscape" copies="2" r:id="rId1"/>
  <headerFooter alignWithMargins="0"/>
  <rowBreaks count="26" manualBreakCount="26">
    <brk id="31" max="16383" man="1"/>
    <brk id="62" max="16383" man="1"/>
    <brk id="93" max="16383" man="1"/>
    <brk id="124" max="16383" man="1"/>
    <brk id="155" max="16383" man="1"/>
    <brk id="186" max="16383" man="1"/>
    <brk id="217" max="16383" man="1"/>
    <brk id="248" max="16383" man="1"/>
    <brk id="279" max="16383" man="1"/>
    <brk id="310" max="16383" man="1"/>
    <brk id="341" max="16383" man="1"/>
    <brk id="372" max="16383" man="1"/>
    <brk id="403" max="16383" man="1"/>
    <brk id="434" max="16383" man="1"/>
    <brk id="465" max="16383" man="1"/>
    <brk id="496" max="16383" man="1"/>
    <brk id="527" max="16383" man="1"/>
    <brk id="558" max="16383" man="1"/>
    <brk id="589" max="16383" man="1"/>
    <brk id="620" max="16383" man="1"/>
    <brk id="651" max="16383" man="1"/>
    <brk id="682" max="16383" man="1"/>
    <brk id="713" max="16383" man="1"/>
    <brk id="744" max="16383" man="1"/>
    <brk id="775" max="16383" man="1"/>
    <brk id="80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5E217-FE2F-402D-AA60-CFD5E5CFFFA1}">
  <sheetPr>
    <pageSetUpPr fitToPage="1"/>
  </sheetPr>
  <dimension ref="B1:Z127"/>
  <sheetViews>
    <sheetView showGridLines="0" showZeros="0" view="pageBreakPreview" zoomScale="80" zoomScaleNormal="100" zoomScaleSheetLayoutView="80" workbookViewId="0"/>
  </sheetViews>
  <sheetFormatPr defaultColWidth="9" defaultRowHeight="15.9" customHeight="1"/>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6" ht="9.75" customHeight="1"/>
    <row r="2" spans="2:26" ht="24.75" customHeight="1">
      <c r="B2" s="422" t="s">
        <v>384</v>
      </c>
      <c r="C2" s="422"/>
      <c r="D2" s="422"/>
      <c r="E2" s="422"/>
      <c r="F2" s="291"/>
      <c r="G2" s="291"/>
      <c r="H2" s="291"/>
      <c r="I2" s="422"/>
      <c r="J2" s="422"/>
      <c r="K2" s="422"/>
      <c r="L2" s="422"/>
      <c r="M2" s="422"/>
      <c r="N2" s="422"/>
      <c r="O2" s="422"/>
      <c r="P2" s="422"/>
      <c r="Q2" s="422"/>
      <c r="R2" s="422"/>
      <c r="S2" s="422"/>
      <c r="T2" s="422"/>
      <c r="U2" s="422"/>
      <c r="V2" s="422"/>
      <c r="W2" s="422"/>
      <c r="X2" s="422"/>
      <c r="Y2" s="422"/>
    </row>
    <row r="3" spans="2:26" ht="20.100000000000001" customHeight="1">
      <c r="B3" s="121" t="s">
        <v>8</v>
      </c>
      <c r="C3" s="133"/>
      <c r="D3" s="133"/>
      <c r="E3" s="133"/>
      <c r="F3" s="189" t="s">
        <v>293</v>
      </c>
      <c r="G3" s="190"/>
      <c r="H3" s="191"/>
      <c r="I3" s="136" t="s">
        <v>9</v>
      </c>
      <c r="J3" s="128"/>
      <c r="K3" s="286" t="s">
        <v>294</v>
      </c>
      <c r="L3" s="287"/>
      <c r="M3" s="287"/>
      <c r="N3" s="288"/>
      <c r="O3" s="99" t="s">
        <v>385</v>
      </c>
      <c r="P3" s="101"/>
      <c r="Q3" s="423" t="s">
        <v>321</v>
      </c>
      <c r="R3" s="424"/>
      <c r="S3" s="424"/>
      <c r="T3" s="425"/>
      <c r="U3" s="316" t="s">
        <v>386</v>
      </c>
      <c r="V3" s="317"/>
      <c r="W3" s="317"/>
      <c r="X3" s="318"/>
      <c r="Y3" s="182">
        <v>44431</v>
      </c>
      <c r="Z3" s="184"/>
    </row>
    <row r="4" spans="2:26" ht="20.100000000000001" customHeight="1">
      <c r="B4" s="123" t="s">
        <v>0</v>
      </c>
      <c r="C4" s="158"/>
      <c r="D4" s="158"/>
      <c r="E4" s="158"/>
      <c r="F4" s="193" t="s">
        <v>320</v>
      </c>
      <c r="G4" s="194"/>
      <c r="H4" s="195"/>
      <c r="I4" s="426" t="s">
        <v>1</v>
      </c>
      <c r="J4" s="427"/>
      <c r="K4" s="286" t="s">
        <v>303</v>
      </c>
      <c r="L4" s="287"/>
      <c r="M4" s="287"/>
      <c r="N4" s="288"/>
      <c r="O4" s="99" t="s">
        <v>387</v>
      </c>
      <c r="P4" s="101"/>
      <c r="Q4" s="423" t="s">
        <v>353</v>
      </c>
      <c r="R4" s="424"/>
      <c r="S4" s="424"/>
      <c r="T4" s="425"/>
      <c r="U4" s="428"/>
      <c r="V4" s="429"/>
      <c r="W4" s="429"/>
      <c r="X4" s="430"/>
      <c r="Y4" s="431"/>
      <c r="Z4" s="432"/>
    </row>
    <row r="5" spans="2:26" ht="15" customHeight="1">
      <c r="B5" s="115" t="s">
        <v>388</v>
      </c>
      <c r="C5" s="433" t="s">
        <v>389</v>
      </c>
      <c r="D5" s="434"/>
      <c r="E5" s="435" t="s">
        <v>390</v>
      </c>
      <c r="F5" s="435" t="s">
        <v>391</v>
      </c>
      <c r="G5" s="436" t="s">
        <v>392</v>
      </c>
      <c r="H5" s="437"/>
      <c r="I5" s="121" t="s">
        <v>393</v>
      </c>
      <c r="J5" s="133"/>
      <c r="K5" s="133"/>
      <c r="L5" s="133"/>
      <c r="M5" s="133"/>
      <c r="N5" s="122"/>
      <c r="O5" s="438" t="s">
        <v>394</v>
      </c>
      <c r="P5" s="439"/>
      <c r="Q5" s="440" t="s">
        <v>395</v>
      </c>
      <c r="R5" s="441"/>
      <c r="S5" s="441"/>
      <c r="T5" s="442"/>
      <c r="U5" s="436" t="s">
        <v>396</v>
      </c>
      <c r="V5" s="443"/>
      <c r="W5" s="443"/>
      <c r="X5" s="443"/>
      <c r="Y5" s="437"/>
      <c r="Z5" s="444" t="s">
        <v>397</v>
      </c>
    </row>
    <row r="6" spans="2:26" ht="15" customHeight="1">
      <c r="B6" s="115"/>
      <c r="C6" s="433"/>
      <c r="D6" s="434"/>
      <c r="E6" s="435"/>
      <c r="F6" s="435"/>
      <c r="G6" s="445"/>
      <c r="H6" s="446"/>
      <c r="I6" s="123"/>
      <c r="J6" s="158"/>
      <c r="K6" s="158"/>
      <c r="L6" s="158"/>
      <c r="M6" s="158"/>
      <c r="N6" s="124"/>
      <c r="O6" s="447"/>
      <c r="P6" s="448"/>
      <c r="Q6" s="449"/>
      <c r="R6" s="450"/>
      <c r="S6" s="450"/>
      <c r="T6" s="451"/>
      <c r="U6" s="445"/>
      <c r="V6" s="452"/>
      <c r="W6" s="452"/>
      <c r="X6" s="452"/>
      <c r="Y6" s="446"/>
      <c r="Z6" s="435"/>
    </row>
    <row r="7" spans="2:26" ht="16.5" customHeight="1">
      <c r="B7" s="115"/>
      <c r="C7" s="433"/>
      <c r="D7" s="434"/>
      <c r="E7" s="435"/>
      <c r="F7" s="435"/>
      <c r="G7" s="306" t="s">
        <v>398</v>
      </c>
      <c r="H7" s="306" t="s">
        <v>399</v>
      </c>
      <c r="I7" s="295" t="s">
        <v>400</v>
      </c>
      <c r="J7" s="295" t="s">
        <v>401</v>
      </c>
      <c r="K7" s="453"/>
      <c r="L7" s="453"/>
      <c r="M7" s="454" t="s">
        <v>402</v>
      </c>
      <c r="N7" s="455" t="s">
        <v>403</v>
      </c>
      <c r="O7" s="295" t="s">
        <v>404</v>
      </c>
      <c r="P7" s="295" t="s">
        <v>405</v>
      </c>
      <c r="Q7" s="165" t="s">
        <v>406</v>
      </c>
      <c r="R7" s="453"/>
      <c r="S7" s="306" t="s">
        <v>407</v>
      </c>
      <c r="T7" s="306" t="s">
        <v>408</v>
      </c>
      <c r="U7" s="456" t="s">
        <v>409</v>
      </c>
      <c r="V7" s="306" t="s">
        <v>410</v>
      </c>
      <c r="W7" s="453"/>
      <c r="X7" s="453"/>
      <c r="Y7" s="453"/>
      <c r="Z7" s="435"/>
    </row>
    <row r="8" spans="2:26" ht="16.5" customHeight="1">
      <c r="B8" s="115"/>
      <c r="C8" s="123"/>
      <c r="D8" s="124"/>
      <c r="E8" s="457"/>
      <c r="F8" s="457"/>
      <c r="G8" s="458"/>
      <c r="H8" s="458"/>
      <c r="I8" s="453"/>
      <c r="J8" s="453"/>
      <c r="K8" s="453"/>
      <c r="L8" s="453"/>
      <c r="M8" s="453"/>
      <c r="N8" s="453"/>
      <c r="O8" s="453"/>
      <c r="P8" s="453"/>
      <c r="Q8" s="459" t="s">
        <v>411</v>
      </c>
      <c r="R8" s="459" t="s">
        <v>412</v>
      </c>
      <c r="S8" s="453"/>
      <c r="T8" s="453"/>
      <c r="U8" s="453"/>
      <c r="V8" s="453"/>
      <c r="W8" s="453"/>
      <c r="X8" s="453"/>
      <c r="Y8" s="453"/>
      <c r="Z8" s="460"/>
    </row>
    <row r="9" spans="2:26" ht="15.75" customHeight="1">
      <c r="B9" s="115"/>
      <c r="C9" s="461">
        <v>3</v>
      </c>
      <c r="D9" s="462"/>
      <c r="E9" s="70">
        <v>1</v>
      </c>
      <c r="F9" s="463">
        <v>21.44</v>
      </c>
      <c r="G9" s="69" t="s">
        <v>413</v>
      </c>
      <c r="H9" s="69" t="s">
        <v>414</v>
      </c>
      <c r="I9" s="69" t="s">
        <v>415</v>
      </c>
      <c r="J9" s="109" t="s">
        <v>416</v>
      </c>
      <c r="K9" s="109"/>
      <c r="L9" s="109"/>
      <c r="M9" s="69" t="s">
        <v>417</v>
      </c>
      <c r="N9" s="69" t="s">
        <v>418</v>
      </c>
      <c r="O9" s="69" t="s">
        <v>419</v>
      </c>
      <c r="P9" s="69" t="s">
        <v>342</v>
      </c>
      <c r="Q9" s="69" t="s">
        <v>291</v>
      </c>
      <c r="R9" s="69" t="s">
        <v>420</v>
      </c>
      <c r="S9" s="69" t="s">
        <v>421</v>
      </c>
      <c r="T9" s="69" t="s">
        <v>422</v>
      </c>
      <c r="U9" s="69" t="s">
        <v>423</v>
      </c>
      <c r="V9" s="109" t="s">
        <v>291</v>
      </c>
      <c r="W9" s="464"/>
      <c r="X9" s="464"/>
      <c r="Y9" s="464"/>
      <c r="Z9" s="465" t="s">
        <v>424</v>
      </c>
    </row>
    <row r="10" spans="2:26" ht="15.9" customHeight="1">
      <c r="B10" s="115"/>
      <c r="C10" s="461">
        <v>3</v>
      </c>
      <c r="D10" s="462"/>
      <c r="E10" s="70">
        <v>2</v>
      </c>
      <c r="F10" s="463">
        <v>26</v>
      </c>
      <c r="G10" s="69" t="s">
        <v>413</v>
      </c>
      <c r="H10" s="69" t="s">
        <v>414</v>
      </c>
      <c r="I10" s="69" t="s">
        <v>415</v>
      </c>
      <c r="J10" s="109" t="s">
        <v>416</v>
      </c>
      <c r="K10" s="109"/>
      <c r="L10" s="109"/>
      <c r="M10" s="69" t="s">
        <v>425</v>
      </c>
      <c r="N10" s="69" t="s">
        <v>418</v>
      </c>
      <c r="O10" s="69" t="s">
        <v>419</v>
      </c>
      <c r="P10" s="69" t="s">
        <v>342</v>
      </c>
      <c r="Q10" s="69" t="s">
        <v>291</v>
      </c>
      <c r="R10" s="69" t="s">
        <v>420</v>
      </c>
      <c r="S10" s="69" t="s">
        <v>421</v>
      </c>
      <c r="T10" s="69" t="s">
        <v>422</v>
      </c>
      <c r="U10" s="69" t="s">
        <v>423</v>
      </c>
      <c r="V10" s="109" t="s">
        <v>291</v>
      </c>
      <c r="W10" s="464"/>
      <c r="X10" s="464"/>
      <c r="Y10" s="464"/>
      <c r="Z10" s="465" t="s">
        <v>424</v>
      </c>
    </row>
    <row r="11" spans="2:26" ht="15.9" customHeight="1">
      <c r="B11" s="115"/>
      <c r="C11" s="461">
        <v>3</v>
      </c>
      <c r="D11" s="462"/>
      <c r="E11" s="70">
        <v>3</v>
      </c>
      <c r="F11" s="463">
        <v>21.13</v>
      </c>
      <c r="G11" s="69" t="s">
        <v>413</v>
      </c>
      <c r="H11" s="69" t="s">
        <v>426</v>
      </c>
      <c r="I11" s="69" t="s">
        <v>415</v>
      </c>
      <c r="J11" s="109" t="s">
        <v>416</v>
      </c>
      <c r="K11" s="109"/>
      <c r="L11" s="109"/>
      <c r="M11" s="69" t="s">
        <v>417</v>
      </c>
      <c r="N11" s="69" t="s">
        <v>418</v>
      </c>
      <c r="O11" s="69" t="s">
        <v>419</v>
      </c>
      <c r="P11" s="69" t="s">
        <v>342</v>
      </c>
      <c r="Q11" s="69" t="s">
        <v>291</v>
      </c>
      <c r="R11" s="69" t="s">
        <v>420</v>
      </c>
      <c r="S11" s="69" t="s">
        <v>421</v>
      </c>
      <c r="T11" s="69" t="s">
        <v>422</v>
      </c>
      <c r="U11" s="69" t="s">
        <v>423</v>
      </c>
      <c r="V11" s="109" t="s">
        <v>291</v>
      </c>
      <c r="W11" s="464"/>
      <c r="X11" s="464"/>
      <c r="Y11" s="464"/>
      <c r="Z11" s="465" t="s">
        <v>424</v>
      </c>
    </row>
    <row r="12" spans="2:26" ht="15.9" customHeight="1">
      <c r="B12" s="115"/>
      <c r="C12" s="461">
        <v>4</v>
      </c>
      <c r="D12" s="462"/>
      <c r="E12" s="70">
        <v>1</v>
      </c>
      <c r="F12" s="463">
        <v>40.700000000000003</v>
      </c>
      <c r="G12" s="69" t="s">
        <v>413</v>
      </c>
      <c r="H12" s="69" t="s">
        <v>426</v>
      </c>
      <c r="I12" s="69" t="s">
        <v>415</v>
      </c>
      <c r="J12" s="109" t="s">
        <v>416</v>
      </c>
      <c r="K12" s="109"/>
      <c r="L12" s="109"/>
      <c r="M12" s="69" t="s">
        <v>427</v>
      </c>
      <c r="N12" s="69" t="s">
        <v>418</v>
      </c>
      <c r="O12" s="69" t="s">
        <v>419</v>
      </c>
      <c r="P12" s="69" t="s">
        <v>342</v>
      </c>
      <c r="Q12" s="69" t="s">
        <v>291</v>
      </c>
      <c r="R12" s="69" t="s">
        <v>420</v>
      </c>
      <c r="S12" s="69" t="s">
        <v>421</v>
      </c>
      <c r="T12" s="69" t="s">
        <v>422</v>
      </c>
      <c r="U12" s="69" t="s">
        <v>423</v>
      </c>
      <c r="V12" s="109" t="s">
        <v>291</v>
      </c>
      <c r="W12" s="464"/>
      <c r="X12" s="464"/>
      <c r="Y12" s="464"/>
      <c r="Z12" s="465" t="s">
        <v>424</v>
      </c>
    </row>
    <row r="13" spans="2:26" ht="15.9" customHeight="1">
      <c r="B13" s="115"/>
      <c r="C13" s="461">
        <v>6</v>
      </c>
      <c r="D13" s="462"/>
      <c r="E13" s="70">
        <v>1</v>
      </c>
      <c r="F13" s="463">
        <v>57.4</v>
      </c>
      <c r="G13" s="69" t="s">
        <v>413</v>
      </c>
      <c r="H13" s="69" t="s">
        <v>426</v>
      </c>
      <c r="I13" s="69" t="s">
        <v>415</v>
      </c>
      <c r="J13" s="109" t="s">
        <v>416</v>
      </c>
      <c r="K13" s="109"/>
      <c r="L13" s="109"/>
      <c r="M13" s="69" t="s">
        <v>417</v>
      </c>
      <c r="N13" s="69" t="s">
        <v>418</v>
      </c>
      <c r="O13" s="69" t="s">
        <v>419</v>
      </c>
      <c r="P13" s="69" t="s">
        <v>342</v>
      </c>
      <c r="Q13" s="69" t="s">
        <v>291</v>
      </c>
      <c r="R13" s="69" t="s">
        <v>420</v>
      </c>
      <c r="S13" s="69" t="s">
        <v>421</v>
      </c>
      <c r="T13" s="69" t="s">
        <v>422</v>
      </c>
      <c r="U13" s="69" t="s">
        <v>423</v>
      </c>
      <c r="V13" s="109" t="s">
        <v>291</v>
      </c>
      <c r="W13" s="464"/>
      <c r="X13" s="464"/>
      <c r="Y13" s="464"/>
      <c r="Z13" s="465" t="s">
        <v>424</v>
      </c>
    </row>
    <row r="14" spans="2:26" ht="15.9" customHeight="1">
      <c r="B14" s="115"/>
      <c r="C14" s="461">
        <v>6</v>
      </c>
      <c r="D14" s="462"/>
      <c r="E14" s="70">
        <v>2</v>
      </c>
      <c r="F14" s="463">
        <v>52.7</v>
      </c>
      <c r="G14" s="69" t="s">
        <v>413</v>
      </c>
      <c r="H14" s="69" t="s">
        <v>414</v>
      </c>
      <c r="I14" s="69" t="s">
        <v>415</v>
      </c>
      <c r="J14" s="109" t="s">
        <v>416</v>
      </c>
      <c r="K14" s="109"/>
      <c r="L14" s="109"/>
      <c r="M14" s="69" t="s">
        <v>428</v>
      </c>
      <c r="N14" s="69" t="s">
        <v>429</v>
      </c>
      <c r="O14" s="69" t="s">
        <v>291</v>
      </c>
      <c r="P14" s="69" t="s">
        <v>291</v>
      </c>
      <c r="Q14" s="69" t="s">
        <v>291</v>
      </c>
      <c r="R14" s="69" t="s">
        <v>420</v>
      </c>
      <c r="S14" s="69" t="s">
        <v>421</v>
      </c>
      <c r="T14" s="69" t="s">
        <v>422</v>
      </c>
      <c r="U14" s="69" t="s">
        <v>423</v>
      </c>
      <c r="V14" s="109" t="s">
        <v>291</v>
      </c>
      <c r="W14" s="464"/>
      <c r="X14" s="464"/>
      <c r="Y14" s="464"/>
      <c r="Z14" s="465" t="s">
        <v>424</v>
      </c>
    </row>
    <row r="15" spans="2:26" ht="15.9" customHeight="1">
      <c r="B15" s="115"/>
      <c r="C15" s="461">
        <v>7</v>
      </c>
      <c r="D15" s="462"/>
      <c r="E15" s="70">
        <v>1</v>
      </c>
      <c r="F15" s="463">
        <v>63.15</v>
      </c>
      <c r="G15" s="69" t="s">
        <v>413</v>
      </c>
      <c r="H15" s="69" t="s">
        <v>426</v>
      </c>
      <c r="I15" s="69" t="s">
        <v>415</v>
      </c>
      <c r="J15" s="109" t="s">
        <v>416</v>
      </c>
      <c r="K15" s="109"/>
      <c r="L15" s="109"/>
      <c r="M15" s="69" t="s">
        <v>430</v>
      </c>
      <c r="N15" s="69" t="s">
        <v>418</v>
      </c>
      <c r="O15" s="69" t="s">
        <v>419</v>
      </c>
      <c r="P15" s="69" t="s">
        <v>342</v>
      </c>
      <c r="Q15" s="69" t="s">
        <v>291</v>
      </c>
      <c r="R15" s="69" t="s">
        <v>420</v>
      </c>
      <c r="S15" s="69" t="s">
        <v>421</v>
      </c>
      <c r="T15" s="69" t="s">
        <v>422</v>
      </c>
      <c r="U15" s="69" t="s">
        <v>423</v>
      </c>
      <c r="V15" s="109" t="s">
        <v>291</v>
      </c>
      <c r="W15" s="464"/>
      <c r="X15" s="464"/>
      <c r="Y15" s="464"/>
      <c r="Z15" s="465" t="s">
        <v>424</v>
      </c>
    </row>
    <row r="16" spans="2:26" ht="15.9" customHeight="1">
      <c r="B16" s="115"/>
      <c r="C16" s="461">
        <v>11</v>
      </c>
      <c r="D16" s="462"/>
      <c r="E16" s="70">
        <v>1</v>
      </c>
      <c r="F16" s="463">
        <v>107.7</v>
      </c>
      <c r="G16" s="69" t="s">
        <v>413</v>
      </c>
      <c r="H16" s="69" t="s">
        <v>431</v>
      </c>
      <c r="I16" s="69" t="s">
        <v>415</v>
      </c>
      <c r="J16" s="109" t="s">
        <v>416</v>
      </c>
      <c r="K16" s="109"/>
      <c r="L16" s="109"/>
      <c r="M16" s="69" t="s">
        <v>432</v>
      </c>
      <c r="N16" s="69" t="s">
        <v>418</v>
      </c>
      <c r="O16" s="69" t="s">
        <v>419</v>
      </c>
      <c r="P16" s="69" t="s">
        <v>342</v>
      </c>
      <c r="Q16" s="69" t="s">
        <v>291</v>
      </c>
      <c r="R16" s="69" t="s">
        <v>420</v>
      </c>
      <c r="S16" s="69" t="s">
        <v>421</v>
      </c>
      <c r="T16" s="69" t="s">
        <v>422</v>
      </c>
      <c r="U16" s="69" t="s">
        <v>423</v>
      </c>
      <c r="V16" s="109" t="s">
        <v>291</v>
      </c>
      <c r="W16" s="464"/>
      <c r="X16" s="464"/>
      <c r="Y16" s="464"/>
      <c r="Z16" s="465" t="s">
        <v>424</v>
      </c>
    </row>
    <row r="17" spans="2:26" ht="15.9" customHeight="1">
      <c r="B17" s="115"/>
      <c r="C17" s="461">
        <v>17</v>
      </c>
      <c r="D17" s="462"/>
      <c r="E17" s="70">
        <v>1</v>
      </c>
      <c r="F17" s="463">
        <v>176.6</v>
      </c>
      <c r="G17" s="69" t="s">
        <v>413</v>
      </c>
      <c r="H17" s="69" t="s">
        <v>431</v>
      </c>
      <c r="I17" s="69" t="s">
        <v>415</v>
      </c>
      <c r="J17" s="109" t="s">
        <v>416</v>
      </c>
      <c r="K17" s="109"/>
      <c r="L17" s="109"/>
      <c r="M17" s="69" t="s">
        <v>433</v>
      </c>
      <c r="N17" s="69" t="s">
        <v>418</v>
      </c>
      <c r="O17" s="69" t="s">
        <v>419</v>
      </c>
      <c r="P17" s="69" t="s">
        <v>342</v>
      </c>
      <c r="Q17" s="69" t="s">
        <v>291</v>
      </c>
      <c r="R17" s="69" t="s">
        <v>420</v>
      </c>
      <c r="S17" s="69" t="s">
        <v>421</v>
      </c>
      <c r="T17" s="69" t="s">
        <v>422</v>
      </c>
      <c r="U17" s="69" t="s">
        <v>423</v>
      </c>
      <c r="V17" s="109" t="s">
        <v>291</v>
      </c>
      <c r="W17" s="464"/>
      <c r="X17" s="464"/>
      <c r="Y17" s="464"/>
      <c r="Z17" s="465" t="s">
        <v>424</v>
      </c>
    </row>
    <row r="18" spans="2:26" ht="15.9" customHeight="1">
      <c r="B18" s="115"/>
      <c r="C18" s="461">
        <v>18</v>
      </c>
      <c r="D18" s="462"/>
      <c r="E18" s="70">
        <v>1</v>
      </c>
      <c r="F18" s="463">
        <v>182.4</v>
      </c>
      <c r="G18" s="69" t="s">
        <v>413</v>
      </c>
      <c r="H18" s="69" t="s">
        <v>426</v>
      </c>
      <c r="I18" s="69" t="s">
        <v>415</v>
      </c>
      <c r="J18" s="109" t="s">
        <v>416</v>
      </c>
      <c r="K18" s="109"/>
      <c r="L18" s="109"/>
      <c r="M18" s="69" t="s">
        <v>434</v>
      </c>
      <c r="N18" s="69" t="s">
        <v>418</v>
      </c>
      <c r="O18" s="69" t="s">
        <v>419</v>
      </c>
      <c r="P18" s="69" t="s">
        <v>342</v>
      </c>
      <c r="Q18" s="69" t="s">
        <v>291</v>
      </c>
      <c r="R18" s="69" t="s">
        <v>420</v>
      </c>
      <c r="S18" s="69" t="s">
        <v>421</v>
      </c>
      <c r="T18" s="69" t="s">
        <v>422</v>
      </c>
      <c r="U18" s="69" t="s">
        <v>423</v>
      </c>
      <c r="V18" s="109" t="s">
        <v>291</v>
      </c>
      <c r="W18" s="464"/>
      <c r="X18" s="464"/>
      <c r="Y18" s="464"/>
      <c r="Z18" s="465" t="s">
        <v>424</v>
      </c>
    </row>
    <row r="19" spans="2:26" ht="15.9" customHeight="1">
      <c r="B19" s="115"/>
      <c r="C19" s="461">
        <v>22</v>
      </c>
      <c r="D19" s="462"/>
      <c r="E19" s="70">
        <v>1</v>
      </c>
      <c r="F19" s="463">
        <v>229</v>
      </c>
      <c r="G19" s="69" t="s">
        <v>413</v>
      </c>
      <c r="H19" s="69" t="s">
        <v>431</v>
      </c>
      <c r="I19" s="69" t="s">
        <v>415</v>
      </c>
      <c r="J19" s="109" t="s">
        <v>416</v>
      </c>
      <c r="K19" s="109"/>
      <c r="L19" s="109"/>
      <c r="M19" s="69" t="s">
        <v>433</v>
      </c>
      <c r="N19" s="69" t="s">
        <v>418</v>
      </c>
      <c r="O19" s="69" t="s">
        <v>419</v>
      </c>
      <c r="P19" s="69" t="s">
        <v>342</v>
      </c>
      <c r="Q19" s="69" t="s">
        <v>291</v>
      </c>
      <c r="R19" s="69" t="s">
        <v>420</v>
      </c>
      <c r="S19" s="69" t="s">
        <v>421</v>
      </c>
      <c r="T19" s="69" t="s">
        <v>422</v>
      </c>
      <c r="U19" s="69" t="s">
        <v>423</v>
      </c>
      <c r="V19" s="109" t="s">
        <v>291</v>
      </c>
      <c r="W19" s="464"/>
      <c r="X19" s="464"/>
      <c r="Y19" s="464"/>
      <c r="Z19" s="465" t="s">
        <v>424</v>
      </c>
    </row>
    <row r="20" spans="2:26" ht="15.9" customHeight="1">
      <c r="B20" s="115"/>
      <c r="C20" s="461">
        <v>25</v>
      </c>
      <c r="D20" s="462"/>
      <c r="E20" s="70">
        <v>1</v>
      </c>
      <c r="F20" s="463">
        <v>259.10000000000002</v>
      </c>
      <c r="G20" s="69" t="s">
        <v>413</v>
      </c>
      <c r="H20" s="69" t="s">
        <v>414</v>
      </c>
      <c r="I20" s="69" t="s">
        <v>415</v>
      </c>
      <c r="J20" s="109" t="s">
        <v>416</v>
      </c>
      <c r="K20" s="109"/>
      <c r="L20" s="109"/>
      <c r="M20" s="69" t="s">
        <v>433</v>
      </c>
      <c r="N20" s="69" t="s">
        <v>418</v>
      </c>
      <c r="O20" s="69" t="s">
        <v>419</v>
      </c>
      <c r="P20" s="69" t="s">
        <v>342</v>
      </c>
      <c r="Q20" s="69" t="s">
        <v>291</v>
      </c>
      <c r="R20" s="69" t="s">
        <v>420</v>
      </c>
      <c r="S20" s="69" t="s">
        <v>421</v>
      </c>
      <c r="T20" s="69" t="s">
        <v>422</v>
      </c>
      <c r="U20" s="69" t="s">
        <v>423</v>
      </c>
      <c r="V20" s="109" t="s">
        <v>291</v>
      </c>
      <c r="W20" s="464"/>
      <c r="X20" s="464"/>
      <c r="Y20" s="464"/>
      <c r="Z20" s="465" t="s">
        <v>424</v>
      </c>
    </row>
    <row r="21" spans="2:26" ht="15.9" customHeight="1">
      <c r="B21" s="115"/>
      <c r="C21" s="461">
        <v>34</v>
      </c>
      <c r="D21" s="462"/>
      <c r="E21" s="70">
        <v>1</v>
      </c>
      <c r="F21" s="463">
        <v>356.8</v>
      </c>
      <c r="G21" s="69" t="s">
        <v>413</v>
      </c>
      <c r="H21" s="69" t="s">
        <v>435</v>
      </c>
      <c r="I21" s="69" t="s">
        <v>415</v>
      </c>
      <c r="J21" s="109" t="s">
        <v>436</v>
      </c>
      <c r="K21" s="109"/>
      <c r="L21" s="109"/>
      <c r="M21" s="69" t="s">
        <v>437</v>
      </c>
      <c r="N21" s="69" t="s">
        <v>429</v>
      </c>
      <c r="O21" s="69" t="s">
        <v>291</v>
      </c>
      <c r="P21" s="69" t="s">
        <v>291</v>
      </c>
      <c r="Q21" s="69" t="s">
        <v>346</v>
      </c>
      <c r="R21" s="69" t="s">
        <v>338</v>
      </c>
      <c r="S21" s="69" t="s">
        <v>421</v>
      </c>
      <c r="T21" s="69" t="s">
        <v>421</v>
      </c>
      <c r="U21" s="69" t="s">
        <v>291</v>
      </c>
      <c r="V21" s="109" t="s">
        <v>291</v>
      </c>
      <c r="W21" s="464"/>
      <c r="X21" s="464"/>
      <c r="Y21" s="464"/>
      <c r="Z21" s="465" t="s">
        <v>438</v>
      </c>
    </row>
    <row r="22" spans="2:26" ht="15.9" customHeight="1">
      <c r="B22" s="115"/>
      <c r="C22" s="461">
        <v>37</v>
      </c>
      <c r="D22" s="462"/>
      <c r="E22" s="70">
        <v>1</v>
      </c>
      <c r="F22" s="463">
        <v>382.3</v>
      </c>
      <c r="G22" s="69" t="s">
        <v>413</v>
      </c>
      <c r="H22" s="69" t="s">
        <v>426</v>
      </c>
      <c r="I22" s="69" t="s">
        <v>415</v>
      </c>
      <c r="J22" s="109" t="s">
        <v>416</v>
      </c>
      <c r="K22" s="109"/>
      <c r="L22" s="109"/>
      <c r="M22" s="69" t="s">
        <v>434</v>
      </c>
      <c r="N22" s="69" t="s">
        <v>418</v>
      </c>
      <c r="O22" s="69" t="s">
        <v>419</v>
      </c>
      <c r="P22" s="69" t="s">
        <v>342</v>
      </c>
      <c r="Q22" s="69" t="s">
        <v>291</v>
      </c>
      <c r="R22" s="69" t="s">
        <v>420</v>
      </c>
      <c r="S22" s="69" t="s">
        <v>421</v>
      </c>
      <c r="T22" s="69" t="s">
        <v>422</v>
      </c>
      <c r="U22" s="69" t="s">
        <v>423</v>
      </c>
      <c r="V22" s="109" t="s">
        <v>291</v>
      </c>
      <c r="W22" s="464"/>
      <c r="X22" s="464"/>
      <c r="Y22" s="464"/>
      <c r="Z22" s="465" t="s">
        <v>424</v>
      </c>
    </row>
    <row r="23" spans="2:26" ht="15.9" customHeight="1">
      <c r="B23" s="115"/>
      <c r="C23" s="461">
        <v>44</v>
      </c>
      <c r="D23" s="462"/>
      <c r="E23" s="70">
        <v>1</v>
      </c>
      <c r="F23" s="463">
        <v>459.6</v>
      </c>
      <c r="G23" s="69" t="s">
        <v>413</v>
      </c>
      <c r="H23" s="69" t="s">
        <v>414</v>
      </c>
      <c r="I23" s="69" t="s">
        <v>415</v>
      </c>
      <c r="J23" s="109" t="s">
        <v>416</v>
      </c>
      <c r="K23" s="109"/>
      <c r="L23" s="109"/>
      <c r="M23" s="69" t="s">
        <v>433</v>
      </c>
      <c r="N23" s="69" t="s">
        <v>418</v>
      </c>
      <c r="O23" s="69" t="s">
        <v>419</v>
      </c>
      <c r="P23" s="69" t="s">
        <v>342</v>
      </c>
      <c r="Q23" s="69" t="s">
        <v>291</v>
      </c>
      <c r="R23" s="69" t="s">
        <v>420</v>
      </c>
      <c r="S23" s="69" t="s">
        <v>421</v>
      </c>
      <c r="T23" s="69" t="s">
        <v>422</v>
      </c>
      <c r="U23" s="69" t="s">
        <v>423</v>
      </c>
      <c r="V23" s="109" t="s">
        <v>291</v>
      </c>
      <c r="W23" s="464"/>
      <c r="X23" s="464"/>
      <c r="Y23" s="464"/>
      <c r="Z23" s="465" t="s">
        <v>424</v>
      </c>
    </row>
    <row r="24" spans="2:26" ht="15.9" customHeight="1">
      <c r="B24" s="115"/>
      <c r="C24" s="461">
        <v>55</v>
      </c>
      <c r="D24" s="462"/>
      <c r="E24" s="70">
        <v>1</v>
      </c>
      <c r="F24" s="463">
        <v>566.1</v>
      </c>
      <c r="G24" s="69" t="s">
        <v>413</v>
      </c>
      <c r="H24" s="69" t="s">
        <v>435</v>
      </c>
      <c r="I24" s="69" t="s">
        <v>415</v>
      </c>
      <c r="J24" s="109" t="s">
        <v>436</v>
      </c>
      <c r="K24" s="109"/>
      <c r="L24" s="109"/>
      <c r="M24" s="69" t="s">
        <v>439</v>
      </c>
      <c r="N24" s="69" t="s">
        <v>429</v>
      </c>
      <c r="O24" s="69" t="s">
        <v>291</v>
      </c>
      <c r="P24" s="69" t="s">
        <v>291</v>
      </c>
      <c r="Q24" s="69" t="s">
        <v>291</v>
      </c>
      <c r="R24" s="69" t="s">
        <v>420</v>
      </c>
      <c r="S24" s="69" t="s">
        <v>421</v>
      </c>
      <c r="T24" s="69" t="s">
        <v>422</v>
      </c>
      <c r="U24" s="69" t="s">
        <v>423</v>
      </c>
      <c r="V24" s="109" t="s">
        <v>291</v>
      </c>
      <c r="W24" s="464"/>
      <c r="X24" s="464"/>
      <c r="Y24" s="464"/>
      <c r="Z24" s="465" t="s">
        <v>424</v>
      </c>
    </row>
    <row r="25" spans="2:26" ht="15.9" customHeight="1">
      <c r="B25" s="115"/>
      <c r="C25" s="461">
        <v>56</v>
      </c>
      <c r="D25" s="462"/>
      <c r="E25" s="70">
        <v>1</v>
      </c>
      <c r="F25" s="463">
        <v>572.9</v>
      </c>
      <c r="G25" s="69" t="s">
        <v>413</v>
      </c>
      <c r="H25" s="69" t="s">
        <v>440</v>
      </c>
      <c r="I25" s="69" t="s">
        <v>415</v>
      </c>
      <c r="J25" s="109" t="s">
        <v>441</v>
      </c>
      <c r="K25" s="109"/>
      <c r="L25" s="109"/>
      <c r="M25" s="69" t="s">
        <v>442</v>
      </c>
      <c r="N25" s="69" t="s">
        <v>429</v>
      </c>
      <c r="O25" s="69" t="s">
        <v>291</v>
      </c>
      <c r="P25" s="69" t="s">
        <v>291</v>
      </c>
      <c r="Q25" s="69" t="s">
        <v>291</v>
      </c>
      <c r="R25" s="69" t="s">
        <v>420</v>
      </c>
      <c r="S25" s="69" t="s">
        <v>421</v>
      </c>
      <c r="T25" s="69" t="s">
        <v>422</v>
      </c>
      <c r="U25" s="69" t="s">
        <v>423</v>
      </c>
      <c r="V25" s="109" t="s">
        <v>291</v>
      </c>
      <c r="W25" s="464"/>
      <c r="X25" s="464"/>
      <c r="Y25" s="464"/>
      <c r="Z25" s="465" t="s">
        <v>424</v>
      </c>
    </row>
    <row r="26" spans="2:26" ht="15.9" customHeight="1">
      <c r="B26" s="115"/>
      <c r="C26" s="461">
        <v>60</v>
      </c>
      <c r="D26" s="462"/>
      <c r="E26" s="70">
        <v>1</v>
      </c>
      <c r="F26" s="463">
        <v>597.1</v>
      </c>
      <c r="G26" s="69" t="s">
        <v>413</v>
      </c>
      <c r="H26" s="69" t="s">
        <v>443</v>
      </c>
      <c r="I26" s="69" t="s">
        <v>415</v>
      </c>
      <c r="J26" s="109" t="s">
        <v>441</v>
      </c>
      <c r="K26" s="109"/>
      <c r="L26" s="109"/>
      <c r="M26" s="69" t="s">
        <v>444</v>
      </c>
      <c r="N26" s="69" t="s">
        <v>418</v>
      </c>
      <c r="O26" s="69" t="s">
        <v>419</v>
      </c>
      <c r="P26" s="69" t="s">
        <v>342</v>
      </c>
      <c r="Q26" s="69" t="s">
        <v>291</v>
      </c>
      <c r="R26" s="69" t="s">
        <v>420</v>
      </c>
      <c r="S26" s="69" t="s">
        <v>421</v>
      </c>
      <c r="T26" s="69" t="s">
        <v>422</v>
      </c>
      <c r="U26" s="69" t="s">
        <v>423</v>
      </c>
      <c r="V26" s="109" t="s">
        <v>291</v>
      </c>
      <c r="W26" s="464"/>
      <c r="X26" s="464"/>
      <c r="Y26" s="464"/>
      <c r="Z26" s="465" t="s">
        <v>424</v>
      </c>
    </row>
    <row r="27" spans="2:26" ht="15.9" customHeight="1">
      <c r="B27" s="115"/>
      <c r="C27" s="461">
        <v>63</v>
      </c>
      <c r="D27" s="462"/>
      <c r="E27" s="70">
        <v>1</v>
      </c>
      <c r="F27" s="463">
        <v>636.29999999999995</v>
      </c>
      <c r="G27" s="69" t="s">
        <v>413</v>
      </c>
      <c r="H27" s="69" t="s">
        <v>426</v>
      </c>
      <c r="I27" s="69" t="s">
        <v>415</v>
      </c>
      <c r="J27" s="109" t="s">
        <v>416</v>
      </c>
      <c r="K27" s="109"/>
      <c r="L27" s="109"/>
      <c r="M27" s="69" t="s">
        <v>445</v>
      </c>
      <c r="N27" s="69" t="s">
        <v>418</v>
      </c>
      <c r="O27" s="69" t="s">
        <v>419</v>
      </c>
      <c r="P27" s="69" t="s">
        <v>342</v>
      </c>
      <c r="Q27" s="69" t="s">
        <v>291</v>
      </c>
      <c r="R27" s="69" t="s">
        <v>420</v>
      </c>
      <c r="S27" s="69" t="s">
        <v>421</v>
      </c>
      <c r="T27" s="69" t="s">
        <v>422</v>
      </c>
      <c r="U27" s="69" t="s">
        <v>423</v>
      </c>
      <c r="V27" s="109" t="s">
        <v>291</v>
      </c>
      <c r="W27" s="464"/>
      <c r="X27" s="464"/>
      <c r="Y27" s="464"/>
      <c r="Z27" s="465" t="s">
        <v>424</v>
      </c>
    </row>
    <row r="28" spans="2:26" ht="15.9" customHeight="1">
      <c r="B28" s="115"/>
      <c r="C28" s="461">
        <v>64</v>
      </c>
      <c r="D28" s="462"/>
      <c r="E28" s="70">
        <v>1</v>
      </c>
      <c r="F28" s="463">
        <v>639.6</v>
      </c>
      <c r="G28" s="69" t="s">
        <v>413</v>
      </c>
      <c r="H28" s="69" t="s">
        <v>440</v>
      </c>
      <c r="I28" s="69" t="s">
        <v>415</v>
      </c>
      <c r="J28" s="109" t="s">
        <v>436</v>
      </c>
      <c r="K28" s="109"/>
      <c r="L28" s="109"/>
      <c r="M28" s="69" t="s">
        <v>446</v>
      </c>
      <c r="N28" s="69" t="s">
        <v>429</v>
      </c>
      <c r="O28" s="69" t="s">
        <v>291</v>
      </c>
      <c r="P28" s="69" t="s">
        <v>291</v>
      </c>
      <c r="Q28" s="69" t="s">
        <v>291</v>
      </c>
      <c r="R28" s="69" t="s">
        <v>420</v>
      </c>
      <c r="S28" s="69" t="s">
        <v>421</v>
      </c>
      <c r="T28" s="69" t="s">
        <v>422</v>
      </c>
      <c r="U28" s="69" t="s">
        <v>423</v>
      </c>
      <c r="V28" s="109" t="s">
        <v>291</v>
      </c>
      <c r="W28" s="464"/>
      <c r="X28" s="464"/>
      <c r="Y28" s="464"/>
      <c r="Z28" s="465" t="s">
        <v>424</v>
      </c>
    </row>
    <row r="29" spans="2:26" ht="15.9" customHeight="1">
      <c r="B29" s="115"/>
      <c r="C29" s="461">
        <v>65</v>
      </c>
      <c r="D29" s="462"/>
      <c r="E29" s="70">
        <v>1</v>
      </c>
      <c r="F29" s="463">
        <v>648.6</v>
      </c>
      <c r="G29" s="69" t="s">
        <v>413</v>
      </c>
      <c r="H29" s="69" t="s">
        <v>440</v>
      </c>
      <c r="I29" s="69" t="s">
        <v>415</v>
      </c>
      <c r="J29" s="109" t="s">
        <v>441</v>
      </c>
      <c r="K29" s="109"/>
      <c r="L29" s="109"/>
      <c r="M29" s="69" t="s">
        <v>447</v>
      </c>
      <c r="N29" s="69" t="s">
        <v>418</v>
      </c>
      <c r="O29" s="69" t="s">
        <v>419</v>
      </c>
      <c r="P29" s="69" t="s">
        <v>342</v>
      </c>
      <c r="Q29" s="69" t="s">
        <v>291</v>
      </c>
      <c r="R29" s="69" t="s">
        <v>420</v>
      </c>
      <c r="S29" s="69" t="s">
        <v>421</v>
      </c>
      <c r="T29" s="69" t="s">
        <v>422</v>
      </c>
      <c r="U29" s="69" t="s">
        <v>423</v>
      </c>
      <c r="V29" s="109" t="s">
        <v>291</v>
      </c>
      <c r="W29" s="464"/>
      <c r="X29" s="464"/>
      <c r="Y29" s="464"/>
      <c r="Z29" s="465" t="s">
        <v>424</v>
      </c>
    </row>
    <row r="30" spans="2:26" ht="15.9" customHeight="1">
      <c r="B30" s="115"/>
      <c r="C30" s="461">
        <v>66</v>
      </c>
      <c r="D30" s="462"/>
      <c r="E30" s="70">
        <v>1</v>
      </c>
      <c r="F30" s="463">
        <v>654.79999999999995</v>
      </c>
      <c r="G30" s="69" t="s">
        <v>413</v>
      </c>
      <c r="H30" s="69" t="s">
        <v>414</v>
      </c>
      <c r="I30" s="69" t="s">
        <v>415</v>
      </c>
      <c r="J30" s="109" t="s">
        <v>441</v>
      </c>
      <c r="K30" s="109"/>
      <c r="L30" s="109"/>
      <c r="M30" s="69" t="s">
        <v>448</v>
      </c>
      <c r="N30" s="69" t="s">
        <v>418</v>
      </c>
      <c r="O30" s="69" t="s">
        <v>419</v>
      </c>
      <c r="P30" s="69" t="s">
        <v>342</v>
      </c>
      <c r="Q30" s="69" t="s">
        <v>291</v>
      </c>
      <c r="R30" s="69" t="s">
        <v>420</v>
      </c>
      <c r="S30" s="69" t="s">
        <v>421</v>
      </c>
      <c r="T30" s="69" t="s">
        <v>422</v>
      </c>
      <c r="U30" s="69" t="s">
        <v>423</v>
      </c>
      <c r="V30" s="109" t="s">
        <v>291</v>
      </c>
      <c r="W30" s="464"/>
      <c r="X30" s="464"/>
      <c r="Y30" s="464"/>
      <c r="Z30" s="465" t="s">
        <v>424</v>
      </c>
    </row>
    <row r="31" spans="2:26" ht="15.9" customHeight="1">
      <c r="B31" s="115"/>
      <c r="C31" s="461">
        <v>67</v>
      </c>
      <c r="D31" s="462"/>
      <c r="E31" s="70">
        <v>1</v>
      </c>
      <c r="F31" s="463">
        <v>661</v>
      </c>
      <c r="G31" s="69" t="s">
        <v>413</v>
      </c>
      <c r="H31" s="69" t="s">
        <v>414</v>
      </c>
      <c r="I31" s="69" t="s">
        <v>415</v>
      </c>
      <c r="J31" s="109" t="s">
        <v>441</v>
      </c>
      <c r="K31" s="109"/>
      <c r="L31" s="109"/>
      <c r="M31" s="69" t="s">
        <v>449</v>
      </c>
      <c r="N31" s="69" t="s">
        <v>418</v>
      </c>
      <c r="O31" s="69" t="s">
        <v>419</v>
      </c>
      <c r="P31" s="69" t="s">
        <v>342</v>
      </c>
      <c r="Q31" s="69" t="s">
        <v>291</v>
      </c>
      <c r="R31" s="69" t="s">
        <v>420</v>
      </c>
      <c r="S31" s="69" t="s">
        <v>421</v>
      </c>
      <c r="T31" s="69" t="s">
        <v>422</v>
      </c>
      <c r="U31" s="69" t="s">
        <v>423</v>
      </c>
      <c r="V31" s="109" t="s">
        <v>291</v>
      </c>
      <c r="W31" s="464"/>
      <c r="X31" s="464"/>
      <c r="Y31" s="464"/>
      <c r="Z31" s="465" t="s">
        <v>424</v>
      </c>
    </row>
    <row r="32" spans="2:26" ht="15.9" customHeight="1">
      <c r="B32" s="115"/>
      <c r="C32" s="461">
        <v>68</v>
      </c>
      <c r="D32" s="462"/>
      <c r="E32" s="70">
        <v>1</v>
      </c>
      <c r="F32" s="463">
        <v>667.2</v>
      </c>
      <c r="G32" s="69" t="s">
        <v>413</v>
      </c>
      <c r="H32" s="69" t="s">
        <v>440</v>
      </c>
      <c r="I32" s="69" t="s">
        <v>415</v>
      </c>
      <c r="J32" s="109" t="s">
        <v>441</v>
      </c>
      <c r="K32" s="109"/>
      <c r="L32" s="109"/>
      <c r="M32" s="69" t="s">
        <v>450</v>
      </c>
      <c r="N32" s="69" t="s">
        <v>418</v>
      </c>
      <c r="O32" s="69" t="s">
        <v>419</v>
      </c>
      <c r="P32" s="69" t="s">
        <v>342</v>
      </c>
      <c r="Q32" s="69" t="s">
        <v>291</v>
      </c>
      <c r="R32" s="69" t="s">
        <v>420</v>
      </c>
      <c r="S32" s="69" t="s">
        <v>421</v>
      </c>
      <c r="T32" s="69" t="s">
        <v>422</v>
      </c>
      <c r="U32" s="69" t="s">
        <v>423</v>
      </c>
      <c r="V32" s="109" t="s">
        <v>291</v>
      </c>
      <c r="W32" s="464"/>
      <c r="X32" s="464"/>
      <c r="Y32" s="464"/>
      <c r="Z32" s="465" t="s">
        <v>424</v>
      </c>
    </row>
    <row r="33" spans="2:26" ht="15.9" customHeight="1">
      <c r="B33" s="115"/>
      <c r="C33" s="461">
        <v>77</v>
      </c>
      <c r="D33" s="462"/>
      <c r="E33" s="70">
        <v>1</v>
      </c>
      <c r="F33" s="463">
        <v>756.6</v>
      </c>
      <c r="G33" s="69" t="s">
        <v>413</v>
      </c>
      <c r="H33" s="69" t="s">
        <v>431</v>
      </c>
      <c r="I33" s="69" t="s">
        <v>415</v>
      </c>
      <c r="J33" s="109" t="s">
        <v>416</v>
      </c>
      <c r="K33" s="109"/>
      <c r="L33" s="109"/>
      <c r="M33" s="69" t="s">
        <v>433</v>
      </c>
      <c r="N33" s="69" t="s">
        <v>418</v>
      </c>
      <c r="O33" s="69" t="s">
        <v>419</v>
      </c>
      <c r="P33" s="69" t="s">
        <v>342</v>
      </c>
      <c r="Q33" s="69" t="s">
        <v>291</v>
      </c>
      <c r="R33" s="69" t="s">
        <v>420</v>
      </c>
      <c r="S33" s="69" t="s">
        <v>421</v>
      </c>
      <c r="T33" s="69" t="s">
        <v>422</v>
      </c>
      <c r="U33" s="69" t="s">
        <v>423</v>
      </c>
      <c r="V33" s="109" t="s">
        <v>291</v>
      </c>
      <c r="W33" s="464"/>
      <c r="X33" s="464"/>
      <c r="Y33" s="464"/>
      <c r="Z33" s="465" t="s">
        <v>424</v>
      </c>
    </row>
    <row r="34" spans="2:26" ht="15.9" customHeight="1">
      <c r="B34" s="115"/>
      <c r="C34" s="461">
        <v>77</v>
      </c>
      <c r="D34" s="462"/>
      <c r="E34" s="70">
        <v>2</v>
      </c>
      <c r="F34" s="463">
        <v>763.1</v>
      </c>
      <c r="G34" s="69" t="s">
        <v>413</v>
      </c>
      <c r="H34" s="69" t="s">
        <v>451</v>
      </c>
      <c r="I34" s="69" t="s">
        <v>415</v>
      </c>
      <c r="J34" s="109" t="s">
        <v>436</v>
      </c>
      <c r="K34" s="109"/>
      <c r="L34" s="109"/>
      <c r="M34" s="69" t="s">
        <v>452</v>
      </c>
      <c r="N34" s="69" t="s">
        <v>453</v>
      </c>
      <c r="O34" s="69" t="s">
        <v>286</v>
      </c>
      <c r="P34" s="69" t="s">
        <v>338</v>
      </c>
      <c r="Q34" s="69" t="s">
        <v>291</v>
      </c>
      <c r="R34" s="69" t="s">
        <v>420</v>
      </c>
      <c r="S34" s="69" t="s">
        <v>421</v>
      </c>
      <c r="T34" s="69" t="s">
        <v>422</v>
      </c>
      <c r="U34" s="69" t="s">
        <v>423</v>
      </c>
      <c r="V34" s="109" t="s">
        <v>291</v>
      </c>
      <c r="W34" s="464"/>
      <c r="X34" s="464"/>
      <c r="Y34" s="464"/>
      <c r="Z34" s="465" t="s">
        <v>424</v>
      </c>
    </row>
    <row r="35" spans="2:26" ht="15.9" customHeight="1">
      <c r="B35" s="115"/>
      <c r="C35" s="461">
        <v>81</v>
      </c>
      <c r="D35" s="462"/>
      <c r="E35" s="70">
        <v>1</v>
      </c>
      <c r="F35" s="463">
        <v>798.1</v>
      </c>
      <c r="G35" s="69" t="s">
        <v>413</v>
      </c>
      <c r="H35" s="69" t="s">
        <v>426</v>
      </c>
      <c r="I35" s="69" t="s">
        <v>415</v>
      </c>
      <c r="J35" s="109" t="s">
        <v>416</v>
      </c>
      <c r="K35" s="109"/>
      <c r="L35" s="109"/>
      <c r="M35" s="69" t="s">
        <v>434</v>
      </c>
      <c r="N35" s="69" t="s">
        <v>418</v>
      </c>
      <c r="O35" s="69" t="s">
        <v>419</v>
      </c>
      <c r="P35" s="69" t="s">
        <v>342</v>
      </c>
      <c r="Q35" s="69" t="s">
        <v>291</v>
      </c>
      <c r="R35" s="69" t="s">
        <v>420</v>
      </c>
      <c r="S35" s="69" t="s">
        <v>421</v>
      </c>
      <c r="T35" s="69" t="s">
        <v>422</v>
      </c>
      <c r="U35" s="69" t="s">
        <v>423</v>
      </c>
      <c r="V35" s="109" t="s">
        <v>291</v>
      </c>
      <c r="W35" s="464"/>
      <c r="X35" s="464"/>
      <c r="Y35" s="464"/>
      <c r="Z35" s="465" t="s">
        <v>424</v>
      </c>
    </row>
    <row r="36" spans="2:26" ht="15.9" customHeight="1">
      <c r="B36" s="115"/>
      <c r="C36" s="461">
        <v>87</v>
      </c>
      <c r="D36" s="462"/>
      <c r="E36" s="70">
        <v>1</v>
      </c>
      <c r="F36" s="463">
        <v>868.1</v>
      </c>
      <c r="G36" s="69" t="s">
        <v>413</v>
      </c>
      <c r="H36" s="69" t="s">
        <v>435</v>
      </c>
      <c r="I36" s="69" t="s">
        <v>415</v>
      </c>
      <c r="J36" s="109" t="s">
        <v>436</v>
      </c>
      <c r="K36" s="109"/>
      <c r="L36" s="109"/>
      <c r="M36" s="69" t="s">
        <v>454</v>
      </c>
      <c r="N36" s="69" t="s">
        <v>455</v>
      </c>
      <c r="O36" s="69" t="s">
        <v>456</v>
      </c>
      <c r="P36" s="69" t="s">
        <v>342</v>
      </c>
      <c r="Q36" s="69" t="s">
        <v>291</v>
      </c>
      <c r="R36" s="69" t="s">
        <v>338</v>
      </c>
      <c r="S36" s="69" t="s">
        <v>421</v>
      </c>
      <c r="T36" s="69" t="s">
        <v>421</v>
      </c>
      <c r="U36" s="69" t="s">
        <v>457</v>
      </c>
      <c r="V36" s="109" t="s">
        <v>458</v>
      </c>
      <c r="W36" s="464"/>
      <c r="X36" s="464"/>
      <c r="Y36" s="464"/>
      <c r="Z36" s="465"/>
    </row>
    <row r="37" spans="2:26" ht="15.9" customHeight="1">
      <c r="B37" s="115"/>
      <c r="C37" s="461">
        <v>88</v>
      </c>
      <c r="D37" s="462"/>
      <c r="E37" s="70">
        <v>1</v>
      </c>
      <c r="F37" s="463">
        <v>878.6</v>
      </c>
      <c r="G37" s="69" t="s">
        <v>413</v>
      </c>
      <c r="H37" s="69" t="s">
        <v>435</v>
      </c>
      <c r="I37" s="69" t="s">
        <v>415</v>
      </c>
      <c r="J37" s="109" t="s">
        <v>436</v>
      </c>
      <c r="K37" s="109"/>
      <c r="L37" s="109"/>
      <c r="M37" s="69" t="s">
        <v>459</v>
      </c>
      <c r="N37" s="69" t="s">
        <v>460</v>
      </c>
      <c r="O37" s="69" t="s">
        <v>286</v>
      </c>
      <c r="P37" s="69" t="s">
        <v>338</v>
      </c>
      <c r="Q37" s="69" t="s">
        <v>291</v>
      </c>
      <c r="R37" s="69" t="s">
        <v>338</v>
      </c>
      <c r="S37" s="69" t="s">
        <v>421</v>
      </c>
      <c r="T37" s="69" t="s">
        <v>421</v>
      </c>
      <c r="U37" s="69" t="s">
        <v>291</v>
      </c>
      <c r="V37" s="109" t="s">
        <v>291</v>
      </c>
      <c r="W37" s="464"/>
      <c r="X37" s="464"/>
      <c r="Y37" s="464"/>
      <c r="Z37" s="465" t="s">
        <v>461</v>
      </c>
    </row>
    <row r="38" spans="2:26" ht="15.9" customHeight="1">
      <c r="B38" s="115"/>
      <c r="C38" s="461">
        <v>89</v>
      </c>
      <c r="D38" s="462"/>
      <c r="E38" s="70">
        <v>1</v>
      </c>
      <c r="F38" s="463">
        <v>889.1</v>
      </c>
      <c r="G38" s="69" t="s">
        <v>413</v>
      </c>
      <c r="H38" s="69" t="s">
        <v>462</v>
      </c>
      <c r="I38" s="69" t="s">
        <v>415</v>
      </c>
      <c r="J38" s="109" t="s">
        <v>436</v>
      </c>
      <c r="K38" s="109"/>
      <c r="L38" s="109"/>
      <c r="M38" s="69" t="s">
        <v>463</v>
      </c>
      <c r="N38" s="69" t="s">
        <v>418</v>
      </c>
      <c r="O38" s="69" t="s">
        <v>419</v>
      </c>
      <c r="P38" s="69" t="s">
        <v>342</v>
      </c>
      <c r="Q38" s="69" t="s">
        <v>291</v>
      </c>
      <c r="R38" s="69" t="s">
        <v>420</v>
      </c>
      <c r="S38" s="69" t="s">
        <v>421</v>
      </c>
      <c r="T38" s="69" t="s">
        <v>422</v>
      </c>
      <c r="U38" s="69" t="s">
        <v>423</v>
      </c>
      <c r="V38" s="109" t="s">
        <v>291</v>
      </c>
      <c r="W38" s="464"/>
      <c r="X38" s="464"/>
      <c r="Y38" s="464"/>
      <c r="Z38" s="465" t="s">
        <v>424</v>
      </c>
    </row>
    <row r="39" spans="2:26" ht="15.9" customHeight="1">
      <c r="B39" s="115"/>
      <c r="C39" s="461">
        <v>94</v>
      </c>
      <c r="D39" s="462"/>
      <c r="E39" s="70">
        <v>1</v>
      </c>
      <c r="F39" s="463">
        <v>941.6</v>
      </c>
      <c r="G39" s="69" t="s">
        <v>413</v>
      </c>
      <c r="H39" s="69" t="s">
        <v>435</v>
      </c>
      <c r="I39" s="69" t="s">
        <v>415</v>
      </c>
      <c r="J39" s="109" t="s">
        <v>436</v>
      </c>
      <c r="K39" s="109"/>
      <c r="L39" s="109"/>
      <c r="M39" s="69" t="s">
        <v>464</v>
      </c>
      <c r="N39" s="69" t="s">
        <v>418</v>
      </c>
      <c r="O39" s="69" t="s">
        <v>286</v>
      </c>
      <c r="P39" s="69" t="s">
        <v>338</v>
      </c>
      <c r="Q39" s="69" t="s">
        <v>291</v>
      </c>
      <c r="R39" s="69" t="s">
        <v>338</v>
      </c>
      <c r="S39" s="69" t="s">
        <v>421</v>
      </c>
      <c r="T39" s="69" t="s">
        <v>421</v>
      </c>
      <c r="U39" s="69" t="s">
        <v>291</v>
      </c>
      <c r="V39" s="109" t="s">
        <v>291</v>
      </c>
      <c r="W39" s="464"/>
      <c r="X39" s="464"/>
      <c r="Y39" s="464"/>
      <c r="Z39" s="465" t="s">
        <v>461</v>
      </c>
    </row>
    <row r="40" spans="2:26" ht="15.9" customHeight="1">
      <c r="B40" s="115"/>
      <c r="C40" s="461">
        <v>94</v>
      </c>
      <c r="D40" s="462"/>
      <c r="E40" s="70">
        <v>2</v>
      </c>
      <c r="F40" s="463">
        <v>941.6</v>
      </c>
      <c r="G40" s="69" t="s">
        <v>413</v>
      </c>
      <c r="H40" s="69" t="s">
        <v>451</v>
      </c>
      <c r="I40" s="69" t="s">
        <v>415</v>
      </c>
      <c r="J40" s="109" t="s">
        <v>436</v>
      </c>
      <c r="K40" s="109"/>
      <c r="L40" s="109"/>
      <c r="M40" s="69" t="s">
        <v>465</v>
      </c>
      <c r="N40" s="69" t="s">
        <v>466</v>
      </c>
      <c r="O40" s="69" t="s">
        <v>286</v>
      </c>
      <c r="P40" s="69" t="s">
        <v>338</v>
      </c>
      <c r="Q40" s="69" t="s">
        <v>291</v>
      </c>
      <c r="R40" s="69" t="s">
        <v>420</v>
      </c>
      <c r="S40" s="69" t="s">
        <v>421</v>
      </c>
      <c r="T40" s="69" t="s">
        <v>422</v>
      </c>
      <c r="U40" s="69" t="s">
        <v>423</v>
      </c>
      <c r="V40" s="109" t="s">
        <v>291</v>
      </c>
      <c r="W40" s="464"/>
      <c r="X40" s="464"/>
      <c r="Y40" s="464"/>
      <c r="Z40" s="465" t="s">
        <v>424</v>
      </c>
    </row>
    <row r="41" spans="2:26" ht="15.9" customHeight="1">
      <c r="B41" s="115"/>
      <c r="C41" s="461">
        <v>95</v>
      </c>
      <c r="D41" s="462"/>
      <c r="E41" s="70">
        <v>1</v>
      </c>
      <c r="F41" s="463">
        <v>952.1</v>
      </c>
      <c r="G41" s="69" t="s">
        <v>413</v>
      </c>
      <c r="H41" s="69" t="s">
        <v>451</v>
      </c>
      <c r="I41" s="69" t="s">
        <v>415</v>
      </c>
      <c r="J41" s="109" t="s">
        <v>436</v>
      </c>
      <c r="K41" s="109"/>
      <c r="L41" s="109"/>
      <c r="M41" s="69" t="s">
        <v>467</v>
      </c>
      <c r="N41" s="69" t="s">
        <v>453</v>
      </c>
      <c r="O41" s="69" t="s">
        <v>286</v>
      </c>
      <c r="P41" s="69" t="s">
        <v>338</v>
      </c>
      <c r="Q41" s="69" t="s">
        <v>291</v>
      </c>
      <c r="R41" s="69" t="s">
        <v>420</v>
      </c>
      <c r="S41" s="69" t="s">
        <v>421</v>
      </c>
      <c r="T41" s="69" t="s">
        <v>422</v>
      </c>
      <c r="U41" s="69" t="s">
        <v>423</v>
      </c>
      <c r="V41" s="109" t="s">
        <v>291</v>
      </c>
      <c r="W41" s="464"/>
      <c r="X41" s="464"/>
      <c r="Y41" s="464"/>
      <c r="Z41" s="465" t="s">
        <v>424</v>
      </c>
    </row>
    <row r="42" spans="2:26" ht="15.9" customHeight="1">
      <c r="B42" s="115"/>
      <c r="C42" s="461">
        <v>96</v>
      </c>
      <c r="D42" s="462"/>
      <c r="E42" s="70">
        <v>1</v>
      </c>
      <c r="F42" s="463">
        <v>952.8</v>
      </c>
      <c r="G42" s="69" t="s">
        <v>413</v>
      </c>
      <c r="H42" s="69" t="s">
        <v>440</v>
      </c>
      <c r="I42" s="69" t="s">
        <v>415</v>
      </c>
      <c r="J42" s="109" t="s">
        <v>441</v>
      </c>
      <c r="K42" s="109"/>
      <c r="L42" s="109"/>
      <c r="M42" s="69" t="s">
        <v>468</v>
      </c>
      <c r="N42" s="69" t="s">
        <v>418</v>
      </c>
      <c r="O42" s="69" t="s">
        <v>419</v>
      </c>
      <c r="P42" s="69" t="s">
        <v>342</v>
      </c>
      <c r="Q42" s="69" t="s">
        <v>291</v>
      </c>
      <c r="R42" s="69" t="s">
        <v>420</v>
      </c>
      <c r="S42" s="69" t="s">
        <v>421</v>
      </c>
      <c r="T42" s="69" t="s">
        <v>422</v>
      </c>
      <c r="U42" s="69" t="s">
        <v>423</v>
      </c>
      <c r="V42" s="109" t="s">
        <v>291</v>
      </c>
      <c r="W42" s="464"/>
      <c r="X42" s="464"/>
      <c r="Y42" s="464"/>
      <c r="Z42" s="465" t="s">
        <v>424</v>
      </c>
    </row>
    <row r="43" spans="2:26" ht="15.9" customHeight="1">
      <c r="B43" s="115"/>
      <c r="C43" s="461">
        <v>97</v>
      </c>
      <c r="D43" s="462"/>
      <c r="E43" s="70">
        <v>1</v>
      </c>
      <c r="F43" s="463">
        <v>962.9</v>
      </c>
      <c r="G43" s="69" t="s">
        <v>413</v>
      </c>
      <c r="H43" s="69" t="s">
        <v>440</v>
      </c>
      <c r="I43" s="69" t="s">
        <v>415</v>
      </c>
      <c r="J43" s="109" t="s">
        <v>441</v>
      </c>
      <c r="K43" s="109"/>
      <c r="L43" s="109"/>
      <c r="M43" s="69" t="s">
        <v>469</v>
      </c>
      <c r="N43" s="69" t="s">
        <v>418</v>
      </c>
      <c r="O43" s="69" t="s">
        <v>419</v>
      </c>
      <c r="P43" s="69" t="s">
        <v>342</v>
      </c>
      <c r="Q43" s="69" t="s">
        <v>291</v>
      </c>
      <c r="R43" s="69" t="s">
        <v>420</v>
      </c>
      <c r="S43" s="69" t="s">
        <v>421</v>
      </c>
      <c r="T43" s="69" t="s">
        <v>422</v>
      </c>
      <c r="U43" s="69" t="s">
        <v>423</v>
      </c>
      <c r="V43" s="109" t="s">
        <v>291</v>
      </c>
      <c r="W43" s="464"/>
      <c r="X43" s="464"/>
      <c r="Y43" s="464"/>
      <c r="Z43" s="465" t="s">
        <v>424</v>
      </c>
    </row>
    <row r="44" spans="2:26" ht="15.9" customHeight="1">
      <c r="B44" s="115"/>
      <c r="C44" s="461">
        <v>97</v>
      </c>
      <c r="D44" s="462"/>
      <c r="E44" s="70">
        <v>2</v>
      </c>
      <c r="F44" s="463">
        <v>973.1</v>
      </c>
      <c r="G44" s="69" t="s">
        <v>413</v>
      </c>
      <c r="H44" s="69" t="s">
        <v>435</v>
      </c>
      <c r="I44" s="69" t="s">
        <v>415</v>
      </c>
      <c r="J44" s="109" t="s">
        <v>436</v>
      </c>
      <c r="K44" s="109"/>
      <c r="L44" s="109"/>
      <c r="M44" s="69" t="s">
        <v>470</v>
      </c>
      <c r="N44" s="69" t="s">
        <v>429</v>
      </c>
      <c r="O44" s="69" t="s">
        <v>291</v>
      </c>
      <c r="P44" s="69" t="s">
        <v>291</v>
      </c>
      <c r="Q44" s="69" t="s">
        <v>291</v>
      </c>
      <c r="R44" s="69" t="s">
        <v>420</v>
      </c>
      <c r="S44" s="69" t="s">
        <v>421</v>
      </c>
      <c r="T44" s="69" t="s">
        <v>422</v>
      </c>
      <c r="U44" s="69" t="s">
        <v>423</v>
      </c>
      <c r="V44" s="109" t="s">
        <v>291</v>
      </c>
      <c r="W44" s="464"/>
      <c r="X44" s="464"/>
      <c r="Y44" s="464"/>
      <c r="Z44" s="465" t="s">
        <v>424</v>
      </c>
    </row>
    <row r="45" spans="2:26" ht="15.9" customHeight="1">
      <c r="B45" s="115"/>
      <c r="C45" s="461">
        <v>98</v>
      </c>
      <c r="D45" s="462"/>
      <c r="E45" s="70">
        <v>1</v>
      </c>
      <c r="F45" s="463">
        <v>983.5</v>
      </c>
      <c r="G45" s="69" t="s">
        <v>413</v>
      </c>
      <c r="H45" s="69" t="s">
        <v>451</v>
      </c>
      <c r="I45" s="69" t="s">
        <v>415</v>
      </c>
      <c r="J45" s="109" t="s">
        <v>436</v>
      </c>
      <c r="K45" s="109"/>
      <c r="L45" s="109"/>
      <c r="M45" s="69" t="s">
        <v>471</v>
      </c>
      <c r="N45" s="69" t="s">
        <v>466</v>
      </c>
      <c r="O45" s="69" t="s">
        <v>286</v>
      </c>
      <c r="P45" s="69" t="s">
        <v>338</v>
      </c>
      <c r="Q45" s="69" t="s">
        <v>291</v>
      </c>
      <c r="R45" s="69" t="s">
        <v>420</v>
      </c>
      <c r="S45" s="69" t="s">
        <v>421</v>
      </c>
      <c r="T45" s="69" t="s">
        <v>422</v>
      </c>
      <c r="U45" s="69" t="s">
        <v>423</v>
      </c>
      <c r="V45" s="109" t="s">
        <v>291</v>
      </c>
      <c r="W45" s="464"/>
      <c r="X45" s="464"/>
      <c r="Y45" s="464"/>
      <c r="Z45" s="465" t="s">
        <v>424</v>
      </c>
    </row>
    <row r="46" spans="2:26" ht="15.9" customHeight="1">
      <c r="B46" s="115"/>
      <c r="C46" s="461">
        <v>99</v>
      </c>
      <c r="D46" s="462"/>
      <c r="E46" s="70">
        <v>1</v>
      </c>
      <c r="F46" s="463">
        <v>983.6</v>
      </c>
      <c r="G46" s="69" t="s">
        <v>413</v>
      </c>
      <c r="H46" s="69" t="s">
        <v>440</v>
      </c>
      <c r="I46" s="69" t="s">
        <v>415</v>
      </c>
      <c r="J46" s="109" t="s">
        <v>441</v>
      </c>
      <c r="K46" s="109"/>
      <c r="L46" s="109"/>
      <c r="M46" s="69" t="s">
        <v>472</v>
      </c>
      <c r="N46" s="69" t="s">
        <v>418</v>
      </c>
      <c r="O46" s="69" t="s">
        <v>419</v>
      </c>
      <c r="P46" s="69" t="s">
        <v>342</v>
      </c>
      <c r="Q46" s="69" t="s">
        <v>291</v>
      </c>
      <c r="R46" s="69" t="s">
        <v>420</v>
      </c>
      <c r="S46" s="69" t="s">
        <v>421</v>
      </c>
      <c r="T46" s="69" t="s">
        <v>422</v>
      </c>
      <c r="U46" s="69" t="s">
        <v>423</v>
      </c>
      <c r="V46" s="109" t="s">
        <v>291</v>
      </c>
      <c r="W46" s="464"/>
      <c r="X46" s="464"/>
      <c r="Y46" s="464"/>
      <c r="Z46" s="465" t="s">
        <v>424</v>
      </c>
    </row>
    <row r="47" spans="2:26" ht="15.9" customHeight="1">
      <c r="B47" s="115"/>
      <c r="C47" s="461">
        <v>100</v>
      </c>
      <c r="D47" s="462"/>
      <c r="E47" s="70">
        <v>1</v>
      </c>
      <c r="F47" s="463">
        <v>998.6</v>
      </c>
      <c r="G47" s="69" t="s">
        <v>413</v>
      </c>
      <c r="H47" s="69" t="s">
        <v>426</v>
      </c>
      <c r="I47" s="69" t="s">
        <v>415</v>
      </c>
      <c r="J47" s="109" t="s">
        <v>416</v>
      </c>
      <c r="K47" s="109"/>
      <c r="L47" s="109"/>
      <c r="M47" s="69" t="s">
        <v>445</v>
      </c>
      <c r="N47" s="69" t="s">
        <v>418</v>
      </c>
      <c r="O47" s="69" t="s">
        <v>419</v>
      </c>
      <c r="P47" s="69" t="s">
        <v>342</v>
      </c>
      <c r="Q47" s="69" t="s">
        <v>291</v>
      </c>
      <c r="R47" s="69" t="s">
        <v>420</v>
      </c>
      <c r="S47" s="69" t="s">
        <v>421</v>
      </c>
      <c r="T47" s="69" t="s">
        <v>422</v>
      </c>
      <c r="U47" s="69" t="s">
        <v>423</v>
      </c>
      <c r="V47" s="109" t="s">
        <v>291</v>
      </c>
      <c r="W47" s="464"/>
      <c r="X47" s="464"/>
      <c r="Y47" s="464"/>
      <c r="Z47" s="465" t="s">
        <v>424</v>
      </c>
    </row>
    <row r="48" spans="2:26" ht="15.9" customHeight="1">
      <c r="B48" s="115"/>
      <c r="C48" s="461">
        <v>103</v>
      </c>
      <c r="D48" s="462"/>
      <c r="E48" s="70">
        <v>1</v>
      </c>
      <c r="F48" s="463">
        <v>1027.4000000000001</v>
      </c>
      <c r="G48" s="69" t="s">
        <v>413</v>
      </c>
      <c r="H48" s="69" t="s">
        <v>440</v>
      </c>
      <c r="I48" s="69" t="s">
        <v>415</v>
      </c>
      <c r="J48" s="109" t="s">
        <v>441</v>
      </c>
      <c r="K48" s="109"/>
      <c r="L48" s="109"/>
      <c r="M48" s="69" t="s">
        <v>473</v>
      </c>
      <c r="N48" s="69" t="s">
        <v>418</v>
      </c>
      <c r="O48" s="69" t="s">
        <v>419</v>
      </c>
      <c r="P48" s="69" t="s">
        <v>342</v>
      </c>
      <c r="Q48" s="69" t="s">
        <v>291</v>
      </c>
      <c r="R48" s="69" t="s">
        <v>420</v>
      </c>
      <c r="S48" s="69" t="s">
        <v>421</v>
      </c>
      <c r="T48" s="69" t="s">
        <v>422</v>
      </c>
      <c r="U48" s="69" t="s">
        <v>423</v>
      </c>
      <c r="V48" s="109" t="s">
        <v>291</v>
      </c>
      <c r="W48" s="464"/>
      <c r="X48" s="464"/>
      <c r="Y48" s="464"/>
      <c r="Z48" s="465" t="s">
        <v>424</v>
      </c>
    </row>
    <row r="49" spans="2:26" ht="15.9" customHeight="1">
      <c r="B49" s="115"/>
      <c r="C49" s="461">
        <v>105</v>
      </c>
      <c r="D49" s="462"/>
      <c r="E49" s="70">
        <v>1</v>
      </c>
      <c r="F49" s="463">
        <v>1056.4000000000001</v>
      </c>
      <c r="G49" s="69" t="s">
        <v>413</v>
      </c>
      <c r="H49" s="69" t="s">
        <v>440</v>
      </c>
      <c r="I49" s="69" t="s">
        <v>415</v>
      </c>
      <c r="J49" s="109" t="s">
        <v>436</v>
      </c>
      <c r="K49" s="109"/>
      <c r="L49" s="109"/>
      <c r="M49" s="69" t="s">
        <v>474</v>
      </c>
      <c r="N49" s="69" t="s">
        <v>429</v>
      </c>
      <c r="O49" s="69" t="s">
        <v>291</v>
      </c>
      <c r="P49" s="69" t="s">
        <v>291</v>
      </c>
      <c r="Q49" s="69" t="s">
        <v>291</v>
      </c>
      <c r="R49" s="69" t="s">
        <v>420</v>
      </c>
      <c r="S49" s="69" t="s">
        <v>421</v>
      </c>
      <c r="T49" s="69" t="s">
        <v>422</v>
      </c>
      <c r="U49" s="69" t="s">
        <v>423</v>
      </c>
      <c r="V49" s="109" t="s">
        <v>291</v>
      </c>
      <c r="W49" s="464"/>
      <c r="X49" s="464"/>
      <c r="Y49" s="464"/>
      <c r="Z49" s="465" t="s">
        <v>424</v>
      </c>
    </row>
    <row r="50" spans="2:26" ht="15.9" customHeight="1">
      <c r="B50" s="115"/>
      <c r="C50" s="461">
        <v>109</v>
      </c>
      <c r="D50" s="462"/>
      <c r="E50" s="70">
        <v>1</v>
      </c>
      <c r="F50" s="463">
        <v>1088.5999999999999</v>
      </c>
      <c r="G50" s="69" t="s">
        <v>413</v>
      </c>
      <c r="H50" s="69" t="s">
        <v>440</v>
      </c>
      <c r="I50" s="69" t="s">
        <v>415</v>
      </c>
      <c r="J50" s="109" t="s">
        <v>441</v>
      </c>
      <c r="K50" s="109"/>
      <c r="L50" s="109"/>
      <c r="M50" s="69" t="s">
        <v>475</v>
      </c>
      <c r="N50" s="69" t="s">
        <v>418</v>
      </c>
      <c r="O50" s="69" t="s">
        <v>419</v>
      </c>
      <c r="P50" s="69" t="s">
        <v>342</v>
      </c>
      <c r="Q50" s="69" t="s">
        <v>291</v>
      </c>
      <c r="R50" s="69" t="s">
        <v>420</v>
      </c>
      <c r="S50" s="69" t="s">
        <v>421</v>
      </c>
      <c r="T50" s="69" t="s">
        <v>422</v>
      </c>
      <c r="U50" s="69" t="s">
        <v>423</v>
      </c>
      <c r="V50" s="109" t="s">
        <v>291</v>
      </c>
      <c r="W50" s="464"/>
      <c r="X50" s="464"/>
      <c r="Y50" s="464"/>
      <c r="Z50" s="465" t="s">
        <v>424</v>
      </c>
    </row>
    <row r="51" spans="2:26" ht="15.9" customHeight="1">
      <c r="B51" s="115"/>
      <c r="C51" s="461">
        <v>110</v>
      </c>
      <c r="D51" s="462"/>
      <c r="E51" s="70">
        <v>1</v>
      </c>
      <c r="F51" s="463">
        <v>1099.0999999999999</v>
      </c>
      <c r="G51" s="69" t="s">
        <v>413</v>
      </c>
      <c r="H51" s="69" t="s">
        <v>440</v>
      </c>
      <c r="I51" s="69" t="s">
        <v>415</v>
      </c>
      <c r="J51" s="109" t="s">
        <v>441</v>
      </c>
      <c r="K51" s="109"/>
      <c r="L51" s="109"/>
      <c r="M51" s="69" t="s">
        <v>476</v>
      </c>
      <c r="N51" s="69" t="s">
        <v>418</v>
      </c>
      <c r="O51" s="69" t="s">
        <v>419</v>
      </c>
      <c r="P51" s="69" t="s">
        <v>342</v>
      </c>
      <c r="Q51" s="69" t="s">
        <v>291</v>
      </c>
      <c r="R51" s="69" t="s">
        <v>420</v>
      </c>
      <c r="S51" s="69" t="s">
        <v>421</v>
      </c>
      <c r="T51" s="69" t="s">
        <v>422</v>
      </c>
      <c r="U51" s="69" t="s">
        <v>423</v>
      </c>
      <c r="V51" s="109" t="s">
        <v>291</v>
      </c>
      <c r="W51" s="464"/>
      <c r="X51" s="464"/>
      <c r="Y51" s="464"/>
      <c r="Z51" s="465" t="s">
        <v>424</v>
      </c>
    </row>
    <row r="52" spans="2:26" ht="15.9" customHeight="1">
      <c r="B52" s="115"/>
      <c r="C52" s="461">
        <v>113</v>
      </c>
      <c r="D52" s="462"/>
      <c r="E52" s="70">
        <v>1</v>
      </c>
      <c r="F52" s="463">
        <v>1132.4000000000001</v>
      </c>
      <c r="G52" s="69" t="s">
        <v>413</v>
      </c>
      <c r="H52" s="69" t="s">
        <v>440</v>
      </c>
      <c r="I52" s="69" t="s">
        <v>415</v>
      </c>
      <c r="J52" s="109" t="s">
        <v>441</v>
      </c>
      <c r="K52" s="109"/>
      <c r="L52" s="109"/>
      <c r="M52" s="69" t="s">
        <v>477</v>
      </c>
      <c r="N52" s="69" t="s">
        <v>429</v>
      </c>
      <c r="O52" s="69" t="s">
        <v>291</v>
      </c>
      <c r="P52" s="69" t="s">
        <v>291</v>
      </c>
      <c r="Q52" s="69" t="s">
        <v>291</v>
      </c>
      <c r="R52" s="69" t="s">
        <v>420</v>
      </c>
      <c r="S52" s="69" t="s">
        <v>421</v>
      </c>
      <c r="T52" s="69" t="s">
        <v>422</v>
      </c>
      <c r="U52" s="69" t="s">
        <v>423</v>
      </c>
      <c r="V52" s="109" t="s">
        <v>291</v>
      </c>
      <c r="W52" s="464"/>
      <c r="X52" s="464"/>
      <c r="Y52" s="464"/>
      <c r="Z52" s="465" t="s">
        <v>424</v>
      </c>
    </row>
    <row r="53" spans="2:26" ht="15.9" customHeight="1">
      <c r="B53" s="115"/>
      <c r="C53" s="461">
        <v>115</v>
      </c>
      <c r="D53" s="462"/>
      <c r="E53" s="70">
        <v>1</v>
      </c>
      <c r="F53" s="463">
        <v>1151.5999999999999</v>
      </c>
      <c r="G53" s="69" t="s">
        <v>413</v>
      </c>
      <c r="H53" s="69" t="s">
        <v>440</v>
      </c>
      <c r="I53" s="69" t="s">
        <v>415</v>
      </c>
      <c r="J53" s="109" t="s">
        <v>441</v>
      </c>
      <c r="K53" s="109"/>
      <c r="L53" s="109"/>
      <c r="M53" s="69" t="s">
        <v>478</v>
      </c>
      <c r="N53" s="69" t="s">
        <v>418</v>
      </c>
      <c r="O53" s="69" t="s">
        <v>419</v>
      </c>
      <c r="P53" s="69" t="s">
        <v>342</v>
      </c>
      <c r="Q53" s="69" t="s">
        <v>291</v>
      </c>
      <c r="R53" s="69" t="s">
        <v>420</v>
      </c>
      <c r="S53" s="69" t="s">
        <v>421</v>
      </c>
      <c r="T53" s="69" t="s">
        <v>422</v>
      </c>
      <c r="U53" s="69" t="s">
        <v>423</v>
      </c>
      <c r="V53" s="109" t="s">
        <v>291</v>
      </c>
      <c r="W53" s="464"/>
      <c r="X53" s="464"/>
      <c r="Y53" s="464"/>
      <c r="Z53" s="465" t="s">
        <v>424</v>
      </c>
    </row>
    <row r="54" spans="2:26" ht="15.9" customHeight="1">
      <c r="B54" s="115"/>
      <c r="C54" s="461">
        <v>116</v>
      </c>
      <c r="D54" s="462"/>
      <c r="E54" s="70">
        <v>1</v>
      </c>
      <c r="F54" s="463">
        <v>1162.0999999999999</v>
      </c>
      <c r="G54" s="69" t="s">
        <v>413</v>
      </c>
      <c r="H54" s="69" t="s">
        <v>440</v>
      </c>
      <c r="I54" s="69" t="s">
        <v>415</v>
      </c>
      <c r="J54" s="109" t="s">
        <v>441</v>
      </c>
      <c r="K54" s="109"/>
      <c r="L54" s="109"/>
      <c r="M54" s="69" t="s">
        <v>479</v>
      </c>
      <c r="N54" s="69" t="s">
        <v>418</v>
      </c>
      <c r="O54" s="69" t="s">
        <v>419</v>
      </c>
      <c r="P54" s="69" t="s">
        <v>342</v>
      </c>
      <c r="Q54" s="69" t="s">
        <v>291</v>
      </c>
      <c r="R54" s="69" t="s">
        <v>420</v>
      </c>
      <c r="S54" s="69" t="s">
        <v>421</v>
      </c>
      <c r="T54" s="69" t="s">
        <v>422</v>
      </c>
      <c r="U54" s="69" t="s">
        <v>423</v>
      </c>
      <c r="V54" s="109" t="s">
        <v>291</v>
      </c>
      <c r="W54" s="464"/>
      <c r="X54" s="464"/>
      <c r="Y54" s="464"/>
      <c r="Z54" s="465" t="s">
        <v>424</v>
      </c>
    </row>
    <row r="55" spans="2:26" ht="15.9" customHeight="1">
      <c r="B55" s="115"/>
      <c r="C55" s="461">
        <v>118</v>
      </c>
      <c r="D55" s="462"/>
      <c r="E55" s="70">
        <v>1</v>
      </c>
      <c r="F55" s="463">
        <v>1183.0999999999999</v>
      </c>
      <c r="G55" s="69" t="s">
        <v>413</v>
      </c>
      <c r="H55" s="69" t="s">
        <v>440</v>
      </c>
      <c r="I55" s="69" t="s">
        <v>415</v>
      </c>
      <c r="J55" s="109" t="s">
        <v>441</v>
      </c>
      <c r="K55" s="109"/>
      <c r="L55" s="109"/>
      <c r="M55" s="69" t="s">
        <v>478</v>
      </c>
      <c r="N55" s="69" t="s">
        <v>418</v>
      </c>
      <c r="O55" s="69" t="s">
        <v>419</v>
      </c>
      <c r="P55" s="69" t="s">
        <v>342</v>
      </c>
      <c r="Q55" s="69" t="s">
        <v>291</v>
      </c>
      <c r="R55" s="69" t="s">
        <v>420</v>
      </c>
      <c r="S55" s="69" t="s">
        <v>421</v>
      </c>
      <c r="T55" s="69" t="s">
        <v>422</v>
      </c>
      <c r="U55" s="69" t="s">
        <v>423</v>
      </c>
      <c r="V55" s="109" t="s">
        <v>291</v>
      </c>
      <c r="W55" s="464"/>
      <c r="X55" s="464"/>
      <c r="Y55" s="464"/>
      <c r="Z55" s="465" t="s">
        <v>424</v>
      </c>
    </row>
    <row r="56" spans="2:26" ht="15.9" customHeight="1">
      <c r="B56" s="115"/>
      <c r="C56" s="461">
        <v>119</v>
      </c>
      <c r="D56" s="462"/>
      <c r="E56" s="70">
        <v>1</v>
      </c>
      <c r="F56" s="463">
        <v>1193.5999999999999</v>
      </c>
      <c r="G56" s="69" t="s">
        <v>413</v>
      </c>
      <c r="H56" s="69" t="s">
        <v>440</v>
      </c>
      <c r="I56" s="69" t="s">
        <v>415</v>
      </c>
      <c r="J56" s="109" t="s">
        <v>441</v>
      </c>
      <c r="K56" s="109"/>
      <c r="L56" s="109"/>
      <c r="M56" s="69" t="s">
        <v>480</v>
      </c>
      <c r="N56" s="69" t="s">
        <v>418</v>
      </c>
      <c r="O56" s="69" t="s">
        <v>419</v>
      </c>
      <c r="P56" s="69" t="s">
        <v>342</v>
      </c>
      <c r="Q56" s="69" t="s">
        <v>291</v>
      </c>
      <c r="R56" s="69" t="s">
        <v>420</v>
      </c>
      <c r="S56" s="69" t="s">
        <v>421</v>
      </c>
      <c r="T56" s="69" t="s">
        <v>422</v>
      </c>
      <c r="U56" s="69" t="s">
        <v>423</v>
      </c>
      <c r="V56" s="109" t="s">
        <v>291</v>
      </c>
      <c r="W56" s="464"/>
      <c r="X56" s="464"/>
      <c r="Y56" s="464"/>
      <c r="Z56" s="465" t="s">
        <v>424</v>
      </c>
    </row>
    <row r="57" spans="2:26" ht="15.9" customHeight="1">
      <c r="B57" s="115"/>
      <c r="C57" s="461">
        <v>119</v>
      </c>
      <c r="D57" s="462"/>
      <c r="E57" s="70">
        <v>2</v>
      </c>
      <c r="F57" s="463">
        <v>1197.8</v>
      </c>
      <c r="G57" s="69" t="s">
        <v>413</v>
      </c>
      <c r="H57" s="69" t="s">
        <v>426</v>
      </c>
      <c r="I57" s="69" t="s">
        <v>415</v>
      </c>
      <c r="J57" s="109" t="s">
        <v>416</v>
      </c>
      <c r="K57" s="109"/>
      <c r="L57" s="109"/>
      <c r="M57" s="69" t="s">
        <v>434</v>
      </c>
      <c r="N57" s="69" t="s">
        <v>418</v>
      </c>
      <c r="O57" s="69" t="s">
        <v>419</v>
      </c>
      <c r="P57" s="69" t="s">
        <v>342</v>
      </c>
      <c r="Q57" s="69" t="s">
        <v>291</v>
      </c>
      <c r="R57" s="69" t="s">
        <v>420</v>
      </c>
      <c r="S57" s="69" t="s">
        <v>421</v>
      </c>
      <c r="T57" s="69" t="s">
        <v>422</v>
      </c>
      <c r="U57" s="69" t="s">
        <v>423</v>
      </c>
      <c r="V57" s="109" t="s">
        <v>291</v>
      </c>
      <c r="W57" s="464"/>
      <c r="X57" s="464"/>
      <c r="Y57" s="464"/>
      <c r="Z57" s="465" t="s">
        <v>424</v>
      </c>
    </row>
    <row r="58" spans="2:26" ht="15.9" customHeight="1">
      <c r="B58" s="115"/>
      <c r="C58" s="461">
        <v>120</v>
      </c>
      <c r="D58" s="462"/>
      <c r="E58" s="70">
        <v>1</v>
      </c>
      <c r="F58" s="463">
        <v>1204.0999999999999</v>
      </c>
      <c r="G58" s="69" t="s">
        <v>413</v>
      </c>
      <c r="H58" s="69" t="s">
        <v>440</v>
      </c>
      <c r="I58" s="69" t="s">
        <v>415</v>
      </c>
      <c r="J58" s="109" t="s">
        <v>441</v>
      </c>
      <c r="K58" s="109"/>
      <c r="L58" s="109"/>
      <c r="M58" s="69" t="s">
        <v>481</v>
      </c>
      <c r="N58" s="69" t="s">
        <v>418</v>
      </c>
      <c r="O58" s="69" t="s">
        <v>419</v>
      </c>
      <c r="P58" s="69" t="s">
        <v>342</v>
      </c>
      <c r="Q58" s="69" t="s">
        <v>291</v>
      </c>
      <c r="R58" s="69" t="s">
        <v>420</v>
      </c>
      <c r="S58" s="69" t="s">
        <v>421</v>
      </c>
      <c r="T58" s="69" t="s">
        <v>422</v>
      </c>
      <c r="U58" s="69" t="s">
        <v>423</v>
      </c>
      <c r="V58" s="109" t="s">
        <v>291</v>
      </c>
      <c r="W58" s="464"/>
      <c r="X58" s="464"/>
      <c r="Y58" s="464"/>
      <c r="Z58" s="465" t="s">
        <v>424</v>
      </c>
    </row>
    <row r="59" spans="2:26" ht="15.9" customHeight="1">
      <c r="B59" s="115"/>
      <c r="C59" s="461">
        <v>122</v>
      </c>
      <c r="D59" s="462"/>
      <c r="E59" s="70">
        <v>1</v>
      </c>
      <c r="F59" s="463">
        <v>1225.0999999999999</v>
      </c>
      <c r="G59" s="69" t="s">
        <v>413</v>
      </c>
      <c r="H59" s="69" t="s">
        <v>440</v>
      </c>
      <c r="I59" s="69" t="s">
        <v>415</v>
      </c>
      <c r="J59" s="109" t="s">
        <v>441</v>
      </c>
      <c r="K59" s="109"/>
      <c r="L59" s="109"/>
      <c r="M59" s="69" t="s">
        <v>478</v>
      </c>
      <c r="N59" s="69" t="s">
        <v>418</v>
      </c>
      <c r="O59" s="69" t="s">
        <v>419</v>
      </c>
      <c r="P59" s="69" t="s">
        <v>342</v>
      </c>
      <c r="Q59" s="69" t="s">
        <v>291</v>
      </c>
      <c r="R59" s="69" t="s">
        <v>420</v>
      </c>
      <c r="S59" s="69" t="s">
        <v>421</v>
      </c>
      <c r="T59" s="69" t="s">
        <v>422</v>
      </c>
      <c r="U59" s="69" t="s">
        <v>423</v>
      </c>
      <c r="V59" s="109" t="s">
        <v>291</v>
      </c>
      <c r="W59" s="464"/>
      <c r="X59" s="464"/>
      <c r="Y59" s="464"/>
      <c r="Z59" s="465" t="s">
        <v>424</v>
      </c>
    </row>
    <row r="60" spans="2:26" ht="15.9" customHeight="1">
      <c r="B60" s="115"/>
      <c r="C60" s="461">
        <v>124</v>
      </c>
      <c r="D60" s="462"/>
      <c r="E60" s="70">
        <v>1</v>
      </c>
      <c r="F60" s="463">
        <v>1246.0999999999999</v>
      </c>
      <c r="G60" s="69" t="s">
        <v>413</v>
      </c>
      <c r="H60" s="69" t="s">
        <v>440</v>
      </c>
      <c r="I60" s="69" t="s">
        <v>415</v>
      </c>
      <c r="J60" s="109" t="s">
        <v>441</v>
      </c>
      <c r="K60" s="109"/>
      <c r="L60" s="109"/>
      <c r="M60" s="69" t="s">
        <v>481</v>
      </c>
      <c r="N60" s="69" t="s">
        <v>418</v>
      </c>
      <c r="O60" s="69" t="s">
        <v>419</v>
      </c>
      <c r="P60" s="69" t="s">
        <v>342</v>
      </c>
      <c r="Q60" s="69" t="s">
        <v>291</v>
      </c>
      <c r="R60" s="69" t="s">
        <v>420</v>
      </c>
      <c r="S60" s="69" t="s">
        <v>421</v>
      </c>
      <c r="T60" s="69" t="s">
        <v>422</v>
      </c>
      <c r="U60" s="69" t="s">
        <v>423</v>
      </c>
      <c r="V60" s="109" t="s">
        <v>291</v>
      </c>
      <c r="W60" s="464"/>
      <c r="X60" s="464"/>
      <c r="Y60" s="464"/>
      <c r="Z60" s="465" t="s">
        <v>424</v>
      </c>
    </row>
    <row r="61" spans="2:26" ht="15.9" customHeight="1">
      <c r="B61" s="115"/>
      <c r="C61" s="461">
        <v>125</v>
      </c>
      <c r="D61" s="462"/>
      <c r="E61" s="70">
        <v>1</v>
      </c>
      <c r="F61" s="463">
        <v>1256.5999999999999</v>
      </c>
      <c r="G61" s="69" t="s">
        <v>413</v>
      </c>
      <c r="H61" s="69" t="s">
        <v>440</v>
      </c>
      <c r="I61" s="69" t="s">
        <v>415</v>
      </c>
      <c r="J61" s="109" t="s">
        <v>441</v>
      </c>
      <c r="K61" s="109"/>
      <c r="L61" s="109"/>
      <c r="M61" s="69" t="s">
        <v>482</v>
      </c>
      <c r="N61" s="69" t="s">
        <v>418</v>
      </c>
      <c r="O61" s="69" t="s">
        <v>419</v>
      </c>
      <c r="P61" s="69" t="s">
        <v>342</v>
      </c>
      <c r="Q61" s="69" t="s">
        <v>291</v>
      </c>
      <c r="R61" s="69" t="s">
        <v>420</v>
      </c>
      <c r="S61" s="69" t="s">
        <v>421</v>
      </c>
      <c r="T61" s="69" t="s">
        <v>422</v>
      </c>
      <c r="U61" s="69" t="s">
        <v>423</v>
      </c>
      <c r="V61" s="109" t="s">
        <v>291</v>
      </c>
      <c r="W61" s="464"/>
      <c r="X61" s="464"/>
      <c r="Y61" s="464"/>
      <c r="Z61" s="465" t="s">
        <v>424</v>
      </c>
    </row>
    <row r="62" spans="2:26" ht="15.9" customHeight="1">
      <c r="B62" s="115"/>
      <c r="C62" s="461">
        <v>126</v>
      </c>
      <c r="D62" s="462"/>
      <c r="E62" s="70">
        <v>1</v>
      </c>
      <c r="F62" s="463">
        <v>1267.0999999999999</v>
      </c>
      <c r="G62" s="69" t="s">
        <v>413</v>
      </c>
      <c r="H62" s="69" t="s">
        <v>440</v>
      </c>
      <c r="I62" s="69" t="s">
        <v>415</v>
      </c>
      <c r="J62" s="109" t="s">
        <v>441</v>
      </c>
      <c r="K62" s="109"/>
      <c r="L62" s="109"/>
      <c r="M62" s="69" t="s">
        <v>478</v>
      </c>
      <c r="N62" s="69" t="s">
        <v>418</v>
      </c>
      <c r="O62" s="69" t="s">
        <v>419</v>
      </c>
      <c r="P62" s="69" t="s">
        <v>342</v>
      </c>
      <c r="Q62" s="69" t="s">
        <v>291</v>
      </c>
      <c r="R62" s="69" t="s">
        <v>420</v>
      </c>
      <c r="S62" s="69" t="s">
        <v>421</v>
      </c>
      <c r="T62" s="69" t="s">
        <v>422</v>
      </c>
      <c r="U62" s="69" t="s">
        <v>423</v>
      </c>
      <c r="V62" s="109" t="s">
        <v>291</v>
      </c>
      <c r="W62" s="464"/>
      <c r="X62" s="464"/>
      <c r="Y62" s="464"/>
      <c r="Z62" s="465" t="s">
        <v>424</v>
      </c>
    </row>
    <row r="63" spans="2:26" ht="15.9" customHeight="1">
      <c r="B63" s="115"/>
      <c r="C63" s="461">
        <v>128</v>
      </c>
      <c r="D63" s="462"/>
      <c r="E63" s="70">
        <v>1</v>
      </c>
      <c r="F63" s="463">
        <v>1288.0999999999999</v>
      </c>
      <c r="G63" s="69" t="s">
        <v>413</v>
      </c>
      <c r="H63" s="69" t="s">
        <v>440</v>
      </c>
      <c r="I63" s="69" t="s">
        <v>415</v>
      </c>
      <c r="J63" s="109" t="s">
        <v>441</v>
      </c>
      <c r="K63" s="109"/>
      <c r="L63" s="109"/>
      <c r="M63" s="69" t="s">
        <v>483</v>
      </c>
      <c r="N63" s="69" t="s">
        <v>418</v>
      </c>
      <c r="O63" s="69" t="s">
        <v>419</v>
      </c>
      <c r="P63" s="69" t="s">
        <v>342</v>
      </c>
      <c r="Q63" s="69" t="s">
        <v>291</v>
      </c>
      <c r="R63" s="69" t="s">
        <v>420</v>
      </c>
      <c r="S63" s="69" t="s">
        <v>421</v>
      </c>
      <c r="T63" s="69" t="s">
        <v>422</v>
      </c>
      <c r="U63" s="69" t="s">
        <v>423</v>
      </c>
      <c r="V63" s="109" t="s">
        <v>291</v>
      </c>
      <c r="W63" s="464"/>
      <c r="X63" s="464"/>
      <c r="Y63" s="464"/>
      <c r="Z63" s="465" t="s">
        <v>424</v>
      </c>
    </row>
    <row r="64" spans="2:26" ht="15.9" customHeight="1">
      <c r="B64" s="115"/>
      <c r="C64" s="461">
        <v>129</v>
      </c>
      <c r="D64" s="462"/>
      <c r="E64" s="70">
        <v>1</v>
      </c>
      <c r="F64" s="463">
        <v>1298.3</v>
      </c>
      <c r="G64" s="69" t="s">
        <v>413</v>
      </c>
      <c r="H64" s="69" t="s">
        <v>440</v>
      </c>
      <c r="I64" s="69" t="s">
        <v>415</v>
      </c>
      <c r="J64" s="109" t="s">
        <v>441</v>
      </c>
      <c r="K64" s="109"/>
      <c r="L64" s="109"/>
      <c r="M64" s="69" t="s">
        <v>484</v>
      </c>
      <c r="N64" s="69" t="s">
        <v>418</v>
      </c>
      <c r="O64" s="69" t="s">
        <v>419</v>
      </c>
      <c r="P64" s="69" t="s">
        <v>338</v>
      </c>
      <c r="Q64" s="69" t="s">
        <v>291</v>
      </c>
      <c r="R64" s="69" t="s">
        <v>420</v>
      </c>
      <c r="S64" s="69" t="s">
        <v>421</v>
      </c>
      <c r="T64" s="69" t="s">
        <v>422</v>
      </c>
      <c r="U64" s="69" t="s">
        <v>423</v>
      </c>
      <c r="V64" s="109" t="s">
        <v>291</v>
      </c>
      <c r="W64" s="464"/>
      <c r="X64" s="464"/>
      <c r="Y64" s="464"/>
      <c r="Z64" s="465" t="s">
        <v>424</v>
      </c>
    </row>
    <row r="65" spans="2:26" ht="15.9" customHeight="1">
      <c r="B65" s="115"/>
      <c r="C65" s="461">
        <v>130</v>
      </c>
      <c r="D65" s="462"/>
      <c r="E65" s="70">
        <v>1</v>
      </c>
      <c r="F65" s="463">
        <v>1308.5999999999999</v>
      </c>
      <c r="G65" s="69" t="s">
        <v>413</v>
      </c>
      <c r="H65" s="69" t="s">
        <v>440</v>
      </c>
      <c r="I65" s="69" t="s">
        <v>415</v>
      </c>
      <c r="J65" s="109" t="s">
        <v>441</v>
      </c>
      <c r="K65" s="109"/>
      <c r="L65" s="109"/>
      <c r="M65" s="69" t="s">
        <v>478</v>
      </c>
      <c r="N65" s="69" t="s">
        <v>418</v>
      </c>
      <c r="O65" s="69" t="s">
        <v>419</v>
      </c>
      <c r="P65" s="69" t="s">
        <v>342</v>
      </c>
      <c r="Q65" s="69" t="s">
        <v>291</v>
      </c>
      <c r="R65" s="69" t="s">
        <v>420</v>
      </c>
      <c r="S65" s="69" t="s">
        <v>421</v>
      </c>
      <c r="T65" s="69" t="s">
        <v>422</v>
      </c>
      <c r="U65" s="69" t="s">
        <v>423</v>
      </c>
      <c r="V65" s="109" t="s">
        <v>291</v>
      </c>
      <c r="W65" s="464"/>
      <c r="X65" s="464"/>
      <c r="Y65" s="464"/>
      <c r="Z65" s="465" t="s">
        <v>424</v>
      </c>
    </row>
    <row r="66" spans="2:26" ht="15.9" customHeight="1">
      <c r="B66" s="115"/>
      <c r="C66" s="461">
        <v>133</v>
      </c>
      <c r="D66" s="462"/>
      <c r="E66" s="70">
        <v>1</v>
      </c>
      <c r="F66" s="463">
        <v>1335.8</v>
      </c>
      <c r="G66" s="69" t="s">
        <v>413</v>
      </c>
      <c r="H66" s="69" t="s">
        <v>440</v>
      </c>
      <c r="I66" s="69" t="s">
        <v>415</v>
      </c>
      <c r="J66" s="109" t="s">
        <v>441</v>
      </c>
      <c r="K66" s="109"/>
      <c r="L66" s="109"/>
      <c r="M66" s="69" t="s">
        <v>485</v>
      </c>
      <c r="N66" s="69" t="s">
        <v>418</v>
      </c>
      <c r="O66" s="69" t="s">
        <v>419</v>
      </c>
      <c r="P66" s="69" t="s">
        <v>342</v>
      </c>
      <c r="Q66" s="69" t="s">
        <v>291</v>
      </c>
      <c r="R66" s="69" t="s">
        <v>420</v>
      </c>
      <c r="S66" s="69" t="s">
        <v>421</v>
      </c>
      <c r="T66" s="69" t="s">
        <v>422</v>
      </c>
      <c r="U66" s="69" t="s">
        <v>423</v>
      </c>
      <c r="V66" s="109" t="s">
        <v>291</v>
      </c>
      <c r="W66" s="464"/>
      <c r="X66" s="464"/>
      <c r="Y66" s="464"/>
      <c r="Z66" s="465" t="s">
        <v>424</v>
      </c>
    </row>
    <row r="67" spans="2:26" ht="15.9" customHeight="1">
      <c r="B67" s="115"/>
      <c r="C67" s="461">
        <v>134</v>
      </c>
      <c r="D67" s="462"/>
      <c r="E67" s="70">
        <v>1</v>
      </c>
      <c r="F67" s="463">
        <v>1342</v>
      </c>
      <c r="G67" s="69" t="s">
        <v>413</v>
      </c>
      <c r="H67" s="69" t="s">
        <v>440</v>
      </c>
      <c r="I67" s="69" t="s">
        <v>415</v>
      </c>
      <c r="J67" s="109" t="s">
        <v>441</v>
      </c>
      <c r="K67" s="109"/>
      <c r="L67" s="109"/>
      <c r="M67" s="69" t="s">
        <v>486</v>
      </c>
      <c r="N67" s="69" t="s">
        <v>418</v>
      </c>
      <c r="O67" s="69" t="s">
        <v>419</v>
      </c>
      <c r="P67" s="69" t="s">
        <v>342</v>
      </c>
      <c r="Q67" s="69" t="s">
        <v>291</v>
      </c>
      <c r="R67" s="69" t="s">
        <v>420</v>
      </c>
      <c r="S67" s="69" t="s">
        <v>421</v>
      </c>
      <c r="T67" s="69" t="s">
        <v>422</v>
      </c>
      <c r="U67" s="69" t="s">
        <v>423</v>
      </c>
      <c r="V67" s="109" t="s">
        <v>291</v>
      </c>
      <c r="W67" s="464"/>
      <c r="X67" s="464"/>
      <c r="Y67" s="464"/>
      <c r="Z67" s="465" t="s">
        <v>424</v>
      </c>
    </row>
    <row r="68" spans="2:26" ht="15.9" customHeight="1">
      <c r="B68" s="115"/>
      <c r="C68" s="461">
        <v>134</v>
      </c>
      <c r="D68" s="462"/>
      <c r="E68" s="70">
        <v>2</v>
      </c>
      <c r="F68" s="463">
        <v>1348.2</v>
      </c>
      <c r="G68" s="69" t="s">
        <v>413</v>
      </c>
      <c r="H68" s="69" t="s">
        <v>435</v>
      </c>
      <c r="I68" s="69" t="s">
        <v>415</v>
      </c>
      <c r="J68" s="109" t="s">
        <v>436</v>
      </c>
      <c r="K68" s="109"/>
      <c r="L68" s="109"/>
      <c r="M68" s="69" t="s">
        <v>465</v>
      </c>
      <c r="N68" s="69" t="s">
        <v>460</v>
      </c>
      <c r="O68" s="69" t="s">
        <v>419</v>
      </c>
      <c r="P68" s="69" t="s">
        <v>342</v>
      </c>
      <c r="Q68" s="69" t="s">
        <v>420</v>
      </c>
      <c r="R68" s="69" t="s">
        <v>338</v>
      </c>
      <c r="S68" s="69" t="s">
        <v>421</v>
      </c>
      <c r="T68" s="69" t="s">
        <v>421</v>
      </c>
      <c r="U68" s="69" t="s">
        <v>291</v>
      </c>
      <c r="V68" s="109" t="s">
        <v>291</v>
      </c>
      <c r="W68" s="464"/>
      <c r="X68" s="464"/>
      <c r="Y68" s="464"/>
      <c r="Z68" s="465" t="s">
        <v>438</v>
      </c>
    </row>
    <row r="69" spans="2:26" ht="15.9" customHeight="1">
      <c r="B69" s="115"/>
      <c r="C69" s="461">
        <v>134</v>
      </c>
      <c r="D69" s="462"/>
      <c r="E69" s="70">
        <v>3</v>
      </c>
      <c r="F69" s="463">
        <v>1348.2</v>
      </c>
      <c r="G69" s="69" t="s">
        <v>413</v>
      </c>
      <c r="H69" s="69" t="s">
        <v>435</v>
      </c>
      <c r="I69" s="69" t="s">
        <v>415</v>
      </c>
      <c r="J69" s="109" t="s">
        <v>436</v>
      </c>
      <c r="K69" s="109"/>
      <c r="L69" s="109"/>
      <c r="M69" s="69" t="s">
        <v>465</v>
      </c>
      <c r="N69" s="69" t="s">
        <v>418</v>
      </c>
      <c r="O69" s="69" t="s">
        <v>419</v>
      </c>
      <c r="P69" s="69" t="s">
        <v>342</v>
      </c>
      <c r="Q69" s="69" t="s">
        <v>291</v>
      </c>
      <c r="R69" s="69" t="s">
        <v>420</v>
      </c>
      <c r="S69" s="69" t="s">
        <v>421</v>
      </c>
      <c r="T69" s="69" t="s">
        <v>422</v>
      </c>
      <c r="U69" s="69" t="s">
        <v>423</v>
      </c>
      <c r="V69" s="109" t="s">
        <v>291</v>
      </c>
      <c r="W69" s="464"/>
      <c r="X69" s="464"/>
      <c r="Y69" s="464"/>
      <c r="Z69" s="465" t="s">
        <v>424</v>
      </c>
    </row>
    <row r="70" spans="2:26" ht="15.9" customHeight="1">
      <c r="B70" s="115"/>
      <c r="C70" s="461">
        <v>135</v>
      </c>
      <c r="D70" s="462"/>
      <c r="E70" s="70">
        <v>1</v>
      </c>
      <c r="F70" s="463">
        <v>1348.2</v>
      </c>
      <c r="G70" s="69" t="s">
        <v>413</v>
      </c>
      <c r="H70" s="69" t="s">
        <v>440</v>
      </c>
      <c r="I70" s="69" t="s">
        <v>415</v>
      </c>
      <c r="J70" s="109" t="s">
        <v>441</v>
      </c>
      <c r="K70" s="109"/>
      <c r="L70" s="109"/>
      <c r="M70" s="69" t="s">
        <v>447</v>
      </c>
      <c r="N70" s="69" t="s">
        <v>418</v>
      </c>
      <c r="O70" s="69" t="s">
        <v>419</v>
      </c>
      <c r="P70" s="69" t="s">
        <v>342</v>
      </c>
      <c r="Q70" s="69" t="s">
        <v>291</v>
      </c>
      <c r="R70" s="69" t="s">
        <v>420</v>
      </c>
      <c r="S70" s="69" t="s">
        <v>421</v>
      </c>
      <c r="T70" s="69" t="s">
        <v>422</v>
      </c>
      <c r="U70" s="69" t="s">
        <v>423</v>
      </c>
      <c r="V70" s="109" t="s">
        <v>291</v>
      </c>
      <c r="W70" s="464"/>
      <c r="X70" s="464"/>
      <c r="Y70" s="464"/>
      <c r="Z70" s="465" t="s">
        <v>424</v>
      </c>
    </row>
    <row r="71" spans="2:26" ht="15.9" customHeight="1">
      <c r="B71" s="115"/>
      <c r="C71" s="461">
        <v>135</v>
      </c>
      <c r="D71" s="462"/>
      <c r="E71" s="70">
        <v>2</v>
      </c>
      <c r="F71" s="463">
        <v>1354.4</v>
      </c>
      <c r="G71" s="69" t="s">
        <v>413</v>
      </c>
      <c r="H71" s="69" t="s">
        <v>435</v>
      </c>
      <c r="I71" s="69" t="s">
        <v>415</v>
      </c>
      <c r="J71" s="109" t="s">
        <v>436</v>
      </c>
      <c r="K71" s="109"/>
      <c r="L71" s="109"/>
      <c r="M71" s="69" t="s">
        <v>487</v>
      </c>
      <c r="N71" s="69" t="s">
        <v>466</v>
      </c>
      <c r="O71" s="69" t="s">
        <v>456</v>
      </c>
      <c r="P71" s="69" t="s">
        <v>342</v>
      </c>
      <c r="Q71" s="69" t="s">
        <v>346</v>
      </c>
      <c r="R71" s="69" t="s">
        <v>338</v>
      </c>
      <c r="S71" s="69" t="s">
        <v>421</v>
      </c>
      <c r="T71" s="69" t="s">
        <v>421</v>
      </c>
      <c r="U71" s="69" t="s">
        <v>291</v>
      </c>
      <c r="V71" s="109" t="s">
        <v>291</v>
      </c>
      <c r="W71" s="464"/>
      <c r="X71" s="464"/>
      <c r="Y71" s="464"/>
      <c r="Z71" s="465" t="s">
        <v>438</v>
      </c>
    </row>
    <row r="72" spans="2:26" ht="15.9" customHeight="1">
      <c r="B72" s="115"/>
      <c r="C72" s="461">
        <v>135</v>
      </c>
      <c r="D72" s="462"/>
      <c r="E72" s="70">
        <v>3</v>
      </c>
      <c r="F72" s="463">
        <v>1354.4</v>
      </c>
      <c r="G72" s="69" t="s">
        <v>413</v>
      </c>
      <c r="H72" s="69" t="s">
        <v>435</v>
      </c>
      <c r="I72" s="69" t="s">
        <v>415</v>
      </c>
      <c r="J72" s="109" t="s">
        <v>436</v>
      </c>
      <c r="K72" s="109"/>
      <c r="L72" s="109"/>
      <c r="M72" s="69" t="s">
        <v>488</v>
      </c>
      <c r="N72" s="69" t="s">
        <v>455</v>
      </c>
      <c r="O72" s="69" t="s">
        <v>286</v>
      </c>
      <c r="P72" s="69" t="s">
        <v>338</v>
      </c>
      <c r="Q72" s="69" t="s">
        <v>291</v>
      </c>
      <c r="R72" s="69" t="s">
        <v>338</v>
      </c>
      <c r="S72" s="69" t="s">
        <v>421</v>
      </c>
      <c r="T72" s="69" t="s">
        <v>421</v>
      </c>
      <c r="U72" s="69" t="s">
        <v>457</v>
      </c>
      <c r="V72" s="109" t="s">
        <v>458</v>
      </c>
      <c r="W72" s="464"/>
      <c r="X72" s="464"/>
      <c r="Y72" s="464"/>
      <c r="Z72" s="465"/>
    </row>
    <row r="73" spans="2:26" ht="15.9" customHeight="1">
      <c r="B73" s="115"/>
      <c r="C73" s="461">
        <v>138</v>
      </c>
      <c r="D73" s="462"/>
      <c r="E73" s="70">
        <v>1</v>
      </c>
      <c r="F73" s="463">
        <v>1372.5</v>
      </c>
      <c r="G73" s="69" t="s">
        <v>413</v>
      </c>
      <c r="H73" s="69" t="s">
        <v>440</v>
      </c>
      <c r="I73" s="69" t="s">
        <v>415</v>
      </c>
      <c r="J73" s="109" t="s">
        <v>441</v>
      </c>
      <c r="K73" s="109"/>
      <c r="L73" s="109"/>
      <c r="M73" s="69" t="s">
        <v>489</v>
      </c>
      <c r="N73" s="69" t="s">
        <v>466</v>
      </c>
      <c r="O73" s="69" t="s">
        <v>286</v>
      </c>
      <c r="P73" s="69" t="s">
        <v>338</v>
      </c>
      <c r="Q73" s="69" t="s">
        <v>291</v>
      </c>
      <c r="R73" s="69" t="s">
        <v>420</v>
      </c>
      <c r="S73" s="69" t="s">
        <v>421</v>
      </c>
      <c r="T73" s="69" t="s">
        <v>422</v>
      </c>
      <c r="U73" s="69" t="s">
        <v>423</v>
      </c>
      <c r="V73" s="109" t="s">
        <v>291</v>
      </c>
      <c r="W73" s="464"/>
      <c r="X73" s="464"/>
      <c r="Y73" s="464"/>
      <c r="Z73" s="465" t="s">
        <v>424</v>
      </c>
    </row>
    <row r="74" spans="2:26" ht="15.9" customHeight="1">
      <c r="B74" s="115"/>
      <c r="C74" s="461">
        <v>139</v>
      </c>
      <c r="D74" s="462"/>
      <c r="E74" s="70">
        <v>1</v>
      </c>
      <c r="F74" s="463">
        <v>1391.4</v>
      </c>
      <c r="G74" s="69" t="s">
        <v>413</v>
      </c>
      <c r="H74" s="69" t="s">
        <v>462</v>
      </c>
      <c r="I74" s="69" t="s">
        <v>415</v>
      </c>
      <c r="J74" s="109" t="s">
        <v>436</v>
      </c>
      <c r="K74" s="109"/>
      <c r="L74" s="109"/>
      <c r="M74" s="69" t="s">
        <v>490</v>
      </c>
      <c r="N74" s="69" t="s">
        <v>455</v>
      </c>
      <c r="O74" s="69" t="s">
        <v>456</v>
      </c>
      <c r="P74" s="69" t="s">
        <v>342</v>
      </c>
      <c r="Q74" s="69" t="s">
        <v>291</v>
      </c>
      <c r="R74" s="69" t="s">
        <v>338</v>
      </c>
      <c r="S74" s="69" t="s">
        <v>421</v>
      </c>
      <c r="T74" s="69" t="s">
        <v>421</v>
      </c>
      <c r="U74" s="69" t="s">
        <v>457</v>
      </c>
      <c r="V74" s="109" t="s">
        <v>458</v>
      </c>
      <c r="W74" s="464"/>
      <c r="X74" s="464"/>
      <c r="Y74" s="464"/>
      <c r="Z74" s="465"/>
    </row>
    <row r="75" spans="2:26" ht="15.9" customHeight="1">
      <c r="B75" s="115"/>
      <c r="C75" s="461">
        <v>140</v>
      </c>
      <c r="D75" s="462"/>
      <c r="E75" s="70">
        <v>1</v>
      </c>
      <c r="F75" s="463">
        <v>1391.4</v>
      </c>
      <c r="G75" s="69" t="s">
        <v>413</v>
      </c>
      <c r="H75" s="69" t="s">
        <v>440</v>
      </c>
      <c r="I75" s="69" t="s">
        <v>415</v>
      </c>
      <c r="J75" s="109" t="s">
        <v>441</v>
      </c>
      <c r="K75" s="109"/>
      <c r="L75" s="109"/>
      <c r="M75" s="69" t="s">
        <v>491</v>
      </c>
      <c r="N75" s="69" t="s">
        <v>418</v>
      </c>
      <c r="O75" s="69" t="s">
        <v>419</v>
      </c>
      <c r="P75" s="69" t="s">
        <v>342</v>
      </c>
      <c r="Q75" s="69" t="s">
        <v>291</v>
      </c>
      <c r="R75" s="69" t="s">
        <v>420</v>
      </c>
      <c r="S75" s="69" t="s">
        <v>421</v>
      </c>
      <c r="T75" s="69" t="s">
        <v>422</v>
      </c>
      <c r="U75" s="69" t="s">
        <v>423</v>
      </c>
      <c r="V75" s="109" t="s">
        <v>291</v>
      </c>
      <c r="W75" s="464"/>
      <c r="X75" s="464"/>
      <c r="Y75" s="464"/>
      <c r="Z75" s="465" t="s">
        <v>424</v>
      </c>
    </row>
    <row r="76" spans="2:26" ht="15.9" customHeight="1">
      <c r="B76" s="115"/>
      <c r="C76" s="461">
        <v>140</v>
      </c>
      <c r="D76" s="462"/>
      <c r="E76" s="70">
        <v>2</v>
      </c>
      <c r="F76" s="463">
        <v>1397.7</v>
      </c>
      <c r="G76" s="69" t="s">
        <v>413</v>
      </c>
      <c r="H76" s="69" t="s">
        <v>426</v>
      </c>
      <c r="I76" s="69" t="s">
        <v>415</v>
      </c>
      <c r="J76" s="109" t="s">
        <v>416</v>
      </c>
      <c r="K76" s="109"/>
      <c r="L76" s="109"/>
      <c r="M76" s="69" t="s">
        <v>445</v>
      </c>
      <c r="N76" s="69" t="s">
        <v>418</v>
      </c>
      <c r="O76" s="69" t="s">
        <v>419</v>
      </c>
      <c r="P76" s="69" t="s">
        <v>342</v>
      </c>
      <c r="Q76" s="69" t="s">
        <v>291</v>
      </c>
      <c r="R76" s="69" t="s">
        <v>420</v>
      </c>
      <c r="S76" s="69" t="s">
        <v>421</v>
      </c>
      <c r="T76" s="69" t="s">
        <v>422</v>
      </c>
      <c r="U76" s="69" t="s">
        <v>423</v>
      </c>
      <c r="V76" s="109" t="s">
        <v>291</v>
      </c>
      <c r="W76" s="464"/>
      <c r="X76" s="464"/>
      <c r="Y76" s="464"/>
      <c r="Z76" s="465" t="s">
        <v>424</v>
      </c>
    </row>
    <row r="77" spans="2:26" ht="15.9" customHeight="1">
      <c r="B77" s="115"/>
      <c r="C77" s="461">
        <v>142</v>
      </c>
      <c r="D77" s="462"/>
      <c r="E77" s="70">
        <v>1</v>
      </c>
      <c r="F77" s="463">
        <v>1418.4</v>
      </c>
      <c r="G77" s="69" t="s">
        <v>413</v>
      </c>
      <c r="H77" s="69" t="s">
        <v>492</v>
      </c>
      <c r="I77" s="69" t="s">
        <v>415</v>
      </c>
      <c r="J77" s="109" t="s">
        <v>436</v>
      </c>
      <c r="K77" s="109"/>
      <c r="L77" s="109"/>
      <c r="M77" s="69" t="s">
        <v>493</v>
      </c>
      <c r="N77" s="69" t="s">
        <v>455</v>
      </c>
      <c r="O77" s="69" t="s">
        <v>456</v>
      </c>
      <c r="P77" s="69" t="s">
        <v>342</v>
      </c>
      <c r="Q77" s="69" t="s">
        <v>291</v>
      </c>
      <c r="R77" s="69" t="s">
        <v>338</v>
      </c>
      <c r="S77" s="69" t="s">
        <v>421</v>
      </c>
      <c r="T77" s="69" t="s">
        <v>421</v>
      </c>
      <c r="U77" s="69" t="s">
        <v>457</v>
      </c>
      <c r="V77" s="109" t="s">
        <v>458</v>
      </c>
      <c r="W77" s="464"/>
      <c r="X77" s="464"/>
      <c r="Y77" s="464"/>
      <c r="Z77" s="465"/>
    </row>
    <row r="78" spans="2:26" ht="15.9" customHeight="1">
      <c r="B78" s="115"/>
      <c r="C78" s="461">
        <v>142</v>
      </c>
      <c r="D78" s="462"/>
      <c r="E78" s="70">
        <v>2</v>
      </c>
      <c r="F78" s="463">
        <v>1412.2</v>
      </c>
      <c r="G78" s="69" t="s">
        <v>413</v>
      </c>
      <c r="H78" s="69" t="s">
        <v>414</v>
      </c>
      <c r="I78" s="69" t="s">
        <v>415</v>
      </c>
      <c r="J78" s="109" t="s">
        <v>441</v>
      </c>
      <c r="K78" s="109"/>
      <c r="L78" s="109"/>
      <c r="M78" s="69" t="s">
        <v>494</v>
      </c>
      <c r="N78" s="69" t="s">
        <v>429</v>
      </c>
      <c r="O78" s="69" t="s">
        <v>291</v>
      </c>
      <c r="P78" s="69" t="s">
        <v>291</v>
      </c>
      <c r="Q78" s="69" t="s">
        <v>291</v>
      </c>
      <c r="R78" s="69" t="s">
        <v>420</v>
      </c>
      <c r="S78" s="69" t="s">
        <v>421</v>
      </c>
      <c r="T78" s="69" t="s">
        <v>422</v>
      </c>
      <c r="U78" s="69" t="s">
        <v>423</v>
      </c>
      <c r="V78" s="109" t="s">
        <v>291</v>
      </c>
      <c r="W78" s="464"/>
      <c r="X78" s="464"/>
      <c r="Y78" s="464"/>
      <c r="Z78" s="465" t="s">
        <v>424</v>
      </c>
    </row>
    <row r="79" spans="2:26" ht="15.9" customHeight="1">
      <c r="B79" s="115"/>
      <c r="C79" s="461">
        <v>143</v>
      </c>
      <c r="D79" s="462"/>
      <c r="E79" s="70">
        <v>1</v>
      </c>
      <c r="F79" s="463">
        <v>1418.4</v>
      </c>
      <c r="G79" s="69" t="s">
        <v>413</v>
      </c>
      <c r="H79" s="69" t="s">
        <v>440</v>
      </c>
      <c r="I79" s="69" t="s">
        <v>415</v>
      </c>
      <c r="J79" s="109" t="s">
        <v>441</v>
      </c>
      <c r="K79" s="109"/>
      <c r="L79" s="109"/>
      <c r="M79" s="69" t="s">
        <v>495</v>
      </c>
      <c r="N79" s="69" t="s">
        <v>418</v>
      </c>
      <c r="O79" s="69" t="s">
        <v>419</v>
      </c>
      <c r="P79" s="69" t="s">
        <v>342</v>
      </c>
      <c r="Q79" s="69" t="s">
        <v>291</v>
      </c>
      <c r="R79" s="69" t="s">
        <v>420</v>
      </c>
      <c r="S79" s="69" t="s">
        <v>421</v>
      </c>
      <c r="T79" s="69" t="s">
        <v>422</v>
      </c>
      <c r="U79" s="69" t="s">
        <v>423</v>
      </c>
      <c r="V79" s="109" t="s">
        <v>291</v>
      </c>
      <c r="W79" s="464"/>
      <c r="X79" s="464"/>
      <c r="Y79" s="464"/>
      <c r="Z79" s="465" t="s">
        <v>424</v>
      </c>
    </row>
    <row r="80" spans="2:26" ht="15.9" customHeight="1">
      <c r="B80" s="115"/>
      <c r="C80" s="461">
        <v>143</v>
      </c>
      <c r="D80" s="462"/>
      <c r="E80" s="70">
        <v>2</v>
      </c>
      <c r="F80" s="463">
        <v>1424.6</v>
      </c>
      <c r="G80" s="69" t="s">
        <v>413</v>
      </c>
      <c r="H80" s="69" t="s">
        <v>435</v>
      </c>
      <c r="I80" s="69" t="s">
        <v>415</v>
      </c>
      <c r="J80" s="109" t="s">
        <v>436</v>
      </c>
      <c r="K80" s="109"/>
      <c r="L80" s="109"/>
      <c r="M80" s="69" t="s">
        <v>496</v>
      </c>
      <c r="N80" s="69" t="s">
        <v>418</v>
      </c>
      <c r="O80" s="69" t="s">
        <v>286</v>
      </c>
      <c r="P80" s="69" t="s">
        <v>338</v>
      </c>
      <c r="Q80" s="69" t="s">
        <v>291</v>
      </c>
      <c r="R80" s="69" t="s">
        <v>338</v>
      </c>
      <c r="S80" s="69" t="s">
        <v>421</v>
      </c>
      <c r="T80" s="69" t="s">
        <v>421</v>
      </c>
      <c r="U80" s="69" t="s">
        <v>291</v>
      </c>
      <c r="V80" s="109" t="s">
        <v>291</v>
      </c>
      <c r="W80" s="464"/>
      <c r="X80" s="464"/>
      <c r="Y80" s="464"/>
      <c r="Z80" s="465" t="s">
        <v>461</v>
      </c>
    </row>
    <row r="81" spans="2:26" ht="15.9" customHeight="1">
      <c r="B81" s="115"/>
      <c r="C81" s="461">
        <v>143</v>
      </c>
      <c r="D81" s="462"/>
      <c r="E81" s="70">
        <v>3</v>
      </c>
      <c r="F81" s="463">
        <v>1418.4</v>
      </c>
      <c r="G81" s="69" t="s">
        <v>413</v>
      </c>
      <c r="H81" s="69" t="s">
        <v>462</v>
      </c>
      <c r="I81" s="69" t="s">
        <v>415</v>
      </c>
      <c r="J81" s="109" t="s">
        <v>436</v>
      </c>
      <c r="K81" s="109"/>
      <c r="L81" s="109"/>
      <c r="M81" s="69" t="s">
        <v>470</v>
      </c>
      <c r="N81" s="69" t="s">
        <v>429</v>
      </c>
      <c r="O81" s="69" t="s">
        <v>291</v>
      </c>
      <c r="P81" s="69" t="s">
        <v>291</v>
      </c>
      <c r="Q81" s="69" t="s">
        <v>497</v>
      </c>
      <c r="R81" s="69" t="s">
        <v>338</v>
      </c>
      <c r="S81" s="69" t="s">
        <v>421</v>
      </c>
      <c r="T81" s="69" t="s">
        <v>421</v>
      </c>
      <c r="U81" s="69" t="s">
        <v>291</v>
      </c>
      <c r="V81" s="109" t="s">
        <v>291</v>
      </c>
      <c r="W81" s="464"/>
      <c r="X81" s="464"/>
      <c r="Y81" s="464"/>
      <c r="Z81" s="465" t="s">
        <v>438</v>
      </c>
    </row>
    <row r="82" spans="2:26" ht="15.9" customHeight="1">
      <c r="B82" s="115"/>
      <c r="C82" s="461">
        <v>144</v>
      </c>
      <c r="D82" s="462"/>
      <c r="E82" s="70">
        <v>1</v>
      </c>
      <c r="F82" s="463">
        <v>1424.6</v>
      </c>
      <c r="G82" s="69" t="s">
        <v>413</v>
      </c>
      <c r="H82" s="69" t="s">
        <v>440</v>
      </c>
      <c r="I82" s="69" t="s">
        <v>415</v>
      </c>
      <c r="J82" s="109" t="s">
        <v>441</v>
      </c>
      <c r="K82" s="109"/>
      <c r="L82" s="109"/>
      <c r="M82" s="69" t="s">
        <v>495</v>
      </c>
      <c r="N82" s="69" t="s">
        <v>418</v>
      </c>
      <c r="O82" s="69" t="s">
        <v>419</v>
      </c>
      <c r="P82" s="69" t="s">
        <v>342</v>
      </c>
      <c r="Q82" s="69" t="s">
        <v>291</v>
      </c>
      <c r="R82" s="69" t="s">
        <v>420</v>
      </c>
      <c r="S82" s="69" t="s">
        <v>421</v>
      </c>
      <c r="T82" s="69" t="s">
        <v>422</v>
      </c>
      <c r="U82" s="69" t="s">
        <v>423</v>
      </c>
      <c r="V82" s="109" t="s">
        <v>291</v>
      </c>
      <c r="W82" s="464"/>
      <c r="X82" s="464"/>
      <c r="Y82" s="464"/>
      <c r="Z82" s="465" t="s">
        <v>424</v>
      </c>
    </row>
    <row r="83" spans="2:26" ht="15.9" customHeight="1">
      <c r="B83" s="115"/>
      <c r="C83" s="461">
        <v>145</v>
      </c>
      <c r="D83" s="462"/>
      <c r="E83" s="70">
        <v>1</v>
      </c>
      <c r="F83" s="463">
        <v>1436.9</v>
      </c>
      <c r="G83" s="69" t="s">
        <v>413</v>
      </c>
      <c r="H83" s="69" t="s">
        <v>435</v>
      </c>
      <c r="I83" s="69" t="s">
        <v>415</v>
      </c>
      <c r="J83" s="109" t="s">
        <v>436</v>
      </c>
      <c r="K83" s="109"/>
      <c r="L83" s="109"/>
      <c r="M83" s="69" t="s">
        <v>498</v>
      </c>
      <c r="N83" s="69" t="s">
        <v>418</v>
      </c>
      <c r="O83" s="69" t="s">
        <v>419</v>
      </c>
      <c r="P83" s="69" t="s">
        <v>342</v>
      </c>
      <c r="Q83" s="69" t="s">
        <v>291</v>
      </c>
      <c r="R83" s="69" t="s">
        <v>420</v>
      </c>
      <c r="S83" s="69" t="s">
        <v>421</v>
      </c>
      <c r="T83" s="69" t="s">
        <v>422</v>
      </c>
      <c r="U83" s="69" t="s">
        <v>423</v>
      </c>
      <c r="V83" s="109" t="s">
        <v>291</v>
      </c>
      <c r="W83" s="464"/>
      <c r="X83" s="464"/>
      <c r="Y83" s="464"/>
      <c r="Z83" s="465" t="s">
        <v>424</v>
      </c>
    </row>
    <row r="84" spans="2:26" ht="15.9" customHeight="1">
      <c r="B84" s="115"/>
      <c r="C84" s="461">
        <v>146</v>
      </c>
      <c r="D84" s="462"/>
      <c r="E84" s="70">
        <v>1</v>
      </c>
      <c r="F84" s="463">
        <v>1440.8</v>
      </c>
      <c r="G84" s="69" t="s">
        <v>413</v>
      </c>
      <c r="H84" s="69" t="s">
        <v>426</v>
      </c>
      <c r="I84" s="69" t="s">
        <v>415</v>
      </c>
      <c r="J84" s="109" t="s">
        <v>436</v>
      </c>
      <c r="K84" s="109"/>
      <c r="L84" s="109"/>
      <c r="M84" s="69" t="s">
        <v>499</v>
      </c>
      <c r="N84" s="69" t="s">
        <v>429</v>
      </c>
      <c r="O84" s="69" t="s">
        <v>291</v>
      </c>
      <c r="P84" s="69" t="s">
        <v>291</v>
      </c>
      <c r="Q84" s="69" t="s">
        <v>291</v>
      </c>
      <c r="R84" s="69" t="s">
        <v>420</v>
      </c>
      <c r="S84" s="69" t="s">
        <v>421</v>
      </c>
      <c r="T84" s="69" t="s">
        <v>422</v>
      </c>
      <c r="U84" s="69" t="s">
        <v>423</v>
      </c>
      <c r="V84" s="109" t="s">
        <v>291</v>
      </c>
      <c r="W84" s="464"/>
      <c r="X84" s="464"/>
      <c r="Y84" s="464"/>
      <c r="Z84" s="465" t="s">
        <v>424</v>
      </c>
    </row>
    <row r="85" spans="2:26" ht="15.9" customHeight="1">
      <c r="B85" s="115"/>
      <c r="C85" s="461">
        <v>147</v>
      </c>
      <c r="D85" s="462"/>
      <c r="E85" s="70">
        <v>1</v>
      </c>
      <c r="F85" s="463">
        <v>1445</v>
      </c>
      <c r="G85" s="69" t="s">
        <v>413</v>
      </c>
      <c r="H85" s="69" t="s">
        <v>440</v>
      </c>
      <c r="I85" s="69" t="s">
        <v>415</v>
      </c>
      <c r="J85" s="109" t="s">
        <v>441</v>
      </c>
      <c r="K85" s="109"/>
      <c r="L85" s="109"/>
      <c r="M85" s="69" t="s">
        <v>500</v>
      </c>
      <c r="N85" s="69" t="s">
        <v>418</v>
      </c>
      <c r="O85" s="69" t="s">
        <v>286</v>
      </c>
      <c r="P85" s="69" t="s">
        <v>338</v>
      </c>
      <c r="Q85" s="69" t="s">
        <v>291</v>
      </c>
      <c r="R85" s="69" t="s">
        <v>420</v>
      </c>
      <c r="S85" s="69" t="s">
        <v>421</v>
      </c>
      <c r="T85" s="69" t="s">
        <v>422</v>
      </c>
      <c r="U85" s="69" t="s">
        <v>423</v>
      </c>
      <c r="V85" s="109" t="s">
        <v>291</v>
      </c>
      <c r="W85" s="464"/>
      <c r="X85" s="464"/>
      <c r="Y85" s="464"/>
      <c r="Z85" s="465" t="s">
        <v>424</v>
      </c>
    </row>
    <row r="86" spans="2:26" ht="15.9" customHeight="1">
      <c r="B86" s="115"/>
      <c r="C86" s="461">
        <v>148</v>
      </c>
      <c r="D86" s="462"/>
      <c r="E86" s="70">
        <v>1</v>
      </c>
      <c r="F86" s="463">
        <v>1453.5</v>
      </c>
      <c r="G86" s="69" t="s">
        <v>413</v>
      </c>
      <c r="H86" s="69" t="s">
        <v>440</v>
      </c>
      <c r="I86" s="69" t="s">
        <v>415</v>
      </c>
      <c r="J86" s="109" t="s">
        <v>441</v>
      </c>
      <c r="K86" s="109"/>
      <c r="L86" s="109"/>
      <c r="M86" s="69" t="s">
        <v>501</v>
      </c>
      <c r="N86" s="69" t="s">
        <v>418</v>
      </c>
      <c r="O86" s="69" t="s">
        <v>286</v>
      </c>
      <c r="P86" s="69" t="s">
        <v>338</v>
      </c>
      <c r="Q86" s="69" t="s">
        <v>291</v>
      </c>
      <c r="R86" s="69" t="s">
        <v>420</v>
      </c>
      <c r="S86" s="69" t="s">
        <v>421</v>
      </c>
      <c r="T86" s="69" t="s">
        <v>422</v>
      </c>
      <c r="U86" s="69" t="s">
        <v>423</v>
      </c>
      <c r="V86" s="109" t="s">
        <v>291</v>
      </c>
      <c r="W86" s="464"/>
      <c r="X86" s="464"/>
      <c r="Y86" s="464"/>
      <c r="Z86" s="465" t="s">
        <v>424</v>
      </c>
    </row>
    <row r="87" spans="2:26" ht="15.9" customHeight="1">
      <c r="B87" s="115"/>
      <c r="C87" s="461">
        <v>149</v>
      </c>
      <c r="D87" s="462"/>
      <c r="E87" s="70">
        <v>1</v>
      </c>
      <c r="F87" s="463">
        <v>1464</v>
      </c>
      <c r="G87" s="69" t="s">
        <v>413</v>
      </c>
      <c r="H87" s="69" t="s">
        <v>440</v>
      </c>
      <c r="I87" s="69" t="s">
        <v>415</v>
      </c>
      <c r="J87" s="109" t="s">
        <v>441</v>
      </c>
      <c r="K87" s="109"/>
      <c r="L87" s="109"/>
      <c r="M87" s="69" t="s">
        <v>502</v>
      </c>
      <c r="N87" s="69" t="s">
        <v>418</v>
      </c>
      <c r="O87" s="69" t="s">
        <v>419</v>
      </c>
      <c r="P87" s="69" t="s">
        <v>342</v>
      </c>
      <c r="Q87" s="69" t="s">
        <v>291</v>
      </c>
      <c r="R87" s="69" t="s">
        <v>420</v>
      </c>
      <c r="S87" s="69" t="s">
        <v>421</v>
      </c>
      <c r="T87" s="69" t="s">
        <v>422</v>
      </c>
      <c r="U87" s="69" t="s">
        <v>423</v>
      </c>
      <c r="V87" s="109" t="s">
        <v>291</v>
      </c>
      <c r="W87" s="464"/>
      <c r="X87" s="464"/>
      <c r="Y87" s="464"/>
      <c r="Z87" s="465" t="s">
        <v>424</v>
      </c>
    </row>
    <row r="88" spans="2:26" ht="15.9" customHeight="1">
      <c r="B88" s="115"/>
      <c r="C88" s="461">
        <v>150</v>
      </c>
      <c r="D88" s="462"/>
      <c r="E88" s="70">
        <v>1</v>
      </c>
      <c r="F88" s="463">
        <v>1474.4</v>
      </c>
      <c r="G88" s="69" t="s">
        <v>413</v>
      </c>
      <c r="H88" s="69" t="s">
        <v>440</v>
      </c>
      <c r="I88" s="69" t="s">
        <v>415</v>
      </c>
      <c r="J88" s="109" t="s">
        <v>441</v>
      </c>
      <c r="K88" s="109"/>
      <c r="L88" s="109"/>
      <c r="M88" s="69" t="s">
        <v>478</v>
      </c>
      <c r="N88" s="69" t="s">
        <v>418</v>
      </c>
      <c r="O88" s="69" t="s">
        <v>419</v>
      </c>
      <c r="P88" s="69" t="s">
        <v>342</v>
      </c>
      <c r="Q88" s="69" t="s">
        <v>291</v>
      </c>
      <c r="R88" s="69" t="s">
        <v>420</v>
      </c>
      <c r="S88" s="69" t="s">
        <v>421</v>
      </c>
      <c r="T88" s="69" t="s">
        <v>422</v>
      </c>
      <c r="U88" s="69" t="s">
        <v>423</v>
      </c>
      <c r="V88" s="109" t="s">
        <v>291</v>
      </c>
      <c r="W88" s="464"/>
      <c r="X88" s="464"/>
      <c r="Y88" s="464"/>
      <c r="Z88" s="465" t="s">
        <v>424</v>
      </c>
    </row>
    <row r="89" spans="2:26" ht="15.9" customHeight="1">
      <c r="B89" s="115"/>
      <c r="C89" s="461">
        <v>151</v>
      </c>
      <c r="D89" s="462"/>
      <c r="E89" s="70">
        <v>1</v>
      </c>
      <c r="F89" s="463">
        <v>1484.8</v>
      </c>
      <c r="G89" s="69" t="s">
        <v>413</v>
      </c>
      <c r="H89" s="69" t="s">
        <v>440</v>
      </c>
      <c r="I89" s="69" t="s">
        <v>415</v>
      </c>
      <c r="J89" s="109" t="s">
        <v>441</v>
      </c>
      <c r="K89" s="109"/>
      <c r="L89" s="109"/>
      <c r="M89" s="69" t="s">
        <v>503</v>
      </c>
      <c r="N89" s="69" t="s">
        <v>418</v>
      </c>
      <c r="O89" s="69" t="s">
        <v>419</v>
      </c>
      <c r="P89" s="69" t="s">
        <v>342</v>
      </c>
      <c r="Q89" s="69" t="s">
        <v>291</v>
      </c>
      <c r="R89" s="69" t="s">
        <v>420</v>
      </c>
      <c r="S89" s="69" t="s">
        <v>421</v>
      </c>
      <c r="T89" s="69" t="s">
        <v>422</v>
      </c>
      <c r="U89" s="69" t="s">
        <v>423</v>
      </c>
      <c r="V89" s="109" t="s">
        <v>291</v>
      </c>
      <c r="W89" s="464"/>
      <c r="X89" s="464"/>
      <c r="Y89" s="464"/>
      <c r="Z89" s="465" t="s">
        <v>424</v>
      </c>
    </row>
    <row r="90" spans="2:26" ht="15.9" customHeight="1">
      <c r="B90" s="115"/>
      <c r="C90" s="461">
        <v>151</v>
      </c>
      <c r="D90" s="462"/>
      <c r="E90" s="70">
        <v>2</v>
      </c>
      <c r="F90" s="463">
        <v>1485.6</v>
      </c>
      <c r="G90" s="69" t="s">
        <v>413</v>
      </c>
      <c r="H90" s="69" t="s">
        <v>440</v>
      </c>
      <c r="I90" s="69" t="s">
        <v>415</v>
      </c>
      <c r="J90" s="109" t="s">
        <v>441</v>
      </c>
      <c r="K90" s="109"/>
      <c r="L90" s="109"/>
      <c r="M90" s="69" t="s">
        <v>504</v>
      </c>
      <c r="N90" s="69" t="s">
        <v>418</v>
      </c>
      <c r="O90" s="69" t="s">
        <v>419</v>
      </c>
      <c r="P90" s="69" t="s">
        <v>342</v>
      </c>
      <c r="Q90" s="69" t="s">
        <v>291</v>
      </c>
      <c r="R90" s="69" t="s">
        <v>420</v>
      </c>
      <c r="S90" s="69" t="s">
        <v>421</v>
      </c>
      <c r="T90" s="69" t="s">
        <v>422</v>
      </c>
      <c r="U90" s="69" t="s">
        <v>423</v>
      </c>
      <c r="V90" s="109" t="s">
        <v>291</v>
      </c>
      <c r="W90" s="464"/>
      <c r="X90" s="464"/>
      <c r="Y90" s="464"/>
      <c r="Z90" s="465" t="s">
        <v>424</v>
      </c>
    </row>
    <row r="91" spans="2:26" ht="15.9" customHeight="1">
      <c r="B91" s="115"/>
      <c r="C91" s="461">
        <v>152</v>
      </c>
      <c r="D91" s="462"/>
      <c r="E91" s="70">
        <v>1</v>
      </c>
      <c r="F91" s="463">
        <v>1495.3</v>
      </c>
      <c r="G91" s="69" t="s">
        <v>413</v>
      </c>
      <c r="H91" s="69" t="s">
        <v>426</v>
      </c>
      <c r="I91" s="69" t="s">
        <v>415</v>
      </c>
      <c r="J91" s="109" t="s">
        <v>441</v>
      </c>
      <c r="K91" s="109"/>
      <c r="L91" s="109"/>
      <c r="M91" s="69" t="s">
        <v>505</v>
      </c>
      <c r="N91" s="69" t="s">
        <v>418</v>
      </c>
      <c r="O91" s="69" t="s">
        <v>419</v>
      </c>
      <c r="P91" s="69" t="s">
        <v>342</v>
      </c>
      <c r="Q91" s="69" t="s">
        <v>291</v>
      </c>
      <c r="R91" s="69" t="s">
        <v>420</v>
      </c>
      <c r="S91" s="69" t="s">
        <v>421</v>
      </c>
      <c r="T91" s="69" t="s">
        <v>422</v>
      </c>
      <c r="U91" s="69" t="s">
        <v>423</v>
      </c>
      <c r="V91" s="109" t="s">
        <v>291</v>
      </c>
      <c r="W91" s="464"/>
      <c r="X91" s="464"/>
      <c r="Y91" s="464"/>
      <c r="Z91" s="465" t="s">
        <v>424</v>
      </c>
    </row>
    <row r="92" spans="2:26" ht="15.9" customHeight="1">
      <c r="B92" s="115"/>
      <c r="C92" s="461">
        <v>152</v>
      </c>
      <c r="D92" s="462"/>
      <c r="E92" s="70">
        <v>2</v>
      </c>
      <c r="F92" s="463">
        <v>1495.3</v>
      </c>
      <c r="G92" s="69" t="s">
        <v>413</v>
      </c>
      <c r="H92" s="69" t="s">
        <v>440</v>
      </c>
      <c r="I92" s="69" t="s">
        <v>415</v>
      </c>
      <c r="J92" s="109" t="s">
        <v>441</v>
      </c>
      <c r="K92" s="109"/>
      <c r="L92" s="109"/>
      <c r="M92" s="69" t="s">
        <v>506</v>
      </c>
      <c r="N92" s="69" t="s">
        <v>418</v>
      </c>
      <c r="O92" s="69" t="s">
        <v>286</v>
      </c>
      <c r="P92" s="69" t="s">
        <v>338</v>
      </c>
      <c r="Q92" s="69" t="s">
        <v>291</v>
      </c>
      <c r="R92" s="69" t="s">
        <v>420</v>
      </c>
      <c r="S92" s="69" t="s">
        <v>421</v>
      </c>
      <c r="T92" s="69" t="s">
        <v>422</v>
      </c>
      <c r="U92" s="69" t="s">
        <v>423</v>
      </c>
      <c r="V92" s="109" t="s">
        <v>291</v>
      </c>
      <c r="W92" s="464"/>
      <c r="X92" s="464"/>
      <c r="Y92" s="464"/>
      <c r="Z92" s="465" t="s">
        <v>424</v>
      </c>
    </row>
    <row r="93" spans="2:26" ht="15.9" customHeight="1">
      <c r="B93" s="115"/>
      <c r="C93" s="461">
        <v>153</v>
      </c>
      <c r="D93" s="462"/>
      <c r="E93" s="70">
        <v>1</v>
      </c>
      <c r="F93" s="463">
        <v>1505.8</v>
      </c>
      <c r="G93" s="69" t="s">
        <v>413</v>
      </c>
      <c r="H93" s="69" t="s">
        <v>440</v>
      </c>
      <c r="I93" s="69" t="s">
        <v>415</v>
      </c>
      <c r="J93" s="109" t="s">
        <v>441</v>
      </c>
      <c r="K93" s="109"/>
      <c r="L93" s="109"/>
      <c r="M93" s="69" t="s">
        <v>507</v>
      </c>
      <c r="N93" s="69" t="s">
        <v>418</v>
      </c>
      <c r="O93" s="69" t="s">
        <v>419</v>
      </c>
      <c r="P93" s="69" t="s">
        <v>342</v>
      </c>
      <c r="Q93" s="69" t="s">
        <v>291</v>
      </c>
      <c r="R93" s="69" t="s">
        <v>420</v>
      </c>
      <c r="S93" s="69" t="s">
        <v>421</v>
      </c>
      <c r="T93" s="69" t="s">
        <v>422</v>
      </c>
      <c r="U93" s="69" t="s">
        <v>423</v>
      </c>
      <c r="V93" s="109" t="s">
        <v>291</v>
      </c>
      <c r="W93" s="464"/>
      <c r="X93" s="464"/>
      <c r="Y93" s="464"/>
      <c r="Z93" s="465" t="s">
        <v>424</v>
      </c>
    </row>
    <row r="94" spans="2:26" ht="15.9" customHeight="1">
      <c r="B94" s="115"/>
      <c r="C94" s="461">
        <v>154</v>
      </c>
      <c r="D94" s="462"/>
      <c r="E94" s="70">
        <v>1</v>
      </c>
      <c r="F94" s="463">
        <v>1516.3</v>
      </c>
      <c r="G94" s="69" t="s">
        <v>413</v>
      </c>
      <c r="H94" s="69" t="s">
        <v>440</v>
      </c>
      <c r="I94" s="69" t="s">
        <v>415</v>
      </c>
      <c r="J94" s="109" t="s">
        <v>441</v>
      </c>
      <c r="K94" s="109"/>
      <c r="L94" s="109"/>
      <c r="M94" s="69" t="s">
        <v>508</v>
      </c>
      <c r="N94" s="69" t="s">
        <v>418</v>
      </c>
      <c r="O94" s="69" t="s">
        <v>419</v>
      </c>
      <c r="P94" s="69" t="s">
        <v>342</v>
      </c>
      <c r="Q94" s="69" t="s">
        <v>291</v>
      </c>
      <c r="R94" s="69" t="s">
        <v>420</v>
      </c>
      <c r="S94" s="69" t="s">
        <v>421</v>
      </c>
      <c r="T94" s="69" t="s">
        <v>422</v>
      </c>
      <c r="U94" s="69" t="s">
        <v>423</v>
      </c>
      <c r="V94" s="109" t="s">
        <v>291</v>
      </c>
      <c r="W94" s="464"/>
      <c r="X94" s="464"/>
      <c r="Y94" s="464"/>
      <c r="Z94" s="465" t="s">
        <v>424</v>
      </c>
    </row>
    <row r="95" spans="2:26" ht="15.9" customHeight="1">
      <c r="B95" s="115"/>
      <c r="C95" s="461">
        <v>156</v>
      </c>
      <c r="D95" s="462"/>
      <c r="E95" s="70">
        <v>1</v>
      </c>
      <c r="F95" s="463">
        <v>1537.3</v>
      </c>
      <c r="G95" s="69" t="s">
        <v>413</v>
      </c>
      <c r="H95" s="69" t="s">
        <v>440</v>
      </c>
      <c r="I95" s="69" t="s">
        <v>415</v>
      </c>
      <c r="J95" s="109" t="s">
        <v>441</v>
      </c>
      <c r="K95" s="109"/>
      <c r="L95" s="109"/>
      <c r="M95" s="69" t="s">
        <v>478</v>
      </c>
      <c r="N95" s="69" t="s">
        <v>418</v>
      </c>
      <c r="O95" s="69" t="s">
        <v>419</v>
      </c>
      <c r="P95" s="69" t="s">
        <v>342</v>
      </c>
      <c r="Q95" s="69" t="s">
        <v>291</v>
      </c>
      <c r="R95" s="69" t="s">
        <v>420</v>
      </c>
      <c r="S95" s="69" t="s">
        <v>421</v>
      </c>
      <c r="T95" s="69" t="s">
        <v>422</v>
      </c>
      <c r="U95" s="69" t="s">
        <v>423</v>
      </c>
      <c r="V95" s="109" t="s">
        <v>291</v>
      </c>
      <c r="W95" s="464"/>
      <c r="X95" s="464"/>
      <c r="Y95" s="464"/>
      <c r="Z95" s="465" t="s">
        <v>424</v>
      </c>
    </row>
    <row r="96" spans="2:26" ht="15.9" customHeight="1">
      <c r="B96" s="115"/>
      <c r="C96" s="461">
        <v>157</v>
      </c>
      <c r="D96" s="462"/>
      <c r="E96" s="70">
        <v>1</v>
      </c>
      <c r="F96" s="463">
        <v>1547.8</v>
      </c>
      <c r="G96" s="69" t="s">
        <v>413</v>
      </c>
      <c r="H96" s="69" t="s">
        <v>440</v>
      </c>
      <c r="I96" s="69" t="s">
        <v>415</v>
      </c>
      <c r="J96" s="109" t="s">
        <v>441</v>
      </c>
      <c r="K96" s="109"/>
      <c r="L96" s="109"/>
      <c r="M96" s="69" t="s">
        <v>509</v>
      </c>
      <c r="N96" s="69" t="s">
        <v>418</v>
      </c>
      <c r="O96" s="69" t="s">
        <v>286</v>
      </c>
      <c r="P96" s="69" t="s">
        <v>338</v>
      </c>
      <c r="Q96" s="69" t="s">
        <v>291</v>
      </c>
      <c r="R96" s="69" t="s">
        <v>420</v>
      </c>
      <c r="S96" s="69" t="s">
        <v>421</v>
      </c>
      <c r="T96" s="69" t="s">
        <v>422</v>
      </c>
      <c r="U96" s="69" t="s">
        <v>423</v>
      </c>
      <c r="V96" s="109" t="s">
        <v>291</v>
      </c>
      <c r="W96" s="464"/>
      <c r="X96" s="464"/>
      <c r="Y96" s="464"/>
      <c r="Z96" s="465" t="s">
        <v>424</v>
      </c>
    </row>
    <row r="97" spans="2:26" ht="15.9" customHeight="1">
      <c r="B97" s="115"/>
      <c r="C97" s="461">
        <v>158</v>
      </c>
      <c r="D97" s="462"/>
      <c r="E97" s="70">
        <v>1</v>
      </c>
      <c r="F97" s="463">
        <v>1558.3</v>
      </c>
      <c r="G97" s="69" t="s">
        <v>413</v>
      </c>
      <c r="H97" s="69" t="s">
        <v>440</v>
      </c>
      <c r="I97" s="69" t="s">
        <v>415</v>
      </c>
      <c r="J97" s="109" t="s">
        <v>441</v>
      </c>
      <c r="K97" s="109"/>
      <c r="L97" s="109"/>
      <c r="M97" s="69" t="s">
        <v>478</v>
      </c>
      <c r="N97" s="69" t="s">
        <v>418</v>
      </c>
      <c r="O97" s="69" t="s">
        <v>419</v>
      </c>
      <c r="P97" s="69" t="s">
        <v>342</v>
      </c>
      <c r="Q97" s="69" t="s">
        <v>291</v>
      </c>
      <c r="R97" s="69" t="s">
        <v>420</v>
      </c>
      <c r="S97" s="69" t="s">
        <v>421</v>
      </c>
      <c r="T97" s="69" t="s">
        <v>422</v>
      </c>
      <c r="U97" s="69" t="s">
        <v>423</v>
      </c>
      <c r="V97" s="109" t="s">
        <v>291</v>
      </c>
      <c r="W97" s="464"/>
      <c r="X97" s="464"/>
      <c r="Y97" s="464"/>
      <c r="Z97" s="465" t="s">
        <v>424</v>
      </c>
    </row>
    <row r="98" spans="2:26" ht="15.9" customHeight="1">
      <c r="B98" s="115"/>
      <c r="C98" s="461">
        <v>159</v>
      </c>
      <c r="D98" s="462"/>
      <c r="E98" s="70">
        <v>1</v>
      </c>
      <c r="F98" s="463">
        <v>1568.8</v>
      </c>
      <c r="G98" s="69" t="s">
        <v>413</v>
      </c>
      <c r="H98" s="69" t="s">
        <v>440</v>
      </c>
      <c r="I98" s="69" t="s">
        <v>415</v>
      </c>
      <c r="J98" s="109" t="s">
        <v>441</v>
      </c>
      <c r="K98" s="109"/>
      <c r="L98" s="109"/>
      <c r="M98" s="69" t="s">
        <v>481</v>
      </c>
      <c r="N98" s="69" t="s">
        <v>418</v>
      </c>
      <c r="O98" s="69" t="s">
        <v>286</v>
      </c>
      <c r="P98" s="69" t="s">
        <v>338</v>
      </c>
      <c r="Q98" s="69" t="s">
        <v>291</v>
      </c>
      <c r="R98" s="69" t="s">
        <v>420</v>
      </c>
      <c r="S98" s="69" t="s">
        <v>421</v>
      </c>
      <c r="T98" s="69" t="s">
        <v>422</v>
      </c>
      <c r="U98" s="69" t="s">
        <v>423</v>
      </c>
      <c r="V98" s="109" t="s">
        <v>291</v>
      </c>
      <c r="W98" s="464"/>
      <c r="X98" s="464"/>
      <c r="Y98" s="464"/>
      <c r="Z98" s="465" t="s">
        <v>424</v>
      </c>
    </row>
    <row r="99" spans="2:26" ht="15.9" customHeight="1">
      <c r="B99" s="115"/>
      <c r="C99" s="461">
        <v>160</v>
      </c>
      <c r="D99" s="462"/>
      <c r="E99" s="70">
        <v>1</v>
      </c>
      <c r="F99" s="463">
        <v>1580.7</v>
      </c>
      <c r="G99" s="69" t="s">
        <v>413</v>
      </c>
      <c r="H99" s="69" t="s">
        <v>440</v>
      </c>
      <c r="I99" s="69" t="s">
        <v>415</v>
      </c>
      <c r="J99" s="109" t="s">
        <v>441</v>
      </c>
      <c r="K99" s="109"/>
      <c r="L99" s="109"/>
      <c r="M99" s="69" t="s">
        <v>510</v>
      </c>
      <c r="N99" s="69" t="s">
        <v>418</v>
      </c>
      <c r="O99" s="69" t="s">
        <v>286</v>
      </c>
      <c r="P99" s="69" t="s">
        <v>338</v>
      </c>
      <c r="Q99" s="69" t="s">
        <v>291</v>
      </c>
      <c r="R99" s="69" t="s">
        <v>420</v>
      </c>
      <c r="S99" s="69" t="s">
        <v>421</v>
      </c>
      <c r="T99" s="69" t="s">
        <v>422</v>
      </c>
      <c r="U99" s="69" t="s">
        <v>423</v>
      </c>
      <c r="V99" s="109" t="s">
        <v>291</v>
      </c>
      <c r="W99" s="464"/>
      <c r="X99" s="464"/>
      <c r="Y99" s="464"/>
      <c r="Z99" s="465" t="s">
        <v>424</v>
      </c>
    </row>
    <row r="100" spans="2:26" ht="15.9" customHeight="1">
      <c r="B100" s="115"/>
      <c r="C100" s="461">
        <v>162</v>
      </c>
      <c r="D100" s="462"/>
      <c r="E100" s="70">
        <v>1</v>
      </c>
      <c r="F100" s="463">
        <v>1600.3</v>
      </c>
      <c r="G100" s="69" t="s">
        <v>413</v>
      </c>
      <c r="H100" s="69" t="s">
        <v>440</v>
      </c>
      <c r="I100" s="69" t="s">
        <v>415</v>
      </c>
      <c r="J100" s="109" t="s">
        <v>441</v>
      </c>
      <c r="K100" s="109"/>
      <c r="L100" s="109"/>
      <c r="M100" s="69" t="s">
        <v>511</v>
      </c>
      <c r="N100" s="69" t="s">
        <v>418</v>
      </c>
      <c r="O100" s="69" t="s">
        <v>419</v>
      </c>
      <c r="P100" s="69" t="s">
        <v>342</v>
      </c>
      <c r="Q100" s="69" t="s">
        <v>291</v>
      </c>
      <c r="R100" s="69" t="s">
        <v>420</v>
      </c>
      <c r="S100" s="69" t="s">
        <v>421</v>
      </c>
      <c r="T100" s="69" t="s">
        <v>422</v>
      </c>
      <c r="U100" s="69" t="s">
        <v>423</v>
      </c>
      <c r="V100" s="109" t="s">
        <v>291</v>
      </c>
      <c r="W100" s="464"/>
      <c r="X100" s="464"/>
      <c r="Y100" s="464"/>
      <c r="Z100" s="465" t="s">
        <v>424</v>
      </c>
    </row>
    <row r="101" spans="2:26" ht="15.9" customHeight="1">
      <c r="B101" s="115"/>
      <c r="C101" s="461">
        <v>163</v>
      </c>
      <c r="D101" s="462"/>
      <c r="E101" s="70">
        <v>1</v>
      </c>
      <c r="F101" s="463">
        <v>1610.8</v>
      </c>
      <c r="G101" s="69" t="s">
        <v>413</v>
      </c>
      <c r="H101" s="69" t="s">
        <v>440</v>
      </c>
      <c r="I101" s="69" t="s">
        <v>415</v>
      </c>
      <c r="J101" s="109" t="s">
        <v>441</v>
      </c>
      <c r="K101" s="109"/>
      <c r="L101" s="109"/>
      <c r="M101" s="69" t="s">
        <v>512</v>
      </c>
      <c r="N101" s="69" t="s">
        <v>418</v>
      </c>
      <c r="O101" s="69" t="s">
        <v>419</v>
      </c>
      <c r="P101" s="69" t="s">
        <v>342</v>
      </c>
      <c r="Q101" s="69" t="s">
        <v>291</v>
      </c>
      <c r="R101" s="69" t="s">
        <v>420</v>
      </c>
      <c r="S101" s="69" t="s">
        <v>421</v>
      </c>
      <c r="T101" s="69" t="s">
        <v>422</v>
      </c>
      <c r="U101" s="69" t="s">
        <v>423</v>
      </c>
      <c r="V101" s="109" t="s">
        <v>291</v>
      </c>
      <c r="W101" s="464"/>
      <c r="X101" s="464"/>
      <c r="Y101" s="464"/>
      <c r="Z101" s="465" t="s">
        <v>424</v>
      </c>
    </row>
    <row r="102" spans="2:26" ht="15.9" customHeight="1">
      <c r="B102" s="115"/>
      <c r="C102" s="461">
        <v>165</v>
      </c>
      <c r="D102" s="462"/>
      <c r="E102" s="70">
        <v>1</v>
      </c>
      <c r="F102" s="463">
        <v>1635.2</v>
      </c>
      <c r="G102" s="69" t="s">
        <v>413</v>
      </c>
      <c r="H102" s="69" t="s">
        <v>431</v>
      </c>
      <c r="I102" s="69" t="s">
        <v>415</v>
      </c>
      <c r="J102" s="109" t="s">
        <v>416</v>
      </c>
      <c r="K102" s="109"/>
      <c r="L102" s="109"/>
      <c r="M102" s="69" t="s">
        <v>513</v>
      </c>
      <c r="N102" s="69" t="s">
        <v>418</v>
      </c>
      <c r="O102" s="69" t="s">
        <v>419</v>
      </c>
      <c r="P102" s="69" t="s">
        <v>342</v>
      </c>
      <c r="Q102" s="69" t="s">
        <v>291</v>
      </c>
      <c r="R102" s="69" t="s">
        <v>420</v>
      </c>
      <c r="S102" s="69" t="s">
        <v>421</v>
      </c>
      <c r="T102" s="69" t="s">
        <v>422</v>
      </c>
      <c r="U102" s="69" t="s">
        <v>423</v>
      </c>
      <c r="V102" s="109" t="s">
        <v>291</v>
      </c>
      <c r="W102" s="464"/>
      <c r="X102" s="464"/>
      <c r="Y102" s="464"/>
      <c r="Z102" s="465" t="s">
        <v>424</v>
      </c>
    </row>
    <row r="103" spans="2:26" ht="15.9" customHeight="1">
      <c r="B103" s="115"/>
      <c r="C103" s="461">
        <v>166</v>
      </c>
      <c r="D103" s="462"/>
      <c r="E103" s="70">
        <v>1</v>
      </c>
      <c r="F103" s="463">
        <v>1644.8</v>
      </c>
      <c r="G103" s="69" t="s">
        <v>413</v>
      </c>
      <c r="H103" s="69" t="s">
        <v>440</v>
      </c>
      <c r="I103" s="69" t="s">
        <v>415</v>
      </c>
      <c r="J103" s="109" t="s">
        <v>441</v>
      </c>
      <c r="K103" s="109"/>
      <c r="L103" s="109"/>
      <c r="M103" s="69" t="s">
        <v>514</v>
      </c>
      <c r="N103" s="69" t="s">
        <v>418</v>
      </c>
      <c r="O103" s="69" t="s">
        <v>286</v>
      </c>
      <c r="P103" s="69" t="s">
        <v>338</v>
      </c>
      <c r="Q103" s="69" t="s">
        <v>291</v>
      </c>
      <c r="R103" s="69" t="s">
        <v>420</v>
      </c>
      <c r="S103" s="69" t="s">
        <v>421</v>
      </c>
      <c r="T103" s="69" t="s">
        <v>422</v>
      </c>
      <c r="U103" s="69" t="s">
        <v>423</v>
      </c>
      <c r="V103" s="109" t="s">
        <v>291</v>
      </c>
      <c r="W103" s="464"/>
      <c r="X103" s="464"/>
      <c r="Y103" s="464"/>
      <c r="Z103" s="465" t="s">
        <v>424</v>
      </c>
    </row>
    <row r="104" spans="2:26" ht="15.9" customHeight="1">
      <c r="B104" s="115"/>
      <c r="C104" s="461">
        <v>168</v>
      </c>
      <c r="D104" s="462"/>
      <c r="E104" s="70">
        <v>1</v>
      </c>
      <c r="F104" s="463">
        <v>1664.5</v>
      </c>
      <c r="G104" s="69" t="s">
        <v>413</v>
      </c>
      <c r="H104" s="69" t="s">
        <v>440</v>
      </c>
      <c r="I104" s="69" t="s">
        <v>415</v>
      </c>
      <c r="J104" s="109" t="s">
        <v>441</v>
      </c>
      <c r="K104" s="109"/>
      <c r="L104" s="109"/>
      <c r="M104" s="69" t="s">
        <v>515</v>
      </c>
      <c r="N104" s="69" t="s">
        <v>418</v>
      </c>
      <c r="O104" s="69" t="s">
        <v>286</v>
      </c>
      <c r="P104" s="69" t="s">
        <v>338</v>
      </c>
      <c r="Q104" s="69" t="s">
        <v>291</v>
      </c>
      <c r="R104" s="69" t="s">
        <v>420</v>
      </c>
      <c r="S104" s="69" t="s">
        <v>421</v>
      </c>
      <c r="T104" s="69" t="s">
        <v>422</v>
      </c>
      <c r="U104" s="69" t="s">
        <v>423</v>
      </c>
      <c r="V104" s="109" t="s">
        <v>291</v>
      </c>
      <c r="W104" s="464"/>
      <c r="X104" s="464"/>
      <c r="Y104" s="464"/>
      <c r="Z104" s="465" t="s">
        <v>424</v>
      </c>
    </row>
    <row r="105" spans="2:26" ht="15.9" customHeight="1">
      <c r="B105" s="115"/>
      <c r="C105" s="461">
        <v>171</v>
      </c>
      <c r="D105" s="462"/>
      <c r="E105" s="70">
        <v>1</v>
      </c>
      <c r="F105" s="463">
        <v>1694.8</v>
      </c>
      <c r="G105" s="69" t="s">
        <v>413</v>
      </c>
      <c r="H105" s="69" t="s">
        <v>440</v>
      </c>
      <c r="I105" s="69" t="s">
        <v>415</v>
      </c>
      <c r="J105" s="109" t="s">
        <v>441</v>
      </c>
      <c r="K105" s="109"/>
      <c r="L105" s="109"/>
      <c r="M105" s="69" t="s">
        <v>516</v>
      </c>
      <c r="N105" s="69" t="s">
        <v>418</v>
      </c>
      <c r="O105" s="69" t="s">
        <v>419</v>
      </c>
      <c r="P105" s="69" t="s">
        <v>342</v>
      </c>
      <c r="Q105" s="69" t="s">
        <v>291</v>
      </c>
      <c r="R105" s="69" t="s">
        <v>420</v>
      </c>
      <c r="S105" s="69" t="s">
        <v>421</v>
      </c>
      <c r="T105" s="69" t="s">
        <v>422</v>
      </c>
      <c r="U105" s="69" t="s">
        <v>423</v>
      </c>
      <c r="V105" s="109" t="s">
        <v>291</v>
      </c>
      <c r="W105" s="464"/>
      <c r="X105" s="464"/>
      <c r="Y105" s="464"/>
      <c r="Z105" s="465" t="s">
        <v>424</v>
      </c>
    </row>
    <row r="106" spans="2:26" ht="15.9" customHeight="1">
      <c r="B106" s="115"/>
      <c r="C106" s="461">
        <v>172</v>
      </c>
      <c r="D106" s="462"/>
      <c r="E106" s="70">
        <v>1</v>
      </c>
      <c r="F106" s="463">
        <v>1711.4</v>
      </c>
      <c r="G106" s="69" t="s">
        <v>413</v>
      </c>
      <c r="H106" s="69" t="s">
        <v>431</v>
      </c>
      <c r="I106" s="69" t="s">
        <v>415</v>
      </c>
      <c r="J106" s="109" t="s">
        <v>416</v>
      </c>
      <c r="K106" s="109"/>
      <c r="L106" s="109"/>
      <c r="M106" s="69" t="s">
        <v>433</v>
      </c>
      <c r="N106" s="69" t="s">
        <v>418</v>
      </c>
      <c r="O106" s="69" t="s">
        <v>419</v>
      </c>
      <c r="P106" s="69" t="s">
        <v>342</v>
      </c>
      <c r="Q106" s="69" t="s">
        <v>291</v>
      </c>
      <c r="R106" s="69" t="s">
        <v>420</v>
      </c>
      <c r="S106" s="69" t="s">
        <v>421</v>
      </c>
      <c r="T106" s="69" t="s">
        <v>422</v>
      </c>
      <c r="U106" s="69" t="s">
        <v>423</v>
      </c>
      <c r="V106" s="109" t="s">
        <v>291</v>
      </c>
      <c r="W106" s="464"/>
      <c r="X106" s="464"/>
      <c r="Y106" s="464"/>
      <c r="Z106" s="465" t="s">
        <v>424</v>
      </c>
    </row>
    <row r="107" spans="2:26" ht="15.9" customHeight="1">
      <c r="B107" s="115"/>
      <c r="C107" s="461">
        <v>172</v>
      </c>
      <c r="D107" s="462"/>
      <c r="E107" s="70">
        <v>2</v>
      </c>
      <c r="F107" s="463">
        <v>1705.3</v>
      </c>
      <c r="G107" s="69" t="s">
        <v>413</v>
      </c>
      <c r="H107" s="69" t="s">
        <v>440</v>
      </c>
      <c r="I107" s="69" t="s">
        <v>415</v>
      </c>
      <c r="J107" s="109" t="s">
        <v>441</v>
      </c>
      <c r="K107" s="109"/>
      <c r="L107" s="109"/>
      <c r="M107" s="69" t="s">
        <v>517</v>
      </c>
      <c r="N107" s="69" t="s">
        <v>418</v>
      </c>
      <c r="O107" s="69" t="s">
        <v>286</v>
      </c>
      <c r="P107" s="69" t="s">
        <v>338</v>
      </c>
      <c r="Q107" s="69" t="s">
        <v>291</v>
      </c>
      <c r="R107" s="69" t="s">
        <v>420</v>
      </c>
      <c r="S107" s="69" t="s">
        <v>421</v>
      </c>
      <c r="T107" s="69" t="s">
        <v>422</v>
      </c>
      <c r="U107" s="69" t="s">
        <v>423</v>
      </c>
      <c r="V107" s="109" t="s">
        <v>291</v>
      </c>
      <c r="W107" s="464"/>
      <c r="X107" s="464"/>
      <c r="Y107" s="464"/>
      <c r="Z107" s="465" t="s">
        <v>424</v>
      </c>
    </row>
    <row r="108" spans="2:26" ht="15.9" customHeight="1">
      <c r="B108" s="115"/>
      <c r="C108" s="461">
        <v>174</v>
      </c>
      <c r="D108" s="462"/>
      <c r="E108" s="70">
        <v>1</v>
      </c>
      <c r="F108" s="463">
        <v>1726.3</v>
      </c>
      <c r="G108" s="69" t="s">
        <v>413</v>
      </c>
      <c r="H108" s="69" t="s">
        <v>440</v>
      </c>
      <c r="I108" s="69" t="s">
        <v>415</v>
      </c>
      <c r="J108" s="109" t="s">
        <v>441</v>
      </c>
      <c r="K108" s="109"/>
      <c r="L108" s="109"/>
      <c r="M108" s="69" t="s">
        <v>518</v>
      </c>
      <c r="N108" s="69" t="s">
        <v>418</v>
      </c>
      <c r="O108" s="69" t="s">
        <v>419</v>
      </c>
      <c r="P108" s="69" t="s">
        <v>342</v>
      </c>
      <c r="Q108" s="69" t="s">
        <v>291</v>
      </c>
      <c r="R108" s="69" t="s">
        <v>420</v>
      </c>
      <c r="S108" s="69" t="s">
        <v>421</v>
      </c>
      <c r="T108" s="69" t="s">
        <v>422</v>
      </c>
      <c r="U108" s="69" t="s">
        <v>423</v>
      </c>
      <c r="V108" s="109" t="s">
        <v>291</v>
      </c>
      <c r="W108" s="464"/>
      <c r="X108" s="464"/>
      <c r="Y108" s="464"/>
      <c r="Z108" s="465" t="s">
        <v>424</v>
      </c>
    </row>
    <row r="109" spans="2:26" ht="15.9" customHeight="1">
      <c r="B109" s="115"/>
      <c r="C109" s="461">
        <v>175</v>
      </c>
      <c r="D109" s="462"/>
      <c r="E109" s="70">
        <v>1</v>
      </c>
      <c r="F109" s="463">
        <v>1736.8</v>
      </c>
      <c r="G109" s="69" t="s">
        <v>413</v>
      </c>
      <c r="H109" s="69" t="s">
        <v>440</v>
      </c>
      <c r="I109" s="69" t="s">
        <v>415</v>
      </c>
      <c r="J109" s="109" t="s">
        <v>441</v>
      </c>
      <c r="K109" s="109"/>
      <c r="L109" s="109"/>
      <c r="M109" s="69" t="s">
        <v>519</v>
      </c>
      <c r="N109" s="69" t="s">
        <v>418</v>
      </c>
      <c r="O109" s="69" t="s">
        <v>419</v>
      </c>
      <c r="P109" s="69" t="s">
        <v>342</v>
      </c>
      <c r="Q109" s="69" t="s">
        <v>291</v>
      </c>
      <c r="R109" s="69" t="s">
        <v>420</v>
      </c>
      <c r="S109" s="69" t="s">
        <v>421</v>
      </c>
      <c r="T109" s="69" t="s">
        <v>422</v>
      </c>
      <c r="U109" s="69" t="s">
        <v>423</v>
      </c>
      <c r="V109" s="109" t="s">
        <v>291</v>
      </c>
      <c r="W109" s="464"/>
      <c r="X109" s="464"/>
      <c r="Y109" s="464"/>
      <c r="Z109" s="465" t="s">
        <v>424</v>
      </c>
    </row>
    <row r="110" spans="2:26" ht="15.9" customHeight="1">
      <c r="B110" s="115"/>
      <c r="C110" s="461">
        <v>176</v>
      </c>
      <c r="D110" s="462"/>
      <c r="E110" s="70">
        <v>1</v>
      </c>
      <c r="F110" s="463">
        <v>1747.3</v>
      </c>
      <c r="G110" s="69" t="s">
        <v>413</v>
      </c>
      <c r="H110" s="69" t="s">
        <v>440</v>
      </c>
      <c r="I110" s="69" t="s">
        <v>415</v>
      </c>
      <c r="J110" s="109" t="s">
        <v>441</v>
      </c>
      <c r="K110" s="109"/>
      <c r="L110" s="109"/>
      <c r="M110" s="69" t="s">
        <v>520</v>
      </c>
      <c r="N110" s="69" t="s">
        <v>418</v>
      </c>
      <c r="O110" s="69" t="s">
        <v>419</v>
      </c>
      <c r="P110" s="69" t="s">
        <v>342</v>
      </c>
      <c r="Q110" s="69" t="s">
        <v>291</v>
      </c>
      <c r="R110" s="69" t="s">
        <v>420</v>
      </c>
      <c r="S110" s="69" t="s">
        <v>421</v>
      </c>
      <c r="T110" s="69" t="s">
        <v>422</v>
      </c>
      <c r="U110" s="69" t="s">
        <v>423</v>
      </c>
      <c r="V110" s="109" t="s">
        <v>291</v>
      </c>
      <c r="W110" s="464"/>
      <c r="X110" s="464"/>
      <c r="Y110" s="464"/>
      <c r="Z110" s="465" t="s">
        <v>424</v>
      </c>
    </row>
    <row r="111" spans="2:26" ht="15.9" customHeight="1">
      <c r="B111" s="115"/>
      <c r="C111" s="461">
        <v>176</v>
      </c>
      <c r="D111" s="462"/>
      <c r="E111" s="70">
        <v>2</v>
      </c>
      <c r="F111" s="463">
        <v>1747.3</v>
      </c>
      <c r="G111" s="69" t="s">
        <v>413</v>
      </c>
      <c r="H111" s="69" t="s">
        <v>440</v>
      </c>
      <c r="I111" s="69" t="s">
        <v>415</v>
      </c>
      <c r="J111" s="109" t="s">
        <v>436</v>
      </c>
      <c r="K111" s="109"/>
      <c r="L111" s="109"/>
      <c r="M111" s="69" t="s">
        <v>467</v>
      </c>
      <c r="N111" s="69" t="s">
        <v>429</v>
      </c>
      <c r="O111" s="69" t="s">
        <v>291</v>
      </c>
      <c r="P111" s="69" t="s">
        <v>291</v>
      </c>
      <c r="Q111" s="69" t="s">
        <v>497</v>
      </c>
      <c r="R111" s="69" t="s">
        <v>338</v>
      </c>
      <c r="S111" s="69" t="s">
        <v>421</v>
      </c>
      <c r="T111" s="69" t="s">
        <v>421</v>
      </c>
      <c r="U111" s="69" t="s">
        <v>291</v>
      </c>
      <c r="V111" s="109" t="s">
        <v>291</v>
      </c>
      <c r="W111" s="464"/>
      <c r="X111" s="464"/>
      <c r="Y111" s="464"/>
      <c r="Z111" s="465" t="s">
        <v>438</v>
      </c>
    </row>
    <row r="112" spans="2:26" ht="15.9" customHeight="1">
      <c r="B112" s="115"/>
      <c r="C112" s="461">
        <v>177</v>
      </c>
      <c r="D112" s="462"/>
      <c r="E112" s="70">
        <v>1</v>
      </c>
      <c r="F112" s="463">
        <v>1757.8</v>
      </c>
      <c r="G112" s="69" t="s">
        <v>413</v>
      </c>
      <c r="H112" s="69" t="s">
        <v>440</v>
      </c>
      <c r="I112" s="69" t="s">
        <v>415</v>
      </c>
      <c r="J112" s="109" t="s">
        <v>441</v>
      </c>
      <c r="K112" s="109"/>
      <c r="L112" s="109"/>
      <c r="M112" s="69" t="s">
        <v>521</v>
      </c>
      <c r="N112" s="69" t="s">
        <v>418</v>
      </c>
      <c r="O112" s="69" t="s">
        <v>419</v>
      </c>
      <c r="P112" s="69" t="s">
        <v>342</v>
      </c>
      <c r="Q112" s="69" t="s">
        <v>291</v>
      </c>
      <c r="R112" s="69" t="s">
        <v>420</v>
      </c>
      <c r="S112" s="69" t="s">
        <v>421</v>
      </c>
      <c r="T112" s="69" t="s">
        <v>422</v>
      </c>
      <c r="U112" s="69" t="s">
        <v>423</v>
      </c>
      <c r="V112" s="109" t="s">
        <v>291</v>
      </c>
      <c r="W112" s="464"/>
      <c r="X112" s="464"/>
      <c r="Y112" s="464"/>
      <c r="Z112" s="465" t="s">
        <v>424</v>
      </c>
    </row>
    <row r="113" spans="2:26" ht="15.9" customHeight="1">
      <c r="B113" s="115"/>
      <c r="C113" s="461">
        <v>178</v>
      </c>
      <c r="D113" s="462"/>
      <c r="E113" s="70">
        <v>1</v>
      </c>
      <c r="F113" s="463">
        <v>1768.3</v>
      </c>
      <c r="G113" s="69" t="s">
        <v>413</v>
      </c>
      <c r="H113" s="69" t="s">
        <v>440</v>
      </c>
      <c r="I113" s="69" t="s">
        <v>415</v>
      </c>
      <c r="J113" s="109" t="s">
        <v>441</v>
      </c>
      <c r="K113" s="109"/>
      <c r="L113" s="109"/>
      <c r="M113" s="69" t="s">
        <v>522</v>
      </c>
      <c r="N113" s="69" t="s">
        <v>466</v>
      </c>
      <c r="O113" s="69" t="s">
        <v>419</v>
      </c>
      <c r="P113" s="69" t="s">
        <v>342</v>
      </c>
      <c r="Q113" s="69" t="s">
        <v>291</v>
      </c>
      <c r="R113" s="69" t="s">
        <v>420</v>
      </c>
      <c r="S113" s="69" t="s">
        <v>421</v>
      </c>
      <c r="T113" s="69" t="s">
        <v>422</v>
      </c>
      <c r="U113" s="69" t="s">
        <v>423</v>
      </c>
      <c r="V113" s="109" t="s">
        <v>291</v>
      </c>
      <c r="W113" s="464"/>
      <c r="X113" s="464"/>
      <c r="Y113" s="464"/>
      <c r="Z113" s="465" t="s">
        <v>424</v>
      </c>
    </row>
    <row r="114" spans="2:26" ht="15.9" customHeight="1">
      <c r="B114" s="115"/>
      <c r="C114" s="461">
        <v>178</v>
      </c>
      <c r="D114" s="462"/>
      <c r="E114" s="70">
        <v>2</v>
      </c>
      <c r="F114" s="463">
        <v>1775.8</v>
      </c>
      <c r="G114" s="69" t="s">
        <v>413</v>
      </c>
      <c r="H114" s="69" t="s">
        <v>440</v>
      </c>
      <c r="I114" s="69" t="s">
        <v>415</v>
      </c>
      <c r="J114" s="109" t="s">
        <v>436</v>
      </c>
      <c r="K114" s="109"/>
      <c r="L114" s="109"/>
      <c r="M114" s="69" t="s">
        <v>474</v>
      </c>
      <c r="N114" s="69" t="s">
        <v>429</v>
      </c>
      <c r="O114" s="69" t="s">
        <v>291</v>
      </c>
      <c r="P114" s="69" t="s">
        <v>291</v>
      </c>
      <c r="Q114" s="69" t="s">
        <v>291</v>
      </c>
      <c r="R114" s="69" t="s">
        <v>420</v>
      </c>
      <c r="S114" s="69" t="s">
        <v>421</v>
      </c>
      <c r="T114" s="69" t="s">
        <v>422</v>
      </c>
      <c r="U114" s="69" t="s">
        <v>423</v>
      </c>
      <c r="V114" s="109" t="s">
        <v>291</v>
      </c>
      <c r="W114" s="464"/>
      <c r="X114" s="464"/>
      <c r="Y114" s="464"/>
      <c r="Z114" s="465" t="s">
        <v>424</v>
      </c>
    </row>
    <row r="115" spans="2:26" ht="15.9" customHeight="1">
      <c r="B115" s="115"/>
      <c r="C115" s="461">
        <v>179</v>
      </c>
      <c r="D115" s="462"/>
      <c r="E115" s="70">
        <v>1</v>
      </c>
      <c r="F115" s="463">
        <v>1778.8</v>
      </c>
      <c r="G115" s="69" t="s">
        <v>413</v>
      </c>
      <c r="H115" s="69" t="s">
        <v>440</v>
      </c>
      <c r="I115" s="69" t="s">
        <v>415</v>
      </c>
      <c r="J115" s="109" t="s">
        <v>441</v>
      </c>
      <c r="K115" s="109"/>
      <c r="L115" s="109"/>
      <c r="M115" s="69" t="s">
        <v>523</v>
      </c>
      <c r="N115" s="69" t="s">
        <v>418</v>
      </c>
      <c r="O115" s="69" t="s">
        <v>419</v>
      </c>
      <c r="P115" s="69" t="s">
        <v>342</v>
      </c>
      <c r="Q115" s="69" t="s">
        <v>291</v>
      </c>
      <c r="R115" s="69" t="s">
        <v>420</v>
      </c>
      <c r="S115" s="69" t="s">
        <v>421</v>
      </c>
      <c r="T115" s="69" t="s">
        <v>422</v>
      </c>
      <c r="U115" s="69" t="s">
        <v>423</v>
      </c>
      <c r="V115" s="109" t="s">
        <v>291</v>
      </c>
      <c r="W115" s="464"/>
      <c r="X115" s="464"/>
      <c r="Y115" s="464"/>
      <c r="Z115" s="465" t="s">
        <v>424</v>
      </c>
    </row>
    <row r="116" spans="2:26" ht="15.9" customHeight="1">
      <c r="B116" s="115"/>
      <c r="C116" s="461">
        <v>180</v>
      </c>
      <c r="D116" s="462"/>
      <c r="E116" s="70">
        <v>1</v>
      </c>
      <c r="F116" s="463">
        <v>1789.3</v>
      </c>
      <c r="G116" s="69" t="s">
        <v>413</v>
      </c>
      <c r="H116" s="69" t="s">
        <v>440</v>
      </c>
      <c r="I116" s="69" t="s">
        <v>415</v>
      </c>
      <c r="J116" s="109" t="s">
        <v>441</v>
      </c>
      <c r="K116" s="109"/>
      <c r="L116" s="109"/>
      <c r="M116" s="69" t="s">
        <v>524</v>
      </c>
      <c r="N116" s="69" t="s">
        <v>418</v>
      </c>
      <c r="O116" s="69" t="s">
        <v>419</v>
      </c>
      <c r="P116" s="69" t="s">
        <v>342</v>
      </c>
      <c r="Q116" s="69" t="s">
        <v>291</v>
      </c>
      <c r="R116" s="69" t="s">
        <v>420</v>
      </c>
      <c r="S116" s="69" t="s">
        <v>421</v>
      </c>
      <c r="T116" s="69" t="s">
        <v>422</v>
      </c>
      <c r="U116" s="69" t="s">
        <v>423</v>
      </c>
      <c r="V116" s="109" t="s">
        <v>291</v>
      </c>
      <c r="W116" s="464"/>
      <c r="X116" s="464"/>
      <c r="Y116" s="464"/>
      <c r="Z116" s="465" t="s">
        <v>424</v>
      </c>
    </row>
    <row r="117" spans="2:26" ht="15.9" customHeight="1">
      <c r="B117" s="115"/>
      <c r="C117" s="461">
        <v>181</v>
      </c>
      <c r="D117" s="462"/>
      <c r="E117" s="70">
        <v>1</v>
      </c>
      <c r="F117" s="463">
        <v>1799.8</v>
      </c>
      <c r="G117" s="69" t="s">
        <v>413</v>
      </c>
      <c r="H117" s="69" t="s">
        <v>440</v>
      </c>
      <c r="I117" s="69" t="s">
        <v>415</v>
      </c>
      <c r="J117" s="109" t="s">
        <v>441</v>
      </c>
      <c r="K117" s="109"/>
      <c r="L117" s="109"/>
      <c r="M117" s="69" t="s">
        <v>518</v>
      </c>
      <c r="N117" s="69" t="s">
        <v>418</v>
      </c>
      <c r="O117" s="69" t="s">
        <v>419</v>
      </c>
      <c r="P117" s="69" t="s">
        <v>342</v>
      </c>
      <c r="Q117" s="69" t="s">
        <v>291</v>
      </c>
      <c r="R117" s="69" t="s">
        <v>420</v>
      </c>
      <c r="S117" s="69" t="s">
        <v>421</v>
      </c>
      <c r="T117" s="69" t="s">
        <v>422</v>
      </c>
      <c r="U117" s="69" t="s">
        <v>423</v>
      </c>
      <c r="V117" s="109" t="s">
        <v>291</v>
      </c>
      <c r="W117" s="464"/>
      <c r="X117" s="464"/>
      <c r="Y117" s="464"/>
      <c r="Z117" s="465" t="s">
        <v>424</v>
      </c>
    </row>
    <row r="118" spans="2:26" ht="15.9" customHeight="1">
      <c r="B118" s="115"/>
      <c r="C118" s="461">
        <v>181</v>
      </c>
      <c r="D118" s="462"/>
      <c r="E118" s="70">
        <v>2</v>
      </c>
      <c r="F118" s="463">
        <v>1804.1</v>
      </c>
      <c r="G118" s="69" t="s">
        <v>413</v>
      </c>
      <c r="H118" s="69" t="s">
        <v>440</v>
      </c>
      <c r="I118" s="69" t="s">
        <v>415</v>
      </c>
      <c r="J118" s="109" t="s">
        <v>436</v>
      </c>
      <c r="K118" s="109"/>
      <c r="L118" s="109"/>
      <c r="M118" s="69" t="s">
        <v>467</v>
      </c>
      <c r="N118" s="69" t="s">
        <v>429</v>
      </c>
      <c r="O118" s="69" t="s">
        <v>291</v>
      </c>
      <c r="P118" s="69" t="s">
        <v>291</v>
      </c>
      <c r="Q118" s="69" t="s">
        <v>346</v>
      </c>
      <c r="R118" s="69" t="s">
        <v>338</v>
      </c>
      <c r="S118" s="69" t="s">
        <v>421</v>
      </c>
      <c r="T118" s="69" t="s">
        <v>421</v>
      </c>
      <c r="U118" s="69" t="s">
        <v>291</v>
      </c>
      <c r="V118" s="109" t="s">
        <v>291</v>
      </c>
      <c r="W118" s="464"/>
      <c r="X118" s="464"/>
      <c r="Y118" s="464"/>
      <c r="Z118" s="465" t="s">
        <v>438</v>
      </c>
    </row>
    <row r="119" spans="2:26" ht="15.9" customHeight="1">
      <c r="B119" s="115"/>
      <c r="C119" s="461">
        <v>183</v>
      </c>
      <c r="D119" s="462"/>
      <c r="E119" s="70">
        <v>1</v>
      </c>
      <c r="F119" s="463">
        <v>1831.3</v>
      </c>
      <c r="G119" s="69" t="s">
        <v>413</v>
      </c>
      <c r="H119" s="69" t="s">
        <v>426</v>
      </c>
      <c r="I119" s="69" t="s">
        <v>415</v>
      </c>
      <c r="J119" s="109" t="s">
        <v>436</v>
      </c>
      <c r="K119" s="109"/>
      <c r="L119" s="109"/>
      <c r="M119" s="69" t="s">
        <v>439</v>
      </c>
      <c r="N119" s="69" t="s">
        <v>429</v>
      </c>
      <c r="O119" s="69" t="s">
        <v>291</v>
      </c>
      <c r="P119" s="69" t="s">
        <v>291</v>
      </c>
      <c r="Q119" s="69" t="s">
        <v>420</v>
      </c>
      <c r="R119" s="69" t="s">
        <v>338</v>
      </c>
      <c r="S119" s="69" t="s">
        <v>421</v>
      </c>
      <c r="T119" s="69" t="s">
        <v>421</v>
      </c>
      <c r="U119" s="69" t="s">
        <v>291</v>
      </c>
      <c r="V119" s="109" t="s">
        <v>291</v>
      </c>
      <c r="W119" s="464"/>
      <c r="X119" s="464"/>
      <c r="Y119" s="464"/>
      <c r="Z119" s="465" t="s">
        <v>438</v>
      </c>
    </row>
    <row r="120" spans="2:26" ht="15.9" customHeight="1">
      <c r="B120" s="115"/>
      <c r="C120" s="461">
        <v>191</v>
      </c>
      <c r="D120" s="462"/>
      <c r="E120" s="70">
        <v>1</v>
      </c>
      <c r="F120" s="463">
        <v>1913.8</v>
      </c>
      <c r="G120" s="69" t="s">
        <v>413</v>
      </c>
      <c r="H120" s="69" t="s">
        <v>426</v>
      </c>
      <c r="I120" s="69" t="s">
        <v>415</v>
      </c>
      <c r="J120" s="109" t="s">
        <v>436</v>
      </c>
      <c r="K120" s="109"/>
      <c r="L120" s="109"/>
      <c r="M120" s="69" t="s">
        <v>525</v>
      </c>
      <c r="N120" s="69" t="s">
        <v>429</v>
      </c>
      <c r="O120" s="69" t="s">
        <v>291</v>
      </c>
      <c r="P120" s="69" t="s">
        <v>291</v>
      </c>
      <c r="Q120" s="69" t="s">
        <v>291</v>
      </c>
      <c r="R120" s="69" t="s">
        <v>420</v>
      </c>
      <c r="S120" s="69" t="s">
        <v>421</v>
      </c>
      <c r="T120" s="69" t="s">
        <v>422</v>
      </c>
      <c r="U120" s="69" t="s">
        <v>423</v>
      </c>
      <c r="V120" s="109" t="s">
        <v>291</v>
      </c>
      <c r="W120" s="464"/>
      <c r="X120" s="464"/>
      <c r="Y120" s="464"/>
      <c r="Z120" s="465" t="s">
        <v>424</v>
      </c>
    </row>
    <row r="121" spans="2:26" ht="15.9" customHeight="1">
      <c r="B121" s="116"/>
      <c r="C121" s="461" t="s">
        <v>526</v>
      </c>
      <c r="D121" s="462"/>
      <c r="E121" s="70">
        <v>1</v>
      </c>
      <c r="F121" s="463">
        <v>1915</v>
      </c>
      <c r="G121" s="69" t="s">
        <v>413</v>
      </c>
      <c r="H121" s="69" t="s">
        <v>443</v>
      </c>
      <c r="I121" s="69" t="s">
        <v>415</v>
      </c>
      <c r="J121" s="109" t="s">
        <v>436</v>
      </c>
      <c r="K121" s="109"/>
      <c r="L121" s="109"/>
      <c r="M121" s="69" t="s">
        <v>527</v>
      </c>
      <c r="N121" s="69" t="s">
        <v>460</v>
      </c>
      <c r="O121" s="69" t="s">
        <v>286</v>
      </c>
      <c r="P121" s="69" t="s">
        <v>338</v>
      </c>
      <c r="Q121" s="69" t="s">
        <v>291</v>
      </c>
      <c r="R121" s="69" t="s">
        <v>338</v>
      </c>
      <c r="S121" s="69" t="s">
        <v>421</v>
      </c>
      <c r="T121" s="69" t="s">
        <v>421</v>
      </c>
      <c r="U121" s="69" t="s">
        <v>291</v>
      </c>
      <c r="V121" s="109" t="s">
        <v>291</v>
      </c>
      <c r="W121" s="464"/>
      <c r="X121" s="464"/>
      <c r="Y121" s="464"/>
      <c r="Z121" s="465" t="s">
        <v>461</v>
      </c>
    </row>
    <row r="122" spans="2:26" ht="15.9" customHeight="1">
      <c r="B122" s="466"/>
      <c r="C122" s="1" t="s">
        <v>528</v>
      </c>
      <c r="D122" s="7"/>
      <c r="F122" s="7"/>
      <c r="G122" s="41"/>
      <c r="H122" s="41"/>
      <c r="I122" s="41"/>
      <c r="J122" s="41"/>
      <c r="K122" s="41"/>
      <c r="L122" s="41"/>
      <c r="M122" s="41"/>
      <c r="N122" s="41"/>
      <c r="O122" s="41"/>
      <c r="P122" s="41"/>
      <c r="Q122" s="467"/>
      <c r="R122" s="338"/>
      <c r="S122" s="7"/>
      <c r="T122" s="7"/>
      <c r="U122" s="41"/>
      <c r="V122" s="468"/>
      <c r="W122" s="468"/>
      <c r="X122" s="468"/>
      <c r="Y122" s="468"/>
      <c r="Z122" s="7"/>
    </row>
    <row r="123" spans="2:26" ht="15.9" customHeight="1">
      <c r="B123" s="466"/>
      <c r="C123" s="469" t="s">
        <v>529</v>
      </c>
      <c r="D123" s="7"/>
      <c r="F123" s="7"/>
      <c r="G123" s="41"/>
      <c r="H123" s="41"/>
      <c r="I123" s="41"/>
      <c r="J123" s="41"/>
      <c r="K123" s="41"/>
      <c r="L123" s="41"/>
      <c r="M123" s="41"/>
      <c r="N123" s="41"/>
      <c r="O123" s="41"/>
      <c r="P123" s="41"/>
      <c r="Q123" s="467"/>
      <c r="R123" s="338"/>
      <c r="S123" s="7"/>
      <c r="T123" s="7"/>
      <c r="U123" s="41"/>
      <c r="V123" s="468"/>
      <c r="W123" s="468"/>
      <c r="X123" s="468"/>
      <c r="Y123" s="468"/>
      <c r="Z123" s="7"/>
    </row>
    <row r="124" spans="2:26" ht="15.9" customHeight="1">
      <c r="B124" s="470"/>
      <c r="C124" s="3" t="s">
        <v>530</v>
      </c>
      <c r="D124" s="3"/>
      <c r="E124" s="3"/>
      <c r="F124" s="3"/>
      <c r="G124" s="3"/>
      <c r="H124" s="3"/>
      <c r="I124" s="3"/>
      <c r="J124" s="3"/>
      <c r="K124" s="3"/>
      <c r="L124" s="3"/>
      <c r="M124" s="3"/>
      <c r="N124" s="3"/>
      <c r="O124" s="3"/>
      <c r="P124" s="3"/>
      <c r="Q124" s="3"/>
      <c r="R124" s="3"/>
      <c r="S124" s="3"/>
      <c r="T124" s="3"/>
      <c r="U124" s="3"/>
      <c r="V124" s="3"/>
      <c r="W124" s="3"/>
      <c r="X124" s="3"/>
      <c r="Y124" s="3"/>
    </row>
    <row r="125" spans="2:26" ht="15.9" customHeight="1">
      <c r="B125" s="3"/>
      <c r="C125" s="3" t="s">
        <v>531</v>
      </c>
      <c r="D125" s="3"/>
      <c r="E125" s="3"/>
      <c r="F125" s="3"/>
      <c r="G125" s="3"/>
      <c r="H125" s="3"/>
      <c r="I125" s="3"/>
      <c r="J125" s="3"/>
      <c r="K125" s="3"/>
      <c r="L125" s="3"/>
      <c r="M125" s="3"/>
      <c r="N125" s="3"/>
      <c r="O125" s="3"/>
      <c r="P125" s="3"/>
      <c r="Q125" s="3"/>
      <c r="R125" s="3"/>
      <c r="S125" s="3"/>
      <c r="T125" s="3"/>
      <c r="U125" s="3"/>
      <c r="V125" s="3"/>
      <c r="W125" s="3"/>
      <c r="X125" s="3"/>
      <c r="Y125" s="3"/>
    </row>
    <row r="126" spans="2:26" ht="15.9" customHeight="1">
      <c r="B126" s="3"/>
      <c r="C126" s="471" t="s">
        <v>532</v>
      </c>
      <c r="D126" s="471"/>
      <c r="E126" s="471"/>
      <c r="F126" s="471"/>
      <c r="G126" s="471"/>
      <c r="H126" s="471"/>
      <c r="I126" s="471"/>
      <c r="J126" s="471"/>
      <c r="K126" s="471"/>
      <c r="L126" s="471"/>
      <c r="M126" s="471"/>
      <c r="N126" s="471"/>
      <c r="O126" s="3"/>
      <c r="P126" s="3"/>
      <c r="Q126" s="3"/>
      <c r="R126" s="3"/>
      <c r="S126" s="3"/>
      <c r="T126" s="3"/>
      <c r="U126" s="3"/>
      <c r="V126" s="3"/>
      <c r="W126" s="3"/>
      <c r="X126" s="3"/>
      <c r="Y126" s="3"/>
    </row>
    <row r="127" spans="2:26" ht="15.9" customHeight="1">
      <c r="C127" s="472" t="s">
        <v>282</v>
      </c>
      <c r="D127" s="472"/>
      <c r="E127" s="472"/>
      <c r="F127" s="472"/>
      <c r="G127" s="472"/>
      <c r="H127" s="472"/>
      <c r="I127" s="472"/>
      <c r="J127" s="472"/>
      <c r="K127" s="472"/>
      <c r="L127" s="472"/>
      <c r="M127" s="472"/>
      <c r="N127" s="472"/>
    </row>
  </sheetData>
  <dataConsolidate/>
  <mergeCells count="377">
    <mergeCell ref="C121:D121"/>
    <mergeCell ref="J121:L121"/>
    <mergeCell ref="V121:Y121"/>
    <mergeCell ref="C119:D119"/>
    <mergeCell ref="J119:L119"/>
    <mergeCell ref="V119:Y119"/>
    <mergeCell ref="C120:D120"/>
    <mergeCell ref="J120:L120"/>
    <mergeCell ref="V120:Y120"/>
    <mergeCell ref="C117:D117"/>
    <mergeCell ref="J117:L117"/>
    <mergeCell ref="V117:Y117"/>
    <mergeCell ref="C118:D118"/>
    <mergeCell ref="J118:L118"/>
    <mergeCell ref="V118:Y118"/>
    <mergeCell ref="C115:D115"/>
    <mergeCell ref="J115:L115"/>
    <mergeCell ref="V115:Y115"/>
    <mergeCell ref="C116:D116"/>
    <mergeCell ref="J116:L116"/>
    <mergeCell ref="V116:Y116"/>
    <mergeCell ref="C113:D113"/>
    <mergeCell ref="J113:L113"/>
    <mergeCell ref="V113:Y113"/>
    <mergeCell ref="C114:D114"/>
    <mergeCell ref="J114:L114"/>
    <mergeCell ref="V114:Y114"/>
    <mergeCell ref="C111:D111"/>
    <mergeCell ref="J111:L111"/>
    <mergeCell ref="V111:Y111"/>
    <mergeCell ref="C112:D112"/>
    <mergeCell ref="J112:L112"/>
    <mergeCell ref="V112:Y112"/>
    <mergeCell ref="C109:D109"/>
    <mergeCell ref="J109:L109"/>
    <mergeCell ref="V109:Y109"/>
    <mergeCell ref="C110:D110"/>
    <mergeCell ref="J110:L110"/>
    <mergeCell ref="V110:Y110"/>
    <mergeCell ref="C107:D107"/>
    <mergeCell ref="J107:L107"/>
    <mergeCell ref="V107:Y107"/>
    <mergeCell ref="C108:D108"/>
    <mergeCell ref="J108:L108"/>
    <mergeCell ref="V108:Y108"/>
    <mergeCell ref="C105:D105"/>
    <mergeCell ref="J105:L105"/>
    <mergeCell ref="V105:Y105"/>
    <mergeCell ref="C106:D106"/>
    <mergeCell ref="J106:L106"/>
    <mergeCell ref="V106:Y106"/>
    <mergeCell ref="C103:D103"/>
    <mergeCell ref="J103:L103"/>
    <mergeCell ref="V103:Y103"/>
    <mergeCell ref="C104:D104"/>
    <mergeCell ref="J104:L104"/>
    <mergeCell ref="V104:Y104"/>
    <mergeCell ref="C101:D101"/>
    <mergeCell ref="J101:L101"/>
    <mergeCell ref="V101:Y101"/>
    <mergeCell ref="C102:D102"/>
    <mergeCell ref="J102:L102"/>
    <mergeCell ref="V102:Y102"/>
    <mergeCell ref="C99:D99"/>
    <mergeCell ref="J99:L99"/>
    <mergeCell ref="V99:Y99"/>
    <mergeCell ref="C100:D100"/>
    <mergeCell ref="J100:L100"/>
    <mergeCell ref="V100:Y100"/>
    <mergeCell ref="C97:D97"/>
    <mergeCell ref="J97:L97"/>
    <mergeCell ref="V97:Y97"/>
    <mergeCell ref="C98:D98"/>
    <mergeCell ref="J98:L98"/>
    <mergeCell ref="V98:Y98"/>
    <mergeCell ref="C95:D95"/>
    <mergeCell ref="J95:L95"/>
    <mergeCell ref="V95:Y95"/>
    <mergeCell ref="C96:D96"/>
    <mergeCell ref="J96:L96"/>
    <mergeCell ref="V96:Y96"/>
    <mergeCell ref="C93:D93"/>
    <mergeCell ref="J93:L93"/>
    <mergeCell ref="V93:Y93"/>
    <mergeCell ref="C94:D94"/>
    <mergeCell ref="J94:L94"/>
    <mergeCell ref="V94:Y94"/>
    <mergeCell ref="C91:D91"/>
    <mergeCell ref="J91:L91"/>
    <mergeCell ref="V91:Y91"/>
    <mergeCell ref="C92:D92"/>
    <mergeCell ref="J92:L92"/>
    <mergeCell ref="V92:Y92"/>
    <mergeCell ref="C89:D89"/>
    <mergeCell ref="J89:L89"/>
    <mergeCell ref="V89:Y89"/>
    <mergeCell ref="C90:D90"/>
    <mergeCell ref="J90:L90"/>
    <mergeCell ref="V90:Y90"/>
    <mergeCell ref="C87:D87"/>
    <mergeCell ref="J87:L87"/>
    <mergeCell ref="V87:Y87"/>
    <mergeCell ref="C88:D88"/>
    <mergeCell ref="J88:L88"/>
    <mergeCell ref="V88:Y88"/>
    <mergeCell ref="C85:D85"/>
    <mergeCell ref="J85:L85"/>
    <mergeCell ref="V85:Y85"/>
    <mergeCell ref="C86:D86"/>
    <mergeCell ref="J86:L86"/>
    <mergeCell ref="V86:Y86"/>
    <mergeCell ref="C83:D83"/>
    <mergeCell ref="J83:L83"/>
    <mergeCell ref="V83:Y83"/>
    <mergeCell ref="C84:D84"/>
    <mergeCell ref="J84:L84"/>
    <mergeCell ref="V84:Y84"/>
    <mergeCell ref="C81:D81"/>
    <mergeCell ref="J81:L81"/>
    <mergeCell ref="V81:Y81"/>
    <mergeCell ref="C82:D82"/>
    <mergeCell ref="J82:L82"/>
    <mergeCell ref="V82:Y82"/>
    <mergeCell ref="C79:D79"/>
    <mergeCell ref="J79:L79"/>
    <mergeCell ref="V79:Y79"/>
    <mergeCell ref="C80:D80"/>
    <mergeCell ref="J80:L80"/>
    <mergeCell ref="V80:Y80"/>
    <mergeCell ref="C77:D77"/>
    <mergeCell ref="J77:L77"/>
    <mergeCell ref="V77:Y77"/>
    <mergeCell ref="C78:D78"/>
    <mergeCell ref="J78:L78"/>
    <mergeCell ref="V78:Y78"/>
    <mergeCell ref="C75:D75"/>
    <mergeCell ref="J75:L75"/>
    <mergeCell ref="V75:Y75"/>
    <mergeCell ref="C76:D76"/>
    <mergeCell ref="J76:L76"/>
    <mergeCell ref="V76:Y76"/>
    <mergeCell ref="C73:D73"/>
    <mergeCell ref="J73:L73"/>
    <mergeCell ref="V73:Y73"/>
    <mergeCell ref="C74:D74"/>
    <mergeCell ref="J74:L74"/>
    <mergeCell ref="V74:Y74"/>
    <mergeCell ref="C71:D71"/>
    <mergeCell ref="J71:L71"/>
    <mergeCell ref="V71:Y71"/>
    <mergeCell ref="C72:D72"/>
    <mergeCell ref="J72:L72"/>
    <mergeCell ref="V72:Y72"/>
    <mergeCell ref="C69:D69"/>
    <mergeCell ref="J69:L69"/>
    <mergeCell ref="V69:Y69"/>
    <mergeCell ref="C70:D70"/>
    <mergeCell ref="J70:L70"/>
    <mergeCell ref="V70:Y70"/>
    <mergeCell ref="C67:D67"/>
    <mergeCell ref="J67:L67"/>
    <mergeCell ref="V67:Y67"/>
    <mergeCell ref="C68:D68"/>
    <mergeCell ref="J68:L68"/>
    <mergeCell ref="V68:Y68"/>
    <mergeCell ref="C65:D65"/>
    <mergeCell ref="J65:L65"/>
    <mergeCell ref="V65:Y65"/>
    <mergeCell ref="C66:D66"/>
    <mergeCell ref="J66:L66"/>
    <mergeCell ref="V66:Y66"/>
    <mergeCell ref="C63:D63"/>
    <mergeCell ref="J63:L63"/>
    <mergeCell ref="V63:Y63"/>
    <mergeCell ref="C64:D64"/>
    <mergeCell ref="J64:L64"/>
    <mergeCell ref="V64:Y64"/>
    <mergeCell ref="C61:D61"/>
    <mergeCell ref="J61:L61"/>
    <mergeCell ref="V61:Y61"/>
    <mergeCell ref="C62:D62"/>
    <mergeCell ref="J62:L62"/>
    <mergeCell ref="V62:Y62"/>
    <mergeCell ref="C59:D59"/>
    <mergeCell ref="J59:L59"/>
    <mergeCell ref="V59:Y59"/>
    <mergeCell ref="C60:D60"/>
    <mergeCell ref="J60:L60"/>
    <mergeCell ref="V60:Y60"/>
    <mergeCell ref="C57:D57"/>
    <mergeCell ref="J57:L57"/>
    <mergeCell ref="V57:Y57"/>
    <mergeCell ref="C58:D58"/>
    <mergeCell ref="J58:L58"/>
    <mergeCell ref="V58:Y58"/>
    <mergeCell ref="C55:D55"/>
    <mergeCell ref="J55:L55"/>
    <mergeCell ref="V55:Y55"/>
    <mergeCell ref="C56:D56"/>
    <mergeCell ref="J56:L56"/>
    <mergeCell ref="V56:Y56"/>
    <mergeCell ref="C53:D53"/>
    <mergeCell ref="J53:L53"/>
    <mergeCell ref="V53:Y53"/>
    <mergeCell ref="C54:D54"/>
    <mergeCell ref="J54:L54"/>
    <mergeCell ref="V54:Y54"/>
    <mergeCell ref="C51:D51"/>
    <mergeCell ref="J51:L51"/>
    <mergeCell ref="V51:Y51"/>
    <mergeCell ref="C52:D52"/>
    <mergeCell ref="J52:L52"/>
    <mergeCell ref="V52:Y52"/>
    <mergeCell ref="C49:D49"/>
    <mergeCell ref="J49:L49"/>
    <mergeCell ref="V49:Y49"/>
    <mergeCell ref="C50:D50"/>
    <mergeCell ref="J50:L50"/>
    <mergeCell ref="V50:Y50"/>
    <mergeCell ref="C47:D47"/>
    <mergeCell ref="J47:L47"/>
    <mergeCell ref="V47:Y47"/>
    <mergeCell ref="C48:D48"/>
    <mergeCell ref="J48:L48"/>
    <mergeCell ref="V48:Y48"/>
    <mergeCell ref="C45:D45"/>
    <mergeCell ref="J45:L45"/>
    <mergeCell ref="V45:Y45"/>
    <mergeCell ref="C46:D46"/>
    <mergeCell ref="J46:L46"/>
    <mergeCell ref="V46:Y46"/>
    <mergeCell ref="C43:D43"/>
    <mergeCell ref="J43:L43"/>
    <mergeCell ref="V43:Y43"/>
    <mergeCell ref="C44:D44"/>
    <mergeCell ref="J44:L44"/>
    <mergeCell ref="V44:Y44"/>
    <mergeCell ref="C41:D41"/>
    <mergeCell ref="J41:L41"/>
    <mergeCell ref="V41:Y41"/>
    <mergeCell ref="C42:D42"/>
    <mergeCell ref="J42:L42"/>
    <mergeCell ref="V42:Y42"/>
    <mergeCell ref="C39:D39"/>
    <mergeCell ref="J39:L39"/>
    <mergeCell ref="V39:Y39"/>
    <mergeCell ref="C40:D40"/>
    <mergeCell ref="J40:L40"/>
    <mergeCell ref="V40:Y40"/>
    <mergeCell ref="C37:D37"/>
    <mergeCell ref="J37:L37"/>
    <mergeCell ref="V37:Y37"/>
    <mergeCell ref="C38:D38"/>
    <mergeCell ref="J38:L38"/>
    <mergeCell ref="V38:Y38"/>
    <mergeCell ref="C35:D35"/>
    <mergeCell ref="J35:L35"/>
    <mergeCell ref="V35:Y35"/>
    <mergeCell ref="C36:D36"/>
    <mergeCell ref="J36:L36"/>
    <mergeCell ref="V36:Y36"/>
    <mergeCell ref="C33:D33"/>
    <mergeCell ref="J33:L33"/>
    <mergeCell ref="V33:Y33"/>
    <mergeCell ref="C34:D34"/>
    <mergeCell ref="J34:L34"/>
    <mergeCell ref="V34:Y34"/>
    <mergeCell ref="C31:D31"/>
    <mergeCell ref="J31:L31"/>
    <mergeCell ref="V31:Y31"/>
    <mergeCell ref="C32:D32"/>
    <mergeCell ref="J32:L32"/>
    <mergeCell ref="V32:Y32"/>
    <mergeCell ref="C29:D29"/>
    <mergeCell ref="J29:L29"/>
    <mergeCell ref="V29:Y29"/>
    <mergeCell ref="C30:D30"/>
    <mergeCell ref="J30:L30"/>
    <mergeCell ref="V30:Y30"/>
    <mergeCell ref="C27:D27"/>
    <mergeCell ref="J27:L27"/>
    <mergeCell ref="V27:Y27"/>
    <mergeCell ref="C28:D28"/>
    <mergeCell ref="J28:L28"/>
    <mergeCell ref="V28:Y28"/>
    <mergeCell ref="C25:D25"/>
    <mergeCell ref="J25:L25"/>
    <mergeCell ref="V25:Y25"/>
    <mergeCell ref="C26:D26"/>
    <mergeCell ref="J26:L26"/>
    <mergeCell ref="V26:Y26"/>
    <mergeCell ref="C23:D23"/>
    <mergeCell ref="J23:L23"/>
    <mergeCell ref="V23:Y23"/>
    <mergeCell ref="C24:D24"/>
    <mergeCell ref="J24:L24"/>
    <mergeCell ref="V24:Y24"/>
    <mergeCell ref="C21:D21"/>
    <mergeCell ref="J21:L21"/>
    <mergeCell ref="V21:Y21"/>
    <mergeCell ref="C22:D22"/>
    <mergeCell ref="J22:L22"/>
    <mergeCell ref="V22:Y22"/>
    <mergeCell ref="C19:D19"/>
    <mergeCell ref="J19:L19"/>
    <mergeCell ref="V19:Y19"/>
    <mergeCell ref="C20:D20"/>
    <mergeCell ref="J20:L20"/>
    <mergeCell ref="V20:Y20"/>
    <mergeCell ref="C17:D17"/>
    <mergeCell ref="J17:L17"/>
    <mergeCell ref="V17:Y17"/>
    <mergeCell ref="C18:D18"/>
    <mergeCell ref="J18:L18"/>
    <mergeCell ref="V18:Y18"/>
    <mergeCell ref="C15:D15"/>
    <mergeCell ref="J15:L15"/>
    <mergeCell ref="V15:Y15"/>
    <mergeCell ref="C16:D16"/>
    <mergeCell ref="J16:L16"/>
    <mergeCell ref="V16:Y16"/>
    <mergeCell ref="C13:D13"/>
    <mergeCell ref="J13:L13"/>
    <mergeCell ref="V13:Y13"/>
    <mergeCell ref="C14:D14"/>
    <mergeCell ref="J14:L14"/>
    <mergeCell ref="V14:Y14"/>
    <mergeCell ref="C11:D11"/>
    <mergeCell ref="J11:L11"/>
    <mergeCell ref="V11:Y11"/>
    <mergeCell ref="C12:D12"/>
    <mergeCell ref="J12:L12"/>
    <mergeCell ref="V12:Y12"/>
    <mergeCell ref="U7:U8"/>
    <mergeCell ref="V7:Y8"/>
    <mergeCell ref="C9:D9"/>
    <mergeCell ref="J9:L9"/>
    <mergeCell ref="V9:Y9"/>
    <mergeCell ref="C10:D10"/>
    <mergeCell ref="J10:L10"/>
    <mergeCell ref="V10:Y10"/>
    <mergeCell ref="N7:N8"/>
    <mergeCell ref="O7:O8"/>
    <mergeCell ref="P7:P8"/>
    <mergeCell ref="Q7:R7"/>
    <mergeCell ref="S7:S8"/>
    <mergeCell ref="T7:T8"/>
    <mergeCell ref="I5:N6"/>
    <mergeCell ref="O5:P6"/>
    <mergeCell ref="Q5:T6"/>
    <mergeCell ref="U5:Y6"/>
    <mergeCell ref="Z5:Z8"/>
    <mergeCell ref="G7:G8"/>
    <mergeCell ref="H7:H8"/>
    <mergeCell ref="I7:I8"/>
    <mergeCell ref="J7:L8"/>
    <mergeCell ref="M7:M8"/>
    <mergeCell ref="F4:H4"/>
    <mergeCell ref="I4:J4"/>
    <mergeCell ref="K4:N4"/>
    <mergeCell ref="O4:P4"/>
    <mergeCell ref="Q4:T4"/>
    <mergeCell ref="B5:B121"/>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8"/>
  <dataValidations count="2">
    <dataValidation type="list" allowBlank="1" showInputMessage="1" showErrorMessage="1" sqref="J9:L121" xr:uid="{CB7F498B-C1FA-4369-84D1-71548867793B}">
      <formula1>INDIRECT(I9)</formula1>
    </dataValidation>
    <dataValidation type="list" errorStyle="warning" allowBlank="1" showInputMessage="1" showErrorMessage="1" error="選択出来ません" sqref="H9:H121" xr:uid="{D8FAC246-00E2-461C-ABF1-7662A2B15261}">
      <formula1>INDIRECT(G9)</formula1>
    </dataValidation>
  </dataValidations>
  <printOptions horizontalCentered="1"/>
  <pageMargins left="0.19685039370078741" right="0.19685039370078741" top="0.78740157480314965" bottom="0.19685039370078741" header="0.51181102362204722" footer="0.51181102362204722"/>
  <pageSetup paperSize="9" scale="76"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617A-4F6D-47DD-81C1-E383C150E0A9}">
  <sheetPr>
    <pageSetUpPr fitToPage="1"/>
  </sheetPr>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 customHeight="1"/>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6" ht="9.75" customHeight="1">
      <c r="Y1" s="3"/>
      <c r="Z1" s="3"/>
    </row>
    <row r="2" spans="2:26" ht="24.75" customHeight="1">
      <c r="B2" s="291" t="s">
        <v>533</v>
      </c>
      <c r="C2" s="291"/>
      <c r="D2" s="291"/>
      <c r="E2" s="291"/>
      <c r="F2" s="291"/>
      <c r="G2" s="291"/>
      <c r="H2" s="291"/>
      <c r="I2" s="291"/>
      <c r="J2" s="422"/>
      <c r="K2" s="422"/>
      <c r="L2" s="422"/>
      <c r="M2" s="422"/>
      <c r="N2" s="422"/>
      <c r="O2" s="422"/>
      <c r="P2" s="422"/>
      <c r="Q2" s="422"/>
      <c r="R2" s="422"/>
      <c r="S2" s="422"/>
      <c r="T2" s="422"/>
      <c r="U2" s="422"/>
      <c r="V2" s="422"/>
      <c r="W2" s="422"/>
      <c r="X2" s="422"/>
    </row>
    <row r="3" spans="2:26" ht="20.100000000000001" customHeight="1">
      <c r="B3" s="121" t="s">
        <v>8</v>
      </c>
      <c r="C3" s="133"/>
      <c r="D3" s="133"/>
      <c r="E3" s="122"/>
      <c r="F3" s="189" t="s">
        <v>534</v>
      </c>
      <c r="G3" s="190"/>
      <c r="H3" s="190"/>
      <c r="I3" s="191"/>
      <c r="J3" s="136" t="s">
        <v>9</v>
      </c>
      <c r="K3" s="128"/>
      <c r="L3" s="286" t="s">
        <v>535</v>
      </c>
      <c r="M3" s="287"/>
      <c r="N3" s="287"/>
      <c r="O3" s="99" t="s">
        <v>385</v>
      </c>
      <c r="P3" s="101"/>
      <c r="Q3" s="423" t="s">
        <v>536</v>
      </c>
      <c r="R3" s="424"/>
      <c r="S3" s="424"/>
      <c r="T3" s="473"/>
      <c r="U3" s="316" t="s">
        <v>386</v>
      </c>
      <c r="V3" s="317"/>
      <c r="W3" s="317"/>
      <c r="X3" s="318"/>
      <c r="Y3" s="182">
        <v>44431</v>
      </c>
      <c r="Z3" s="184"/>
    </row>
    <row r="4" spans="2:26" ht="20.100000000000001" customHeight="1">
      <c r="B4" s="123" t="s">
        <v>0</v>
      </c>
      <c r="C4" s="158"/>
      <c r="D4" s="158"/>
      <c r="E4" s="124"/>
      <c r="F4" s="193" t="s">
        <v>537</v>
      </c>
      <c r="G4" s="194"/>
      <c r="H4" s="194"/>
      <c r="I4" s="195"/>
      <c r="J4" s="426" t="s">
        <v>1</v>
      </c>
      <c r="K4" s="427"/>
      <c r="L4" s="286" t="s">
        <v>538</v>
      </c>
      <c r="M4" s="287"/>
      <c r="N4" s="287"/>
      <c r="O4" s="99" t="s">
        <v>387</v>
      </c>
      <c r="P4" s="101"/>
      <c r="Q4" s="423" t="s">
        <v>539</v>
      </c>
      <c r="R4" s="424"/>
      <c r="S4" s="424"/>
      <c r="T4" s="473"/>
      <c r="U4" s="474"/>
      <c r="V4" s="475"/>
      <c r="W4" s="475"/>
      <c r="X4" s="476"/>
      <c r="Y4" s="477"/>
      <c r="Z4" s="478"/>
    </row>
    <row r="5" spans="2:26" ht="30" customHeight="1">
      <c r="B5" s="115" t="s">
        <v>388</v>
      </c>
      <c r="C5" s="433" t="s">
        <v>389</v>
      </c>
      <c r="D5" s="434"/>
      <c r="E5" s="435" t="s">
        <v>540</v>
      </c>
      <c r="F5" s="435" t="s">
        <v>391</v>
      </c>
      <c r="G5" s="433" t="s">
        <v>541</v>
      </c>
      <c r="H5" s="479"/>
      <c r="I5" s="480"/>
      <c r="J5" s="121" t="s">
        <v>542</v>
      </c>
      <c r="K5" s="133"/>
      <c r="L5" s="133"/>
      <c r="M5" s="133"/>
      <c r="N5" s="133"/>
      <c r="O5" s="133"/>
      <c r="P5" s="440" t="s">
        <v>388</v>
      </c>
      <c r="Q5" s="442"/>
      <c r="R5" s="436" t="s">
        <v>543</v>
      </c>
      <c r="S5" s="443"/>
      <c r="T5" s="443"/>
      <c r="U5" s="443"/>
      <c r="V5" s="443"/>
      <c r="W5" s="437"/>
      <c r="X5" s="436" t="s">
        <v>397</v>
      </c>
      <c r="Y5" s="443"/>
      <c r="Z5" s="437"/>
    </row>
    <row r="6" spans="2:26" ht="16.5" customHeight="1">
      <c r="B6" s="115"/>
      <c r="C6" s="481"/>
      <c r="D6" s="434"/>
      <c r="E6" s="482"/>
      <c r="F6" s="482"/>
      <c r="G6" s="436" t="s">
        <v>398</v>
      </c>
      <c r="H6" s="437"/>
      <c r="I6" s="306" t="s">
        <v>399</v>
      </c>
      <c r="J6" s="295" t="s">
        <v>544</v>
      </c>
      <c r="K6" s="295"/>
      <c r="L6" s="295"/>
      <c r="M6" s="295"/>
      <c r="N6" s="454" t="s">
        <v>545</v>
      </c>
      <c r="O6" s="454"/>
      <c r="P6" s="306" t="s">
        <v>546</v>
      </c>
      <c r="Q6" s="483"/>
      <c r="R6" s="456" t="s">
        <v>409</v>
      </c>
      <c r="S6" s="306" t="s">
        <v>547</v>
      </c>
      <c r="T6" s="306"/>
      <c r="U6" s="306"/>
      <c r="V6" s="306"/>
      <c r="W6" s="306"/>
      <c r="X6" s="433"/>
      <c r="Y6" s="479"/>
      <c r="Z6" s="480"/>
    </row>
    <row r="7" spans="2:26" ht="16.5" customHeight="1">
      <c r="B7" s="115"/>
      <c r="C7" s="484"/>
      <c r="D7" s="485"/>
      <c r="E7" s="486"/>
      <c r="F7" s="486"/>
      <c r="G7" s="445"/>
      <c r="H7" s="446"/>
      <c r="I7" s="483"/>
      <c r="J7" s="487"/>
      <c r="K7" s="487"/>
      <c r="L7" s="487"/>
      <c r="M7" s="487"/>
      <c r="N7" s="487"/>
      <c r="O7" s="487"/>
      <c r="P7" s="459" t="s">
        <v>411</v>
      </c>
      <c r="Q7" s="459" t="s">
        <v>412</v>
      </c>
      <c r="R7" s="488"/>
      <c r="S7" s="483"/>
      <c r="T7" s="483"/>
      <c r="U7" s="483"/>
      <c r="V7" s="483"/>
      <c r="W7" s="483"/>
      <c r="X7" s="489"/>
      <c r="Y7" s="490"/>
      <c r="Z7" s="491"/>
    </row>
    <row r="8" spans="2:26" ht="15.9" customHeight="1">
      <c r="B8" s="115"/>
      <c r="C8" s="461">
        <v>8</v>
      </c>
      <c r="D8" s="462"/>
      <c r="E8" s="69">
        <v>1</v>
      </c>
      <c r="F8" s="463">
        <v>74.8</v>
      </c>
      <c r="G8" s="69" t="s">
        <v>180</v>
      </c>
      <c r="H8" s="69" t="s">
        <v>183</v>
      </c>
      <c r="I8" s="69" t="s">
        <v>196</v>
      </c>
      <c r="J8" s="109" t="s">
        <v>198</v>
      </c>
      <c r="K8" s="109"/>
      <c r="L8" s="109"/>
      <c r="M8" s="109"/>
      <c r="N8" s="109" t="s">
        <v>548</v>
      </c>
      <c r="O8" s="109"/>
      <c r="P8" s="69" t="s">
        <v>549</v>
      </c>
      <c r="Q8" s="69" t="s">
        <v>550</v>
      </c>
      <c r="R8" s="69" t="s">
        <v>173</v>
      </c>
      <c r="S8" s="109" t="s">
        <v>551</v>
      </c>
      <c r="T8" s="109"/>
      <c r="U8" s="109"/>
      <c r="V8" s="109"/>
      <c r="W8" s="109"/>
      <c r="X8" s="102" t="s">
        <v>552</v>
      </c>
      <c r="Y8" s="104"/>
      <c r="Z8" s="103"/>
    </row>
    <row r="9" spans="2:26" ht="15.9" customHeight="1">
      <c r="B9" s="115"/>
      <c r="C9" s="461">
        <v>34</v>
      </c>
      <c r="D9" s="462"/>
      <c r="E9" s="69">
        <v>1</v>
      </c>
      <c r="F9" s="463">
        <v>347.4</v>
      </c>
      <c r="G9" s="69" t="s">
        <v>180</v>
      </c>
      <c r="H9" s="69" t="s">
        <v>183</v>
      </c>
      <c r="I9" s="69" t="s">
        <v>196</v>
      </c>
      <c r="J9" s="109" t="s">
        <v>198</v>
      </c>
      <c r="K9" s="109"/>
      <c r="L9" s="109"/>
      <c r="M9" s="109"/>
      <c r="N9" s="109" t="s">
        <v>548</v>
      </c>
      <c r="O9" s="109"/>
      <c r="P9" s="69" t="s">
        <v>549</v>
      </c>
      <c r="Q9" s="69" t="s">
        <v>550</v>
      </c>
      <c r="R9" s="69" t="s">
        <v>173</v>
      </c>
      <c r="S9" s="109" t="s">
        <v>551</v>
      </c>
      <c r="T9" s="109"/>
      <c r="U9" s="109"/>
      <c r="V9" s="109"/>
      <c r="W9" s="109"/>
      <c r="X9" s="102" t="s">
        <v>552</v>
      </c>
      <c r="Y9" s="104"/>
      <c r="Z9" s="103"/>
    </row>
    <row r="10" spans="2:26" ht="15.9" customHeight="1">
      <c r="B10" s="115"/>
      <c r="C10" s="461">
        <v>133</v>
      </c>
      <c r="D10" s="462"/>
      <c r="E10" s="69">
        <v>1</v>
      </c>
      <c r="F10" s="463">
        <v>1340.4</v>
      </c>
      <c r="G10" s="69" t="s">
        <v>275</v>
      </c>
      <c r="H10" s="69" t="s">
        <v>149</v>
      </c>
      <c r="I10" s="69" t="s">
        <v>196</v>
      </c>
      <c r="J10" s="109" t="s">
        <v>198</v>
      </c>
      <c r="K10" s="109"/>
      <c r="L10" s="109"/>
      <c r="M10" s="109"/>
      <c r="N10" s="109" t="s">
        <v>548</v>
      </c>
      <c r="O10" s="109"/>
      <c r="P10" s="69" t="s">
        <v>549</v>
      </c>
      <c r="Q10" s="69" t="s">
        <v>308</v>
      </c>
      <c r="R10" s="69" t="s">
        <v>172</v>
      </c>
      <c r="S10" s="109" t="s">
        <v>551</v>
      </c>
      <c r="T10" s="109"/>
      <c r="U10" s="109"/>
      <c r="V10" s="109"/>
      <c r="W10" s="109"/>
      <c r="X10" s="102" t="s">
        <v>553</v>
      </c>
      <c r="Y10" s="104"/>
      <c r="Z10" s="103"/>
    </row>
    <row r="11" spans="2:26" ht="15.9" customHeight="1">
      <c r="B11" s="115"/>
      <c r="C11" s="461"/>
      <c r="D11" s="462"/>
      <c r="E11" s="69"/>
      <c r="F11" s="463"/>
      <c r="G11" s="69"/>
      <c r="H11" s="69"/>
      <c r="I11" s="69"/>
      <c r="J11" s="109"/>
      <c r="K11" s="109"/>
      <c r="L11" s="109"/>
      <c r="M11" s="109"/>
      <c r="N11" s="109"/>
      <c r="O11" s="109"/>
      <c r="P11" s="69"/>
      <c r="Q11" s="69"/>
      <c r="R11" s="69"/>
      <c r="S11" s="109"/>
      <c r="T11" s="109"/>
      <c r="U11" s="109"/>
      <c r="V11" s="109"/>
      <c r="W11" s="109"/>
      <c r="X11" s="102"/>
      <c r="Y11" s="104"/>
      <c r="Z11" s="103"/>
    </row>
    <row r="12" spans="2:26" ht="15.9" customHeight="1">
      <c r="B12" s="115"/>
      <c r="C12" s="461"/>
      <c r="D12" s="462"/>
      <c r="E12" s="69"/>
      <c r="F12" s="463"/>
      <c r="G12" s="69"/>
      <c r="H12" s="69"/>
      <c r="I12" s="69"/>
      <c r="J12" s="109"/>
      <c r="K12" s="109"/>
      <c r="L12" s="109"/>
      <c r="M12" s="109"/>
      <c r="N12" s="109"/>
      <c r="O12" s="109"/>
      <c r="P12" s="69"/>
      <c r="Q12" s="69"/>
      <c r="R12" s="69"/>
      <c r="S12" s="109"/>
      <c r="T12" s="109"/>
      <c r="U12" s="109"/>
      <c r="V12" s="109"/>
      <c r="W12" s="109"/>
      <c r="X12" s="102"/>
      <c r="Y12" s="104"/>
      <c r="Z12" s="103"/>
    </row>
    <row r="13" spans="2:26" ht="15.9" customHeight="1">
      <c r="B13" s="115"/>
      <c r="C13" s="461"/>
      <c r="D13" s="462"/>
      <c r="E13" s="69"/>
      <c r="F13" s="463"/>
      <c r="G13" s="69"/>
      <c r="H13" s="69"/>
      <c r="I13" s="69"/>
      <c r="J13" s="109"/>
      <c r="K13" s="109"/>
      <c r="L13" s="109"/>
      <c r="M13" s="109"/>
      <c r="N13" s="109"/>
      <c r="O13" s="109"/>
      <c r="P13" s="69"/>
      <c r="Q13" s="69"/>
      <c r="R13" s="69"/>
      <c r="S13" s="109"/>
      <c r="T13" s="109"/>
      <c r="U13" s="109"/>
      <c r="V13" s="109"/>
      <c r="W13" s="109"/>
      <c r="X13" s="102"/>
      <c r="Y13" s="104"/>
      <c r="Z13" s="103"/>
    </row>
    <row r="14" spans="2:26" ht="15.9" customHeight="1">
      <c r="B14" s="115"/>
      <c r="C14" s="461"/>
      <c r="D14" s="462"/>
      <c r="E14" s="69"/>
      <c r="F14" s="463"/>
      <c r="G14" s="69"/>
      <c r="H14" s="69"/>
      <c r="I14" s="69"/>
      <c r="J14" s="109"/>
      <c r="K14" s="109"/>
      <c r="L14" s="109"/>
      <c r="M14" s="109"/>
      <c r="N14" s="109"/>
      <c r="O14" s="109"/>
      <c r="P14" s="69"/>
      <c r="Q14" s="69"/>
      <c r="R14" s="69"/>
      <c r="S14" s="109"/>
      <c r="T14" s="109"/>
      <c r="U14" s="109"/>
      <c r="V14" s="109"/>
      <c r="W14" s="109"/>
      <c r="X14" s="102"/>
      <c r="Y14" s="104"/>
      <c r="Z14" s="103"/>
    </row>
    <row r="15" spans="2:26" ht="15.9" customHeight="1">
      <c r="B15" s="115"/>
      <c r="C15" s="461"/>
      <c r="D15" s="462"/>
      <c r="E15" s="69"/>
      <c r="F15" s="463"/>
      <c r="G15" s="69"/>
      <c r="H15" s="69"/>
      <c r="I15" s="69"/>
      <c r="J15" s="109"/>
      <c r="K15" s="109"/>
      <c r="L15" s="109"/>
      <c r="M15" s="109"/>
      <c r="N15" s="109"/>
      <c r="O15" s="109"/>
      <c r="P15" s="69"/>
      <c r="Q15" s="69"/>
      <c r="R15" s="69"/>
      <c r="S15" s="109"/>
      <c r="T15" s="109"/>
      <c r="U15" s="109"/>
      <c r="V15" s="109"/>
      <c r="W15" s="109"/>
      <c r="X15" s="102"/>
      <c r="Y15" s="104"/>
      <c r="Z15" s="103"/>
    </row>
    <row r="16" spans="2:26" ht="15.9" customHeight="1">
      <c r="B16" s="115"/>
      <c r="C16" s="461"/>
      <c r="D16" s="462"/>
      <c r="E16" s="69"/>
      <c r="F16" s="463"/>
      <c r="G16" s="69"/>
      <c r="H16" s="69"/>
      <c r="I16" s="69"/>
      <c r="J16" s="109"/>
      <c r="K16" s="109"/>
      <c r="L16" s="109"/>
      <c r="M16" s="109"/>
      <c r="N16" s="109"/>
      <c r="O16" s="109"/>
      <c r="P16" s="69"/>
      <c r="Q16" s="69"/>
      <c r="R16" s="69"/>
      <c r="S16" s="109"/>
      <c r="T16" s="109"/>
      <c r="U16" s="109"/>
      <c r="V16" s="109"/>
      <c r="W16" s="109"/>
      <c r="X16" s="102"/>
      <c r="Y16" s="104"/>
      <c r="Z16" s="103"/>
    </row>
    <row r="17" spans="2:26" ht="15.9" customHeight="1">
      <c r="B17" s="115"/>
      <c r="C17" s="461"/>
      <c r="D17" s="462"/>
      <c r="E17" s="69"/>
      <c r="F17" s="463"/>
      <c r="G17" s="69"/>
      <c r="H17" s="69"/>
      <c r="I17" s="69"/>
      <c r="J17" s="109"/>
      <c r="K17" s="109"/>
      <c r="L17" s="109"/>
      <c r="M17" s="109"/>
      <c r="N17" s="109"/>
      <c r="O17" s="109"/>
      <c r="P17" s="69"/>
      <c r="Q17" s="69"/>
      <c r="R17" s="69"/>
      <c r="S17" s="109"/>
      <c r="T17" s="109"/>
      <c r="U17" s="109"/>
      <c r="V17" s="109"/>
      <c r="W17" s="109"/>
      <c r="X17" s="102"/>
      <c r="Y17" s="104"/>
      <c r="Z17" s="103"/>
    </row>
    <row r="18" spans="2:26" ht="15.9" customHeight="1">
      <c r="B18" s="115"/>
      <c r="C18" s="461"/>
      <c r="D18" s="462"/>
      <c r="E18" s="69"/>
      <c r="F18" s="463"/>
      <c r="G18" s="69"/>
      <c r="H18" s="69"/>
      <c r="I18" s="69"/>
      <c r="J18" s="109"/>
      <c r="K18" s="109"/>
      <c r="L18" s="109"/>
      <c r="M18" s="109"/>
      <c r="N18" s="109"/>
      <c r="O18" s="109"/>
      <c r="P18" s="69"/>
      <c r="Q18" s="69"/>
      <c r="R18" s="69"/>
      <c r="S18" s="109"/>
      <c r="T18" s="109"/>
      <c r="U18" s="109"/>
      <c r="V18" s="109"/>
      <c r="W18" s="109"/>
      <c r="X18" s="102"/>
      <c r="Y18" s="104"/>
      <c r="Z18" s="103"/>
    </row>
    <row r="19" spans="2:26" ht="15.9" customHeight="1">
      <c r="B19" s="115"/>
      <c r="C19" s="461"/>
      <c r="D19" s="462"/>
      <c r="E19" s="69"/>
      <c r="F19" s="463"/>
      <c r="G19" s="69"/>
      <c r="H19" s="69"/>
      <c r="I19" s="69"/>
      <c r="J19" s="109"/>
      <c r="K19" s="109"/>
      <c r="L19" s="109"/>
      <c r="M19" s="109"/>
      <c r="N19" s="109"/>
      <c r="O19" s="109"/>
      <c r="P19" s="69"/>
      <c r="Q19" s="69"/>
      <c r="R19" s="69"/>
      <c r="S19" s="109"/>
      <c r="T19" s="109"/>
      <c r="U19" s="109"/>
      <c r="V19" s="109"/>
      <c r="W19" s="109"/>
      <c r="X19" s="102"/>
      <c r="Y19" s="104"/>
      <c r="Z19" s="103"/>
    </row>
    <row r="20" spans="2:26" ht="15.9" customHeight="1">
      <c r="B20" s="115"/>
      <c r="C20" s="461"/>
      <c r="D20" s="462"/>
      <c r="E20" s="69"/>
      <c r="F20" s="463"/>
      <c r="G20" s="69"/>
      <c r="H20" s="69"/>
      <c r="I20" s="69"/>
      <c r="J20" s="109"/>
      <c r="K20" s="109"/>
      <c r="L20" s="109"/>
      <c r="M20" s="109"/>
      <c r="N20" s="109"/>
      <c r="O20" s="109"/>
      <c r="P20" s="69"/>
      <c r="Q20" s="69"/>
      <c r="R20" s="69"/>
      <c r="S20" s="109"/>
      <c r="T20" s="109"/>
      <c r="U20" s="109"/>
      <c r="V20" s="109"/>
      <c r="W20" s="109"/>
      <c r="X20" s="102"/>
      <c r="Y20" s="104"/>
      <c r="Z20" s="103"/>
    </row>
    <row r="21" spans="2:26" ht="15.9" customHeight="1">
      <c r="B21" s="115"/>
      <c r="C21" s="461"/>
      <c r="D21" s="462"/>
      <c r="E21" s="69"/>
      <c r="F21" s="463"/>
      <c r="G21" s="69"/>
      <c r="H21" s="69"/>
      <c r="I21" s="69"/>
      <c r="J21" s="109"/>
      <c r="K21" s="109"/>
      <c r="L21" s="109"/>
      <c r="M21" s="109"/>
      <c r="N21" s="109"/>
      <c r="O21" s="109"/>
      <c r="P21" s="69"/>
      <c r="Q21" s="69"/>
      <c r="R21" s="69"/>
      <c r="S21" s="109"/>
      <c r="T21" s="109"/>
      <c r="U21" s="109"/>
      <c r="V21" s="109"/>
      <c r="W21" s="109"/>
      <c r="X21" s="102"/>
      <c r="Y21" s="104"/>
      <c r="Z21" s="103"/>
    </row>
    <row r="22" spans="2:26" ht="15.9" customHeight="1">
      <c r="B22" s="115"/>
      <c r="C22" s="461"/>
      <c r="D22" s="462"/>
      <c r="E22" s="69"/>
      <c r="F22" s="463"/>
      <c r="G22" s="69"/>
      <c r="H22" s="69"/>
      <c r="I22" s="69"/>
      <c r="J22" s="109"/>
      <c r="K22" s="109"/>
      <c r="L22" s="109"/>
      <c r="M22" s="109"/>
      <c r="N22" s="109"/>
      <c r="O22" s="109"/>
      <c r="P22" s="69"/>
      <c r="Q22" s="69"/>
      <c r="R22" s="69"/>
      <c r="S22" s="109"/>
      <c r="T22" s="109"/>
      <c r="U22" s="109"/>
      <c r="V22" s="109"/>
      <c r="W22" s="109"/>
      <c r="X22" s="102"/>
      <c r="Y22" s="104"/>
      <c r="Z22" s="103"/>
    </row>
    <row r="23" spans="2:26" ht="15.9" customHeight="1">
      <c r="B23" s="115"/>
      <c r="C23" s="461"/>
      <c r="D23" s="462"/>
      <c r="E23" s="69"/>
      <c r="F23" s="463"/>
      <c r="G23" s="69"/>
      <c r="H23" s="69"/>
      <c r="I23" s="69"/>
      <c r="J23" s="109"/>
      <c r="K23" s="109"/>
      <c r="L23" s="109"/>
      <c r="M23" s="109"/>
      <c r="N23" s="109"/>
      <c r="O23" s="109"/>
      <c r="P23" s="69"/>
      <c r="Q23" s="69"/>
      <c r="R23" s="69"/>
      <c r="S23" s="109"/>
      <c r="T23" s="109"/>
      <c r="U23" s="109"/>
      <c r="V23" s="109"/>
      <c r="W23" s="109"/>
      <c r="X23" s="102"/>
      <c r="Y23" s="104"/>
      <c r="Z23" s="103"/>
    </row>
    <row r="24" spans="2:26" ht="15.9" customHeight="1">
      <c r="B24" s="115"/>
      <c r="C24" s="461"/>
      <c r="D24" s="462"/>
      <c r="E24" s="69"/>
      <c r="F24" s="463"/>
      <c r="G24" s="69"/>
      <c r="H24" s="69"/>
      <c r="I24" s="69"/>
      <c r="J24" s="109"/>
      <c r="K24" s="109"/>
      <c r="L24" s="109"/>
      <c r="M24" s="109"/>
      <c r="N24" s="109"/>
      <c r="O24" s="109"/>
      <c r="P24" s="69"/>
      <c r="Q24" s="69"/>
      <c r="R24" s="69"/>
      <c r="S24" s="109"/>
      <c r="T24" s="109"/>
      <c r="U24" s="109"/>
      <c r="V24" s="109"/>
      <c r="W24" s="109"/>
      <c r="X24" s="102"/>
      <c r="Y24" s="104"/>
      <c r="Z24" s="103"/>
    </row>
    <row r="25" spans="2:26" ht="15.9" customHeight="1">
      <c r="B25" s="115"/>
      <c r="C25" s="461"/>
      <c r="D25" s="462"/>
      <c r="E25" s="69"/>
      <c r="F25" s="463"/>
      <c r="G25" s="69"/>
      <c r="H25" s="69"/>
      <c r="I25" s="69"/>
      <c r="J25" s="109"/>
      <c r="K25" s="109"/>
      <c r="L25" s="109"/>
      <c r="M25" s="109"/>
      <c r="N25" s="109"/>
      <c r="O25" s="109"/>
      <c r="P25" s="69"/>
      <c r="Q25" s="69"/>
      <c r="R25" s="69"/>
      <c r="S25" s="109"/>
      <c r="T25" s="109"/>
      <c r="U25" s="109"/>
      <c r="V25" s="109"/>
      <c r="W25" s="109"/>
      <c r="X25" s="102"/>
      <c r="Y25" s="104"/>
      <c r="Z25" s="103"/>
    </row>
    <row r="26" spans="2:26" ht="15.9" customHeight="1">
      <c r="B26" s="115"/>
      <c r="C26" s="461"/>
      <c r="D26" s="462"/>
      <c r="E26" s="69"/>
      <c r="F26" s="463"/>
      <c r="G26" s="69"/>
      <c r="H26" s="69"/>
      <c r="I26" s="69"/>
      <c r="J26" s="109"/>
      <c r="K26" s="109"/>
      <c r="L26" s="109"/>
      <c r="M26" s="109"/>
      <c r="N26" s="109"/>
      <c r="O26" s="109"/>
      <c r="P26" s="69"/>
      <c r="Q26" s="69"/>
      <c r="R26" s="69"/>
      <c r="S26" s="109"/>
      <c r="T26" s="109"/>
      <c r="U26" s="109"/>
      <c r="V26" s="109"/>
      <c r="W26" s="109"/>
      <c r="X26" s="102"/>
      <c r="Y26" s="104"/>
      <c r="Z26" s="103"/>
    </row>
    <row r="27" spans="2:26" ht="15.9" customHeight="1">
      <c r="B27" s="115"/>
      <c r="C27" s="461"/>
      <c r="D27" s="462"/>
      <c r="E27" s="69"/>
      <c r="F27" s="463"/>
      <c r="G27" s="69"/>
      <c r="H27" s="69"/>
      <c r="I27" s="69"/>
      <c r="J27" s="109"/>
      <c r="K27" s="109"/>
      <c r="L27" s="109"/>
      <c r="M27" s="109"/>
      <c r="N27" s="109"/>
      <c r="O27" s="109"/>
      <c r="P27" s="69"/>
      <c r="Q27" s="69"/>
      <c r="R27" s="69"/>
      <c r="S27" s="109"/>
      <c r="T27" s="109"/>
      <c r="U27" s="109"/>
      <c r="V27" s="109"/>
      <c r="W27" s="109"/>
      <c r="X27" s="102"/>
      <c r="Y27" s="104"/>
      <c r="Z27" s="103"/>
    </row>
    <row r="28" spans="2:26" ht="15.9" customHeight="1">
      <c r="B28" s="115"/>
      <c r="C28" s="461"/>
      <c r="D28" s="462"/>
      <c r="E28" s="69"/>
      <c r="F28" s="463"/>
      <c r="G28" s="69"/>
      <c r="H28" s="69"/>
      <c r="I28" s="69"/>
      <c r="J28" s="109"/>
      <c r="K28" s="109"/>
      <c r="L28" s="109"/>
      <c r="M28" s="109"/>
      <c r="N28" s="109"/>
      <c r="O28" s="109"/>
      <c r="P28" s="69"/>
      <c r="Q28" s="69"/>
      <c r="R28" s="69"/>
      <c r="S28" s="109"/>
      <c r="T28" s="109"/>
      <c r="U28" s="109"/>
      <c r="V28" s="109"/>
      <c r="W28" s="109"/>
      <c r="X28" s="102"/>
      <c r="Y28" s="104"/>
      <c r="Z28" s="103"/>
    </row>
    <row r="29" spans="2:26" ht="15.9" customHeight="1">
      <c r="B29" s="115"/>
      <c r="C29" s="461"/>
      <c r="D29" s="462"/>
      <c r="E29" s="69"/>
      <c r="F29" s="463"/>
      <c r="G29" s="69"/>
      <c r="H29" s="69"/>
      <c r="I29" s="69"/>
      <c r="J29" s="109"/>
      <c r="K29" s="109"/>
      <c r="L29" s="109"/>
      <c r="M29" s="109"/>
      <c r="N29" s="109"/>
      <c r="O29" s="109"/>
      <c r="P29" s="69"/>
      <c r="Q29" s="69"/>
      <c r="R29" s="69"/>
      <c r="S29" s="109"/>
      <c r="T29" s="109"/>
      <c r="U29" s="109"/>
      <c r="V29" s="109"/>
      <c r="W29" s="109"/>
      <c r="X29" s="102"/>
      <c r="Y29" s="104"/>
      <c r="Z29" s="103"/>
    </row>
    <row r="30" spans="2:26" ht="15.9" customHeight="1">
      <c r="B30" s="115"/>
      <c r="C30" s="461"/>
      <c r="D30" s="462"/>
      <c r="E30" s="69"/>
      <c r="F30" s="463"/>
      <c r="G30" s="69"/>
      <c r="H30" s="69"/>
      <c r="I30" s="69"/>
      <c r="J30" s="109"/>
      <c r="K30" s="109"/>
      <c r="L30" s="109"/>
      <c r="M30" s="109"/>
      <c r="N30" s="109"/>
      <c r="O30" s="109"/>
      <c r="P30" s="69"/>
      <c r="Q30" s="69"/>
      <c r="R30" s="69"/>
      <c r="S30" s="109"/>
      <c r="T30" s="109"/>
      <c r="U30" s="109"/>
      <c r="V30" s="109"/>
      <c r="W30" s="109"/>
      <c r="X30" s="102"/>
      <c r="Y30" s="104"/>
      <c r="Z30" s="103"/>
    </row>
    <row r="31" spans="2:26" ht="15.9" customHeight="1">
      <c r="B31" s="115"/>
      <c r="C31" s="461"/>
      <c r="D31" s="462"/>
      <c r="E31" s="69"/>
      <c r="F31" s="463"/>
      <c r="G31" s="69"/>
      <c r="H31" s="69"/>
      <c r="I31" s="69"/>
      <c r="J31" s="109"/>
      <c r="K31" s="109"/>
      <c r="L31" s="109"/>
      <c r="M31" s="109"/>
      <c r="N31" s="109"/>
      <c r="O31" s="109"/>
      <c r="P31" s="69"/>
      <c r="Q31" s="69"/>
      <c r="R31" s="69"/>
      <c r="S31" s="109"/>
      <c r="T31" s="109"/>
      <c r="U31" s="109"/>
      <c r="V31" s="109"/>
      <c r="W31" s="109"/>
      <c r="X31" s="102"/>
      <c r="Y31" s="104"/>
      <c r="Z31" s="103"/>
    </row>
    <row r="32" spans="2:26" ht="15.9" customHeight="1">
      <c r="B32" s="115"/>
      <c r="C32" s="461"/>
      <c r="D32" s="462"/>
      <c r="E32" s="69"/>
      <c r="F32" s="463"/>
      <c r="G32" s="69"/>
      <c r="H32" s="69"/>
      <c r="I32" s="69"/>
      <c r="J32" s="109"/>
      <c r="K32" s="109"/>
      <c r="L32" s="109"/>
      <c r="M32" s="109"/>
      <c r="N32" s="109"/>
      <c r="O32" s="109"/>
      <c r="P32" s="69"/>
      <c r="Q32" s="69"/>
      <c r="R32" s="69"/>
      <c r="S32" s="109"/>
      <c r="T32" s="109"/>
      <c r="U32" s="109"/>
      <c r="V32" s="109"/>
      <c r="W32" s="109"/>
      <c r="X32" s="102"/>
      <c r="Y32" s="104"/>
      <c r="Z32" s="103"/>
    </row>
    <row r="33" spans="2:26" ht="15.9" customHeight="1">
      <c r="B33" s="115"/>
      <c r="C33" s="461"/>
      <c r="D33" s="462"/>
      <c r="E33" s="69"/>
      <c r="F33" s="463"/>
      <c r="G33" s="69"/>
      <c r="H33" s="69"/>
      <c r="I33" s="69"/>
      <c r="J33" s="109"/>
      <c r="K33" s="109"/>
      <c r="L33" s="109"/>
      <c r="M33" s="109"/>
      <c r="N33" s="109"/>
      <c r="O33" s="109"/>
      <c r="P33" s="69"/>
      <c r="Q33" s="69"/>
      <c r="R33" s="69"/>
      <c r="S33" s="109"/>
      <c r="T33" s="109"/>
      <c r="U33" s="109"/>
      <c r="V33" s="109"/>
      <c r="W33" s="109"/>
      <c r="X33" s="102"/>
      <c r="Y33" s="104"/>
      <c r="Z33" s="103"/>
    </row>
    <row r="34" spans="2:26" ht="15.9" customHeight="1">
      <c r="B34" s="115"/>
      <c r="C34" s="461"/>
      <c r="D34" s="462"/>
      <c r="E34" s="69"/>
      <c r="F34" s="463"/>
      <c r="G34" s="69"/>
      <c r="H34" s="69"/>
      <c r="I34" s="69"/>
      <c r="J34" s="109"/>
      <c r="K34" s="109"/>
      <c r="L34" s="109"/>
      <c r="M34" s="109"/>
      <c r="N34" s="109"/>
      <c r="O34" s="109"/>
      <c r="P34" s="69"/>
      <c r="Q34" s="69"/>
      <c r="R34" s="69"/>
      <c r="S34" s="109"/>
      <c r="T34" s="109"/>
      <c r="U34" s="109"/>
      <c r="V34" s="109"/>
      <c r="W34" s="109"/>
      <c r="X34" s="102"/>
      <c r="Y34" s="104"/>
      <c r="Z34" s="103"/>
    </row>
    <row r="35" spans="2:26" ht="15.9" customHeight="1">
      <c r="B35" s="115"/>
      <c r="C35" s="461"/>
      <c r="D35" s="462"/>
      <c r="E35" s="69"/>
      <c r="F35" s="463"/>
      <c r="G35" s="69"/>
      <c r="H35" s="69"/>
      <c r="I35" s="69"/>
      <c r="J35" s="109"/>
      <c r="K35" s="109"/>
      <c r="L35" s="109"/>
      <c r="M35" s="109"/>
      <c r="N35" s="109"/>
      <c r="O35" s="109"/>
      <c r="P35" s="69"/>
      <c r="Q35" s="69"/>
      <c r="R35" s="69"/>
      <c r="S35" s="109"/>
      <c r="T35" s="109"/>
      <c r="U35" s="109"/>
      <c r="V35" s="109"/>
      <c r="W35" s="109"/>
      <c r="X35" s="102"/>
      <c r="Y35" s="104"/>
      <c r="Z35" s="103"/>
    </row>
    <row r="36" spans="2:26" ht="15.9" customHeight="1">
      <c r="B36" s="115"/>
      <c r="C36" s="461"/>
      <c r="D36" s="462"/>
      <c r="E36" s="69"/>
      <c r="F36" s="463"/>
      <c r="G36" s="69"/>
      <c r="H36" s="69"/>
      <c r="I36" s="69"/>
      <c r="J36" s="109"/>
      <c r="K36" s="109"/>
      <c r="L36" s="109"/>
      <c r="M36" s="109"/>
      <c r="N36" s="109"/>
      <c r="O36" s="109"/>
      <c r="P36" s="69"/>
      <c r="Q36" s="69"/>
      <c r="R36" s="69"/>
      <c r="S36" s="109"/>
      <c r="T36" s="109"/>
      <c r="U36" s="109"/>
      <c r="V36" s="109"/>
      <c r="W36" s="109"/>
      <c r="X36" s="102"/>
      <c r="Y36" s="104"/>
      <c r="Z36" s="103"/>
    </row>
    <row r="37" spans="2:26" ht="15.9" customHeight="1">
      <c r="B37" s="115"/>
      <c r="C37" s="461"/>
      <c r="D37" s="462"/>
      <c r="E37" s="69"/>
      <c r="F37" s="463"/>
      <c r="G37" s="69"/>
      <c r="H37" s="69"/>
      <c r="I37" s="69"/>
      <c r="J37" s="109"/>
      <c r="K37" s="109"/>
      <c r="L37" s="109"/>
      <c r="M37" s="109"/>
      <c r="N37" s="109"/>
      <c r="O37" s="109"/>
      <c r="P37" s="69"/>
      <c r="Q37" s="69"/>
      <c r="R37" s="69"/>
      <c r="S37" s="109"/>
      <c r="T37" s="109"/>
      <c r="U37" s="109"/>
      <c r="V37" s="109"/>
      <c r="W37" s="109"/>
      <c r="X37" s="102"/>
      <c r="Y37" s="104"/>
      <c r="Z37" s="103"/>
    </row>
    <row r="38" spans="2:26" ht="15.9" customHeight="1">
      <c r="B38" s="116"/>
      <c r="C38" s="461"/>
      <c r="D38" s="462"/>
      <c r="E38" s="69"/>
      <c r="F38" s="463"/>
      <c r="G38" s="69"/>
      <c r="H38" s="69"/>
      <c r="I38" s="69"/>
      <c r="J38" s="109"/>
      <c r="K38" s="109"/>
      <c r="L38" s="109"/>
      <c r="M38" s="109"/>
      <c r="N38" s="109"/>
      <c r="O38" s="109"/>
      <c r="P38" s="69"/>
      <c r="Q38" s="69"/>
      <c r="R38" s="69"/>
      <c r="S38" s="109"/>
      <c r="T38" s="109"/>
      <c r="U38" s="109"/>
      <c r="V38" s="109"/>
      <c r="W38" s="109"/>
      <c r="X38" s="102"/>
      <c r="Y38" s="104"/>
      <c r="Z38" s="103"/>
    </row>
    <row r="39" spans="2:26" ht="15.9" customHeight="1">
      <c r="B39" s="466"/>
      <c r="C39" s="1" t="s">
        <v>554</v>
      </c>
      <c r="D39" s="7"/>
      <c r="F39" s="7"/>
      <c r="G39" s="41"/>
      <c r="H39" s="41"/>
      <c r="I39" s="41"/>
      <c r="J39" s="41"/>
      <c r="K39" s="41"/>
      <c r="L39" s="41"/>
      <c r="M39" s="41"/>
      <c r="N39" s="41"/>
      <c r="O39" s="41"/>
      <c r="P39" s="41"/>
      <c r="Q39" s="41"/>
      <c r="R39" s="7"/>
      <c r="S39" s="41"/>
      <c r="T39" s="41"/>
      <c r="U39" s="41"/>
      <c r="V39" s="41"/>
      <c r="W39" s="41"/>
      <c r="X39" s="7"/>
      <c r="Y39" s="7"/>
      <c r="Z39" s="7"/>
    </row>
    <row r="40" spans="2:26" ht="15.9" customHeight="1">
      <c r="B40" s="466"/>
      <c r="C40" s="469" t="s">
        <v>555</v>
      </c>
      <c r="D40" s="7"/>
      <c r="F40" s="7"/>
      <c r="G40" s="41"/>
      <c r="H40" s="41"/>
      <c r="I40" s="41"/>
      <c r="J40" s="41"/>
      <c r="K40" s="41"/>
      <c r="L40" s="41"/>
      <c r="M40" s="41"/>
      <c r="N40" s="41"/>
      <c r="O40" s="41"/>
      <c r="P40" s="41"/>
      <c r="Q40" s="41"/>
      <c r="R40" s="7"/>
      <c r="S40" s="41"/>
      <c r="T40" s="41"/>
      <c r="U40" s="41"/>
      <c r="V40" s="41"/>
      <c r="W40" s="41"/>
      <c r="X40" s="7"/>
      <c r="Y40" s="7"/>
      <c r="Z40" s="7"/>
    </row>
    <row r="41" spans="2:26" ht="15.9" customHeight="1">
      <c r="C41" s="3" t="s">
        <v>556</v>
      </c>
    </row>
    <row r="42" spans="2:26" ht="15.9" customHeight="1">
      <c r="C42" s="3" t="s">
        <v>557</v>
      </c>
    </row>
    <row r="43" spans="2:26" ht="15.9" customHeight="1">
      <c r="C43" s="66" t="s">
        <v>282</v>
      </c>
    </row>
  </sheetData>
  <mergeCells count="186">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C32:D32"/>
    <mergeCell ref="J32:M32"/>
    <mergeCell ref="N32:O32"/>
    <mergeCell ref="S32:W32"/>
    <mergeCell ref="X32:Z32"/>
    <mergeCell ref="C33:D33"/>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C24:D24"/>
    <mergeCell ref="J24:M24"/>
    <mergeCell ref="N24:O24"/>
    <mergeCell ref="S24:W24"/>
    <mergeCell ref="X24:Z24"/>
    <mergeCell ref="C25:D25"/>
    <mergeCell ref="J25:M25"/>
    <mergeCell ref="N25:O25"/>
    <mergeCell ref="S25:W25"/>
    <mergeCell ref="X25:Z25"/>
    <mergeCell ref="C22:D22"/>
    <mergeCell ref="J22:M22"/>
    <mergeCell ref="N22:O22"/>
    <mergeCell ref="S22:W22"/>
    <mergeCell ref="X22:Z22"/>
    <mergeCell ref="C23:D23"/>
    <mergeCell ref="J23:M23"/>
    <mergeCell ref="N23:O23"/>
    <mergeCell ref="S23:W23"/>
    <mergeCell ref="X23:Z23"/>
    <mergeCell ref="C20:D20"/>
    <mergeCell ref="J20:M20"/>
    <mergeCell ref="N20:O20"/>
    <mergeCell ref="S20:W20"/>
    <mergeCell ref="X20:Z20"/>
    <mergeCell ref="C21:D21"/>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C16:D16"/>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C15:D15"/>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8"/>
  <dataValidations count="3">
    <dataValidation type="list" allowBlank="1" showInputMessage="1" showErrorMessage="1" sqref="H8:H38" xr:uid="{774073A7-C7CF-4CD2-9D89-488F64B875FB}">
      <formula1>INDIRECT(G8)</formula1>
    </dataValidation>
    <dataValidation type="list" showInputMessage="1" showErrorMessage="1" sqref="G39:H40" xr:uid="{1B536D1B-6133-49D7-A613-97A5D562F1BE}">
      <formula1>部位本体</formula1>
    </dataValidation>
    <dataValidation type="list" allowBlank="1" showInputMessage="1" showErrorMessage="1" sqref="E39:E40" xr:uid="{1F4D717F-9043-4C7D-96D7-E852A225A263}">
      <formula1>個数</formula1>
    </dataValidation>
  </dataValidations>
  <printOptions horizontalCentered="1"/>
  <pageMargins left="0.19685039370078741" right="0.19685039370078741" top="0.78740157480314965" bottom="0.19685039370078741" header="0.51181102362204722" footer="0.51181102362204722"/>
  <pageSetup paperSize="9" scale="74" fitToHeight="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89C6C-32A3-4BAD-87BD-B55E8113066B}">
  <sheetPr>
    <pageSetUpPr fitToPage="1"/>
  </sheetPr>
  <dimension ref="B1:AB23"/>
  <sheetViews>
    <sheetView showGridLines="0" showZeros="0" view="pageBreakPreview" zoomScale="80" zoomScaleNormal="100" zoomScaleSheetLayoutView="80" workbookViewId="0">
      <pane xSplit="4" ySplit="6" topLeftCell="E7" activePane="bottomRight" state="frozen"/>
      <selection pane="topRight"/>
      <selection pane="bottomLeft"/>
      <selection pane="bottomRight"/>
    </sheetView>
  </sheetViews>
  <sheetFormatPr defaultColWidth="5.6640625" defaultRowHeight="15.9" customHeight="1"/>
  <cols>
    <col min="1" max="1" width="2.77734375" style="1" customWidth="1"/>
    <col min="2" max="2" width="4.109375" style="1" customWidth="1"/>
    <col min="3" max="29" width="5.6640625" style="1" customWidth="1"/>
    <col min="30" max="16384" width="5.6640625" style="1"/>
  </cols>
  <sheetData>
    <row r="1" spans="2:28" ht="9.75" customHeight="1"/>
    <row r="2" spans="2:28" ht="24.75" customHeight="1">
      <c r="B2" s="422" t="s">
        <v>558</v>
      </c>
      <c r="C2" s="422"/>
      <c r="D2" s="422"/>
      <c r="E2" s="291"/>
      <c r="F2" s="291"/>
      <c r="G2" s="291"/>
      <c r="H2" s="422"/>
      <c r="I2" s="422"/>
      <c r="J2" s="422"/>
      <c r="K2" s="422"/>
      <c r="L2" s="422"/>
      <c r="M2" s="422"/>
      <c r="N2" s="422"/>
      <c r="O2" s="422"/>
      <c r="P2" s="422"/>
      <c r="Q2" s="422"/>
      <c r="R2" s="422"/>
      <c r="S2" s="422"/>
      <c r="T2" s="422"/>
      <c r="U2" s="422"/>
      <c r="V2" s="422"/>
      <c r="W2" s="422"/>
      <c r="X2" s="422"/>
      <c r="Y2" s="422"/>
      <c r="Z2" s="422"/>
    </row>
    <row r="3" spans="2:28" ht="20.100000000000001" customHeight="1">
      <c r="B3" s="492" t="s">
        <v>8</v>
      </c>
      <c r="C3" s="492"/>
      <c r="D3" s="121"/>
      <c r="E3" s="189" t="s">
        <v>293</v>
      </c>
      <c r="F3" s="190"/>
      <c r="G3" s="191"/>
      <c r="H3" s="128" t="s">
        <v>9</v>
      </c>
      <c r="I3" s="295"/>
      <c r="J3" s="296" t="s">
        <v>294</v>
      </c>
      <c r="K3" s="296"/>
      <c r="L3" s="296"/>
      <c r="M3" s="99" t="s">
        <v>385</v>
      </c>
      <c r="N3" s="100"/>
      <c r="O3" s="100"/>
      <c r="P3" s="100"/>
      <c r="Q3" s="101"/>
      <c r="R3" s="166" t="s">
        <v>321</v>
      </c>
      <c r="S3" s="166"/>
      <c r="T3" s="166"/>
      <c r="U3" s="316" t="s">
        <v>386</v>
      </c>
      <c r="V3" s="317"/>
      <c r="W3" s="318"/>
      <c r="X3" s="182">
        <v>44431</v>
      </c>
      <c r="Y3" s="183"/>
      <c r="Z3" s="184"/>
    </row>
    <row r="4" spans="2:28" ht="20.100000000000001" customHeight="1">
      <c r="B4" s="457" t="s">
        <v>0</v>
      </c>
      <c r="C4" s="457"/>
      <c r="D4" s="123"/>
      <c r="E4" s="193" t="s">
        <v>320</v>
      </c>
      <c r="F4" s="194"/>
      <c r="G4" s="195"/>
      <c r="H4" s="427" t="s">
        <v>1</v>
      </c>
      <c r="I4" s="306"/>
      <c r="J4" s="296" t="s">
        <v>303</v>
      </c>
      <c r="K4" s="296"/>
      <c r="L4" s="296"/>
      <c r="M4" s="99" t="s">
        <v>387</v>
      </c>
      <c r="N4" s="100"/>
      <c r="O4" s="100"/>
      <c r="P4" s="100"/>
      <c r="Q4" s="101"/>
      <c r="R4" s="493" t="s">
        <v>353</v>
      </c>
      <c r="S4" s="493"/>
      <c r="T4" s="493"/>
      <c r="U4" s="474"/>
      <c r="V4" s="475"/>
      <c r="W4" s="476"/>
      <c r="X4" s="477"/>
      <c r="Y4" s="494"/>
      <c r="Z4" s="478"/>
    </row>
    <row r="5" spans="2:28" ht="28.5" customHeight="1">
      <c r="B5" s="164" t="s">
        <v>559</v>
      </c>
      <c r="C5" s="460" t="s">
        <v>560</v>
      </c>
      <c r="D5" s="460"/>
      <c r="E5" s="495" t="s">
        <v>390</v>
      </c>
      <c r="F5" s="445" t="s">
        <v>559</v>
      </c>
      <c r="G5" s="452"/>
      <c r="H5" s="426"/>
      <c r="I5" s="426"/>
      <c r="J5" s="426"/>
      <c r="K5" s="426"/>
      <c r="L5" s="426"/>
      <c r="M5" s="426"/>
      <c r="N5" s="426"/>
      <c r="O5" s="426"/>
      <c r="P5" s="426"/>
      <c r="Q5" s="426"/>
      <c r="R5" s="426"/>
      <c r="S5" s="496"/>
      <c r="T5" s="496"/>
      <c r="U5" s="496"/>
      <c r="V5" s="496"/>
      <c r="W5" s="496"/>
      <c r="X5" s="496"/>
      <c r="Y5" s="496"/>
      <c r="Z5" s="497"/>
      <c r="AA5" s="498"/>
      <c r="AB5" s="5"/>
    </row>
    <row r="6" spans="2:28" ht="24.75" customHeight="1">
      <c r="B6" s="164"/>
      <c r="C6" s="306"/>
      <c r="D6" s="306"/>
      <c r="E6" s="499"/>
      <c r="F6" s="295" t="s">
        <v>561</v>
      </c>
      <c r="G6" s="295"/>
      <c r="H6" s="500" t="s">
        <v>562</v>
      </c>
      <c r="I6" s="496"/>
      <c r="J6" s="496"/>
      <c r="K6" s="496"/>
      <c r="L6" s="496"/>
      <c r="M6" s="496"/>
      <c r="N6" s="497"/>
      <c r="O6" s="500" t="s">
        <v>563</v>
      </c>
      <c r="P6" s="501"/>
      <c r="Q6" s="501"/>
      <c r="R6" s="501"/>
      <c r="S6" s="501"/>
      <c r="T6" s="501"/>
      <c r="U6" s="501"/>
      <c r="V6" s="502"/>
      <c r="W6" s="500" t="s">
        <v>564</v>
      </c>
      <c r="X6" s="427"/>
      <c r="Y6" s="503" t="s">
        <v>565</v>
      </c>
      <c r="Z6" s="504"/>
      <c r="AA6" s="5"/>
      <c r="AB6" s="5"/>
    </row>
    <row r="7" spans="2:28" ht="27.75" customHeight="1">
      <c r="B7" s="115"/>
      <c r="C7" s="505"/>
      <c r="D7" s="506"/>
      <c r="E7" s="507"/>
      <c r="F7" s="508"/>
      <c r="G7" s="508"/>
      <c r="H7" s="509"/>
      <c r="I7" s="510"/>
      <c r="J7" s="510"/>
      <c r="K7" s="510"/>
      <c r="L7" s="501"/>
      <c r="M7" s="501"/>
      <c r="N7" s="502"/>
      <c r="O7" s="511"/>
      <c r="P7" s="512"/>
      <c r="Q7" s="512"/>
      <c r="R7" s="512"/>
      <c r="S7" s="512"/>
      <c r="T7" s="512"/>
      <c r="U7" s="512"/>
      <c r="V7" s="513"/>
      <c r="W7" s="514"/>
      <c r="X7" s="514"/>
      <c r="Y7" s="514"/>
      <c r="Z7" s="514"/>
    </row>
    <row r="8" spans="2:28" ht="27.75" customHeight="1">
      <c r="B8" s="115"/>
      <c r="C8" s="515"/>
      <c r="D8" s="516"/>
      <c r="E8" s="507"/>
      <c r="F8" s="517"/>
      <c r="G8" s="517"/>
      <c r="H8" s="509"/>
      <c r="I8" s="510"/>
      <c r="J8" s="510"/>
      <c r="K8" s="510"/>
      <c r="L8" s="501"/>
      <c r="M8" s="501"/>
      <c r="N8" s="502"/>
      <c r="O8" s="511"/>
      <c r="P8" s="512"/>
      <c r="Q8" s="512"/>
      <c r="R8" s="512"/>
      <c r="S8" s="512"/>
      <c r="T8" s="512"/>
      <c r="U8" s="512"/>
      <c r="V8" s="513"/>
      <c r="W8" s="514"/>
      <c r="X8" s="514"/>
      <c r="Y8" s="514"/>
      <c r="Z8" s="514"/>
    </row>
    <row r="9" spans="2:28" ht="27.75" customHeight="1">
      <c r="B9" s="115"/>
      <c r="C9" s="515"/>
      <c r="D9" s="516"/>
      <c r="E9" s="507"/>
      <c r="F9" s="517"/>
      <c r="G9" s="517"/>
      <c r="H9" s="518"/>
      <c r="I9" s="519"/>
      <c r="J9" s="519"/>
      <c r="K9" s="519"/>
      <c r="L9" s="512"/>
      <c r="M9" s="512"/>
      <c r="N9" s="513"/>
      <c r="O9" s="511"/>
      <c r="P9" s="512"/>
      <c r="Q9" s="512"/>
      <c r="R9" s="512"/>
      <c r="S9" s="512"/>
      <c r="T9" s="512"/>
      <c r="U9" s="512"/>
      <c r="V9" s="513"/>
      <c r="W9" s="514"/>
      <c r="X9" s="514"/>
      <c r="Y9" s="514"/>
      <c r="Z9" s="514"/>
    </row>
    <row r="10" spans="2:28" ht="27.75" customHeight="1">
      <c r="B10" s="115"/>
      <c r="C10" s="515"/>
      <c r="D10" s="516"/>
      <c r="E10" s="507"/>
      <c r="F10" s="517"/>
      <c r="G10" s="517"/>
      <c r="H10" s="518"/>
      <c r="I10" s="519"/>
      <c r="J10" s="519"/>
      <c r="K10" s="519"/>
      <c r="L10" s="512"/>
      <c r="M10" s="512"/>
      <c r="N10" s="513"/>
      <c r="O10" s="511"/>
      <c r="P10" s="512"/>
      <c r="Q10" s="512"/>
      <c r="R10" s="512"/>
      <c r="S10" s="512"/>
      <c r="T10" s="512"/>
      <c r="U10" s="512"/>
      <c r="V10" s="513"/>
      <c r="W10" s="514"/>
      <c r="X10" s="514"/>
      <c r="Y10" s="514"/>
      <c r="Z10" s="514"/>
    </row>
    <row r="11" spans="2:28" ht="27.75" customHeight="1">
      <c r="B11" s="115"/>
      <c r="C11" s="509"/>
      <c r="D11" s="520"/>
      <c r="E11" s="521"/>
      <c r="F11" s="522"/>
      <c r="G11" s="522"/>
      <c r="H11" s="518"/>
      <c r="I11" s="519"/>
      <c r="J11" s="519"/>
      <c r="K11" s="519"/>
      <c r="L11" s="512"/>
      <c r="M11" s="512"/>
      <c r="N11" s="513"/>
      <c r="O11" s="509"/>
      <c r="P11" s="512"/>
      <c r="Q11" s="512"/>
      <c r="R11" s="512"/>
      <c r="S11" s="512"/>
      <c r="T11" s="512"/>
      <c r="U11" s="512"/>
      <c r="V11" s="513"/>
      <c r="W11" s="514"/>
      <c r="X11" s="514"/>
      <c r="Y11" s="514"/>
      <c r="Z11" s="514"/>
    </row>
    <row r="12" spans="2:28" ht="27.75" customHeight="1">
      <c r="B12" s="115"/>
      <c r="C12" s="509"/>
      <c r="D12" s="520"/>
      <c r="E12" s="521"/>
      <c r="F12" s="522"/>
      <c r="G12" s="522"/>
      <c r="H12" s="518"/>
      <c r="I12" s="519"/>
      <c r="J12" s="519"/>
      <c r="K12" s="519"/>
      <c r="L12" s="512"/>
      <c r="M12" s="512"/>
      <c r="N12" s="513"/>
      <c r="O12" s="509"/>
      <c r="P12" s="512"/>
      <c r="Q12" s="512"/>
      <c r="R12" s="512"/>
      <c r="S12" s="512"/>
      <c r="T12" s="512"/>
      <c r="U12" s="512"/>
      <c r="V12" s="513"/>
      <c r="W12" s="514"/>
      <c r="X12" s="514"/>
      <c r="Y12" s="514"/>
      <c r="Z12" s="514"/>
    </row>
    <row r="13" spans="2:28" ht="27.75" customHeight="1">
      <c r="B13" s="115"/>
      <c r="C13" s="509"/>
      <c r="D13" s="520"/>
      <c r="E13" s="521"/>
      <c r="F13" s="522"/>
      <c r="G13" s="522"/>
      <c r="H13" s="518"/>
      <c r="I13" s="519"/>
      <c r="J13" s="519"/>
      <c r="K13" s="519"/>
      <c r="L13" s="512"/>
      <c r="M13" s="512"/>
      <c r="N13" s="513"/>
      <c r="O13" s="509"/>
      <c r="P13" s="512"/>
      <c r="Q13" s="512"/>
      <c r="R13" s="512"/>
      <c r="S13" s="512"/>
      <c r="T13" s="512"/>
      <c r="U13" s="512"/>
      <c r="V13" s="513"/>
      <c r="W13" s="514"/>
      <c r="X13" s="514"/>
      <c r="Y13" s="514"/>
      <c r="Z13" s="514"/>
    </row>
    <row r="14" spans="2:28" ht="27.75" customHeight="1">
      <c r="B14" s="115"/>
      <c r="C14" s="509"/>
      <c r="D14" s="520"/>
      <c r="E14" s="521"/>
      <c r="F14" s="517"/>
      <c r="G14" s="517"/>
      <c r="H14" s="518"/>
      <c r="I14" s="519"/>
      <c r="J14" s="519"/>
      <c r="K14" s="519"/>
      <c r="L14" s="512"/>
      <c r="M14" s="512"/>
      <c r="N14" s="513"/>
      <c r="O14" s="509"/>
      <c r="P14" s="512"/>
      <c r="Q14" s="512"/>
      <c r="R14" s="512"/>
      <c r="S14" s="512"/>
      <c r="T14" s="512"/>
      <c r="U14" s="512"/>
      <c r="V14" s="513"/>
      <c r="W14" s="514"/>
      <c r="X14" s="514"/>
      <c r="Y14" s="514"/>
      <c r="Z14" s="514"/>
    </row>
    <row r="15" spans="2:28" ht="27.75" customHeight="1">
      <c r="B15" s="115"/>
      <c r="C15" s="509"/>
      <c r="D15" s="520"/>
      <c r="E15" s="521"/>
      <c r="F15" s="522"/>
      <c r="G15" s="522"/>
      <c r="H15" s="518"/>
      <c r="I15" s="519"/>
      <c r="J15" s="519"/>
      <c r="K15" s="519"/>
      <c r="L15" s="512"/>
      <c r="M15" s="512"/>
      <c r="N15" s="513"/>
      <c r="O15" s="509"/>
      <c r="P15" s="512"/>
      <c r="Q15" s="512"/>
      <c r="R15" s="512"/>
      <c r="S15" s="512"/>
      <c r="T15" s="512"/>
      <c r="U15" s="512"/>
      <c r="V15" s="513"/>
      <c r="W15" s="514"/>
      <c r="X15" s="514"/>
      <c r="Y15" s="514"/>
      <c r="Z15" s="514"/>
    </row>
    <row r="16" spans="2:28" ht="27.75" customHeight="1">
      <c r="B16" s="115"/>
      <c r="C16" s="509"/>
      <c r="D16" s="520"/>
      <c r="E16" s="521"/>
      <c r="F16" s="522"/>
      <c r="G16" s="522"/>
      <c r="H16" s="518"/>
      <c r="I16" s="519"/>
      <c r="J16" s="519"/>
      <c r="K16" s="519"/>
      <c r="L16" s="512"/>
      <c r="M16" s="512"/>
      <c r="N16" s="513"/>
      <c r="O16" s="509"/>
      <c r="P16" s="512"/>
      <c r="Q16" s="512"/>
      <c r="R16" s="512"/>
      <c r="S16" s="512"/>
      <c r="T16" s="512"/>
      <c r="U16" s="512"/>
      <c r="V16" s="513"/>
      <c r="W16" s="514"/>
      <c r="X16" s="514"/>
      <c r="Y16" s="514"/>
      <c r="Z16" s="514"/>
    </row>
    <row r="17" spans="2:26" ht="27.75" customHeight="1">
      <c r="B17" s="115"/>
      <c r="C17" s="509"/>
      <c r="D17" s="520"/>
      <c r="E17" s="521"/>
      <c r="F17" s="522"/>
      <c r="G17" s="522"/>
      <c r="H17" s="518"/>
      <c r="I17" s="519"/>
      <c r="J17" s="519"/>
      <c r="K17" s="519"/>
      <c r="L17" s="512"/>
      <c r="M17" s="512"/>
      <c r="N17" s="513"/>
      <c r="O17" s="509"/>
      <c r="P17" s="512"/>
      <c r="Q17" s="512"/>
      <c r="R17" s="512"/>
      <c r="S17" s="512"/>
      <c r="T17" s="512"/>
      <c r="U17" s="512"/>
      <c r="V17" s="513"/>
      <c r="W17" s="514"/>
      <c r="X17" s="514"/>
      <c r="Y17" s="514"/>
      <c r="Z17" s="514"/>
    </row>
    <row r="18" spans="2:26" ht="27.75" customHeight="1">
      <c r="B18" s="115"/>
      <c r="C18" s="509"/>
      <c r="D18" s="520"/>
      <c r="E18" s="521"/>
      <c r="F18" s="522"/>
      <c r="G18" s="522"/>
      <c r="H18" s="518"/>
      <c r="I18" s="519"/>
      <c r="J18" s="519"/>
      <c r="K18" s="519"/>
      <c r="L18" s="512"/>
      <c r="M18" s="512"/>
      <c r="N18" s="513"/>
      <c r="O18" s="509"/>
      <c r="P18" s="512"/>
      <c r="Q18" s="512"/>
      <c r="R18" s="512"/>
      <c r="S18" s="512"/>
      <c r="T18" s="512"/>
      <c r="U18" s="512"/>
      <c r="V18" s="513"/>
      <c r="W18" s="514"/>
      <c r="X18" s="514"/>
      <c r="Y18" s="514"/>
      <c r="Z18" s="514"/>
    </row>
    <row r="19" spans="2:26" ht="27.75" customHeight="1">
      <c r="B19" s="115"/>
      <c r="C19" s="509"/>
      <c r="D19" s="520"/>
      <c r="E19" s="521"/>
      <c r="F19" s="522"/>
      <c r="G19" s="522"/>
      <c r="H19" s="518"/>
      <c r="I19" s="519"/>
      <c r="J19" s="519"/>
      <c r="K19" s="519"/>
      <c r="L19" s="512"/>
      <c r="M19" s="512"/>
      <c r="N19" s="513"/>
      <c r="O19" s="509"/>
      <c r="P19" s="512"/>
      <c r="Q19" s="512"/>
      <c r="R19" s="512"/>
      <c r="S19" s="512"/>
      <c r="T19" s="512"/>
      <c r="U19" s="512"/>
      <c r="V19" s="513"/>
      <c r="W19" s="514"/>
      <c r="X19" s="514"/>
      <c r="Y19" s="514"/>
      <c r="Z19" s="514"/>
    </row>
    <row r="20" spans="2:26" ht="27.75" customHeight="1">
      <c r="B20" s="115"/>
      <c r="C20" s="509"/>
      <c r="D20" s="520"/>
      <c r="E20" s="521"/>
      <c r="F20" s="522"/>
      <c r="G20" s="522"/>
      <c r="H20" s="518"/>
      <c r="I20" s="519"/>
      <c r="J20" s="519"/>
      <c r="K20" s="519"/>
      <c r="L20" s="512"/>
      <c r="M20" s="512"/>
      <c r="N20" s="513"/>
      <c r="O20" s="509"/>
      <c r="P20" s="512"/>
      <c r="Q20" s="512"/>
      <c r="R20" s="512"/>
      <c r="S20" s="512"/>
      <c r="T20" s="512"/>
      <c r="U20" s="512"/>
      <c r="V20" s="513"/>
      <c r="W20" s="514"/>
      <c r="X20" s="514"/>
      <c r="Y20" s="514"/>
      <c r="Z20" s="514"/>
    </row>
    <row r="21" spans="2:26" ht="27.75" customHeight="1">
      <c r="B21" s="116"/>
      <c r="C21" s="509"/>
      <c r="D21" s="520"/>
      <c r="E21" s="521"/>
      <c r="F21" s="522"/>
      <c r="G21" s="522"/>
      <c r="H21" s="518"/>
      <c r="I21" s="519"/>
      <c r="J21" s="519"/>
      <c r="K21" s="519"/>
      <c r="L21" s="512"/>
      <c r="M21" s="512"/>
      <c r="N21" s="513"/>
      <c r="O21" s="509"/>
      <c r="P21" s="512"/>
      <c r="Q21" s="512"/>
      <c r="R21" s="512"/>
      <c r="S21" s="512"/>
      <c r="T21" s="512"/>
      <c r="U21" s="512"/>
      <c r="V21" s="513"/>
      <c r="W21" s="514"/>
      <c r="X21" s="514"/>
      <c r="Y21" s="514"/>
      <c r="Z21" s="514"/>
    </row>
    <row r="22" spans="2:26" ht="15.9" customHeight="1">
      <c r="B22" s="1" t="s">
        <v>566</v>
      </c>
    </row>
    <row r="23" spans="2:26" ht="15.9" customHeight="1">
      <c r="B23" s="66" t="s">
        <v>282</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1"/>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8"/>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BEEC7-8A4A-4034-A13D-8D4BE37F836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3</v>
      </c>
      <c r="E5" s="535"/>
      <c r="F5" s="536"/>
      <c r="G5" s="537"/>
      <c r="H5" s="537"/>
      <c r="I5" s="537"/>
      <c r="J5" s="537"/>
      <c r="K5" s="537"/>
      <c r="L5" s="537"/>
      <c r="M5" s="316" t="s">
        <v>570</v>
      </c>
      <c r="N5" s="357" t="s">
        <v>571</v>
      </c>
      <c r="O5" s="534">
        <v>3</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243</v>
      </c>
      <c r="E11" s="549"/>
      <c r="F11" s="536"/>
      <c r="G11" s="537"/>
      <c r="H11" s="537"/>
      <c r="I11" s="537"/>
      <c r="J11" s="537"/>
      <c r="K11" s="537"/>
      <c r="L11" s="537"/>
      <c r="M11" s="356"/>
      <c r="N11" s="356" t="s">
        <v>575</v>
      </c>
      <c r="O11" s="548" t="s">
        <v>243</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t="s">
        <v>160</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579</v>
      </c>
      <c r="F17" s="560"/>
      <c r="G17" s="560"/>
      <c r="H17" s="560"/>
      <c r="I17" s="560"/>
      <c r="J17" s="560"/>
      <c r="K17" s="560"/>
      <c r="L17" s="561"/>
      <c r="M17" s="99" t="s">
        <v>402</v>
      </c>
      <c r="N17" s="100"/>
      <c r="O17" s="101"/>
      <c r="P17" s="102" t="s">
        <v>580</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582</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t="s">
        <v>588</v>
      </c>
      <c r="P21" s="571"/>
      <c r="Q21" s="571"/>
      <c r="R21" s="571"/>
      <c r="S21" s="571"/>
      <c r="T21" s="571"/>
      <c r="U21" s="571"/>
      <c r="V21" s="571"/>
      <c r="W21" s="572"/>
    </row>
    <row r="22" spans="2:23" s="1" customFormat="1" ht="20.100000000000001" customHeight="1">
      <c r="B22" s="373" t="s">
        <v>570</v>
      </c>
      <c r="C22" s="370" t="s">
        <v>571</v>
      </c>
      <c r="D22" s="534">
        <v>3</v>
      </c>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v>3</v>
      </c>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t="s">
        <v>281</v>
      </c>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t="s">
        <v>242</v>
      </c>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t="s">
        <v>143</v>
      </c>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t="s">
        <v>160</v>
      </c>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t="s">
        <v>291</v>
      </c>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t="s">
        <v>342</v>
      </c>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t="s">
        <v>579</v>
      </c>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t="s">
        <v>582</v>
      </c>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t="s">
        <v>584</v>
      </c>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t="s">
        <v>343</v>
      </c>
      <c r="F37" s="562"/>
      <c r="G37" s="562"/>
      <c r="H37" s="565" t="s">
        <v>586</v>
      </c>
      <c r="I37" s="566"/>
      <c r="J37" s="567" t="s">
        <v>584</v>
      </c>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t="s">
        <v>588</v>
      </c>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E32:E33 P15:P16 P32:P33 E15:E16" xr:uid="{A7A0259A-C12D-4454-8EB5-270BDC017AE0}">
      <formula1>$Y$2:$Y$6</formula1>
    </dataValidation>
    <dataValidation type="list" allowBlank="1" showInputMessage="1" showErrorMessage="1" sqref="D28:E29 D11:E12 O11:P12 O28:P29" xr:uid="{F8879182-9202-4727-9DA7-96139854431B}">
      <formula1>INDIRECT(D9)</formula1>
    </dataValidation>
    <dataValidation type="list" allowBlank="1" showInputMessage="1" showErrorMessage="1" sqref="O14:P14 D14:E14 D31:E31 O31:P31" xr:uid="{A1A438BA-50D0-45D3-96AB-0088F563E696}">
      <formula1>INDIRECT(D13)</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AF212-0E49-4C1A-8177-DC4DDF92144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4</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598</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599</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6F516B5-D878-4F0B-B812-66F619A4B2C2}">
      <formula1>INDIRECT(D13)</formula1>
    </dataValidation>
    <dataValidation type="list" allowBlank="1" showInputMessage="1" showErrorMessage="1" sqref="D28:E29 D11:E12 O11:P12 O28:P29" xr:uid="{CE788C4C-56B4-46A3-884B-93F9E9A58C5C}">
      <formula1>INDIRECT(D9)</formula1>
    </dataValidation>
    <dataValidation type="list" allowBlank="1" showInputMessage="1" showErrorMessage="1" sqref="E32:E33 E15:E16 P32:P33 P15:P16" xr:uid="{FBE67EBC-EA49-4549-BFCB-A808CCF229F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527E-FD2F-4F58-86BC-40F4BA340F96}">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6</v>
      </c>
      <c r="E5" s="535"/>
      <c r="F5" s="536"/>
      <c r="G5" s="537"/>
      <c r="H5" s="537"/>
      <c r="I5" s="537"/>
      <c r="J5" s="537"/>
      <c r="K5" s="537"/>
      <c r="L5" s="537"/>
      <c r="M5" s="316" t="s">
        <v>570</v>
      </c>
      <c r="N5" s="357" t="s">
        <v>571</v>
      </c>
      <c r="O5" s="534">
        <v>6</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t="s">
        <v>243</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t="s">
        <v>160</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579</v>
      </c>
      <c r="F17" s="560"/>
      <c r="G17" s="560"/>
      <c r="H17" s="560"/>
      <c r="I17" s="560"/>
      <c r="J17" s="560"/>
      <c r="K17" s="560"/>
      <c r="L17" s="561"/>
      <c r="M17" s="99" t="s">
        <v>402</v>
      </c>
      <c r="N17" s="100"/>
      <c r="O17" s="101"/>
      <c r="P17" s="102" t="s">
        <v>600</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343</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t="s">
        <v>588</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E3BC274-8F7F-4931-9743-2097F3A86046}">
      <formula1>INDIRECT(D13)</formula1>
    </dataValidation>
    <dataValidation type="list" allowBlank="1" showInputMessage="1" showErrorMessage="1" sqref="D28:E29 D11:E12 O11:P12 O28:P29" xr:uid="{BE056212-501E-42D8-9B63-CB9C86DE7883}">
      <formula1>INDIRECT(D9)</formula1>
    </dataValidation>
    <dataValidation type="list" allowBlank="1" showInputMessage="1" showErrorMessage="1" sqref="E32:E33 E15:E16 P32:P33 P15:P16" xr:uid="{377CAD9E-8D3C-4D45-9CF4-E4078AC9781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692FB-42B6-43DA-B412-6ADDD6F38530}">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7</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601</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599</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36F9562-E56B-4CEA-BA68-4D0B7D27BC02}">
      <formula1>INDIRECT(D13)</formula1>
    </dataValidation>
    <dataValidation type="list" allowBlank="1" showInputMessage="1" showErrorMessage="1" sqref="D28:E29 D11:E12 O11:P12 O28:P29" xr:uid="{C50AD31F-31EC-470C-85E4-4B7CE069821E}">
      <formula1>INDIRECT(D9)</formula1>
    </dataValidation>
    <dataValidation type="list" allowBlank="1" showInputMessage="1" showErrorMessage="1" sqref="E32:E33 E15:E16 P32:P33 P15:P16" xr:uid="{B87D8079-9FF8-4F54-A503-BE452D961E5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F3E74-0A73-47E7-9C2A-8798E5BDC854}">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11</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240</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603</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0F2B336F-6156-454D-826C-3F132A36B186}">
      <formula1>INDIRECT(D13)</formula1>
    </dataValidation>
    <dataValidation type="list" allowBlank="1" showInputMessage="1" showErrorMessage="1" sqref="D28:E29 D11:E12 O11:P12 O28:P29" xr:uid="{9670B026-2FA3-4801-AB40-A8B134BB00EA}">
      <formula1>INDIRECT(D9)</formula1>
    </dataValidation>
    <dataValidation type="list" allowBlank="1" showInputMessage="1" showErrorMessage="1" sqref="E32:E33 E15:E16 P32:P33 P15:P16" xr:uid="{8B736247-1706-420F-B8D4-F583FE9856E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4F443-AB31-4B6C-962E-409885C49E26}">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240</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59A596A3-C8AC-4ED6-A043-0F0999DDE477}">
      <formula1>INDIRECT(D13)</formula1>
    </dataValidation>
    <dataValidation type="list" allowBlank="1" showInputMessage="1" showErrorMessage="1" sqref="D28:E29 D11:E12 O11:P12 O28:P29" xr:uid="{F0EC7B69-78EA-483C-BD91-2B1A2C4C9D27}">
      <formula1>INDIRECT(D9)</formula1>
    </dataValidation>
    <dataValidation type="list" allowBlank="1" showInputMessage="1" showErrorMessage="1" sqref="E32:E33 E15:E16 P32:P33 P15:P16" xr:uid="{4727B586-CEBF-49F5-B20C-90BD6B26F70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2AD9F-FE56-4824-86EC-0C64ECA936A7}">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8537A71-2CB5-41C2-A643-288D2ABB4798}">
      <formula1>INDIRECT(D13)</formula1>
    </dataValidation>
    <dataValidation type="list" allowBlank="1" showInputMessage="1" showErrorMessage="1" sqref="D28:E29 D11:E12 O11:P12 O28:P29" xr:uid="{F3A72275-B2EE-42F0-A645-5B90206D0EE2}">
      <formula1>INDIRECT(D9)</formula1>
    </dataValidation>
    <dataValidation type="list" allowBlank="1" showInputMessage="1" showErrorMessage="1" sqref="E32:E33 E15:E16 P32:P33 P15:P16" xr:uid="{39A98A29-E41A-464F-87CB-3DE5C6F181B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F97AB-8A7E-4698-B036-AE7FE4BE179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22</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240</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123E7DB-1E5C-4C99-9A67-507376DC89F8}">
      <formula1>INDIRECT(D13)</formula1>
    </dataValidation>
    <dataValidation type="list" allowBlank="1" showInputMessage="1" showErrorMessage="1" sqref="D28:E29 D11:E12 O11:P12 O28:P29" xr:uid="{0DFFDBE2-AF65-4BD1-90AE-1782B9B2F451}">
      <formula1>INDIRECT(D9)</formula1>
    </dataValidation>
    <dataValidation type="list" allowBlank="1" showInputMessage="1" showErrorMessage="1" sqref="E32:E33 E15:E16 P32:P33 P15:P16" xr:uid="{66A4B430-A5AA-475A-85B4-374A19BC759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87633-0F02-4A41-BCCF-5B5D2B564C03}">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25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243</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BD6BE46-150A-4361-A7D5-9A96EC23EF01}">
      <formula1>INDIRECT(D13)</formula1>
    </dataValidation>
    <dataValidation type="list" allowBlank="1" showInputMessage="1" showErrorMessage="1" sqref="D28:E29 D11:E12 O11:P12 O28:P29" xr:uid="{AF1F553D-3CE4-479E-9440-6ED0041B933F}">
      <formula1>INDIRECT(D9)</formula1>
    </dataValidation>
    <dataValidation type="list" allowBlank="1" showInputMessage="1" showErrorMessage="1" sqref="E32:E33 E15:E16 P32:P33 P15:P16" xr:uid="{38223654-92D1-4D9E-9466-762F823C044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2F94F-1405-48D9-A0CC-6BC285829EE3}">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34</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246</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346</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338</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606</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607</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3AE1983-C881-45FF-B898-B8358339E0FA}">
      <formula1>INDIRECT(D13)</formula1>
    </dataValidation>
    <dataValidation type="list" allowBlank="1" showInputMessage="1" showErrorMessage="1" sqref="D28:E29 D11:E12 O11:P12 O28:P29" xr:uid="{FE61E485-3A63-4A6A-BE6D-AE10E37A8BD0}">
      <formula1>INDIRECT(D9)</formula1>
    </dataValidation>
    <dataValidation type="list" allowBlank="1" showInputMessage="1" showErrorMessage="1" sqref="E32:E33 E15:E16 P32:P33 P15:P16" xr:uid="{3633DAEA-7D51-4E6D-894D-6D201979065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B0246-88F6-4189-A6B8-9140647076AA}">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37</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3FE1920E-82BF-422F-B995-32D40E3E0724}">
      <formula1>INDIRECT(D13)</formula1>
    </dataValidation>
    <dataValidation type="list" allowBlank="1" showInputMessage="1" showErrorMessage="1" sqref="D28:E29 D11:E12 O11:P12 O28:P29" xr:uid="{8D0370AC-9711-4C21-85EA-CA8D0CFF0360}">
      <formula1>INDIRECT(D9)</formula1>
    </dataValidation>
    <dataValidation type="list" allowBlank="1" showInputMessage="1" showErrorMessage="1" sqref="E32:E33 E15:E16 P32:P33 P15:P16" xr:uid="{9EF4DC64-FBF6-465B-B656-B8BBBBAE3B0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8E21-D811-453A-856C-F3F158D50830}">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44</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243</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9C6D4EC-6BA8-45BA-A71D-5DA9AC35D192}">
      <formula1>INDIRECT(D13)</formula1>
    </dataValidation>
    <dataValidation type="list" allowBlank="1" showInputMessage="1" showErrorMessage="1" sqref="D28:E29 D11:E12 O11:P12 O28:P29" xr:uid="{6FCC993B-4DD0-4D1F-A0CE-8ED66E9CB60F}">
      <formula1>INDIRECT(D9)</formula1>
    </dataValidation>
    <dataValidation type="list" allowBlank="1" showInputMessage="1" showErrorMessage="1" sqref="E32:E33 E15:E16 P32:P33 P15:P16" xr:uid="{DC884DFF-8EBD-4041-B577-61D317D5771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8B81D-40F5-4E1A-975F-7921EDBD82AA}">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55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246</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608</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609</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762C57DF-7F1A-4145-8811-2E14BF2F7F8A}">
      <formula1>INDIRECT(D13)</formula1>
    </dataValidation>
    <dataValidation type="list" allowBlank="1" showInputMessage="1" showErrorMessage="1" sqref="D28:E29 D11:E12 O11:P12 O28:P29" xr:uid="{6C097570-0AA9-4D4D-8564-0BA853D7F1FD}">
      <formula1>INDIRECT(D9)</formula1>
    </dataValidation>
    <dataValidation type="list" allowBlank="1" showInputMessage="1" showErrorMessage="1" sqref="E32:E33 E15:E16 P32:P33 P15:P16" xr:uid="{8FEF8370-5403-4260-9E4A-542198B2888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EBDEF-92BA-4A5A-994E-526C8A9FFD94}">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56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610</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D6A84741-F00A-4C6E-A1C9-AC396BC6631C}">
      <formula1>INDIRECT(D13)</formula1>
    </dataValidation>
    <dataValidation type="list" allowBlank="1" showInputMessage="1" showErrorMessage="1" sqref="D28:E29 D11:E12 O11:P12 O28:P29" xr:uid="{8C311AB8-2283-40FF-8A75-F87BF6F34839}">
      <formula1>INDIRECT(D9)</formula1>
    </dataValidation>
    <dataValidation type="list" allowBlank="1" showInputMessage="1" showErrorMessage="1" sqref="E32:E33 E15:E16 P32:P33 P15:P16" xr:uid="{1C62DFB6-3EF1-461E-A456-79F47269D7C5}">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AA490-72A3-44B0-8DD9-BAFAAB6C572C}">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60</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252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612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613</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ABBC8A3-6477-4234-B5D8-9A79A7943D24}">
      <formula1>INDIRECT(D13)</formula1>
    </dataValidation>
    <dataValidation type="list" allowBlank="1" showInputMessage="1" showErrorMessage="1" sqref="D28:E29 D11:E12 O11:P12 O28:P29" xr:uid="{E7B8B04B-57C6-41EC-8017-5330CED61A49}">
      <formula1>INDIRECT(D9)</formula1>
    </dataValidation>
    <dataValidation type="list" allowBlank="1" showInputMessage="1" showErrorMessage="1" sqref="E32:E33 E15:E16 P32:P33 P15:P16" xr:uid="{A4D73824-E37E-4DFF-8B3C-57A70767D59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F300-5BDB-462E-ACC3-277AF4731277}">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63</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614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599</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5979F56-471E-4B53-8361-51E0EB784AE1}">
      <formula1>INDIRECT(D13)</formula1>
    </dataValidation>
    <dataValidation type="list" allowBlank="1" showInputMessage="1" showErrorMessage="1" sqref="D28:E29 D11:E12 O11:P12 O28:P29" xr:uid="{4C81789B-9324-4A2B-839A-9655A6E62223}">
      <formula1>INDIRECT(D9)</formula1>
    </dataValidation>
    <dataValidation type="list" allowBlank="1" showInputMessage="1" showErrorMessage="1" sqref="E32:E33 E15:E16 P32:P33 P15:P16" xr:uid="{282A0190-E31C-4C9F-A89C-4ACAAC842A3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09D91-C9ED-45DA-A06B-2F21E9C96265}">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64</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615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616</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200C910-BB02-4C12-8233-EB8217DA50A1}">
      <formula1>INDIRECT(D13)</formula1>
    </dataValidation>
    <dataValidation type="list" allowBlank="1" showInputMessage="1" showErrorMessage="1" sqref="D28:E29 D11:E12 O11:P12 O28:P29" xr:uid="{892F43F6-8652-4806-B29F-362F0467FC19}">
      <formula1>INDIRECT(D9)</formula1>
    </dataValidation>
    <dataValidation type="list" allowBlank="1" showInputMessage="1" showErrorMessage="1" sqref="E32:E33 E15:E16 P32:P33 P15:P16" xr:uid="{ECB368FC-D572-4158-B089-22BBB305201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B54C1-3ECD-4081-A077-5232188BE996}">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65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617</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A174EAD-51FF-467B-BC9A-80D99B4181B9}">
      <formula1>INDIRECT(D13)</formula1>
    </dataValidation>
    <dataValidation type="list" allowBlank="1" showInputMessage="1" showErrorMessage="1" sqref="D28:E29 D11:E12 O11:P12 O28:P29" xr:uid="{557CBF23-302E-44C3-8F5E-7EA7D908057A}">
      <formula1>INDIRECT(D9)</formula1>
    </dataValidation>
    <dataValidation type="list" allowBlank="1" showInputMessage="1" showErrorMessage="1" sqref="E32:E33 E15:E16 P32:P33 P15:P16" xr:uid="{A34A4C2E-C112-4AB8-ACF3-332EAC0F7ED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01871-00B0-4919-A758-E41438E20801}">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66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243</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618</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5E7DBFEB-8DFB-4157-838F-514F681E2B2A}">
      <formula1>INDIRECT(D13)</formula1>
    </dataValidation>
    <dataValidation type="list" allowBlank="1" showInputMessage="1" showErrorMessage="1" sqref="D28:E29 D11:E12 O11:P12 O28:P29" xr:uid="{4C1AE0DE-6F7E-4AE3-9398-622FF72F7515}">
      <formula1>INDIRECT(D9)</formula1>
    </dataValidation>
    <dataValidation type="list" allowBlank="1" showInputMessage="1" showErrorMessage="1" sqref="E32:E33 E15:E16 P32:P33 P15:P16" xr:uid="{FD287031-2086-4045-89B0-BD8F899DC00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55EA7-9C91-40B3-87B9-30BCDCB0815F}">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67</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243</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619</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A401971-B036-464B-BD85-23A1984A3B97}">
      <formula1>INDIRECT(D13)</formula1>
    </dataValidation>
    <dataValidation type="list" allowBlank="1" showInputMessage="1" showErrorMessage="1" sqref="D28:E29 D11:E12 O11:P12 O28:P29" xr:uid="{F4D1481E-4901-4239-A176-F01AE930E299}">
      <formula1>INDIRECT(D9)</formula1>
    </dataValidation>
    <dataValidation type="list" allowBlank="1" showInputMessage="1" showErrorMessage="1" sqref="E32:E33 E15:E16 P32:P33 P15:P16" xr:uid="{670A03E1-806B-4F25-9C64-49DC0EABDEC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071F-9BF2-4952-9DE0-20AACDE85754}">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68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620</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621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A132AF3-8F16-496A-83E8-8BB447CB2599}">
      <formula1>INDIRECT(D13)</formula1>
    </dataValidation>
    <dataValidation type="list" allowBlank="1" showInputMessage="1" showErrorMessage="1" sqref="D28:E29 D11:E12 O11:P12 O28:P29" xr:uid="{02E6FF7A-C85A-42FC-A4E8-913EBFA4F9CC}">
      <formula1>INDIRECT(D9)</formula1>
    </dataValidation>
    <dataValidation type="list" allowBlank="1" showInputMessage="1" showErrorMessage="1" sqref="E32:E33 E15:E16 P32:P33 P15:P16" xr:uid="{72A4EB8B-8C55-4A25-89CB-3FC50376979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CFF74-EBD7-4E81-B404-6A312BE41D8C}">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77</v>
      </c>
      <c r="E5" s="535"/>
      <c r="F5" s="536"/>
      <c r="G5" s="537"/>
      <c r="H5" s="537"/>
      <c r="I5" s="537"/>
      <c r="J5" s="537"/>
      <c r="K5" s="537"/>
      <c r="L5" s="537"/>
      <c r="M5" s="316" t="s">
        <v>570</v>
      </c>
      <c r="N5" s="357" t="s">
        <v>571</v>
      </c>
      <c r="O5" s="534">
        <v>77</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240</v>
      </c>
      <c r="E11" s="549"/>
      <c r="F11" s="536"/>
      <c r="G11" s="537"/>
      <c r="H11" s="537"/>
      <c r="I11" s="537"/>
      <c r="J11" s="537"/>
      <c r="K11" s="537"/>
      <c r="L11" s="537"/>
      <c r="M11" s="356"/>
      <c r="N11" s="356" t="s">
        <v>575</v>
      </c>
      <c r="O11" s="548" t="s">
        <v>248</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604</v>
      </c>
      <c r="F17" s="560"/>
      <c r="G17" s="560"/>
      <c r="H17" s="560"/>
      <c r="I17" s="560"/>
      <c r="J17" s="560"/>
      <c r="K17" s="560"/>
      <c r="L17" s="561"/>
      <c r="M17" s="99" t="s">
        <v>402</v>
      </c>
      <c r="N17" s="100"/>
      <c r="O17" s="101"/>
      <c r="P17" s="102" t="s">
        <v>622</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623</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t="s">
        <v>624</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9A2485C-550B-448E-8F0C-0AB30112242B}">
      <formula1>INDIRECT(D13)</formula1>
    </dataValidation>
    <dataValidation type="list" allowBlank="1" showInputMessage="1" showErrorMessage="1" sqref="D28:E29 D11:E12 O11:P12 O28:P29" xr:uid="{D220A2F6-98E2-4ADE-BED2-89CD84906140}">
      <formula1>INDIRECT(D9)</formula1>
    </dataValidation>
    <dataValidation type="list" allowBlank="1" showInputMessage="1" showErrorMessage="1" sqref="E32:E33 E15:E16 P32:P33 P15:P16" xr:uid="{0E6F3865-93CF-443D-B234-D43FAAD8BFF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27C0F-BB21-4E8A-B786-1DB380D1A9C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81</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A30D2B7-1CCE-4DEC-9FFB-0DBC9FB980EF}">
      <formula1>INDIRECT(D13)</formula1>
    </dataValidation>
    <dataValidation type="list" allowBlank="1" showInputMessage="1" showErrorMessage="1" sqref="D28:E29 D11:E12 O11:P12 O28:P29" xr:uid="{85E08955-C964-4EB3-B0AE-20BA17209BFF}">
      <formula1>INDIRECT(D9)</formula1>
    </dataValidation>
    <dataValidation type="list" allowBlank="1" showInputMessage="1" showErrorMessage="1" sqref="E32:E33 E15:E16 P32:P33 P15:P16" xr:uid="{B2AD92E7-2474-45B1-8D17-583A2D9B364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3A8EC-CB46-408B-B0D0-DB4D540526C2}">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87</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246</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338</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454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625</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458</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584</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0E697188-24D1-4893-A752-8639C6228968}">
      <formula1>INDIRECT(D13)</formula1>
    </dataValidation>
    <dataValidation type="list" allowBlank="1" showInputMessage="1" showErrorMessage="1" sqref="D28:E29 D11:E12 O11:P12 O28:P29" xr:uid="{2F1941B1-E0B7-4541-A1F6-4AAD26383339}">
      <formula1>INDIRECT(D9)</formula1>
    </dataValidation>
    <dataValidation type="list" allowBlank="1" showInputMessage="1" showErrorMessage="1" sqref="E32:E33 E15:E16 P32:P33 P15:P16" xr:uid="{4BA88806-C8F5-4FB1-95DA-032BABAEFC6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8DD42-497A-4B50-83C4-BC91A19ADD47}">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88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246</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338</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626</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627</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628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B8F43533-7FF7-48C6-BFC0-5E81D5FC517A}">
      <formula1>INDIRECT(D13)</formula1>
    </dataValidation>
    <dataValidation type="list" allowBlank="1" showInputMessage="1" showErrorMessage="1" sqref="D28:E29 D11:E12 O11:P12 O28:P29" xr:uid="{FEE11CF8-DBA1-4A25-AE13-0F6D4EEF2A7C}">
      <formula1>INDIRECT(D9)</formula1>
    </dataValidation>
    <dataValidation type="list" allowBlank="1" showInputMessage="1" showErrorMessage="1" sqref="E32:E33 E15:E16 P32:P33 P15:P16" xr:uid="{6070378A-88D4-46F4-BE37-B4AE20A1DFA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F4D80-56B6-4E59-8F53-64EAD51D8C7F}">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89</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247</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629</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630</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DDFB1B1-DCDB-4448-B45A-0E4CCBB8B70B}">
      <formula1>INDIRECT(D13)</formula1>
    </dataValidation>
    <dataValidation type="list" allowBlank="1" showInputMessage="1" showErrorMessage="1" sqref="D28:E29 D11:E12 O11:P12 O28:P29" xr:uid="{010330F5-FE9B-43C8-B099-485054E101A3}">
      <formula1>INDIRECT(D9)</formula1>
    </dataValidation>
    <dataValidation type="list" allowBlank="1" showInputMessage="1" showErrorMessage="1" sqref="E32:E33 E15:E16 P32:P33 P15:P16" xr:uid="{73B3A69E-760F-4291-91B7-272D63B7B1D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ECD9-E965-41B1-86A9-B141555A1AF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94</v>
      </c>
      <c r="E5" s="535"/>
      <c r="F5" s="536"/>
      <c r="G5" s="537"/>
      <c r="H5" s="537"/>
      <c r="I5" s="537"/>
      <c r="J5" s="537"/>
      <c r="K5" s="537"/>
      <c r="L5" s="537"/>
      <c r="M5" s="316" t="s">
        <v>570</v>
      </c>
      <c r="N5" s="357" t="s">
        <v>571</v>
      </c>
      <c r="O5" s="534">
        <v>94</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246</v>
      </c>
      <c r="E11" s="549"/>
      <c r="F11" s="536"/>
      <c r="G11" s="537"/>
      <c r="H11" s="537"/>
      <c r="I11" s="537"/>
      <c r="J11" s="537"/>
      <c r="K11" s="537"/>
      <c r="L11" s="537"/>
      <c r="M11" s="356"/>
      <c r="N11" s="356" t="s">
        <v>575</v>
      </c>
      <c r="O11" s="548" t="s">
        <v>248</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338</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464</v>
      </c>
      <c r="F17" s="560"/>
      <c r="G17" s="560"/>
      <c r="H17" s="560"/>
      <c r="I17" s="560"/>
      <c r="J17" s="560"/>
      <c r="K17" s="560"/>
      <c r="L17" s="561"/>
      <c r="M17" s="99" t="s">
        <v>402</v>
      </c>
      <c r="N17" s="100"/>
      <c r="O17" s="101"/>
      <c r="P17" s="102" t="s">
        <v>490</v>
      </c>
      <c r="Q17" s="560"/>
      <c r="R17" s="560"/>
      <c r="S17" s="560"/>
      <c r="T17" s="560"/>
      <c r="U17" s="560"/>
      <c r="V17" s="560"/>
      <c r="W17" s="561"/>
    </row>
    <row r="18" spans="2:23" s="1" customFormat="1" ht="17.100000000000001" customHeight="1">
      <c r="B18" s="99" t="s">
        <v>581</v>
      </c>
      <c r="C18" s="100"/>
      <c r="D18" s="101"/>
      <c r="E18" s="289" t="s">
        <v>631</v>
      </c>
      <c r="F18" s="562"/>
      <c r="G18" s="562"/>
      <c r="H18" s="562"/>
      <c r="I18" s="562"/>
      <c r="J18" s="562"/>
      <c r="K18" s="562"/>
      <c r="L18" s="290"/>
      <c r="M18" s="99" t="s">
        <v>581</v>
      </c>
      <c r="N18" s="100"/>
      <c r="O18" s="101"/>
      <c r="P18" s="289" t="s">
        <v>632</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633</v>
      </c>
      <c r="E21" s="571"/>
      <c r="F21" s="571"/>
      <c r="G21" s="571"/>
      <c r="H21" s="571"/>
      <c r="I21" s="571"/>
      <c r="J21" s="571"/>
      <c r="K21" s="571"/>
      <c r="L21" s="572"/>
      <c r="M21" s="573" t="s">
        <v>587</v>
      </c>
      <c r="N21" s="574"/>
      <c r="O21" s="570" t="s">
        <v>624</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D2D8A7DC-62B7-442D-83D3-9A680CDAD2D9}">
      <formula1>INDIRECT(D13)</formula1>
    </dataValidation>
    <dataValidation type="list" allowBlank="1" showInputMessage="1" showErrorMessage="1" sqref="D28:E29 D11:E12 O11:P12 O28:P29" xr:uid="{75B20AB6-197B-407F-98DA-4094330A2AE1}">
      <formula1>INDIRECT(D9)</formula1>
    </dataValidation>
    <dataValidation type="list" allowBlank="1" showInputMessage="1" showErrorMessage="1" sqref="E32:E33 E15:E16 P32:P33 P15:P16" xr:uid="{9B44C0BB-0789-434F-B86B-47E2A2D9A86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1FCE8-89F0-4E06-B22F-F436127FF8C3}">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95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248</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634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635</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624</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F731C27-EAD9-4774-A5B7-5645654DF6AB}">
      <formula1>INDIRECT(D13)</formula1>
    </dataValidation>
    <dataValidation type="list" allowBlank="1" showInputMessage="1" showErrorMessage="1" sqref="D28:E29 D11:E12 O11:P12 O28:P29" xr:uid="{D1CA25E0-4634-4B45-8372-6881B6090AA7}">
      <formula1>INDIRECT(D9)</formula1>
    </dataValidation>
    <dataValidation type="list" allowBlank="1" showInputMessage="1" showErrorMessage="1" sqref="E32:E33 E15:E16 P32:P33 P15:P16" xr:uid="{67894F6C-3CB6-4586-9C5D-5FC44197839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5105-08CA-43E1-8B42-AC7968D2A98F}">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96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636</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637</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18375DF-63F1-4539-AFC7-680F4B33EC72}">
      <formula1>INDIRECT(D13)</formula1>
    </dataValidation>
    <dataValidation type="list" allowBlank="1" showInputMessage="1" showErrorMessage="1" sqref="D28:E29 D11:E12 O11:P12 O28:P29" xr:uid="{C4572A81-8129-4B95-8670-ED6CB2012075}">
      <formula1>INDIRECT(D9)</formula1>
    </dataValidation>
    <dataValidation type="list" allowBlank="1" showInputMessage="1" showErrorMessage="1" sqref="E32:E33 E15:E16 P32:P33 P15:P16" xr:uid="{0ECD7C46-FD25-46DC-AC36-B1A7571F5A8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5D20B-493E-431D-A5E5-5614E96DE12C}">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97</v>
      </c>
      <c r="E5" s="535"/>
      <c r="F5" s="536"/>
      <c r="G5" s="537"/>
      <c r="H5" s="537"/>
      <c r="I5" s="537"/>
      <c r="J5" s="537"/>
      <c r="K5" s="537"/>
      <c r="L5" s="537"/>
      <c r="M5" s="316" t="s">
        <v>570</v>
      </c>
      <c r="N5" s="357" t="s">
        <v>571</v>
      </c>
      <c r="O5" s="534">
        <v>97</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246</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638</v>
      </c>
      <c r="F17" s="560"/>
      <c r="G17" s="560"/>
      <c r="H17" s="560"/>
      <c r="I17" s="560"/>
      <c r="J17" s="560"/>
      <c r="K17" s="560"/>
      <c r="L17" s="561"/>
      <c r="M17" s="99" t="s">
        <v>402</v>
      </c>
      <c r="N17" s="100"/>
      <c r="O17" s="101"/>
      <c r="P17" s="102" t="s">
        <v>639</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343</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640</v>
      </c>
      <c r="E21" s="571"/>
      <c r="F21" s="571"/>
      <c r="G21" s="571"/>
      <c r="H21" s="571"/>
      <c r="I21" s="571"/>
      <c r="J21" s="571"/>
      <c r="K21" s="571"/>
      <c r="L21" s="572"/>
      <c r="M21" s="573" t="s">
        <v>587</v>
      </c>
      <c r="N21" s="574"/>
      <c r="O21" s="570" t="s">
        <v>609</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1EE882E7-1B1A-426B-B61C-B87BA74C7C54}">
      <formula1>INDIRECT(D13)</formula1>
    </dataValidation>
    <dataValidation type="list" allowBlank="1" showInputMessage="1" showErrorMessage="1" sqref="D28:E29 D11:E12 O11:P12 O28:P29" xr:uid="{789C3D7D-9627-44D7-BC69-C5DB3AA6D6BB}">
      <formula1>INDIRECT(D9)</formula1>
    </dataValidation>
    <dataValidation type="list" allowBlank="1" showInputMessage="1" showErrorMessage="1" sqref="E32:E33 E15:E16 P32:P33 P15:P16" xr:uid="{5893EB6C-87EA-40F5-BFC3-D6D651434E5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7D7E1-8FCD-4E4B-966D-11F5AFCD0231}">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98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248</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641</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642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624</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5B266A6A-3494-4C3A-8543-BA9CDE0704B2}">
      <formula1>INDIRECT(D13)</formula1>
    </dataValidation>
    <dataValidation type="list" allowBlank="1" showInputMessage="1" showErrorMessage="1" sqref="D28:E29 D11:E12 O11:P12 O28:P29" xr:uid="{389DFAD2-D602-4A56-A7B4-E697FF96CDB2}">
      <formula1>INDIRECT(D9)</formula1>
    </dataValidation>
    <dataValidation type="list" allowBlank="1" showInputMessage="1" showErrorMessage="1" sqref="E32:E33 E15:E16 P32:P33 P15:P16" xr:uid="{5FE5599D-226C-4BB1-B58D-035DCA60DFB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F300B-060D-4E6E-BDFE-63463631856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99</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643</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CA68A17-DFEC-4335-A4B7-FFF4722DBCF1}">
      <formula1>INDIRECT(D13)</formula1>
    </dataValidation>
    <dataValidation type="list" allowBlank="1" showInputMessage="1" showErrorMessage="1" sqref="D28:E29 D11:E12 O11:P12 O28:P29" xr:uid="{8A87E60C-0C2E-444B-A4EF-9D26FE43C9F4}">
      <formula1>INDIRECT(D9)</formula1>
    </dataValidation>
    <dataValidation type="list" allowBlank="1" showInputMessage="1" showErrorMessage="1" sqref="E32:E33 E15:E16 P32:P33 P15:P16" xr:uid="{F4133BFC-D552-47F7-8796-54E8C114EFC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1AC83-61DD-4191-AC2A-B7B7867D99CB}">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100</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614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644</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6C96BD0-0F7C-40FE-AB39-74CA8F750C0D}">
      <formula1>INDIRECT(D13)</formula1>
    </dataValidation>
    <dataValidation type="list" allowBlank="1" showInputMessage="1" showErrorMessage="1" sqref="D28:E29 D11:E12 O11:P12 O28:P29" xr:uid="{7A3C6CEF-3C11-4803-A010-041A77F9B6D9}">
      <formula1>INDIRECT(D9)</formula1>
    </dataValidation>
    <dataValidation type="list" allowBlank="1" showInputMessage="1" showErrorMessage="1" sqref="E32:E33 E15:E16 P32:P33 P15:P16" xr:uid="{CB8AABC8-86A2-4E93-9943-9E14E69673A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2499-6EE9-43E7-A8D5-78A3EDBFDEB0}">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103</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645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256AFA16-7C25-4E35-A269-A3877D5D7F8D}">
      <formula1>INDIRECT(D13)</formula1>
    </dataValidation>
    <dataValidation type="list" allowBlank="1" showInputMessage="1" showErrorMessage="1" sqref="D28:E29 D11:E12 O11:P12 O28:P29" xr:uid="{D72ECB46-8A74-4338-8844-1BA818E4825B}">
      <formula1>INDIRECT(D9)</formula1>
    </dataValidation>
    <dataValidation type="list" allowBlank="1" showInputMessage="1" showErrorMessage="1" sqref="E32:E33 E15:E16 P32:P33 P15:P16" xr:uid="{A6C53D11-9D93-4FD3-8004-0A5AE822EF0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1C55E-E9E1-4872-A562-70144CB8CBB1}">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105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646</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647</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128A705-9D33-4704-A927-5E4977375EAD}">
      <formula1>INDIRECT(D13)</formula1>
    </dataValidation>
    <dataValidation type="list" allowBlank="1" showInputMessage="1" showErrorMessage="1" sqref="D28:E29 D11:E12 O11:P12 O28:P29" xr:uid="{6467EBB9-01DB-4686-AD02-00A7665CA757}">
      <formula1>INDIRECT(D9)</formula1>
    </dataValidation>
    <dataValidation type="list" allowBlank="1" showInputMessage="1" showErrorMessage="1" sqref="E32:E33 E15:E16 P32:P33 P15:P16" xr:uid="{66EE2C0D-D2F2-4699-BCDD-070299BC5C1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1C1DA-94C8-425B-B82E-210B31182FF1}">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109</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648</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A370B60-E767-4A3E-8187-E6047E2E210E}">
      <formula1>INDIRECT(D13)</formula1>
    </dataValidation>
    <dataValidation type="list" allowBlank="1" showInputMessage="1" showErrorMessage="1" sqref="D28:E29 D11:E12 O11:P12 O28:P29" xr:uid="{F0802501-E726-4A50-8AE2-146FE3AA7127}">
      <formula1>INDIRECT(D9)</formula1>
    </dataValidation>
    <dataValidation type="list" allowBlank="1" showInputMessage="1" showErrorMessage="1" sqref="E32:E33 E15:E16 P32:P33 P15:P16" xr:uid="{498068BB-6856-49EE-A2E1-A8A581744FF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63735-DD91-4FB7-888E-D74E2CA38A96}">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110</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649</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650</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7CBE257E-3E46-4D53-ADD7-4F674577626A}">
      <formula1>INDIRECT(D13)</formula1>
    </dataValidation>
    <dataValidation type="list" allowBlank="1" showInputMessage="1" showErrorMessage="1" sqref="D28:E29 D11:E12 O11:P12 O28:P29" xr:uid="{BB153608-7E57-4B5F-8825-F4E033D974FE}">
      <formula1>INDIRECT(D9)</formula1>
    </dataValidation>
    <dataValidation type="list" allowBlank="1" showInputMessage="1" showErrorMessage="1" sqref="E32:E33 E15:E16 P32:P33 P15:P16" xr:uid="{4C1BC94E-9281-4C5F-AD26-E0A990B1F64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58F0-63FC-42B8-AB3C-9F4B2CFECE09}">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113</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651</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637</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2002C19-9BBA-4B1C-AE43-B0B5CE29942D}">
      <formula1>INDIRECT(D13)</formula1>
    </dataValidation>
    <dataValidation type="list" allowBlank="1" showInputMessage="1" showErrorMessage="1" sqref="D28:E29 D11:E12 O11:P12 O28:P29" xr:uid="{8C4BEF4D-D303-4441-AA6D-34D8E090423C}">
      <formula1>INDIRECT(D9)</formula1>
    </dataValidation>
    <dataValidation type="list" allowBlank="1" showInputMessage="1" showErrorMessage="1" sqref="E32:E33 E15:E16 P32:P33 P15:P16" xr:uid="{B8B2F220-D368-493F-A952-F53FD328A59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D8CFD-E679-4223-A894-ECEF492A91A6}">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115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D48C8F4E-FC87-4C47-B595-05E02D43EED3}">
      <formula1>INDIRECT(D13)</formula1>
    </dataValidation>
    <dataValidation type="list" allowBlank="1" showInputMessage="1" showErrorMessage="1" sqref="D28:E29 D11:E12 O11:P12 O28:P29" xr:uid="{A5ECA63B-5772-4C94-A231-CB1C774A89D7}">
      <formula1>INDIRECT(D9)</formula1>
    </dataValidation>
    <dataValidation type="list" allowBlank="1" showInputMessage="1" showErrorMessage="1" sqref="E32:E33 E15:E16 P32:P33 P15:P16" xr:uid="{9D45DBD0-1ED8-4347-A3A3-23AFDF6B104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100CB-6E7B-42CB-A275-8C61DCBC7B60}">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116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653</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637</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0BB49B69-C0F1-4949-B392-76837B2FFC48}">
      <formula1>INDIRECT(D13)</formula1>
    </dataValidation>
    <dataValidation type="list" allowBlank="1" showInputMessage="1" showErrorMessage="1" sqref="D28:E29 D11:E12 O11:P12 O28:P29" xr:uid="{87757106-AD2C-47AF-A480-1726BEE2C34B}">
      <formula1>INDIRECT(D9)</formula1>
    </dataValidation>
    <dataValidation type="list" allowBlank="1" showInputMessage="1" showErrorMessage="1" sqref="E32:E33 E15:E16 P32:P33 P15:P16" xr:uid="{95ABF0C5-B0AC-47D9-BEBF-5E3D2255DB5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1F842-FAE0-4152-AA4C-F5029F91CD13}">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118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78436BD-32E1-4049-A7FF-E80A251CC34D}">
      <formula1>INDIRECT(D13)</formula1>
    </dataValidation>
    <dataValidation type="list" allowBlank="1" showInputMessage="1" showErrorMessage="1" sqref="D28:E29 D11:E12 O11:P12 O28:P29" xr:uid="{CD43BB34-DAB5-4006-9998-3ED2F8956FAC}">
      <formula1>INDIRECT(D9)</formula1>
    </dataValidation>
    <dataValidation type="list" allowBlank="1" showInputMessage="1" showErrorMessage="1" sqref="E32:E33 E15:E16 P32:P33 P15:P16" xr:uid="{D8598B31-C769-4C3F-A403-5E283A75051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BD029-3008-4E22-91E9-D092A705115B}">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119</v>
      </c>
      <c r="E5" s="535"/>
      <c r="F5" s="536"/>
      <c r="G5" s="537"/>
      <c r="H5" s="537"/>
      <c r="I5" s="537"/>
      <c r="J5" s="537"/>
      <c r="K5" s="537"/>
      <c r="L5" s="537"/>
      <c r="M5" s="316" t="s">
        <v>570</v>
      </c>
      <c r="N5" s="357" t="s">
        <v>571</v>
      </c>
      <c r="O5" s="534">
        <v>119</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242</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160</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654</v>
      </c>
      <c r="F17" s="560"/>
      <c r="G17" s="560"/>
      <c r="H17" s="560"/>
      <c r="I17" s="560"/>
      <c r="J17" s="560"/>
      <c r="K17" s="560"/>
      <c r="L17" s="561"/>
      <c r="M17" s="99" t="s">
        <v>402</v>
      </c>
      <c r="N17" s="100"/>
      <c r="O17" s="101"/>
      <c r="P17" s="102" t="s">
        <v>605</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582</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t="s">
        <v>588</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E5872C4-0213-4CDB-8DE9-704EC1212594}">
      <formula1>INDIRECT(D13)</formula1>
    </dataValidation>
    <dataValidation type="list" allowBlank="1" showInputMessage="1" showErrorMessage="1" sqref="D28:E29 D11:E12 O11:P12 O28:P29" xr:uid="{8C5DCB97-716C-4EBC-9B1B-FC2D41425E65}">
      <formula1>INDIRECT(D9)</formula1>
    </dataValidation>
    <dataValidation type="list" allowBlank="1" showInputMessage="1" showErrorMessage="1" sqref="E32:E33 E15:E16 P32:P33 P15:P16" xr:uid="{F7572940-089E-47E9-8545-6B30D17669A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4E09D-92BE-4059-9F7E-8EF720EDCCB2}">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120</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54623B94-CC2B-42DC-BA7F-123A0B158C07}">
      <formula1>INDIRECT(D13)</formula1>
    </dataValidation>
    <dataValidation type="list" allowBlank="1" showInputMessage="1" showErrorMessage="1" sqref="D28:E29 D11:E12 O11:P12 O28:P29" xr:uid="{154DCF65-EE1C-475B-A7A8-8A85A5FB8EF0}">
      <formula1>INDIRECT(D9)</formula1>
    </dataValidation>
    <dataValidation type="list" allowBlank="1" showInputMessage="1" showErrorMessage="1" sqref="E32:E33 E15:E16 P32:P33 P15:P16" xr:uid="{C2D0EEF6-053C-4B56-B835-FFA572EF5C4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A7D7-0A9F-4C78-BFC0-4DC92AE3625E}">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122</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7709CFB0-9970-485A-B1D2-CA378B25D973}">
      <formula1>INDIRECT(D13)</formula1>
    </dataValidation>
    <dataValidation type="list" allowBlank="1" showInputMessage="1" showErrorMessage="1" sqref="D28:E29 D11:E12 O11:P12 O28:P29" xr:uid="{3CFEA40D-10D0-4B9C-AB84-D3884C4F62A5}">
      <formula1>INDIRECT(D9)</formula1>
    </dataValidation>
    <dataValidation type="list" allowBlank="1" showInputMessage="1" showErrorMessage="1" sqref="E32:E33 E15:E16 P32:P33 P15:P16" xr:uid="{DA2688EC-A83B-4D4E-8275-9FC2F688F51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3DCF6-BFAC-45FF-85CD-98F76612556F}">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124</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B4228216-DD7B-4DBE-8121-57143758945D}">
      <formula1>INDIRECT(D13)</formula1>
    </dataValidation>
    <dataValidation type="list" allowBlank="1" showInputMessage="1" showErrorMessage="1" sqref="D28:E29 D11:E12 O11:P12 O28:P29" xr:uid="{8C55329C-DF5B-4610-BE0A-1D19E3BE7185}">
      <formula1>INDIRECT(D9)</formula1>
    </dataValidation>
    <dataValidation type="list" allowBlank="1" showInputMessage="1" showErrorMessage="1" sqref="E32:E33 E15:E16 P32:P33 P15:P16" xr:uid="{B5A4C6F5-3881-419B-814A-EF6EC413488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0F1BE-7CBE-4FEF-9B28-0C1C46C76A9E}">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125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656</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4A41866-03DD-4FCF-9AD9-409863FA06D6}">
      <formula1>INDIRECT(D13)</formula1>
    </dataValidation>
    <dataValidation type="list" allowBlank="1" showInputMessage="1" showErrorMessage="1" sqref="D28:E29 D11:E12 O11:P12 O28:P29" xr:uid="{2A784799-49CF-44AD-B583-B128DD61AA72}">
      <formula1>INDIRECT(D9)</formula1>
    </dataValidation>
    <dataValidation type="list" allowBlank="1" showInputMessage="1" showErrorMessage="1" sqref="E32:E33 E15:E16 P32:P33 P15:P16" xr:uid="{D7542A7F-FF6C-424C-985B-438C84CCD6E5}">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032CD-0AAB-40CD-87A1-48A9F54D00BE}">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126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E0C3EB7-ED62-4C8D-9787-3EE236ED1AFB}">
      <formula1>INDIRECT(D13)</formula1>
    </dataValidation>
    <dataValidation type="list" allowBlank="1" showInputMessage="1" showErrorMessage="1" sqref="D28:E29 D11:E12 O11:P12 O28:P29" xr:uid="{D8E27F6A-6A8B-4993-9AED-CB672370742A}">
      <formula1>INDIRECT(D9)</formula1>
    </dataValidation>
    <dataValidation type="list" allowBlank="1" showInputMessage="1" showErrorMessage="1" sqref="E32:E33 E15:E16 P32:P33 P15:P16" xr:uid="{02D3D35F-E6D9-48F0-9B08-2E7D6710846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9974F-F5C6-4169-A784-12F9FCC7588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128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657</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99B4878-BC16-4317-BEB7-042930B7EB91}">
      <formula1>INDIRECT(D13)</formula1>
    </dataValidation>
    <dataValidation type="list" allowBlank="1" showInputMessage="1" showErrorMessage="1" sqref="D28:E29 D11:E12 O11:P12 O28:P29" xr:uid="{2C2D4875-D306-462E-A4DB-E9D2BDABF4B8}">
      <formula1>INDIRECT(D9)</formula1>
    </dataValidation>
    <dataValidation type="list" allowBlank="1" showInputMessage="1" showErrorMessage="1" sqref="E32:E33 E15:E16 P32:P33 P15:P16" xr:uid="{AA421816-EC52-4CBF-8572-EE666DEFA68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100CD-438E-4DDC-991C-5F156E0B38EB}">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129</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658</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9FC7631-F8E5-4443-9E6D-92EFB3A3D82F}">
      <formula1>INDIRECT(D13)</formula1>
    </dataValidation>
    <dataValidation type="list" allowBlank="1" showInputMessage="1" showErrorMessage="1" sqref="D28:E29 D11:E12 O11:P12 O28:P29" xr:uid="{BB231A56-D501-4B00-BD7B-E6E894A6A8F8}">
      <formula1>INDIRECT(D9)</formula1>
    </dataValidation>
    <dataValidation type="list" allowBlank="1" showInputMessage="1" showErrorMessage="1" sqref="E32:E33 E15:E16 P32:P33 P15:P16" xr:uid="{1E709BD8-EBD3-4C8B-BFEF-D5390E0FBEF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6897-7D7B-4122-BD4B-D91829F48475}">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130</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649D129-90BB-4A85-84DC-F2D50ED1685F}">
      <formula1>INDIRECT(D13)</formula1>
    </dataValidation>
    <dataValidation type="list" allowBlank="1" showInputMessage="1" showErrorMessage="1" sqref="D28:E29 D11:E12 O11:P12 O28:P29" xr:uid="{7E8CFC4D-93B4-46BB-A5CB-90E7A0868969}">
      <formula1>INDIRECT(D9)</formula1>
    </dataValidation>
    <dataValidation type="list" allowBlank="1" showInputMessage="1" showErrorMessage="1" sqref="E32:E33 E15:E16 P32:P33 P15:P16" xr:uid="{712F8D4B-23AD-483C-AE80-8EA7B613FEA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DFB7F-C31D-4D3C-8CC9-D136D005D1A9}">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133</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659</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2CF077A-7ACE-469D-8F29-C598F6B2ABD9}">
      <formula1>INDIRECT(D13)</formula1>
    </dataValidation>
    <dataValidation type="list" allowBlank="1" showInputMessage="1" showErrorMessage="1" sqref="D28:E29 D11:E12 O11:P12 O28:P29" xr:uid="{375875AF-C1FE-4DA3-A351-20FD20FD0793}">
      <formula1>INDIRECT(D9)</formula1>
    </dataValidation>
    <dataValidation type="list" allowBlank="1" showInputMessage="1" showErrorMessage="1" sqref="E32:E33 E15:E16 P32:P33 P15:P16" xr:uid="{29FFC672-2875-42A4-B422-D802003267E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616FD-1E14-47BF-B774-8ACD4D8E41B5}">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134</v>
      </c>
      <c r="E5" s="535"/>
      <c r="F5" s="536"/>
      <c r="G5" s="537"/>
      <c r="H5" s="537"/>
      <c r="I5" s="537"/>
      <c r="J5" s="537"/>
      <c r="K5" s="537"/>
      <c r="L5" s="537"/>
      <c r="M5" s="316" t="s">
        <v>570</v>
      </c>
      <c r="N5" s="357" t="s">
        <v>571</v>
      </c>
      <c r="O5" s="534">
        <v>134</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246</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342</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338</v>
      </c>
      <c r="Q16" s="557"/>
      <c r="R16" s="558"/>
      <c r="S16" s="558"/>
      <c r="T16" s="558"/>
      <c r="U16" s="558"/>
      <c r="V16" s="558"/>
      <c r="W16" s="559"/>
    </row>
    <row r="17" spans="2:23" s="1" customFormat="1" ht="17.100000000000001" customHeight="1">
      <c r="B17" s="99" t="s">
        <v>402</v>
      </c>
      <c r="C17" s="100"/>
      <c r="D17" s="101"/>
      <c r="E17" s="102" t="s">
        <v>660</v>
      </c>
      <c r="F17" s="560"/>
      <c r="G17" s="560"/>
      <c r="H17" s="560"/>
      <c r="I17" s="560"/>
      <c r="J17" s="560"/>
      <c r="K17" s="560"/>
      <c r="L17" s="561"/>
      <c r="M17" s="99" t="s">
        <v>402</v>
      </c>
      <c r="N17" s="100"/>
      <c r="O17" s="101"/>
      <c r="P17" s="102" t="s">
        <v>490</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661</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t="s">
        <v>662</v>
      </c>
      <c r="P21" s="571"/>
      <c r="Q21" s="571"/>
      <c r="R21" s="571"/>
      <c r="S21" s="571"/>
      <c r="T21" s="571"/>
      <c r="U21" s="571"/>
      <c r="V21" s="571"/>
      <c r="W21" s="572"/>
    </row>
    <row r="22" spans="2:23" s="1" customFormat="1" ht="20.100000000000001" customHeight="1">
      <c r="B22" s="373" t="s">
        <v>570</v>
      </c>
      <c r="C22" s="370" t="s">
        <v>571</v>
      </c>
      <c r="D22" s="534">
        <v>134</v>
      </c>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v>3</v>
      </c>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t="s">
        <v>281</v>
      </c>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t="s">
        <v>246</v>
      </c>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t="s">
        <v>143</v>
      </c>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t="s">
        <v>279</v>
      </c>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t="s">
        <v>291</v>
      </c>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t="s">
        <v>342</v>
      </c>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t="s">
        <v>490</v>
      </c>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t="s">
        <v>582</v>
      </c>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t="s">
        <v>584</v>
      </c>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t="s">
        <v>343</v>
      </c>
      <c r="F37" s="562"/>
      <c r="G37" s="562"/>
      <c r="H37" s="565" t="s">
        <v>586</v>
      </c>
      <c r="I37" s="566"/>
      <c r="J37" s="567" t="s">
        <v>584</v>
      </c>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t="s">
        <v>609</v>
      </c>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481A405-4473-4672-ABCC-CA50E6014ACC}">
      <formula1>INDIRECT(D13)</formula1>
    </dataValidation>
    <dataValidation type="list" allowBlank="1" showInputMessage="1" showErrorMessage="1" sqref="D28:E29 D11:E12 O11:P12 O28:P29" xr:uid="{D174BD8E-892A-4F8B-9278-291452B00744}">
      <formula1>INDIRECT(D9)</formula1>
    </dataValidation>
    <dataValidation type="list" allowBlank="1" showInputMessage="1" showErrorMessage="1" sqref="E32:E33 E15:E16 P32:P33 P15:P16" xr:uid="{ACFBE2BA-21B8-45C3-875F-4DADACCA0F1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87EE2-0EC5-4746-9FDB-F6AA39B47C78}">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135</v>
      </c>
      <c r="E5" s="535"/>
      <c r="F5" s="536"/>
      <c r="G5" s="537"/>
      <c r="H5" s="537"/>
      <c r="I5" s="537"/>
      <c r="J5" s="537"/>
      <c r="K5" s="537"/>
      <c r="L5" s="537"/>
      <c r="M5" s="316" t="s">
        <v>570</v>
      </c>
      <c r="N5" s="357" t="s">
        <v>571</v>
      </c>
      <c r="O5" s="534">
        <v>135</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246</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346</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338</v>
      </c>
      <c r="Q16" s="557"/>
      <c r="R16" s="558"/>
      <c r="S16" s="558"/>
      <c r="T16" s="558"/>
      <c r="U16" s="558"/>
      <c r="V16" s="558"/>
      <c r="W16" s="559"/>
    </row>
    <row r="17" spans="2:23" s="1" customFormat="1" ht="17.100000000000001" customHeight="1">
      <c r="B17" s="99" t="s">
        <v>402</v>
      </c>
      <c r="C17" s="100"/>
      <c r="D17" s="101"/>
      <c r="E17" s="102" t="s">
        <v>617</v>
      </c>
      <c r="F17" s="560"/>
      <c r="G17" s="560"/>
      <c r="H17" s="560"/>
      <c r="I17" s="560"/>
      <c r="J17" s="560"/>
      <c r="K17" s="560"/>
      <c r="L17" s="561"/>
      <c r="M17" s="99" t="s">
        <v>402</v>
      </c>
      <c r="N17" s="100"/>
      <c r="O17" s="101"/>
      <c r="P17" s="102" t="s">
        <v>663</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664</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t="s">
        <v>607</v>
      </c>
      <c r="P21" s="571"/>
      <c r="Q21" s="571"/>
      <c r="R21" s="571"/>
      <c r="S21" s="571"/>
      <c r="T21" s="571"/>
      <c r="U21" s="571"/>
      <c r="V21" s="571"/>
      <c r="W21" s="572"/>
    </row>
    <row r="22" spans="2:23" s="1" customFormat="1" ht="20.100000000000001" customHeight="1">
      <c r="B22" s="373" t="s">
        <v>570</v>
      </c>
      <c r="C22" s="370" t="s">
        <v>571</v>
      </c>
      <c r="D22" s="534">
        <v>135</v>
      </c>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v>3</v>
      </c>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t="s">
        <v>281</v>
      </c>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t="s">
        <v>246</v>
      </c>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t="s">
        <v>143</v>
      </c>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t="s">
        <v>279</v>
      </c>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t="s">
        <v>291</v>
      </c>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t="s">
        <v>338</v>
      </c>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t="s">
        <v>488</v>
      </c>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t="s">
        <v>665</v>
      </c>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t="s">
        <v>584</v>
      </c>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t="s">
        <v>458</v>
      </c>
      <c r="F37" s="562"/>
      <c r="G37" s="562"/>
      <c r="H37" s="565" t="s">
        <v>586</v>
      </c>
      <c r="I37" s="566"/>
      <c r="J37" s="567" t="s">
        <v>584</v>
      </c>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t="s">
        <v>584</v>
      </c>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16AB2D50-B25C-4526-97F7-6222AC904950}">
      <formula1>INDIRECT(D13)</formula1>
    </dataValidation>
    <dataValidation type="list" allowBlank="1" showInputMessage="1" showErrorMessage="1" sqref="D28:E29 D11:E12 O11:P12 O28:P29" xr:uid="{B217B612-347E-4C4A-A376-8B144D2879B8}">
      <formula1>INDIRECT(D9)</formula1>
    </dataValidation>
    <dataValidation type="list" allowBlank="1" showInputMessage="1" showErrorMessage="1" sqref="E32:E33 E15:E16 P32:P33 P15:P16" xr:uid="{21B1C69E-DC47-4091-8AB8-DC1C55EA013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3815A-79F0-4638-AEFB-F09679F6536A}">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138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666</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667</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668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B8EF178-E0E4-4B2B-AB13-58462C713BDC}">
      <formula1>INDIRECT(D13)</formula1>
    </dataValidation>
    <dataValidation type="list" allowBlank="1" showInputMessage="1" showErrorMessage="1" sqref="D28:E29 D11:E12 O11:P12 O28:P29" xr:uid="{B96E97D8-9F42-41C3-A776-764DA7E32CC1}">
      <formula1>INDIRECT(D9)</formula1>
    </dataValidation>
    <dataValidation type="list" allowBlank="1" showInputMessage="1" showErrorMessage="1" sqref="E32:E33 E15:E16 P32:P33 P15:P16" xr:uid="{89A1D2C8-6445-4AE9-8B59-B25C83382B3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C243-494B-43E3-BC95-59B43D9250B1}">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139</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247</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338</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490</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669</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458</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584</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9EDE65D-BBED-493E-A164-0B9CBBC18573}">
      <formula1>INDIRECT(D13)</formula1>
    </dataValidation>
    <dataValidation type="list" allowBlank="1" showInputMessage="1" showErrorMessage="1" sqref="D28:E29 D11:E12 O11:P12 O28:P29" xr:uid="{E221017C-C21E-49C0-8B72-3C095A34727E}">
      <formula1>INDIRECT(D9)</formula1>
    </dataValidation>
    <dataValidation type="list" allowBlank="1" showInputMessage="1" showErrorMessage="1" sqref="E32:E33 E15:E16 P32:P33 P15:P16" xr:uid="{F528A843-D225-46AE-86FA-B6DE29444D0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872F5-1AF0-470A-9BF7-E9E0349FF2B6}">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140</v>
      </c>
      <c r="E5" s="535"/>
      <c r="F5" s="536"/>
      <c r="G5" s="537"/>
      <c r="H5" s="537"/>
      <c r="I5" s="537"/>
      <c r="J5" s="537"/>
      <c r="K5" s="537"/>
      <c r="L5" s="537"/>
      <c r="M5" s="316" t="s">
        <v>570</v>
      </c>
      <c r="N5" s="357" t="s">
        <v>571</v>
      </c>
      <c r="O5" s="534">
        <v>140</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242</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160</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670</v>
      </c>
      <c r="F17" s="560"/>
      <c r="G17" s="560"/>
      <c r="H17" s="560"/>
      <c r="I17" s="560"/>
      <c r="J17" s="560"/>
      <c r="K17" s="560"/>
      <c r="L17" s="561"/>
      <c r="M17" s="99" t="s">
        <v>402</v>
      </c>
      <c r="N17" s="100"/>
      <c r="O17" s="101"/>
      <c r="P17" s="102" t="s">
        <v>614</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582</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650</v>
      </c>
      <c r="E21" s="571"/>
      <c r="F21" s="571"/>
      <c r="G21" s="571"/>
      <c r="H21" s="571"/>
      <c r="I21" s="571"/>
      <c r="J21" s="571"/>
      <c r="K21" s="571"/>
      <c r="L21" s="572"/>
      <c r="M21" s="573" t="s">
        <v>587</v>
      </c>
      <c r="N21" s="574"/>
      <c r="O21" s="570" t="s">
        <v>599</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786CDE2E-78A0-4F29-8692-F32D864C34F7}">
      <formula1>INDIRECT(D13)</formula1>
    </dataValidation>
    <dataValidation type="list" allowBlank="1" showInputMessage="1" showErrorMessage="1" sqref="D28:E29 D11:E12 O11:P12 O28:P29" xr:uid="{1E1BF767-CC64-49F2-AD60-5F8EB3E7D90C}">
      <formula1>INDIRECT(D9)</formula1>
    </dataValidation>
    <dataValidation type="list" allowBlank="1" showInputMessage="1" showErrorMessage="1" sqref="E32:E33 E15:E16 P32:P33 P15:P16" xr:uid="{4BA008A5-DBCA-48AB-A479-BE6ECFE00E6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1148D-BA98-4764-AEEC-2B2A236A3FD8}">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142</v>
      </c>
      <c r="E5" s="535"/>
      <c r="F5" s="536"/>
      <c r="G5" s="537"/>
      <c r="H5" s="537"/>
      <c r="I5" s="537"/>
      <c r="J5" s="537"/>
      <c r="K5" s="537"/>
      <c r="L5" s="537"/>
      <c r="M5" s="316" t="s">
        <v>570</v>
      </c>
      <c r="N5" s="357" t="s">
        <v>571</v>
      </c>
      <c r="O5" s="534">
        <v>142</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251</v>
      </c>
      <c r="E11" s="549"/>
      <c r="F11" s="536"/>
      <c r="G11" s="537"/>
      <c r="H11" s="537"/>
      <c r="I11" s="537"/>
      <c r="J11" s="537"/>
      <c r="K11" s="537"/>
      <c r="L11" s="537"/>
      <c r="M11" s="356"/>
      <c r="N11" s="356" t="s">
        <v>575</v>
      </c>
      <c r="O11" s="548" t="s">
        <v>243</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t="s">
        <v>147</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338</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493</v>
      </c>
      <c r="F17" s="560"/>
      <c r="G17" s="560"/>
      <c r="H17" s="560"/>
      <c r="I17" s="560"/>
      <c r="J17" s="560"/>
      <c r="K17" s="560"/>
      <c r="L17" s="561"/>
      <c r="M17" s="99" t="s">
        <v>402</v>
      </c>
      <c r="N17" s="100"/>
      <c r="O17" s="101"/>
      <c r="P17" s="102" t="s">
        <v>671</v>
      </c>
      <c r="Q17" s="560"/>
      <c r="R17" s="560"/>
      <c r="S17" s="560"/>
      <c r="T17" s="560"/>
      <c r="U17" s="560"/>
      <c r="V17" s="560"/>
      <c r="W17" s="561"/>
    </row>
    <row r="18" spans="2:23" s="1" customFormat="1" ht="17.100000000000001" customHeight="1">
      <c r="B18" s="99" t="s">
        <v>581</v>
      </c>
      <c r="C18" s="100"/>
      <c r="D18" s="101"/>
      <c r="E18" s="289" t="s">
        <v>672</v>
      </c>
      <c r="F18" s="562"/>
      <c r="G18" s="562"/>
      <c r="H18" s="562"/>
      <c r="I18" s="562"/>
      <c r="J18" s="562"/>
      <c r="K18" s="562"/>
      <c r="L18" s="290"/>
      <c r="M18" s="99" t="s">
        <v>581</v>
      </c>
      <c r="N18" s="100"/>
      <c r="O18" s="101"/>
      <c r="P18" s="289" t="s">
        <v>343</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458</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584</v>
      </c>
      <c r="E21" s="571"/>
      <c r="F21" s="571"/>
      <c r="G21" s="571"/>
      <c r="H21" s="571"/>
      <c r="I21" s="571"/>
      <c r="J21" s="571"/>
      <c r="K21" s="571"/>
      <c r="L21" s="572"/>
      <c r="M21" s="573" t="s">
        <v>587</v>
      </c>
      <c r="N21" s="574"/>
      <c r="O21" s="570" t="s">
        <v>611</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72A0DB64-0D23-4576-BE44-A919FE6E54AF}">
      <formula1>INDIRECT(D13)</formula1>
    </dataValidation>
    <dataValidation type="list" allowBlank="1" showInputMessage="1" showErrorMessage="1" sqref="D28:E29 D11:E12 O11:P12 O28:P29" xr:uid="{72581746-2EBA-4054-9C37-F5D8D9A0B7FC}">
      <formula1>INDIRECT(D9)</formula1>
    </dataValidation>
    <dataValidation type="list" allowBlank="1" showInputMessage="1" showErrorMessage="1" sqref="E32:E33 E15:E16 P32:P33 P15:P16" xr:uid="{B454D9C1-9C24-4DA2-A2FA-C5A0ED1DA6C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1B74F-A7FB-431D-BA5B-2FBD9F652ECB}">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143</v>
      </c>
      <c r="E5" s="535"/>
      <c r="F5" s="536"/>
      <c r="G5" s="537"/>
      <c r="H5" s="537"/>
      <c r="I5" s="537"/>
      <c r="J5" s="537"/>
      <c r="K5" s="537"/>
      <c r="L5" s="537"/>
      <c r="M5" s="316" t="s">
        <v>570</v>
      </c>
      <c r="N5" s="357" t="s">
        <v>571</v>
      </c>
      <c r="O5" s="534">
        <v>143</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246</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338</v>
      </c>
      <c r="Q16" s="557"/>
      <c r="R16" s="558"/>
      <c r="S16" s="558"/>
      <c r="T16" s="558"/>
      <c r="U16" s="558"/>
      <c r="V16" s="558"/>
      <c r="W16" s="559"/>
    </row>
    <row r="17" spans="2:23" s="1" customFormat="1" ht="17.100000000000001" customHeight="1">
      <c r="B17" s="99" t="s">
        <v>402</v>
      </c>
      <c r="C17" s="100"/>
      <c r="D17" s="101"/>
      <c r="E17" s="102" t="s">
        <v>673</v>
      </c>
      <c r="F17" s="560"/>
      <c r="G17" s="560"/>
      <c r="H17" s="560"/>
      <c r="I17" s="560"/>
      <c r="J17" s="560"/>
      <c r="K17" s="560"/>
      <c r="L17" s="561"/>
      <c r="M17" s="99" t="s">
        <v>402</v>
      </c>
      <c r="N17" s="100"/>
      <c r="O17" s="101"/>
      <c r="P17" s="102" t="s">
        <v>674</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675</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t="s">
        <v>633</v>
      </c>
      <c r="P21" s="571"/>
      <c r="Q21" s="571"/>
      <c r="R21" s="571"/>
      <c r="S21" s="571"/>
      <c r="T21" s="571"/>
      <c r="U21" s="571"/>
      <c r="V21" s="571"/>
      <c r="W21" s="572"/>
    </row>
    <row r="22" spans="2:23" s="1" customFormat="1" ht="20.100000000000001" customHeight="1">
      <c r="B22" s="373" t="s">
        <v>570</v>
      </c>
      <c r="C22" s="370" t="s">
        <v>571</v>
      </c>
      <c r="D22" s="534">
        <v>143</v>
      </c>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v>3</v>
      </c>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t="s">
        <v>281</v>
      </c>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t="s">
        <v>247</v>
      </c>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t="s">
        <v>143</v>
      </c>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t="s">
        <v>279</v>
      </c>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t="s">
        <v>342</v>
      </c>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t="s">
        <v>338</v>
      </c>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t="s">
        <v>639</v>
      </c>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t="s">
        <v>343</v>
      </c>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t="s">
        <v>584</v>
      </c>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t="s">
        <v>343</v>
      </c>
      <c r="F37" s="562"/>
      <c r="G37" s="562"/>
      <c r="H37" s="565" t="s">
        <v>586</v>
      </c>
      <c r="I37" s="566"/>
      <c r="J37" s="567" t="s">
        <v>584</v>
      </c>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t="s">
        <v>676</v>
      </c>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68BEA92-7BE2-44E7-A9D1-7C7F8AEC87FE}">
      <formula1>INDIRECT(D13)</formula1>
    </dataValidation>
    <dataValidation type="list" allowBlank="1" showInputMessage="1" showErrorMessage="1" sqref="D28:E29 D11:E12 O11:P12 O28:P29" xr:uid="{E7E2C371-496C-4741-8A59-1069A01F71BC}">
      <formula1>INDIRECT(D9)</formula1>
    </dataValidation>
    <dataValidation type="list" allowBlank="1" showInputMessage="1" showErrorMessage="1" sqref="E32:E33 E15:E16 P32:P33 P15:P16" xr:uid="{1FAA2C51-94DF-4706-A231-14341A028BC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ABD53-94EE-43E3-9CAF-92F4BA02AA21}">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144</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673</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89629FC-075B-4651-85E9-AA46E28C9E57}">
      <formula1>INDIRECT(D13)</formula1>
    </dataValidation>
    <dataValidation type="list" allowBlank="1" showInputMessage="1" showErrorMessage="1" sqref="D28:E29 D11:E12 O11:P12 O28:P29" xr:uid="{23A7C7A7-22A1-43C3-A312-247EA7F366F4}">
      <formula1>INDIRECT(D9)</formula1>
    </dataValidation>
    <dataValidation type="list" allowBlank="1" showInputMessage="1" showErrorMessage="1" sqref="E32:E33 E15:E16 P32:P33 P15:P16" xr:uid="{EB0DB451-37D1-48DE-8CAC-3D8B4D8EAAF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CB6FC-35FD-4EE8-A5C9-1B1A5F2D1702}">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246</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677</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678</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77EBF2D5-A944-4FCE-B658-CE56EFE3D23C}">
      <formula1>INDIRECT(D13)</formula1>
    </dataValidation>
    <dataValidation type="list" allowBlank="1" showInputMessage="1" showErrorMessage="1" sqref="D28:E29 D11:E12 O11:P12 O28:P29" xr:uid="{5D1AC987-CCA4-49B7-A579-61ED0EE3E50C}">
      <formula1>INDIRECT(D9)</formula1>
    </dataValidation>
    <dataValidation type="list" allowBlank="1" showInputMessage="1" showErrorMessage="1" sqref="E32:E33 E15:E16 P32:P33 P15:P16" xr:uid="{062F7370-4953-44FA-BC73-D9A11FEEE54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C05A5-F213-4649-8763-FA7ACB497265}">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679</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680</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37FE3E1-BAF6-4290-85E1-9F845FFF2028}">
      <formula1>INDIRECT(D13)</formula1>
    </dataValidation>
    <dataValidation type="list" allowBlank="1" showInputMessage="1" showErrorMessage="1" sqref="D28:E29 D11:E12 O11:P12 O28:P29" xr:uid="{270635F9-CDFB-4856-A9FD-C89FAF7BC4ED}">
      <formula1>INDIRECT(D9)</formula1>
    </dataValidation>
    <dataValidation type="list" allowBlank="1" showInputMessage="1" showErrorMessage="1" sqref="E32:E33 E15:E16 P32:P33 P15:P16" xr:uid="{A413F6E8-B770-4A8A-A0D4-E9F62D6389D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46A48-653D-4E74-B794-60F48F86029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147</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681</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3C655F8-6BC2-459E-925E-EF512533E240}">
      <formula1>INDIRECT(D13)</formula1>
    </dataValidation>
    <dataValidation type="list" allowBlank="1" showInputMessage="1" showErrorMessage="1" sqref="D28:E29 D11:E12 O11:P12 O28:P29" xr:uid="{67B87DD5-FBFC-42C4-B790-E4DDDD4259EE}">
      <formula1>INDIRECT(D9)</formula1>
    </dataValidation>
    <dataValidation type="list" allowBlank="1" showInputMessage="1" showErrorMessage="1" sqref="E32:E33 E15:E16 P32:P33 P15:P16" xr:uid="{8677E6A8-D03D-49E8-8459-129C39BF1F9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05023-FEFF-4FDC-B931-72EA7AA74FC0}">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682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4C89D9D-9362-4BFF-B14A-B001875E394B}">
      <formula1>INDIRECT(D13)</formula1>
    </dataValidation>
    <dataValidation type="list" allowBlank="1" showInputMessage="1" showErrorMessage="1" sqref="D28:E29 D11:E12 O11:P12 O28:P29" xr:uid="{23B5FBEE-F9EC-41A1-9D95-45A9C21FD3B9}">
      <formula1>INDIRECT(D9)</formula1>
    </dataValidation>
    <dataValidation type="list" allowBlank="1" showInputMessage="1" showErrorMessage="1" sqref="E32:E33 E15:E16 P32:P33 P15:P16" xr:uid="{13AD82EB-387A-4944-9BF3-6EA5A909ED5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27F33-2085-401F-8BF7-F16F13B9A25B}">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149</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683</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DCB6A31-F70C-4789-A04D-70801F54F90A}">
      <formula1>INDIRECT(D13)</formula1>
    </dataValidation>
    <dataValidation type="list" allowBlank="1" showInputMessage="1" showErrorMessage="1" sqref="D28:E29 D11:E12 O11:P12 O28:P29" xr:uid="{6493F12E-6545-457F-ADD5-6DE47E362BBF}">
      <formula1>INDIRECT(D9)</formula1>
    </dataValidation>
    <dataValidation type="list" allowBlank="1" showInputMessage="1" showErrorMessage="1" sqref="E32:E33 E15:E16 P32:P33 P15:P16" xr:uid="{95E36850-4262-4D56-B592-DE839C94F59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4110E-2424-4572-ADE6-C87143BA7F67}">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150</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0E11BF4-44E7-4DF2-AD6A-A88EFAA2D138}">
      <formula1>INDIRECT(D13)</formula1>
    </dataValidation>
    <dataValidation type="list" allowBlank="1" showInputMessage="1" showErrorMessage="1" sqref="D28:E29 D11:E12 O11:P12 O28:P29" xr:uid="{F7C47EB4-1943-425A-A75D-FBF403985F74}">
      <formula1>INDIRECT(D9)</formula1>
    </dataValidation>
    <dataValidation type="list" allowBlank="1" showInputMessage="1" showErrorMessage="1" sqref="E32:E33 E15:E16 P32:P33 P15:P16" xr:uid="{302F19D4-AF74-4548-94E3-3B3C22A47D6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C7667-0606-4D8F-B681-EC2CA157E159}">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151</v>
      </c>
      <c r="E5" s="535"/>
      <c r="F5" s="536"/>
      <c r="G5" s="537"/>
      <c r="H5" s="537"/>
      <c r="I5" s="537"/>
      <c r="J5" s="537"/>
      <c r="K5" s="537"/>
      <c r="L5" s="537"/>
      <c r="M5" s="316" t="s">
        <v>570</v>
      </c>
      <c r="N5" s="357" t="s">
        <v>571</v>
      </c>
      <c r="O5" s="534">
        <v>151</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244</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147</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684</v>
      </c>
      <c r="F17" s="560"/>
      <c r="G17" s="560"/>
      <c r="H17" s="560"/>
      <c r="I17" s="560"/>
      <c r="J17" s="560"/>
      <c r="K17" s="560"/>
      <c r="L17" s="561"/>
      <c r="M17" s="99" t="s">
        <v>402</v>
      </c>
      <c r="N17" s="100"/>
      <c r="O17" s="101"/>
      <c r="P17" s="102" t="s">
        <v>685</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582</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621</v>
      </c>
      <c r="E21" s="571"/>
      <c r="F21" s="571"/>
      <c r="G21" s="571"/>
      <c r="H21" s="571"/>
      <c r="I21" s="571"/>
      <c r="J21" s="571"/>
      <c r="K21" s="571"/>
      <c r="L21" s="572"/>
      <c r="M21" s="573" t="s">
        <v>587</v>
      </c>
      <c r="N21" s="574"/>
      <c r="O21" s="570" t="s">
        <v>686</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90699FB5-1D6F-4632-BAF1-933C9CBA661A}">
      <formula1>INDIRECT(D13)</formula1>
    </dataValidation>
    <dataValidation type="list" allowBlank="1" showInputMessage="1" showErrorMessage="1" sqref="D28:E29 D11:E12 O11:P12 O28:P29" xr:uid="{254877EF-27A8-410B-BB45-7F3F5B4CD0E1}">
      <formula1>INDIRECT(D9)</formula1>
    </dataValidation>
    <dataValidation type="list" allowBlank="1" showInputMessage="1" showErrorMessage="1" sqref="E32:E33 E15:E16 P32:P33 P15:P16" xr:uid="{56C412A7-2399-45FE-96BE-22280F3A6E1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9C12A-5E6F-4762-A13B-3C42CBFF5DC1}">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152</v>
      </c>
      <c r="E5" s="535"/>
      <c r="F5" s="536"/>
      <c r="G5" s="537"/>
      <c r="H5" s="537"/>
      <c r="I5" s="537"/>
      <c r="J5" s="537"/>
      <c r="K5" s="537"/>
      <c r="L5" s="537"/>
      <c r="M5" s="316" t="s">
        <v>570</v>
      </c>
      <c r="N5" s="357" t="s">
        <v>571</v>
      </c>
      <c r="O5" s="534">
        <v>152</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t="s">
        <v>244</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147</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687</v>
      </c>
      <c r="F17" s="560"/>
      <c r="G17" s="560"/>
      <c r="H17" s="560"/>
      <c r="I17" s="560"/>
      <c r="J17" s="560"/>
      <c r="K17" s="560"/>
      <c r="L17" s="561"/>
      <c r="M17" s="99" t="s">
        <v>402</v>
      </c>
      <c r="N17" s="100"/>
      <c r="O17" s="101"/>
      <c r="P17" s="102" t="s">
        <v>688</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582</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686</v>
      </c>
      <c r="E21" s="571"/>
      <c r="F21" s="571"/>
      <c r="G21" s="571"/>
      <c r="H21" s="571"/>
      <c r="I21" s="571"/>
      <c r="J21" s="571"/>
      <c r="K21" s="571"/>
      <c r="L21" s="572"/>
      <c r="M21" s="573" t="s">
        <v>587</v>
      </c>
      <c r="N21" s="574"/>
      <c r="O21" s="570" t="s">
        <v>637</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04E63B5E-50A8-40F4-8390-D1C70D6BC9C2}">
      <formula1>INDIRECT(D13)</formula1>
    </dataValidation>
    <dataValidation type="list" allowBlank="1" showInputMessage="1" showErrorMessage="1" sqref="D28:E29 D11:E12 O11:P12 O28:P29" xr:uid="{19D9E020-2462-45DE-AD14-811062391D26}">
      <formula1>INDIRECT(D9)</formula1>
    </dataValidation>
    <dataValidation type="list" allowBlank="1" showInputMessage="1" showErrorMessage="1" sqref="E32:E33 E15:E16 P32:P33 P15:P16" xr:uid="{E227F8E7-6A8B-4203-8BB8-1124A74F2AF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B14F8-5F7A-4BFE-A478-6EF15B232134}">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153</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689</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0E5BFB45-44D5-4E11-8718-83074C59B45B}">
      <formula1>INDIRECT(D13)</formula1>
    </dataValidation>
    <dataValidation type="list" allowBlank="1" showInputMessage="1" showErrorMessage="1" sqref="D28:E29 D11:E12 O11:P12 O28:P29" xr:uid="{54491C6F-1AE8-4CCE-80F6-1620C6EC2161}">
      <formula1>INDIRECT(D9)</formula1>
    </dataValidation>
    <dataValidation type="list" allowBlank="1" showInputMessage="1" showErrorMessage="1" sqref="E32:E33 E15:E16 P32:P33 P15:P16" xr:uid="{512FA813-866C-419A-B238-D0B11178DED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170A8-535D-441E-AA47-9DB9D225ADF6}">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154</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690</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0C3D0633-169D-4884-816C-88314C7CA306}">
      <formula1>INDIRECT(D13)</formula1>
    </dataValidation>
    <dataValidation type="list" allowBlank="1" showInputMessage="1" showErrorMessage="1" sqref="D28:E29 D11:E12 O11:P12 O28:P29" xr:uid="{7ABADC74-436A-42F8-8789-89E48952BB6B}">
      <formula1>INDIRECT(D9)</formula1>
    </dataValidation>
    <dataValidation type="list" allowBlank="1" showInputMessage="1" showErrorMessage="1" sqref="E32:E33 E15:E16 P32:P33 P15:P16" xr:uid="{2E738737-E014-4AC7-BCD6-F76E127C4BF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68F7B-CBD0-44CE-9055-CFE86C38CD6C}">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58E45560-9705-4ADE-8515-F3C2602116AF}">
      <formula1>INDIRECT(D13)</formula1>
    </dataValidation>
    <dataValidation type="list" allowBlank="1" showInputMessage="1" showErrorMessage="1" sqref="D28:E29 D11:E12 O11:P12 O28:P29" xr:uid="{4DD22DD6-842E-4D54-96F3-DB39CDFC7014}">
      <formula1>INDIRECT(D9)</formula1>
    </dataValidation>
    <dataValidation type="list" allowBlank="1" showInputMessage="1" showErrorMessage="1" sqref="E32:E33 E15:E16 P32:P33 P15:P16" xr:uid="{0B8A7C2A-CE61-44AD-84DD-91FD533CB58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FD653-3B25-43EB-A938-AF30CC094350}">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157</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691</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88316E1-D001-4BA2-81BB-1E56653CEAAD}">
      <formula1>INDIRECT(D13)</formula1>
    </dataValidation>
    <dataValidation type="list" allowBlank="1" showInputMessage="1" showErrorMessage="1" sqref="D28:E29 D11:E12 O11:P12 O28:P29" xr:uid="{4B7610B6-7FE9-42A3-8C7E-5FF2DE13A170}">
      <formula1>INDIRECT(D9)</formula1>
    </dataValidation>
    <dataValidation type="list" allowBlank="1" showInputMessage="1" showErrorMessage="1" sqref="E32:E33 E15:E16 P32:P33 P15:P16" xr:uid="{5988CD22-24F7-41B3-AEA3-22552154BBB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A1481-145B-4260-810C-F3D1CB4F5F7A}">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2823B5B-01E2-4E64-BEA6-467AA16C7986}">
      <formula1>INDIRECT(D13)</formula1>
    </dataValidation>
    <dataValidation type="list" allowBlank="1" showInputMessage="1" showErrorMessage="1" sqref="D28:E29 D11:E12 O11:P12 O28:P29" xr:uid="{55A9FE08-39F9-4B51-83DF-DE01FF55A3F1}">
      <formula1>INDIRECT(D9)</formula1>
    </dataValidation>
    <dataValidation type="list" allowBlank="1" showInputMessage="1" showErrorMessage="1" sqref="E32:E33 E15:E16 P32:P33 P15:P16" xr:uid="{E88766F7-4B3F-4206-94D4-BC4996755C8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B033-2D8B-41F4-9F93-F430F65345C7}">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159</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655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9F2CD27-BE54-40D3-8A77-12C8BFDB050F}">
      <formula1>INDIRECT(D13)</formula1>
    </dataValidation>
    <dataValidation type="list" allowBlank="1" showInputMessage="1" showErrorMessage="1" sqref="D28:E29 D11:E12 O11:P12 O28:P29" xr:uid="{ECD2B53A-AA71-4D29-ADA7-50DF4C49845D}">
      <formula1>INDIRECT(D9)</formula1>
    </dataValidation>
    <dataValidation type="list" allowBlank="1" showInputMessage="1" showErrorMessage="1" sqref="E32:E33 E15:E16 P32:P33 P15:P16" xr:uid="{9698CF70-873C-4A22-B867-ADEA23BF6A9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590FE-D609-40DA-8C87-9008FAC9EC4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160</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692</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FD7B748-3287-488B-A2FD-5C63B0E8046B}">
      <formula1>INDIRECT(D13)</formula1>
    </dataValidation>
    <dataValidation type="list" allowBlank="1" showInputMessage="1" showErrorMessage="1" sqref="D28:E29 D11:E12 O11:P12 O28:P29" xr:uid="{4F5DA523-B41B-4206-9E41-5EC2C2923235}">
      <formula1>INDIRECT(D9)</formula1>
    </dataValidation>
    <dataValidation type="list" allowBlank="1" showInputMessage="1" showErrorMessage="1" sqref="E32:E33 E15:E16 P32:P33 P15:P16" xr:uid="{CB469926-ED5A-4A3E-A555-B10AA3ED4BA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579F9-7735-46CD-BBC9-D516DB145749}">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162</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693</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621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9F45B50-83EA-4872-8F0C-56B50198F398}">
      <formula1>INDIRECT(D13)</formula1>
    </dataValidation>
    <dataValidation type="list" allowBlank="1" showInputMessage="1" showErrorMessage="1" sqref="D28:E29 D11:E12 O11:P12 O28:P29" xr:uid="{80297A76-6BD2-4826-B0E8-0C086AA4755C}">
      <formula1>INDIRECT(D9)</formula1>
    </dataValidation>
    <dataValidation type="list" allowBlank="1" showInputMessage="1" showErrorMessage="1" sqref="E32:E33 E15:E16 P32:P33 P15:P16" xr:uid="{7141959A-FD16-46B5-BBC0-9022E9BE172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F0D46-7463-424F-9755-453FA6E8F643}">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163</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694</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184CDF9-80DD-4F22-B7B6-3468F625085E}">
      <formula1>INDIRECT(D13)</formula1>
    </dataValidation>
    <dataValidation type="list" allowBlank="1" showInputMessage="1" showErrorMessage="1" sqref="D28:E29 D11:E12 O11:P12 O28:P29" xr:uid="{AC0A7B55-66E7-4410-AF41-1E860336A0B8}">
      <formula1>INDIRECT(D9)</formula1>
    </dataValidation>
    <dataValidation type="list" allowBlank="1" showInputMessage="1" showErrorMessage="1" sqref="E32:E33 E15:E16 P32:P33 P15:P16" xr:uid="{DA5AE5F4-EBEE-4BE9-8194-5020023CEB5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A1CB3-414C-4FD0-9919-0E09E987ED84}">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165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240</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599</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E3107CA-12A9-4FCD-9750-B129AFE8DF9A}">
      <formula1>INDIRECT(D13)</formula1>
    </dataValidation>
    <dataValidation type="list" allowBlank="1" showInputMessage="1" showErrorMessage="1" sqref="D28:E29 D11:E12 O11:P12 O28:P29" xr:uid="{C849D024-23D8-4872-A0B6-2C097E92DDFD}">
      <formula1>INDIRECT(D9)</formula1>
    </dataValidation>
    <dataValidation type="list" allowBlank="1" showInputMessage="1" showErrorMessage="1" sqref="E32:E33 E15:E16 P32:P33 P15:P16" xr:uid="{A73BBC94-516B-4807-B045-AEA5F5B2A1B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0BC95-C219-4123-A61E-1EEA9B486522}">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166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696</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36B88441-5A32-4187-8F71-00C4862BEAF2}">
      <formula1>INDIRECT(D13)</formula1>
    </dataValidation>
    <dataValidation type="list" allowBlank="1" showInputMessage="1" showErrorMessage="1" sqref="D28:E29 D11:E12 O11:P12 O28:P29" xr:uid="{3F9E6515-3662-460E-9FA6-F4FDE3EA703D}">
      <formula1>INDIRECT(D9)</formula1>
    </dataValidation>
    <dataValidation type="list" allowBlank="1" showInputMessage="1" showErrorMessage="1" sqref="E32:E33 E15:E16 P32:P33 P15:P16" xr:uid="{FC9BDEE8-1905-4D46-93BE-0BC67F787BE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829EC-6C5F-4358-A2AD-0F5E51CFC04A}">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168</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697</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077CB77-6141-47B7-9B9D-B2C42E33D252}">
      <formula1>INDIRECT(D13)</formula1>
    </dataValidation>
    <dataValidation type="list" allowBlank="1" showInputMessage="1" showErrorMessage="1" sqref="D28:E29 D11:E12 O11:P12 O28:P29" xr:uid="{40CD8536-8549-49C2-9125-76297195AFFF}">
      <formula1>INDIRECT(D9)</formula1>
    </dataValidation>
    <dataValidation type="list" allowBlank="1" showInputMessage="1" showErrorMessage="1" sqref="E32:E33 E15:E16 P32:P33 P15:P16" xr:uid="{0609FF5F-E9D1-4370-B65C-5F161F0F362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ACFF3-3080-41DB-8BD0-46C108EFB0E8}">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171</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698</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7ECBD09-71E1-4141-9AD1-C085F2F4A37C}">
      <formula1>INDIRECT(D13)</formula1>
    </dataValidation>
    <dataValidation type="list" allowBlank="1" showInputMessage="1" showErrorMessage="1" sqref="D28:E29 D11:E12 O11:P12 O28:P29" xr:uid="{2814D111-D1C0-4A9D-8CDB-56254A22B645}">
      <formula1>INDIRECT(D9)</formula1>
    </dataValidation>
    <dataValidation type="list" allowBlank="1" showInputMessage="1" showErrorMessage="1" sqref="E32:E33 E15:E16 P32:P33 P15:P16" xr:uid="{B3737AAA-3A3F-429B-95F0-F2C429DCE5E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25C5D-52FD-41E2-9E52-E8D716DFFBAD}">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172</v>
      </c>
      <c r="E5" s="535"/>
      <c r="F5" s="536"/>
      <c r="G5" s="537"/>
      <c r="H5" s="537"/>
      <c r="I5" s="537"/>
      <c r="J5" s="537"/>
      <c r="K5" s="537"/>
      <c r="L5" s="537"/>
      <c r="M5" s="316" t="s">
        <v>570</v>
      </c>
      <c r="N5" s="357" t="s">
        <v>571</v>
      </c>
      <c r="O5" s="534">
        <v>172</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240</v>
      </c>
      <c r="E11" s="549"/>
      <c r="F11" s="536"/>
      <c r="G11" s="537"/>
      <c r="H11" s="537"/>
      <c r="I11" s="537"/>
      <c r="J11" s="537"/>
      <c r="K11" s="537"/>
      <c r="L11" s="537"/>
      <c r="M11" s="356"/>
      <c r="N11" s="356" t="s">
        <v>575</v>
      </c>
      <c r="O11" s="548" t="s">
        <v>244</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160</v>
      </c>
      <c r="E14" s="553"/>
      <c r="F14" s="536"/>
      <c r="G14" s="537"/>
      <c r="H14" s="537"/>
      <c r="I14" s="537"/>
      <c r="J14" s="537"/>
      <c r="K14" s="537"/>
      <c r="L14" s="537"/>
      <c r="M14" s="99" t="s">
        <v>577</v>
      </c>
      <c r="N14" s="101"/>
      <c r="O14" s="552" t="s">
        <v>147</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604</v>
      </c>
      <c r="F17" s="560"/>
      <c r="G17" s="560"/>
      <c r="H17" s="560"/>
      <c r="I17" s="560"/>
      <c r="J17" s="560"/>
      <c r="K17" s="560"/>
      <c r="L17" s="561"/>
      <c r="M17" s="99" t="s">
        <v>402</v>
      </c>
      <c r="N17" s="100"/>
      <c r="O17" s="101"/>
      <c r="P17" s="102" t="s">
        <v>699</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582</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588</v>
      </c>
      <c r="E21" s="571"/>
      <c r="F21" s="571"/>
      <c r="G21" s="571"/>
      <c r="H21" s="571"/>
      <c r="I21" s="571"/>
      <c r="J21" s="571"/>
      <c r="K21" s="571"/>
      <c r="L21" s="572"/>
      <c r="M21" s="573" t="s">
        <v>587</v>
      </c>
      <c r="N21" s="574"/>
      <c r="O21" s="570" t="s">
        <v>637</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3380F23C-5E17-4294-BD8D-A6530D61F824}">
      <formula1>INDIRECT(D13)</formula1>
    </dataValidation>
    <dataValidation type="list" allowBlank="1" showInputMessage="1" showErrorMessage="1" sqref="D28:E29 D11:E12 O11:P12 O28:P29" xr:uid="{C1E1420E-A83A-4D45-8C37-0A7ED1AE7ED9}">
      <formula1>INDIRECT(D9)</formula1>
    </dataValidation>
    <dataValidation type="list" allowBlank="1" showInputMessage="1" showErrorMessage="1" sqref="E32:E33 E15:E16 P32:P33 P15:P16" xr:uid="{BEACF1C6-149C-4FB3-987D-4FBB1FC6445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D3D25-2461-4FA9-8B27-D7FA7223DD0B}">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174</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700</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5152E2D-D28A-431D-8DC8-840951225FEC}">
      <formula1>INDIRECT(D13)</formula1>
    </dataValidation>
    <dataValidation type="list" allowBlank="1" showInputMessage="1" showErrorMessage="1" sqref="D28:E29 D11:E12 O11:P12 O28:P29" xr:uid="{D8898454-4170-4020-B6E0-72DA45CFDBBB}">
      <formula1>INDIRECT(D9)</formula1>
    </dataValidation>
    <dataValidation type="list" allowBlank="1" showInputMessage="1" showErrorMessage="1" sqref="E32:E33 E15:E16 P32:P33 P15:P16" xr:uid="{97DD80E1-C5A8-4D61-8BE1-3440BBC29E3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6CFC-F306-48A3-9330-8165811CA105}">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175</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701</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702</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BA7A654-877E-4483-9C62-970410CF3276}">
      <formula1>INDIRECT(D13)</formula1>
    </dataValidation>
    <dataValidation type="list" allowBlank="1" showInputMessage="1" showErrorMessage="1" sqref="D28:E29 D11:E12 O11:P12 O28:P29" xr:uid="{870F8977-D20D-4884-A89C-33C2C39C000E}">
      <formula1>INDIRECT(D9)</formula1>
    </dataValidation>
    <dataValidation type="list" allowBlank="1" showInputMessage="1" showErrorMessage="1" sqref="E32:E33 E15:E16 P32:P33 P15:P16" xr:uid="{AC36658D-6CAD-403A-A120-B9CA581CF7F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95BCB-6D8D-442D-A7A2-AE930ED40412}">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176</v>
      </c>
      <c r="E5" s="535"/>
      <c r="F5" s="536"/>
      <c r="G5" s="537"/>
      <c r="H5" s="537"/>
      <c r="I5" s="537"/>
      <c r="J5" s="537"/>
      <c r="K5" s="537"/>
      <c r="L5" s="537"/>
      <c r="M5" s="316" t="s">
        <v>570</v>
      </c>
      <c r="N5" s="357" t="s">
        <v>571</v>
      </c>
      <c r="O5" s="534">
        <v>176</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244</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342</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338</v>
      </c>
      <c r="Q16" s="557"/>
      <c r="R16" s="558"/>
      <c r="S16" s="558"/>
      <c r="T16" s="558"/>
      <c r="U16" s="558"/>
      <c r="V16" s="558"/>
      <c r="W16" s="559"/>
    </row>
    <row r="17" spans="2:23" s="1" customFormat="1" ht="17.100000000000001" customHeight="1">
      <c r="B17" s="99" t="s">
        <v>402</v>
      </c>
      <c r="C17" s="100"/>
      <c r="D17" s="101"/>
      <c r="E17" s="102" t="s">
        <v>703</v>
      </c>
      <c r="F17" s="560"/>
      <c r="G17" s="560"/>
      <c r="H17" s="560"/>
      <c r="I17" s="560"/>
      <c r="J17" s="560"/>
      <c r="K17" s="560"/>
      <c r="L17" s="561"/>
      <c r="M17" s="99" t="s">
        <v>402</v>
      </c>
      <c r="N17" s="100"/>
      <c r="O17" s="101"/>
      <c r="P17" s="102" t="s">
        <v>634</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343</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702</v>
      </c>
      <c r="E21" s="571"/>
      <c r="F21" s="571"/>
      <c r="G21" s="571"/>
      <c r="H21" s="571"/>
      <c r="I21" s="571"/>
      <c r="J21" s="571"/>
      <c r="K21" s="571"/>
      <c r="L21" s="572"/>
      <c r="M21" s="573" t="s">
        <v>587</v>
      </c>
      <c r="N21" s="574"/>
      <c r="O21" s="570" t="s">
        <v>704</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A9742BA-C82D-40A6-87F5-1453B8A627A6}">
      <formula1>INDIRECT(D13)</formula1>
    </dataValidation>
    <dataValidation type="list" allowBlank="1" showInputMessage="1" showErrorMessage="1" sqref="D28:E29 D11:E12 O11:P12 O28:P29" xr:uid="{5E8964ED-DA47-4E60-805E-5F7473828FBF}">
      <formula1>INDIRECT(D9)</formula1>
    </dataValidation>
    <dataValidation type="list" allowBlank="1" showInputMessage="1" showErrorMessage="1" sqref="E32:E33 E15:E16 P32:P33 P15:P16" xr:uid="{68223CD8-16DB-4461-982A-D0F5EB19485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8F5B4-0FCD-4611-9C90-0E021051BFBE}">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177</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705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B59524C5-ED76-43ED-BBF8-54F9520AC65C}">
      <formula1>INDIRECT(D13)</formula1>
    </dataValidation>
    <dataValidation type="list" allowBlank="1" showInputMessage="1" showErrorMessage="1" sqref="D28:E29 D11:E12 O11:P12 O28:P29" xr:uid="{B5733953-6453-4B82-ACC4-2BA601BE89E1}">
      <formula1>INDIRECT(D9)</formula1>
    </dataValidation>
    <dataValidation type="list" allowBlank="1" showInputMessage="1" showErrorMessage="1" sqref="E32:E33 E15:E16 P32:P33 P15:P16" xr:uid="{9FB58310-A2E5-47C4-86FA-8320D9500F3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E3839-50FA-4993-9FC8-83FCA72FCBE0}">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178</v>
      </c>
      <c r="E5" s="535"/>
      <c r="F5" s="536"/>
      <c r="G5" s="537"/>
      <c r="H5" s="537"/>
      <c r="I5" s="537"/>
      <c r="J5" s="537"/>
      <c r="K5" s="537"/>
      <c r="L5" s="537"/>
      <c r="M5" s="316" t="s">
        <v>570</v>
      </c>
      <c r="N5" s="357" t="s">
        <v>571</v>
      </c>
      <c r="O5" s="534">
        <v>178</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244</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291</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342</v>
      </c>
      <c r="Q16" s="557"/>
      <c r="R16" s="558"/>
      <c r="S16" s="558"/>
      <c r="T16" s="558"/>
      <c r="U16" s="558"/>
      <c r="V16" s="558"/>
      <c r="W16" s="559"/>
    </row>
    <row r="17" spans="2:23" s="1" customFormat="1" ht="17.100000000000001" customHeight="1">
      <c r="B17" s="99" t="s">
        <v>402</v>
      </c>
      <c r="C17" s="100"/>
      <c r="D17" s="101"/>
      <c r="E17" s="102" t="s">
        <v>706</v>
      </c>
      <c r="F17" s="560"/>
      <c r="G17" s="560"/>
      <c r="H17" s="560"/>
      <c r="I17" s="560"/>
      <c r="J17" s="560"/>
      <c r="K17" s="560"/>
      <c r="L17" s="561"/>
      <c r="M17" s="99" t="s">
        <v>402</v>
      </c>
      <c r="N17" s="100"/>
      <c r="O17" s="101"/>
      <c r="P17" s="102" t="s">
        <v>646</v>
      </c>
      <c r="Q17" s="560"/>
      <c r="R17" s="560"/>
      <c r="S17" s="560"/>
      <c r="T17" s="560"/>
      <c r="U17" s="560"/>
      <c r="V17" s="560"/>
      <c r="W17" s="561"/>
    </row>
    <row r="18" spans="2:23" s="1" customFormat="1" ht="17.100000000000001" customHeight="1">
      <c r="B18" s="99" t="s">
        <v>581</v>
      </c>
      <c r="C18" s="100"/>
      <c r="D18" s="101"/>
      <c r="E18" s="289" t="s">
        <v>707</v>
      </c>
      <c r="F18" s="562"/>
      <c r="G18" s="562"/>
      <c r="H18" s="562"/>
      <c r="I18" s="562"/>
      <c r="J18" s="562"/>
      <c r="K18" s="562"/>
      <c r="L18" s="290"/>
      <c r="M18" s="99" t="s">
        <v>581</v>
      </c>
      <c r="N18" s="100"/>
      <c r="O18" s="101"/>
      <c r="P18" s="289" t="s">
        <v>343</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708</v>
      </c>
      <c r="E21" s="571"/>
      <c r="F21" s="571"/>
      <c r="G21" s="571"/>
      <c r="H21" s="571"/>
      <c r="I21" s="571"/>
      <c r="J21" s="571"/>
      <c r="K21" s="571"/>
      <c r="L21" s="572"/>
      <c r="M21" s="573" t="s">
        <v>587</v>
      </c>
      <c r="N21" s="574"/>
      <c r="O21" s="570" t="s">
        <v>709</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F76D70B-5D26-4C1E-8E2A-14B5B27E7970}">
      <formula1>INDIRECT(D13)</formula1>
    </dataValidation>
    <dataValidation type="list" allowBlank="1" showInputMessage="1" showErrorMessage="1" sqref="D28:E29 D11:E12 O11:P12 O28:P29" xr:uid="{5E4A48FA-231D-484A-905E-A47D079DD9AB}">
      <formula1>INDIRECT(D9)</formula1>
    </dataValidation>
    <dataValidation type="list" allowBlank="1" showInputMessage="1" showErrorMessage="1" sqref="E32:E33 E15:E16 P32:P33 P15:P16" xr:uid="{A3850DE7-3EB6-4870-9614-32775EC4600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7AE6-AACE-42E0-A3B9-631311DEF3A0}">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179</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710</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833F22F7-FFC2-408B-BA91-BADD4034A9B6}">
      <formula1>INDIRECT(D13)</formula1>
    </dataValidation>
    <dataValidation type="list" allowBlank="1" showInputMessage="1" showErrorMessage="1" sqref="D28:E29 D11:E12 O11:P12 O28:P29" xr:uid="{F4CEE834-BC0F-4381-A990-C59CA50AF2D6}">
      <formula1>INDIRECT(D9)</formula1>
    </dataValidation>
    <dataValidation type="list" allowBlank="1" showInputMessage="1" showErrorMessage="1" sqref="E32:E33 E15:E16 P32:P33 P15:P16" xr:uid="{17AD31F8-5565-4DE3-8F71-F0E94DAC381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7B4B5-A496-4144-9D49-930324C5059B}">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180</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711</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712</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9BABF8D2-C1E9-44D8-B558-990DDBCAE240}">
      <formula1>INDIRECT(D13)</formula1>
    </dataValidation>
    <dataValidation type="list" allowBlank="1" showInputMessage="1" showErrorMessage="1" sqref="D28:E29 D11:E12 O11:P12 O28:P29" xr:uid="{4C12E539-813F-4430-AF7F-6071A219637C}">
      <formula1>INDIRECT(D9)</formula1>
    </dataValidation>
    <dataValidation type="list" allowBlank="1" showInputMessage="1" showErrorMessage="1" sqref="E32:E33 E15:E16 P32:P33 P15:P16" xr:uid="{8354ADCB-2C18-4C14-911E-5D2357CA1F8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29A5C-8C62-4D2C-9B2D-B6F276D479D5}">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181</v>
      </c>
      <c r="E5" s="535"/>
      <c r="F5" s="536"/>
      <c r="G5" s="537"/>
      <c r="H5" s="537"/>
      <c r="I5" s="537"/>
      <c r="J5" s="537"/>
      <c r="K5" s="537"/>
      <c r="L5" s="537"/>
      <c r="M5" s="316" t="s">
        <v>570</v>
      </c>
      <c r="N5" s="357" t="s">
        <v>571</v>
      </c>
      <c r="O5" s="534">
        <v>181</v>
      </c>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v>2</v>
      </c>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t="s">
        <v>281</v>
      </c>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244</v>
      </c>
      <c r="E11" s="549"/>
      <c r="F11" s="536"/>
      <c r="G11" s="537"/>
      <c r="H11" s="537"/>
      <c r="I11" s="537"/>
      <c r="J11" s="537"/>
      <c r="K11" s="537"/>
      <c r="L11" s="537"/>
      <c r="M11" s="356"/>
      <c r="N11" s="356" t="s">
        <v>575</v>
      </c>
      <c r="O11" s="548" t="s">
        <v>244</v>
      </c>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t="s">
        <v>143</v>
      </c>
      <c r="P13" s="553"/>
      <c r="Q13" s="536"/>
      <c r="R13" s="537"/>
      <c r="S13" s="537"/>
      <c r="T13" s="537"/>
      <c r="U13" s="537"/>
      <c r="V13" s="537"/>
      <c r="W13" s="543"/>
    </row>
    <row r="14" spans="2:25" s="1" customFormat="1" ht="17.100000000000001" customHeight="1">
      <c r="B14" s="99" t="s">
        <v>577</v>
      </c>
      <c r="C14" s="101"/>
      <c r="D14" s="552" t="s">
        <v>147</v>
      </c>
      <c r="E14" s="553"/>
      <c r="F14" s="536"/>
      <c r="G14" s="537"/>
      <c r="H14" s="537"/>
      <c r="I14" s="537"/>
      <c r="J14" s="537"/>
      <c r="K14" s="537"/>
      <c r="L14" s="537"/>
      <c r="M14" s="99" t="s">
        <v>577</v>
      </c>
      <c r="N14" s="101"/>
      <c r="O14" s="552" t="s">
        <v>279</v>
      </c>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t="s">
        <v>346</v>
      </c>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t="s">
        <v>338</v>
      </c>
      <c r="Q16" s="557"/>
      <c r="R16" s="558"/>
      <c r="S16" s="558"/>
      <c r="T16" s="558"/>
      <c r="U16" s="558"/>
      <c r="V16" s="558"/>
      <c r="W16" s="559"/>
    </row>
    <row r="17" spans="2:23" s="1" customFormat="1" ht="17.100000000000001" customHeight="1">
      <c r="B17" s="99" t="s">
        <v>402</v>
      </c>
      <c r="C17" s="100"/>
      <c r="D17" s="101"/>
      <c r="E17" s="102" t="s">
        <v>700</v>
      </c>
      <c r="F17" s="560"/>
      <c r="G17" s="560"/>
      <c r="H17" s="560"/>
      <c r="I17" s="560"/>
      <c r="J17" s="560"/>
      <c r="K17" s="560"/>
      <c r="L17" s="561"/>
      <c r="M17" s="99" t="s">
        <v>402</v>
      </c>
      <c r="N17" s="100"/>
      <c r="O17" s="101"/>
      <c r="P17" s="102" t="s">
        <v>634</v>
      </c>
      <c r="Q17" s="560"/>
      <c r="R17" s="560"/>
      <c r="S17" s="560"/>
      <c r="T17" s="560"/>
      <c r="U17" s="560"/>
      <c r="V17" s="560"/>
      <c r="W17" s="561"/>
    </row>
    <row r="18" spans="2:23" s="1" customFormat="1" ht="17.100000000000001" customHeight="1">
      <c r="B18" s="99" t="s">
        <v>581</v>
      </c>
      <c r="C18" s="100"/>
      <c r="D18" s="101"/>
      <c r="E18" s="289" t="s">
        <v>582</v>
      </c>
      <c r="F18" s="562"/>
      <c r="G18" s="562"/>
      <c r="H18" s="562"/>
      <c r="I18" s="562"/>
      <c r="J18" s="562"/>
      <c r="K18" s="562"/>
      <c r="L18" s="290"/>
      <c r="M18" s="99" t="s">
        <v>581</v>
      </c>
      <c r="N18" s="100"/>
      <c r="O18" s="101"/>
      <c r="P18" s="289" t="s">
        <v>343</v>
      </c>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t="s">
        <v>584</v>
      </c>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t="s">
        <v>343</v>
      </c>
      <c r="Q20" s="562"/>
      <c r="R20" s="562"/>
      <c r="S20" s="565" t="s">
        <v>586</v>
      </c>
      <c r="T20" s="566"/>
      <c r="U20" s="567" t="s">
        <v>584</v>
      </c>
      <c r="V20" s="568"/>
      <c r="W20" s="569"/>
    </row>
    <row r="21" spans="2:23" s="1" customFormat="1" ht="17.100000000000001" customHeight="1">
      <c r="B21" s="99" t="s">
        <v>587</v>
      </c>
      <c r="C21" s="100"/>
      <c r="D21" s="570" t="s">
        <v>611</v>
      </c>
      <c r="E21" s="571"/>
      <c r="F21" s="571"/>
      <c r="G21" s="571"/>
      <c r="H21" s="571"/>
      <c r="I21" s="571"/>
      <c r="J21" s="571"/>
      <c r="K21" s="571"/>
      <c r="L21" s="572"/>
      <c r="M21" s="573" t="s">
        <v>587</v>
      </c>
      <c r="N21" s="574"/>
      <c r="O21" s="570" t="s">
        <v>713</v>
      </c>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333CFAD5-3908-4720-9B3E-634FF4E0408A}">
      <formula1>INDIRECT(D13)</formula1>
    </dataValidation>
    <dataValidation type="list" allowBlank="1" showInputMessage="1" showErrorMessage="1" sqref="D28:E29 D11:E12 O11:P12 O28:P29" xr:uid="{F31462FA-35D2-41BF-85FE-9A5438CF455D}">
      <formula1>INDIRECT(D9)</formula1>
    </dataValidation>
    <dataValidation type="list" allowBlank="1" showInputMessage="1" showErrorMessage="1" sqref="E32:E33 E15:E16 P32:P33 P15:P16" xr:uid="{6ECD772C-79CC-4658-8057-183C3C12E0E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EC604-4696-4989-A54A-55861B774113}">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183</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342</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338</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608</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714</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61F233E-1BA3-47E0-BBBA-12ACA09847FE}">
      <formula1>INDIRECT(D13)</formula1>
    </dataValidation>
    <dataValidation type="list" allowBlank="1" showInputMessage="1" showErrorMessage="1" sqref="D28:E29 D11:E12 O11:P12 O28:P29" xr:uid="{31182C97-92DE-42EC-9627-DB27C50811B3}">
      <formula1>INDIRECT(D9)</formula1>
    </dataValidation>
    <dataValidation type="list" allowBlank="1" showInputMessage="1" showErrorMessage="1" sqref="E32:E33 E15:E16 P32:P33 P15:P16" xr:uid="{BF8AB5C7-580F-48CF-8F32-90E036653A1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6D951-B9A6-40FC-94D6-57E16A955B6E}">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v>191</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242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342</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715</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343</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716</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3C0DB69-4731-4739-9ABE-D77C3F152ADB}">
      <formula1>INDIRECT(D13)</formula1>
    </dataValidation>
    <dataValidation type="list" allowBlank="1" showInputMessage="1" showErrorMessage="1" sqref="D28:E29 D11:E12 O11:P12 O28:P29" xr:uid="{0A602576-10D5-46C4-A4D7-73A8CA4731E3}">
      <formula1>INDIRECT(D9)</formula1>
    </dataValidation>
    <dataValidation type="list" allowBlank="1" showInputMessage="1" showErrorMessage="1" sqref="E32:E33 E15:E16 P32:P33 P15:P16" xr:uid="{CF82175C-C0CE-437B-9A4E-A0035FC8348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09279-2386-49AE-9C0F-3033C1B41F22}">
  <dimension ref="B1:Y43"/>
  <sheetViews>
    <sheetView showGridLines="0" showZeros="0" view="pageBreakPreview" zoomScale="80" zoomScaleNormal="100" zoomScaleSheetLayoutView="80"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91" t="s">
        <v>567</v>
      </c>
      <c r="C2" s="291"/>
      <c r="D2" s="291"/>
      <c r="E2" s="291"/>
      <c r="F2" s="291"/>
      <c r="G2" s="291"/>
      <c r="H2" s="291"/>
      <c r="I2" s="291"/>
      <c r="J2" s="291"/>
      <c r="K2" s="291"/>
      <c r="L2" s="291"/>
      <c r="M2" s="291"/>
      <c r="N2" s="291"/>
      <c r="O2" s="291"/>
      <c r="P2" s="291"/>
      <c r="Q2" s="291"/>
      <c r="R2" s="291"/>
      <c r="S2" s="291"/>
      <c r="T2" s="291"/>
      <c r="U2" s="291"/>
      <c r="V2" s="291"/>
      <c r="W2" s="291"/>
      <c r="Y2" s="338" t="s">
        <v>338</v>
      </c>
    </row>
    <row r="3" spans="2:25" s="1" customFormat="1" ht="20.100000000000001" customHeight="1">
      <c r="B3" s="523" t="s">
        <v>8</v>
      </c>
      <c r="C3" s="523"/>
      <c r="D3" s="524" t="s">
        <v>293</v>
      </c>
      <c r="E3" s="524"/>
      <c r="F3" s="524"/>
      <c r="G3" s="524"/>
      <c r="H3" s="295" t="s">
        <v>9</v>
      </c>
      <c r="I3" s="295"/>
      <c r="J3" s="525" t="s">
        <v>294</v>
      </c>
      <c r="K3" s="525"/>
      <c r="L3" s="525"/>
      <c r="M3" s="192" t="s">
        <v>568</v>
      </c>
      <c r="N3" s="192"/>
      <c r="O3" s="192"/>
      <c r="P3" s="493" t="s">
        <v>321</v>
      </c>
      <c r="Q3" s="493"/>
      <c r="R3" s="493"/>
      <c r="S3" s="167" t="s">
        <v>386</v>
      </c>
      <c r="T3" s="169"/>
      <c r="U3" s="526">
        <v>44431</v>
      </c>
      <c r="V3" s="527"/>
      <c r="W3" s="528"/>
      <c r="Y3" s="338" t="s">
        <v>342</v>
      </c>
    </row>
    <row r="4" spans="2:25" s="1" customFormat="1" ht="20.100000000000001" customHeight="1">
      <c r="B4" s="529" t="s">
        <v>0</v>
      </c>
      <c r="C4" s="529"/>
      <c r="D4" s="530" t="s">
        <v>320</v>
      </c>
      <c r="E4" s="530"/>
      <c r="F4" s="530"/>
      <c r="G4" s="530"/>
      <c r="H4" s="306" t="s">
        <v>1</v>
      </c>
      <c r="I4" s="306"/>
      <c r="J4" s="525" t="s">
        <v>303</v>
      </c>
      <c r="K4" s="525"/>
      <c r="L4" s="525"/>
      <c r="M4" s="192" t="s">
        <v>569</v>
      </c>
      <c r="N4" s="192"/>
      <c r="O4" s="192"/>
      <c r="P4" s="493" t="s">
        <v>353</v>
      </c>
      <c r="Q4" s="493"/>
      <c r="R4" s="493"/>
      <c r="S4" s="348"/>
      <c r="T4" s="349"/>
      <c r="U4" s="531"/>
      <c r="V4" s="532"/>
      <c r="W4" s="533"/>
      <c r="Y4" s="338" t="s">
        <v>346</v>
      </c>
    </row>
    <row r="5" spans="2:25" s="1" customFormat="1" ht="20.100000000000001" customHeight="1">
      <c r="B5" s="373" t="s">
        <v>570</v>
      </c>
      <c r="C5" s="370" t="s">
        <v>571</v>
      </c>
      <c r="D5" s="534" t="s">
        <v>526</v>
      </c>
      <c r="E5" s="535"/>
      <c r="F5" s="536"/>
      <c r="G5" s="537"/>
      <c r="H5" s="537"/>
      <c r="I5" s="537"/>
      <c r="J5" s="537"/>
      <c r="K5" s="537"/>
      <c r="L5" s="537"/>
      <c r="M5" s="316" t="s">
        <v>570</v>
      </c>
      <c r="N5" s="357" t="s">
        <v>571</v>
      </c>
      <c r="O5" s="534"/>
      <c r="P5" s="535"/>
      <c r="Q5" s="538"/>
      <c r="R5" s="539"/>
      <c r="S5" s="539"/>
      <c r="T5" s="539"/>
      <c r="U5" s="539"/>
      <c r="V5" s="539"/>
      <c r="W5" s="540"/>
      <c r="Y5" s="338" t="s">
        <v>350</v>
      </c>
    </row>
    <row r="6" spans="2:25" s="1" customFormat="1" ht="20.100000000000001" customHeight="1">
      <c r="B6" s="373"/>
      <c r="C6" s="199"/>
      <c r="D6" s="541"/>
      <c r="E6" s="542"/>
      <c r="F6" s="536"/>
      <c r="G6" s="537"/>
      <c r="H6" s="537"/>
      <c r="I6" s="537"/>
      <c r="J6" s="537"/>
      <c r="K6" s="537"/>
      <c r="L6" s="537"/>
      <c r="M6" s="373"/>
      <c r="N6" s="199"/>
      <c r="O6" s="541"/>
      <c r="P6" s="542"/>
      <c r="Q6" s="536"/>
      <c r="R6" s="537"/>
      <c r="S6" s="537"/>
      <c r="T6" s="537"/>
      <c r="U6" s="537"/>
      <c r="V6" s="537"/>
      <c r="W6" s="543"/>
      <c r="Y6" s="1" t="s">
        <v>273</v>
      </c>
    </row>
    <row r="7" spans="2:25" s="1" customFormat="1" ht="20.100000000000001" customHeight="1">
      <c r="B7" s="373"/>
      <c r="C7" s="357" t="s">
        <v>572</v>
      </c>
      <c r="D7" s="544">
        <v>1</v>
      </c>
      <c r="E7" s="545"/>
      <c r="F7" s="536"/>
      <c r="G7" s="537"/>
      <c r="H7" s="537"/>
      <c r="I7" s="537"/>
      <c r="J7" s="537"/>
      <c r="K7" s="537"/>
      <c r="L7" s="537"/>
      <c r="M7" s="373"/>
      <c r="N7" s="357" t="s">
        <v>572</v>
      </c>
      <c r="O7" s="544"/>
      <c r="P7" s="545"/>
      <c r="Q7" s="536"/>
      <c r="R7" s="537"/>
      <c r="S7" s="537"/>
      <c r="T7" s="537"/>
      <c r="U7" s="537"/>
      <c r="V7" s="537"/>
      <c r="W7" s="543"/>
    </row>
    <row r="8" spans="2:25" s="1" customFormat="1" ht="20.100000000000001" customHeight="1">
      <c r="B8" s="319"/>
      <c r="C8" s="199"/>
      <c r="D8" s="546"/>
      <c r="E8" s="547"/>
      <c r="F8" s="536"/>
      <c r="G8" s="537"/>
      <c r="H8" s="537"/>
      <c r="I8" s="537"/>
      <c r="J8" s="537"/>
      <c r="K8" s="537"/>
      <c r="L8" s="537"/>
      <c r="M8" s="319"/>
      <c r="N8" s="199"/>
      <c r="O8" s="546"/>
      <c r="P8" s="547"/>
      <c r="Q8" s="536"/>
      <c r="R8" s="537"/>
      <c r="S8" s="537"/>
      <c r="T8" s="537"/>
      <c r="U8" s="537"/>
      <c r="V8" s="537"/>
      <c r="W8" s="543"/>
    </row>
    <row r="9" spans="2:25" s="1" customFormat="1" ht="17.100000000000001" customHeight="1">
      <c r="B9" s="356" t="s">
        <v>573</v>
      </c>
      <c r="C9" s="356" t="s">
        <v>574</v>
      </c>
      <c r="D9" s="548" t="s">
        <v>281</v>
      </c>
      <c r="E9" s="549"/>
      <c r="F9" s="536"/>
      <c r="G9" s="537"/>
      <c r="H9" s="537"/>
      <c r="I9" s="537"/>
      <c r="J9" s="537"/>
      <c r="K9" s="537"/>
      <c r="L9" s="537"/>
      <c r="M9" s="356" t="s">
        <v>573</v>
      </c>
      <c r="N9" s="356" t="s">
        <v>574</v>
      </c>
      <c r="O9" s="548"/>
      <c r="P9" s="549"/>
      <c r="Q9" s="536"/>
      <c r="R9" s="537"/>
      <c r="S9" s="537"/>
      <c r="T9" s="537"/>
      <c r="U9" s="537"/>
      <c r="V9" s="537"/>
      <c r="W9" s="543"/>
    </row>
    <row r="10" spans="2:25" s="1" customFormat="1" ht="17.100000000000001" customHeight="1">
      <c r="B10" s="356"/>
      <c r="C10" s="356"/>
      <c r="D10" s="550"/>
      <c r="E10" s="551"/>
      <c r="F10" s="536"/>
      <c r="G10" s="537"/>
      <c r="H10" s="537"/>
      <c r="I10" s="537"/>
      <c r="J10" s="537"/>
      <c r="K10" s="537"/>
      <c r="L10" s="537"/>
      <c r="M10" s="356"/>
      <c r="N10" s="356"/>
      <c r="O10" s="550"/>
      <c r="P10" s="551"/>
      <c r="Q10" s="536"/>
      <c r="R10" s="537"/>
      <c r="S10" s="537"/>
      <c r="T10" s="537"/>
      <c r="U10" s="537"/>
      <c r="V10" s="537"/>
      <c r="W10" s="543"/>
    </row>
    <row r="11" spans="2:25" s="1" customFormat="1" ht="17.100000000000001" customHeight="1">
      <c r="B11" s="356"/>
      <c r="C11" s="356" t="s">
        <v>575</v>
      </c>
      <c r="D11" s="548" t="s">
        <v>252</v>
      </c>
      <c r="E11" s="549"/>
      <c r="F11" s="536"/>
      <c r="G11" s="537"/>
      <c r="H11" s="537"/>
      <c r="I11" s="537"/>
      <c r="J11" s="537"/>
      <c r="K11" s="537"/>
      <c r="L11" s="537"/>
      <c r="M11" s="356"/>
      <c r="N11" s="356" t="s">
        <v>575</v>
      </c>
      <c r="O11" s="548"/>
      <c r="P11" s="549"/>
      <c r="Q11" s="536"/>
      <c r="R11" s="537"/>
      <c r="S11" s="537"/>
      <c r="T11" s="537"/>
      <c r="U11" s="537"/>
      <c r="V11" s="537"/>
      <c r="W11" s="543"/>
    </row>
    <row r="12" spans="2:25" s="1" customFormat="1" ht="17.100000000000001" customHeight="1">
      <c r="B12" s="356"/>
      <c r="C12" s="356"/>
      <c r="D12" s="550"/>
      <c r="E12" s="551"/>
      <c r="F12" s="536"/>
      <c r="G12" s="537"/>
      <c r="H12" s="537"/>
      <c r="I12" s="537"/>
      <c r="J12" s="537"/>
      <c r="K12" s="537"/>
      <c r="L12" s="537"/>
      <c r="M12" s="356"/>
      <c r="N12" s="356"/>
      <c r="O12" s="550"/>
      <c r="P12" s="551"/>
      <c r="Q12" s="536"/>
      <c r="R12" s="537"/>
      <c r="S12" s="537"/>
      <c r="T12" s="537"/>
      <c r="U12" s="537"/>
      <c r="V12" s="537"/>
      <c r="W12" s="543"/>
    </row>
    <row r="13" spans="2:25" s="1" customFormat="1" ht="17.100000000000001" customHeight="1">
      <c r="B13" s="99" t="s">
        <v>576</v>
      </c>
      <c r="C13" s="101"/>
      <c r="D13" s="552" t="s">
        <v>143</v>
      </c>
      <c r="E13" s="553"/>
      <c r="F13" s="536"/>
      <c r="G13" s="537"/>
      <c r="H13" s="537"/>
      <c r="I13" s="537"/>
      <c r="J13" s="537"/>
      <c r="K13" s="537"/>
      <c r="L13" s="537"/>
      <c r="M13" s="99" t="s">
        <v>576</v>
      </c>
      <c r="N13" s="101"/>
      <c r="O13" s="552"/>
      <c r="P13" s="553"/>
      <c r="Q13" s="536"/>
      <c r="R13" s="537"/>
      <c r="S13" s="537"/>
      <c r="T13" s="537"/>
      <c r="U13" s="537"/>
      <c r="V13" s="537"/>
      <c r="W13" s="543"/>
    </row>
    <row r="14" spans="2:25" s="1" customFormat="1" ht="17.100000000000001" customHeight="1">
      <c r="B14" s="99" t="s">
        <v>577</v>
      </c>
      <c r="C14" s="101"/>
      <c r="D14" s="552" t="s">
        <v>279</v>
      </c>
      <c r="E14" s="553"/>
      <c r="F14" s="536"/>
      <c r="G14" s="537"/>
      <c r="H14" s="537"/>
      <c r="I14" s="537"/>
      <c r="J14" s="537"/>
      <c r="K14" s="537"/>
      <c r="L14" s="537"/>
      <c r="M14" s="99" t="s">
        <v>577</v>
      </c>
      <c r="N14" s="101"/>
      <c r="O14" s="552"/>
      <c r="P14" s="553"/>
      <c r="Q14" s="536"/>
      <c r="R14" s="537"/>
      <c r="S14" s="537"/>
      <c r="T14" s="537"/>
      <c r="U14" s="537"/>
      <c r="V14" s="537"/>
      <c r="W14" s="543"/>
    </row>
    <row r="15" spans="2:25" s="1" customFormat="1" ht="17.100000000000001" customHeight="1">
      <c r="B15" s="167" t="s">
        <v>578</v>
      </c>
      <c r="C15" s="554" t="s">
        <v>411</v>
      </c>
      <c r="D15" s="555"/>
      <c r="E15" s="556" t="s">
        <v>291</v>
      </c>
      <c r="F15" s="536"/>
      <c r="G15" s="537"/>
      <c r="H15" s="537"/>
      <c r="I15" s="537"/>
      <c r="J15" s="537"/>
      <c r="K15" s="537"/>
      <c r="L15" s="537"/>
      <c r="M15" s="167" t="s">
        <v>578</v>
      </c>
      <c r="N15" s="554" t="s">
        <v>411</v>
      </c>
      <c r="O15" s="555"/>
      <c r="P15" s="556"/>
      <c r="Q15" s="536"/>
      <c r="R15" s="537"/>
      <c r="S15" s="537"/>
      <c r="T15" s="537"/>
      <c r="U15" s="537"/>
      <c r="V15" s="537"/>
      <c r="W15" s="543"/>
    </row>
    <row r="16" spans="2:25" s="1" customFormat="1" ht="17.100000000000001" customHeight="1">
      <c r="B16" s="155"/>
      <c r="C16" s="554" t="s">
        <v>412</v>
      </c>
      <c r="D16" s="555"/>
      <c r="E16" s="69" t="s">
        <v>338</v>
      </c>
      <c r="F16" s="557"/>
      <c r="G16" s="558"/>
      <c r="H16" s="558"/>
      <c r="I16" s="558"/>
      <c r="J16" s="558"/>
      <c r="K16" s="558"/>
      <c r="L16" s="558"/>
      <c r="M16" s="155"/>
      <c r="N16" s="554" t="s">
        <v>412</v>
      </c>
      <c r="O16" s="555"/>
      <c r="P16" s="69"/>
      <c r="Q16" s="557"/>
      <c r="R16" s="558"/>
      <c r="S16" s="558"/>
      <c r="T16" s="558"/>
      <c r="U16" s="558"/>
      <c r="V16" s="558"/>
      <c r="W16" s="559"/>
    </row>
    <row r="17" spans="2:23" s="1" customFormat="1" ht="17.100000000000001" customHeight="1">
      <c r="B17" s="99" t="s">
        <v>402</v>
      </c>
      <c r="C17" s="100"/>
      <c r="D17" s="101"/>
      <c r="E17" s="102" t="s">
        <v>717</v>
      </c>
      <c r="F17" s="560"/>
      <c r="G17" s="560"/>
      <c r="H17" s="560"/>
      <c r="I17" s="560"/>
      <c r="J17" s="560"/>
      <c r="K17" s="560"/>
      <c r="L17" s="561"/>
      <c r="M17" s="99" t="s">
        <v>402</v>
      </c>
      <c r="N17" s="100"/>
      <c r="O17" s="101"/>
      <c r="P17" s="102"/>
      <c r="Q17" s="560"/>
      <c r="R17" s="560"/>
      <c r="S17" s="560"/>
      <c r="T17" s="560"/>
      <c r="U17" s="560"/>
      <c r="V17" s="560"/>
      <c r="W17" s="561"/>
    </row>
    <row r="18" spans="2:23" s="1" customFormat="1" ht="17.100000000000001" customHeight="1">
      <c r="B18" s="99" t="s">
        <v>581</v>
      </c>
      <c r="C18" s="100"/>
      <c r="D18" s="101"/>
      <c r="E18" s="289" t="s">
        <v>718</v>
      </c>
      <c r="F18" s="562"/>
      <c r="G18" s="562"/>
      <c r="H18" s="562"/>
      <c r="I18" s="562"/>
      <c r="J18" s="562"/>
      <c r="K18" s="562"/>
      <c r="L18" s="290"/>
      <c r="M18" s="99" t="s">
        <v>581</v>
      </c>
      <c r="N18" s="100"/>
      <c r="O18" s="101"/>
      <c r="P18" s="289"/>
      <c r="Q18" s="562"/>
      <c r="R18" s="562"/>
      <c r="S18" s="562"/>
      <c r="T18" s="562"/>
      <c r="U18" s="562"/>
      <c r="V18" s="562"/>
      <c r="W18" s="290"/>
    </row>
    <row r="19" spans="2:23" s="1" customFormat="1" ht="17.100000000000001" customHeight="1">
      <c r="B19" s="99" t="s">
        <v>583</v>
      </c>
      <c r="C19" s="100"/>
      <c r="D19" s="101"/>
      <c r="E19" s="289" t="s">
        <v>584</v>
      </c>
      <c r="F19" s="562"/>
      <c r="G19" s="562"/>
      <c r="H19" s="563"/>
      <c r="I19" s="563"/>
      <c r="J19" s="563"/>
      <c r="K19" s="563"/>
      <c r="L19" s="564"/>
      <c r="M19" s="99" t="s">
        <v>583</v>
      </c>
      <c r="N19" s="100"/>
      <c r="O19" s="101"/>
      <c r="P19" s="289"/>
      <c r="Q19" s="562"/>
      <c r="R19" s="562"/>
      <c r="S19" s="563"/>
      <c r="T19" s="563"/>
      <c r="U19" s="563"/>
      <c r="V19" s="563"/>
      <c r="W19" s="564"/>
    </row>
    <row r="20" spans="2:23" s="1" customFormat="1" ht="17.100000000000001" customHeight="1">
      <c r="B20" s="99" t="s">
        <v>585</v>
      </c>
      <c r="C20" s="100"/>
      <c r="D20" s="101"/>
      <c r="E20" s="289" t="s">
        <v>343</v>
      </c>
      <c r="F20" s="562"/>
      <c r="G20" s="562"/>
      <c r="H20" s="565" t="s">
        <v>586</v>
      </c>
      <c r="I20" s="566"/>
      <c r="J20" s="567" t="s">
        <v>584</v>
      </c>
      <c r="K20" s="568"/>
      <c r="L20" s="569"/>
      <c r="M20" s="99" t="s">
        <v>585</v>
      </c>
      <c r="N20" s="100"/>
      <c r="O20" s="101"/>
      <c r="P20" s="289"/>
      <c r="Q20" s="562"/>
      <c r="R20" s="562"/>
      <c r="S20" s="565" t="s">
        <v>586</v>
      </c>
      <c r="T20" s="566"/>
      <c r="U20" s="567"/>
      <c r="V20" s="568"/>
      <c r="W20" s="569"/>
    </row>
    <row r="21" spans="2:23" s="1" customFormat="1" ht="17.100000000000001" customHeight="1">
      <c r="B21" s="99" t="s">
        <v>587</v>
      </c>
      <c r="C21" s="100"/>
      <c r="D21" s="570" t="s">
        <v>633</v>
      </c>
      <c r="E21" s="571"/>
      <c r="F21" s="571"/>
      <c r="G21" s="571"/>
      <c r="H21" s="571"/>
      <c r="I21" s="571"/>
      <c r="J21" s="571"/>
      <c r="K21" s="571"/>
      <c r="L21" s="572"/>
      <c r="M21" s="573" t="s">
        <v>587</v>
      </c>
      <c r="N21" s="574"/>
      <c r="O21" s="570"/>
      <c r="P21" s="571"/>
      <c r="Q21" s="571"/>
      <c r="R21" s="571"/>
      <c r="S21" s="571"/>
      <c r="T21" s="571"/>
      <c r="U21" s="571"/>
      <c r="V21" s="571"/>
      <c r="W21" s="572"/>
    </row>
    <row r="22" spans="2:23" s="1" customFormat="1" ht="20.100000000000001" customHeight="1">
      <c r="B22" s="373" t="s">
        <v>570</v>
      </c>
      <c r="C22" s="370" t="s">
        <v>571</v>
      </c>
      <c r="D22" s="534"/>
      <c r="E22" s="535"/>
      <c r="F22" s="536"/>
      <c r="G22" s="537"/>
      <c r="H22" s="537"/>
      <c r="I22" s="537"/>
      <c r="J22" s="537"/>
      <c r="K22" s="537"/>
      <c r="L22" s="537"/>
      <c r="M22" s="373" t="s">
        <v>570</v>
      </c>
      <c r="N22" s="370" t="s">
        <v>571</v>
      </c>
      <c r="O22" s="534"/>
      <c r="P22" s="535"/>
      <c r="Q22" s="536"/>
      <c r="R22" s="537"/>
      <c r="S22" s="537"/>
      <c r="T22" s="537"/>
      <c r="U22" s="537"/>
      <c r="V22" s="537"/>
      <c r="W22" s="543"/>
    </row>
    <row r="23" spans="2:23" s="1" customFormat="1" ht="20.100000000000001" customHeight="1">
      <c r="B23" s="373"/>
      <c r="C23" s="199"/>
      <c r="D23" s="541"/>
      <c r="E23" s="542"/>
      <c r="F23" s="536"/>
      <c r="G23" s="537"/>
      <c r="H23" s="537"/>
      <c r="I23" s="537"/>
      <c r="J23" s="537"/>
      <c r="K23" s="537"/>
      <c r="L23" s="537"/>
      <c r="M23" s="373"/>
      <c r="N23" s="199"/>
      <c r="O23" s="541"/>
      <c r="P23" s="542"/>
      <c r="Q23" s="536"/>
      <c r="R23" s="537"/>
      <c r="S23" s="537"/>
      <c r="T23" s="537"/>
      <c r="U23" s="537"/>
      <c r="V23" s="537"/>
      <c r="W23" s="543"/>
    </row>
    <row r="24" spans="2:23" s="1" customFormat="1" ht="20.100000000000001" customHeight="1">
      <c r="B24" s="373"/>
      <c r="C24" s="357" t="s">
        <v>572</v>
      </c>
      <c r="D24" s="544"/>
      <c r="E24" s="545"/>
      <c r="F24" s="536"/>
      <c r="G24" s="537"/>
      <c r="H24" s="537"/>
      <c r="I24" s="537"/>
      <c r="J24" s="537"/>
      <c r="K24" s="537"/>
      <c r="L24" s="537"/>
      <c r="M24" s="373"/>
      <c r="N24" s="357" t="s">
        <v>572</v>
      </c>
      <c r="O24" s="544"/>
      <c r="P24" s="545"/>
      <c r="Q24" s="536"/>
      <c r="R24" s="537"/>
      <c r="S24" s="537"/>
      <c r="T24" s="537"/>
      <c r="U24" s="537"/>
      <c r="V24" s="537"/>
      <c r="W24" s="543"/>
    </row>
    <row r="25" spans="2:23" s="1" customFormat="1" ht="20.100000000000001" customHeight="1">
      <c r="B25" s="319"/>
      <c r="C25" s="199"/>
      <c r="D25" s="546"/>
      <c r="E25" s="547"/>
      <c r="F25" s="536"/>
      <c r="G25" s="537"/>
      <c r="H25" s="537"/>
      <c r="I25" s="537"/>
      <c r="J25" s="537"/>
      <c r="K25" s="537"/>
      <c r="L25" s="537"/>
      <c r="M25" s="319"/>
      <c r="N25" s="199"/>
      <c r="O25" s="546"/>
      <c r="P25" s="547"/>
      <c r="Q25" s="536"/>
      <c r="R25" s="537"/>
      <c r="S25" s="537"/>
      <c r="T25" s="537"/>
      <c r="U25" s="537"/>
      <c r="V25" s="537"/>
      <c r="W25" s="543"/>
    </row>
    <row r="26" spans="2:23" s="1" customFormat="1" ht="17.100000000000001" customHeight="1">
      <c r="B26" s="356" t="s">
        <v>573</v>
      </c>
      <c r="C26" s="356" t="s">
        <v>574</v>
      </c>
      <c r="D26" s="548"/>
      <c r="E26" s="549"/>
      <c r="F26" s="536"/>
      <c r="G26" s="537"/>
      <c r="H26" s="537"/>
      <c r="I26" s="537"/>
      <c r="J26" s="537"/>
      <c r="K26" s="537"/>
      <c r="L26" s="537"/>
      <c r="M26" s="356" t="s">
        <v>573</v>
      </c>
      <c r="N26" s="356" t="s">
        <v>574</v>
      </c>
      <c r="O26" s="548"/>
      <c r="P26" s="549"/>
      <c r="Q26" s="536"/>
      <c r="R26" s="537"/>
      <c r="S26" s="537"/>
      <c r="T26" s="537"/>
      <c r="U26" s="537"/>
      <c r="V26" s="537"/>
      <c r="W26" s="543"/>
    </row>
    <row r="27" spans="2:23" s="1" customFormat="1" ht="17.100000000000001" customHeight="1">
      <c r="B27" s="356"/>
      <c r="C27" s="356"/>
      <c r="D27" s="550"/>
      <c r="E27" s="551"/>
      <c r="F27" s="536"/>
      <c r="G27" s="537"/>
      <c r="H27" s="537"/>
      <c r="I27" s="537"/>
      <c r="J27" s="537"/>
      <c r="K27" s="537"/>
      <c r="L27" s="537"/>
      <c r="M27" s="356"/>
      <c r="N27" s="356"/>
      <c r="O27" s="550"/>
      <c r="P27" s="551"/>
      <c r="Q27" s="536"/>
      <c r="R27" s="537"/>
      <c r="S27" s="537"/>
      <c r="T27" s="537"/>
      <c r="U27" s="537"/>
      <c r="V27" s="537"/>
      <c r="W27" s="543"/>
    </row>
    <row r="28" spans="2:23" s="1" customFormat="1" ht="17.100000000000001" customHeight="1">
      <c r="B28" s="356"/>
      <c r="C28" s="356" t="s">
        <v>575</v>
      </c>
      <c r="D28" s="548"/>
      <c r="E28" s="549"/>
      <c r="F28" s="536"/>
      <c r="G28" s="537"/>
      <c r="H28" s="537"/>
      <c r="I28" s="537"/>
      <c r="J28" s="537"/>
      <c r="K28" s="537"/>
      <c r="L28" s="537"/>
      <c r="M28" s="356"/>
      <c r="N28" s="356" t="s">
        <v>575</v>
      </c>
      <c r="O28" s="548"/>
      <c r="P28" s="549"/>
      <c r="Q28" s="536"/>
      <c r="R28" s="537"/>
      <c r="S28" s="537"/>
      <c r="T28" s="537"/>
      <c r="U28" s="537"/>
      <c r="V28" s="537"/>
      <c r="W28" s="543"/>
    </row>
    <row r="29" spans="2:23" s="1" customFormat="1" ht="17.100000000000001" customHeight="1">
      <c r="B29" s="356"/>
      <c r="C29" s="356"/>
      <c r="D29" s="550"/>
      <c r="E29" s="551"/>
      <c r="F29" s="536"/>
      <c r="G29" s="537"/>
      <c r="H29" s="537"/>
      <c r="I29" s="537"/>
      <c r="J29" s="537"/>
      <c r="K29" s="537"/>
      <c r="L29" s="537"/>
      <c r="M29" s="356"/>
      <c r="N29" s="356"/>
      <c r="O29" s="550"/>
      <c r="P29" s="551"/>
      <c r="Q29" s="536"/>
      <c r="R29" s="537"/>
      <c r="S29" s="537"/>
      <c r="T29" s="537"/>
      <c r="U29" s="537"/>
      <c r="V29" s="537"/>
      <c r="W29" s="543"/>
    </row>
    <row r="30" spans="2:23" s="1" customFormat="1" ht="17.100000000000001" customHeight="1">
      <c r="B30" s="99" t="s">
        <v>576</v>
      </c>
      <c r="C30" s="101"/>
      <c r="D30" s="552"/>
      <c r="E30" s="553"/>
      <c r="F30" s="536"/>
      <c r="G30" s="537"/>
      <c r="H30" s="537"/>
      <c r="I30" s="537"/>
      <c r="J30" s="537"/>
      <c r="K30" s="537"/>
      <c r="L30" s="537"/>
      <c r="M30" s="99" t="s">
        <v>576</v>
      </c>
      <c r="N30" s="101"/>
      <c r="O30" s="552"/>
      <c r="P30" s="553"/>
      <c r="Q30" s="536"/>
      <c r="R30" s="537"/>
      <c r="S30" s="537"/>
      <c r="T30" s="537"/>
      <c r="U30" s="537"/>
      <c r="V30" s="537"/>
      <c r="W30" s="543"/>
    </row>
    <row r="31" spans="2:23" s="1" customFormat="1" ht="17.100000000000001" customHeight="1">
      <c r="B31" s="99" t="s">
        <v>577</v>
      </c>
      <c r="C31" s="101"/>
      <c r="D31" s="552"/>
      <c r="E31" s="553"/>
      <c r="F31" s="536"/>
      <c r="G31" s="537"/>
      <c r="H31" s="537"/>
      <c r="I31" s="537"/>
      <c r="J31" s="537"/>
      <c r="K31" s="537"/>
      <c r="L31" s="537"/>
      <c r="M31" s="99" t="s">
        <v>577</v>
      </c>
      <c r="N31" s="101"/>
      <c r="O31" s="552"/>
      <c r="P31" s="553"/>
      <c r="Q31" s="536"/>
      <c r="R31" s="537"/>
      <c r="S31" s="537"/>
      <c r="T31" s="537"/>
      <c r="U31" s="537"/>
      <c r="V31" s="537"/>
      <c r="W31" s="543"/>
    </row>
    <row r="32" spans="2:23" s="1" customFormat="1" ht="17.100000000000001" customHeight="1">
      <c r="B32" s="167" t="s">
        <v>578</v>
      </c>
      <c r="C32" s="554" t="s">
        <v>411</v>
      </c>
      <c r="D32" s="555"/>
      <c r="E32" s="556"/>
      <c r="F32" s="536"/>
      <c r="G32" s="537"/>
      <c r="H32" s="537"/>
      <c r="I32" s="537"/>
      <c r="J32" s="537"/>
      <c r="K32" s="537"/>
      <c r="L32" s="537"/>
      <c r="M32" s="167" t="s">
        <v>578</v>
      </c>
      <c r="N32" s="554" t="s">
        <v>411</v>
      </c>
      <c r="O32" s="555"/>
      <c r="P32" s="69"/>
      <c r="Q32" s="536"/>
      <c r="R32" s="537"/>
      <c r="S32" s="537"/>
      <c r="T32" s="537"/>
      <c r="U32" s="537"/>
      <c r="V32" s="537"/>
      <c r="W32" s="543"/>
    </row>
    <row r="33" spans="2:23" s="1" customFormat="1" ht="17.100000000000001" customHeight="1">
      <c r="B33" s="155"/>
      <c r="C33" s="554" t="s">
        <v>412</v>
      </c>
      <c r="D33" s="555"/>
      <c r="E33" s="69"/>
      <c r="F33" s="557"/>
      <c r="G33" s="558"/>
      <c r="H33" s="558"/>
      <c r="I33" s="558"/>
      <c r="J33" s="558"/>
      <c r="K33" s="558"/>
      <c r="L33" s="558"/>
      <c r="M33" s="155"/>
      <c r="N33" s="554" t="s">
        <v>412</v>
      </c>
      <c r="O33" s="555"/>
      <c r="P33" s="575"/>
      <c r="Q33" s="557"/>
      <c r="R33" s="558"/>
      <c r="S33" s="558"/>
      <c r="T33" s="558"/>
      <c r="U33" s="558"/>
      <c r="V33" s="558"/>
      <c r="W33" s="559"/>
    </row>
    <row r="34" spans="2:23" s="1" customFormat="1" ht="17.100000000000001" customHeight="1">
      <c r="B34" s="99" t="s">
        <v>402</v>
      </c>
      <c r="C34" s="100"/>
      <c r="D34" s="101"/>
      <c r="E34" s="102"/>
      <c r="F34" s="560"/>
      <c r="G34" s="560"/>
      <c r="H34" s="560"/>
      <c r="I34" s="560"/>
      <c r="J34" s="560"/>
      <c r="K34" s="560"/>
      <c r="L34" s="561"/>
      <c r="M34" s="99" t="s">
        <v>402</v>
      </c>
      <c r="N34" s="100"/>
      <c r="O34" s="101"/>
      <c r="P34" s="102"/>
      <c r="Q34" s="560"/>
      <c r="R34" s="560"/>
      <c r="S34" s="560"/>
      <c r="T34" s="560"/>
      <c r="U34" s="560"/>
      <c r="V34" s="560"/>
      <c r="W34" s="561"/>
    </row>
    <row r="35" spans="2:23" s="1" customFormat="1" ht="17.100000000000001" customHeight="1">
      <c r="B35" s="99" t="s">
        <v>581</v>
      </c>
      <c r="C35" s="100"/>
      <c r="D35" s="101"/>
      <c r="E35" s="289"/>
      <c r="F35" s="562"/>
      <c r="G35" s="562"/>
      <c r="H35" s="562"/>
      <c r="I35" s="562"/>
      <c r="J35" s="562"/>
      <c r="K35" s="562"/>
      <c r="L35" s="290"/>
      <c r="M35" s="99" t="s">
        <v>581</v>
      </c>
      <c r="N35" s="100"/>
      <c r="O35" s="101"/>
      <c r="P35" s="289"/>
      <c r="Q35" s="562"/>
      <c r="R35" s="562"/>
      <c r="S35" s="562"/>
      <c r="T35" s="562"/>
      <c r="U35" s="562"/>
      <c r="V35" s="562"/>
      <c r="W35" s="290"/>
    </row>
    <row r="36" spans="2:23" s="1" customFormat="1" ht="17.100000000000001" customHeight="1">
      <c r="B36" s="99" t="s">
        <v>583</v>
      </c>
      <c r="C36" s="100"/>
      <c r="D36" s="101"/>
      <c r="E36" s="289"/>
      <c r="F36" s="562"/>
      <c r="G36" s="562"/>
      <c r="H36" s="563"/>
      <c r="I36" s="563"/>
      <c r="J36" s="563"/>
      <c r="K36" s="563"/>
      <c r="L36" s="564"/>
      <c r="M36" s="99" t="s">
        <v>583</v>
      </c>
      <c r="N36" s="100"/>
      <c r="O36" s="101"/>
      <c r="P36" s="289"/>
      <c r="Q36" s="562"/>
      <c r="R36" s="562"/>
      <c r="S36" s="563"/>
      <c r="T36" s="563"/>
      <c r="U36" s="563"/>
      <c r="V36" s="563"/>
      <c r="W36" s="564"/>
    </row>
    <row r="37" spans="2:23" s="1" customFormat="1" ht="17.100000000000001" customHeight="1">
      <c r="B37" s="99" t="s">
        <v>585</v>
      </c>
      <c r="C37" s="100"/>
      <c r="D37" s="101"/>
      <c r="E37" s="289"/>
      <c r="F37" s="562"/>
      <c r="G37" s="562"/>
      <c r="H37" s="565" t="s">
        <v>586</v>
      </c>
      <c r="I37" s="566"/>
      <c r="J37" s="567"/>
      <c r="K37" s="568"/>
      <c r="L37" s="569"/>
      <c r="M37" s="99" t="s">
        <v>585</v>
      </c>
      <c r="N37" s="100"/>
      <c r="O37" s="101"/>
      <c r="P37" s="289"/>
      <c r="Q37" s="562"/>
      <c r="R37" s="562"/>
      <c r="S37" s="565" t="s">
        <v>586</v>
      </c>
      <c r="T37" s="566"/>
      <c r="U37" s="567"/>
      <c r="V37" s="568"/>
      <c r="W37" s="569"/>
    </row>
    <row r="38" spans="2:23" s="1" customFormat="1" ht="17.100000000000001" customHeight="1">
      <c r="B38" s="155" t="s">
        <v>587</v>
      </c>
      <c r="C38" s="170"/>
      <c r="D38" s="570"/>
      <c r="E38" s="571"/>
      <c r="F38" s="571"/>
      <c r="G38" s="571"/>
      <c r="H38" s="571"/>
      <c r="I38" s="571"/>
      <c r="J38" s="571"/>
      <c r="K38" s="571"/>
      <c r="L38" s="572"/>
      <c r="M38" s="155" t="s">
        <v>587</v>
      </c>
      <c r="N38" s="170"/>
      <c r="O38" s="570"/>
      <c r="P38" s="571"/>
      <c r="Q38" s="571"/>
      <c r="R38" s="571"/>
      <c r="S38" s="571"/>
      <c r="T38" s="571"/>
      <c r="U38" s="571"/>
      <c r="V38" s="571"/>
      <c r="W38" s="572"/>
    </row>
    <row r="39" spans="2:23" ht="15" customHeight="1">
      <c r="B39" s="3"/>
      <c r="C39" s="576" t="s">
        <v>589</v>
      </c>
      <c r="D39" s="577"/>
      <c r="E39" s="577"/>
      <c r="F39" s="577"/>
      <c r="G39" s="577"/>
      <c r="H39" s="577"/>
      <c r="I39" s="577"/>
      <c r="J39" s="577"/>
      <c r="K39" s="577"/>
      <c r="L39" s="577"/>
      <c r="M39" s="3"/>
      <c r="N39" s="3" t="s">
        <v>590</v>
      </c>
      <c r="O39" s="3"/>
      <c r="P39" s="3"/>
      <c r="Q39" s="3"/>
      <c r="R39" s="3"/>
      <c r="S39" s="3"/>
      <c r="T39" s="3"/>
      <c r="U39" s="3"/>
      <c r="V39" s="3"/>
      <c r="W39" s="3"/>
    </row>
    <row r="40" spans="2:23" ht="15" customHeight="1">
      <c r="B40" s="3"/>
      <c r="C40" s="578"/>
      <c r="D40" s="578"/>
      <c r="E40" s="578"/>
      <c r="F40" s="578"/>
      <c r="G40" s="578"/>
      <c r="H40" s="578"/>
      <c r="I40" s="578"/>
      <c r="J40" s="578"/>
      <c r="K40" s="578"/>
      <c r="L40" s="578"/>
      <c r="M40" s="3"/>
      <c r="N40" s="3" t="s">
        <v>591</v>
      </c>
      <c r="O40" s="3"/>
      <c r="P40" s="3"/>
      <c r="Q40" s="3"/>
      <c r="R40" s="3"/>
      <c r="S40" s="3"/>
      <c r="T40" s="3"/>
      <c r="U40" s="3"/>
      <c r="V40" s="3"/>
      <c r="W40" s="3"/>
    </row>
    <row r="41" spans="2:23" ht="15" customHeight="1">
      <c r="C41" s="3" t="s">
        <v>592</v>
      </c>
      <c r="N41" s="579" t="s">
        <v>593</v>
      </c>
      <c r="O41" s="579"/>
      <c r="P41" s="579"/>
      <c r="Q41" s="579"/>
      <c r="R41" s="579"/>
      <c r="S41" s="579"/>
      <c r="T41" s="579"/>
      <c r="U41" s="579"/>
      <c r="V41" s="579"/>
    </row>
    <row r="42" spans="2:23" ht="15" customHeight="1">
      <c r="C42" s="3" t="s">
        <v>594</v>
      </c>
      <c r="N42" s="579" t="s">
        <v>595</v>
      </c>
      <c r="O42" s="579"/>
      <c r="P42" s="579"/>
      <c r="Q42" s="579"/>
      <c r="R42" s="579"/>
      <c r="S42" s="579"/>
      <c r="T42" s="579"/>
      <c r="U42" s="579"/>
      <c r="V42" s="579"/>
    </row>
    <row r="43" spans="2:23">
      <c r="C43" s="579" t="s">
        <v>596</v>
      </c>
      <c r="N43" s="579" t="s">
        <v>597</v>
      </c>
      <c r="O43" s="579"/>
      <c r="P43" s="579"/>
      <c r="Q43" s="579"/>
      <c r="R43" s="579"/>
      <c r="S43" s="579"/>
      <c r="T43" s="579"/>
      <c r="U43" s="579"/>
      <c r="V43" s="579"/>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DD6C3A2D-F9AD-45C5-91F5-97033CEB65AA}">
      <formula1>INDIRECT(D13)</formula1>
    </dataValidation>
    <dataValidation type="list" allowBlank="1" showInputMessage="1" showErrorMessage="1" sqref="D28:E29 D11:E12 O11:P12 O28:P29" xr:uid="{714189AA-2D58-4F57-8018-FBBD62197A22}">
      <formula1>INDIRECT(D9)</formula1>
    </dataValidation>
    <dataValidation type="list" allowBlank="1" showInputMessage="1" showErrorMessage="1" sqref="E32:E33 E15:E16 P32:P33 P15:P16" xr:uid="{C49DCDF3-DAB5-483D-9744-9A4C8435D12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rowBreaks count="1" manualBreakCount="1">
    <brk id="1" max="16383" man="1"/>
  </rowBreaks>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9FE7C-6060-44B0-8302-DFFD6391BB0E}">
  <dimension ref="B1:Z59"/>
  <sheetViews>
    <sheetView showGridLines="0" showZeros="0" view="pageBreakPreview" zoomScale="85" zoomScaleNormal="100" zoomScaleSheetLayoutView="85" workbookViewId="0">
      <selection activeCell="AN20" sqref="AN20"/>
    </sheetView>
  </sheetViews>
  <sheetFormatPr defaultColWidth="7.6640625" defaultRowHeight="27.9" customHeight="1"/>
  <cols>
    <col min="1" max="1" width="7" style="580" customWidth="1"/>
    <col min="2" max="2" width="7.33203125" style="580" customWidth="1"/>
    <col min="3" max="3" width="5.88671875" style="580" customWidth="1"/>
    <col min="4" max="6" width="6.88671875" style="580" customWidth="1"/>
    <col min="7" max="8" width="5.88671875" style="580" customWidth="1"/>
    <col min="9" max="9" width="8.88671875" style="580" customWidth="1"/>
    <col min="10" max="10" width="7.33203125" style="580" customWidth="1"/>
    <col min="11" max="11" width="5.88671875" style="580" customWidth="1"/>
    <col min="12" max="14" width="6.77734375" style="580" customWidth="1"/>
    <col min="15" max="16" width="5.88671875" style="580" customWidth="1"/>
    <col min="17" max="17" width="8.88671875" style="580" customWidth="1"/>
    <col min="18" max="18" width="7.33203125" style="580" customWidth="1"/>
    <col min="19" max="19" width="5.88671875" style="580" customWidth="1"/>
    <col min="20" max="22" width="6.77734375" style="580" customWidth="1"/>
    <col min="23" max="24" width="5.88671875" style="580" customWidth="1"/>
    <col min="25" max="25" width="8.88671875" style="580" customWidth="1"/>
    <col min="26" max="16384" width="7.6640625" style="580"/>
  </cols>
  <sheetData>
    <row r="1" spans="2:25" ht="9" customHeight="1"/>
    <row r="2" spans="2:25" ht="18" customHeight="1">
      <c r="B2" s="581" t="s">
        <v>719</v>
      </c>
      <c r="C2" s="582"/>
      <c r="D2" s="582"/>
      <c r="E2" s="582"/>
      <c r="F2" s="582"/>
      <c r="G2" s="582"/>
      <c r="H2" s="582"/>
      <c r="I2" s="582"/>
      <c r="J2" s="582"/>
      <c r="K2" s="582"/>
      <c r="L2" s="582"/>
      <c r="M2" s="582"/>
      <c r="N2" s="582"/>
      <c r="O2" s="582"/>
      <c r="P2" s="582"/>
      <c r="Q2" s="582"/>
      <c r="R2" s="582"/>
      <c r="S2" s="582"/>
      <c r="T2" s="582"/>
      <c r="U2" s="582"/>
      <c r="V2" s="582"/>
      <c r="W2" s="582"/>
      <c r="X2" s="582"/>
      <c r="Y2" s="582"/>
    </row>
    <row r="3" spans="2:25" ht="15" customHeight="1">
      <c r="B3" s="583" t="s">
        <v>720</v>
      </c>
      <c r="C3" s="583"/>
      <c r="D3" s="583"/>
      <c r="E3" s="584" t="s">
        <v>293</v>
      </c>
      <c r="F3" s="584"/>
      <c r="G3" s="584"/>
      <c r="H3" s="584"/>
      <c r="I3" s="585" t="s">
        <v>721</v>
      </c>
      <c r="J3" s="586"/>
      <c r="K3" s="587"/>
      <c r="L3" s="570" t="s">
        <v>294</v>
      </c>
      <c r="M3" s="571"/>
      <c r="N3" s="572"/>
      <c r="O3" s="588" t="s">
        <v>568</v>
      </c>
      <c r="P3" s="588"/>
      <c r="Q3" s="588"/>
      <c r="R3" s="552" t="s">
        <v>321</v>
      </c>
      <c r="S3" s="589"/>
      <c r="T3" s="553"/>
      <c r="U3" s="590" t="s">
        <v>722</v>
      </c>
      <c r="V3" s="591"/>
      <c r="W3" s="592">
        <v>44431</v>
      </c>
      <c r="X3" s="593"/>
      <c r="Y3" s="594"/>
    </row>
    <row r="4" spans="2:25" ht="15" customHeight="1">
      <c r="B4" s="595" t="s">
        <v>723</v>
      </c>
      <c r="C4" s="595"/>
      <c r="D4" s="595"/>
      <c r="E4" s="596" t="s">
        <v>320</v>
      </c>
      <c r="F4" s="596"/>
      <c r="G4" s="596"/>
      <c r="H4" s="596"/>
      <c r="I4" s="585" t="s">
        <v>724</v>
      </c>
      <c r="J4" s="586"/>
      <c r="K4" s="587"/>
      <c r="L4" s="570" t="s">
        <v>303</v>
      </c>
      <c r="M4" s="571"/>
      <c r="N4" s="572"/>
      <c r="O4" s="588" t="s">
        <v>569</v>
      </c>
      <c r="P4" s="588"/>
      <c r="Q4" s="588"/>
      <c r="R4" s="552" t="s">
        <v>353</v>
      </c>
      <c r="S4" s="589"/>
      <c r="T4" s="553"/>
      <c r="U4" s="597"/>
      <c r="V4" s="598"/>
      <c r="W4" s="477"/>
      <c r="X4" s="494"/>
      <c r="Y4" s="478"/>
    </row>
    <row r="5" spans="2:25" ht="15" customHeight="1">
      <c r="B5" s="585" t="s">
        <v>725</v>
      </c>
      <c r="C5" s="586"/>
      <c r="D5" s="587"/>
      <c r="E5" s="599">
        <v>8</v>
      </c>
      <c r="F5" s="585" t="s">
        <v>726</v>
      </c>
      <c r="G5" s="586"/>
      <c r="H5" s="587"/>
      <c r="I5" s="600">
        <v>1</v>
      </c>
      <c r="J5" s="585" t="s">
        <v>725</v>
      </c>
      <c r="K5" s="586"/>
      <c r="L5" s="587"/>
      <c r="M5" s="599">
        <v>34</v>
      </c>
      <c r="N5" s="585" t="s">
        <v>726</v>
      </c>
      <c r="O5" s="586"/>
      <c r="P5" s="587"/>
      <c r="Q5" s="600">
        <v>1</v>
      </c>
      <c r="R5" s="585" t="s">
        <v>725</v>
      </c>
      <c r="S5" s="586"/>
      <c r="T5" s="587"/>
      <c r="U5" s="599">
        <v>133</v>
      </c>
      <c r="V5" s="585" t="s">
        <v>726</v>
      </c>
      <c r="W5" s="586"/>
      <c r="X5" s="587"/>
      <c r="Y5" s="600">
        <v>1</v>
      </c>
    </row>
    <row r="6" spans="2:25" ht="15" customHeight="1">
      <c r="B6" s="585" t="s">
        <v>727</v>
      </c>
      <c r="C6" s="586"/>
      <c r="D6" s="601" t="s">
        <v>180</v>
      </c>
      <c r="E6" s="552" t="s">
        <v>183</v>
      </c>
      <c r="F6" s="553"/>
      <c r="G6" s="585" t="s">
        <v>728</v>
      </c>
      <c r="H6" s="587"/>
      <c r="I6" s="600" t="s">
        <v>196</v>
      </c>
      <c r="J6" s="585" t="s">
        <v>727</v>
      </c>
      <c r="K6" s="586"/>
      <c r="L6" s="601" t="s">
        <v>180</v>
      </c>
      <c r="M6" s="552" t="s">
        <v>183</v>
      </c>
      <c r="N6" s="553"/>
      <c r="O6" s="585" t="s">
        <v>728</v>
      </c>
      <c r="P6" s="587"/>
      <c r="Q6" s="600" t="s">
        <v>196</v>
      </c>
      <c r="R6" s="585" t="s">
        <v>727</v>
      </c>
      <c r="S6" s="586"/>
      <c r="T6" s="601" t="s">
        <v>275</v>
      </c>
      <c r="U6" s="552" t="s">
        <v>149</v>
      </c>
      <c r="V6" s="553"/>
      <c r="W6" s="585" t="s">
        <v>728</v>
      </c>
      <c r="X6" s="587"/>
      <c r="Y6" s="600" t="s">
        <v>196</v>
      </c>
    </row>
    <row r="7" spans="2:25" ht="15" customHeight="1">
      <c r="B7" s="585" t="s">
        <v>729</v>
      </c>
      <c r="C7" s="586"/>
      <c r="D7" s="552" t="s">
        <v>198</v>
      </c>
      <c r="E7" s="589"/>
      <c r="F7" s="589"/>
      <c r="G7" s="589"/>
      <c r="H7" s="589"/>
      <c r="I7" s="553"/>
      <c r="J7" s="585" t="s">
        <v>729</v>
      </c>
      <c r="K7" s="586"/>
      <c r="L7" s="552" t="s">
        <v>198</v>
      </c>
      <c r="M7" s="589"/>
      <c r="N7" s="589"/>
      <c r="O7" s="589"/>
      <c r="P7" s="589"/>
      <c r="Q7" s="553"/>
      <c r="R7" s="585" t="s">
        <v>729</v>
      </c>
      <c r="S7" s="586"/>
      <c r="T7" s="552" t="s">
        <v>198</v>
      </c>
      <c r="U7" s="589"/>
      <c r="V7" s="589"/>
      <c r="W7" s="589"/>
      <c r="X7" s="589"/>
      <c r="Y7" s="553"/>
    </row>
    <row r="8" spans="2:25" ht="15" customHeight="1">
      <c r="B8" s="602" t="s">
        <v>730</v>
      </c>
      <c r="C8" s="602"/>
      <c r="D8" s="600" t="s">
        <v>550</v>
      </c>
      <c r="E8" s="603" t="s">
        <v>731</v>
      </c>
      <c r="F8" s="604" t="s">
        <v>732</v>
      </c>
      <c r="G8" s="604"/>
      <c r="H8" s="604"/>
      <c r="I8" s="604"/>
      <c r="J8" s="602" t="s">
        <v>730</v>
      </c>
      <c r="K8" s="602"/>
      <c r="L8" s="600" t="s">
        <v>550</v>
      </c>
      <c r="M8" s="603" t="s">
        <v>731</v>
      </c>
      <c r="N8" s="604" t="s">
        <v>732</v>
      </c>
      <c r="O8" s="604"/>
      <c r="P8" s="604"/>
      <c r="Q8" s="604"/>
      <c r="R8" s="602" t="s">
        <v>730</v>
      </c>
      <c r="S8" s="602"/>
      <c r="T8" s="600" t="s">
        <v>308</v>
      </c>
      <c r="U8" s="603" t="s">
        <v>731</v>
      </c>
      <c r="V8" s="604" t="s">
        <v>733</v>
      </c>
      <c r="W8" s="604"/>
      <c r="X8" s="604"/>
      <c r="Y8" s="604"/>
    </row>
    <row r="9" spans="2:25" s="609" customFormat="1" ht="14.1" customHeight="1">
      <c r="B9" s="605"/>
      <c r="C9" s="605"/>
      <c r="D9" s="605"/>
      <c r="E9" s="605"/>
      <c r="F9" s="605"/>
      <c r="G9" s="605"/>
      <c r="H9" s="605"/>
      <c r="I9" s="605"/>
      <c r="J9" s="606"/>
      <c r="K9" s="606"/>
      <c r="L9" s="606"/>
      <c r="M9" s="606"/>
      <c r="N9" s="606"/>
      <c r="O9" s="606"/>
      <c r="P9" s="606"/>
      <c r="Q9" s="606"/>
      <c r="R9" s="607"/>
      <c r="S9" s="607"/>
      <c r="T9" s="607"/>
      <c r="U9" s="607"/>
      <c r="V9" s="607"/>
      <c r="W9" s="607"/>
      <c r="X9" s="607"/>
      <c r="Y9" s="608"/>
    </row>
    <row r="10" spans="2:25" s="609" customFormat="1" ht="14.1" customHeight="1">
      <c r="B10" s="610"/>
      <c r="C10" s="610"/>
      <c r="D10" s="610"/>
      <c r="E10" s="610"/>
      <c r="F10" s="610"/>
      <c r="G10" s="610"/>
      <c r="H10" s="610"/>
      <c r="I10" s="610"/>
      <c r="J10" s="606"/>
      <c r="K10" s="606"/>
      <c r="L10" s="606"/>
      <c r="M10" s="606"/>
      <c r="N10" s="606"/>
      <c r="O10" s="606"/>
      <c r="P10" s="606"/>
      <c r="Q10" s="606"/>
      <c r="R10" s="607"/>
      <c r="S10" s="607"/>
      <c r="T10" s="607"/>
      <c r="U10" s="607"/>
      <c r="V10" s="607"/>
      <c r="W10" s="607"/>
      <c r="X10" s="607"/>
      <c r="Y10" s="608"/>
    </row>
    <row r="11" spans="2:25" s="609" customFormat="1" ht="14.1" customHeight="1">
      <c r="B11" s="610"/>
      <c r="C11" s="610"/>
      <c r="D11" s="610"/>
      <c r="E11" s="610"/>
      <c r="F11" s="610"/>
      <c r="G11" s="610"/>
      <c r="H11" s="610"/>
      <c r="I11" s="610"/>
      <c r="J11" s="606"/>
      <c r="K11" s="606"/>
      <c r="L11" s="606"/>
      <c r="M11" s="606"/>
      <c r="N11" s="606"/>
      <c r="O11" s="606"/>
      <c r="P11" s="606"/>
      <c r="Q11" s="606"/>
      <c r="R11" s="607"/>
      <c r="S11" s="607"/>
      <c r="T11" s="607"/>
      <c r="U11" s="607"/>
      <c r="V11" s="607"/>
      <c r="W11" s="607"/>
      <c r="X11" s="607"/>
      <c r="Y11" s="608"/>
    </row>
    <row r="12" spans="2:25" s="609" customFormat="1" ht="14.1" customHeight="1">
      <c r="B12" s="610"/>
      <c r="C12" s="610"/>
      <c r="D12" s="610"/>
      <c r="E12" s="610"/>
      <c r="F12" s="610"/>
      <c r="G12" s="610"/>
      <c r="H12" s="610"/>
      <c r="I12" s="610"/>
      <c r="J12" s="606"/>
      <c r="K12" s="606"/>
      <c r="L12" s="606"/>
      <c r="M12" s="606"/>
      <c r="N12" s="606"/>
      <c r="O12" s="606"/>
      <c r="P12" s="606"/>
      <c r="Q12" s="606"/>
      <c r="R12" s="607"/>
      <c r="S12" s="607"/>
      <c r="T12" s="607"/>
      <c r="U12" s="607"/>
      <c r="V12" s="607"/>
      <c r="W12" s="607"/>
      <c r="X12" s="607"/>
      <c r="Y12" s="608"/>
    </row>
    <row r="13" spans="2:25" s="609" customFormat="1" ht="14.1" customHeight="1">
      <c r="B13" s="610"/>
      <c r="C13" s="610"/>
      <c r="D13" s="610"/>
      <c r="E13" s="610"/>
      <c r="F13" s="610"/>
      <c r="G13" s="610"/>
      <c r="H13" s="610"/>
      <c r="I13" s="610"/>
      <c r="J13" s="606"/>
      <c r="K13" s="606"/>
      <c r="L13" s="606"/>
      <c r="M13" s="606"/>
      <c r="N13" s="606"/>
      <c r="O13" s="606"/>
      <c r="P13" s="606"/>
      <c r="Q13" s="606"/>
      <c r="R13" s="607"/>
      <c r="S13" s="607"/>
      <c r="T13" s="607"/>
      <c r="U13" s="607"/>
      <c r="V13" s="607"/>
      <c r="W13" s="607"/>
      <c r="X13" s="607"/>
      <c r="Y13" s="608"/>
    </row>
    <row r="14" spans="2:25" s="609" customFormat="1" ht="14.1" customHeight="1">
      <c r="B14" s="610"/>
      <c r="C14" s="610"/>
      <c r="D14" s="610"/>
      <c r="E14" s="610"/>
      <c r="F14" s="610"/>
      <c r="G14" s="610"/>
      <c r="H14" s="610"/>
      <c r="I14" s="610"/>
      <c r="J14" s="606"/>
      <c r="K14" s="606"/>
      <c r="L14" s="606"/>
      <c r="M14" s="606"/>
      <c r="N14" s="606"/>
      <c r="O14" s="606"/>
      <c r="P14" s="606"/>
      <c r="Q14" s="606"/>
      <c r="R14" s="607"/>
      <c r="S14" s="607"/>
      <c r="T14" s="607"/>
      <c r="U14" s="607"/>
      <c r="V14" s="607"/>
      <c r="W14" s="607"/>
      <c r="X14" s="607"/>
      <c r="Y14" s="608"/>
    </row>
    <row r="15" spans="2:25" s="609" customFormat="1" ht="14.1" customHeight="1">
      <c r="B15" s="610"/>
      <c r="C15" s="610"/>
      <c r="D15" s="610"/>
      <c r="E15" s="610"/>
      <c r="F15" s="610"/>
      <c r="G15" s="610"/>
      <c r="H15" s="610"/>
      <c r="I15" s="610"/>
      <c r="J15" s="606"/>
      <c r="K15" s="606"/>
      <c r="L15" s="606"/>
      <c r="M15" s="606"/>
      <c r="N15" s="606"/>
      <c r="O15" s="606"/>
      <c r="P15" s="606"/>
      <c r="Q15" s="606"/>
      <c r="R15" s="607"/>
      <c r="S15" s="607"/>
      <c r="T15" s="607"/>
      <c r="U15" s="607"/>
      <c r="V15" s="607"/>
      <c r="W15" s="607"/>
      <c r="X15" s="607"/>
      <c r="Y15" s="608"/>
    </row>
    <row r="16" spans="2:25" s="609" customFormat="1" ht="14.1" customHeight="1">
      <c r="B16" s="610"/>
      <c r="C16" s="610"/>
      <c r="D16" s="610"/>
      <c r="E16" s="610"/>
      <c r="F16" s="610"/>
      <c r="G16" s="610"/>
      <c r="H16" s="610"/>
      <c r="I16" s="610"/>
      <c r="J16" s="606"/>
      <c r="K16" s="606"/>
      <c r="L16" s="606"/>
      <c r="M16" s="606"/>
      <c r="N16" s="606"/>
      <c r="O16" s="606"/>
      <c r="P16" s="606"/>
      <c r="Q16" s="606"/>
      <c r="R16" s="607"/>
      <c r="S16" s="607"/>
      <c r="T16" s="607"/>
      <c r="U16" s="607"/>
      <c r="V16" s="607"/>
      <c r="W16" s="607"/>
      <c r="X16" s="607"/>
      <c r="Y16" s="608"/>
    </row>
    <row r="17" spans="2:25" s="609" customFormat="1" ht="14.1" customHeight="1">
      <c r="B17" s="610"/>
      <c r="C17" s="610"/>
      <c r="D17" s="610"/>
      <c r="E17" s="610"/>
      <c r="F17" s="610"/>
      <c r="G17" s="610"/>
      <c r="H17" s="610"/>
      <c r="I17" s="610"/>
      <c r="J17" s="606"/>
      <c r="K17" s="606"/>
      <c r="L17" s="606"/>
      <c r="M17" s="606"/>
      <c r="N17" s="606"/>
      <c r="O17" s="606"/>
      <c r="P17" s="606"/>
      <c r="Q17" s="606"/>
      <c r="R17" s="607"/>
      <c r="S17" s="607"/>
      <c r="T17" s="607"/>
      <c r="U17" s="607"/>
      <c r="V17" s="607"/>
      <c r="W17" s="607"/>
      <c r="X17" s="607"/>
      <c r="Y17" s="608"/>
    </row>
    <row r="18" spans="2:25" s="609" customFormat="1" ht="14.1" customHeight="1">
      <c r="B18" s="610"/>
      <c r="C18" s="610"/>
      <c r="D18" s="610"/>
      <c r="E18" s="610"/>
      <c r="F18" s="610"/>
      <c r="G18" s="610"/>
      <c r="H18" s="610"/>
      <c r="I18" s="610"/>
      <c r="J18" s="606"/>
      <c r="K18" s="606"/>
      <c r="L18" s="606"/>
      <c r="M18" s="606"/>
      <c r="N18" s="606"/>
      <c r="O18" s="606"/>
      <c r="P18" s="606"/>
      <c r="Q18" s="606"/>
      <c r="R18" s="607"/>
      <c r="S18" s="607"/>
      <c r="T18" s="607"/>
      <c r="U18" s="607"/>
      <c r="V18" s="607"/>
      <c r="W18" s="607"/>
      <c r="X18" s="607"/>
      <c r="Y18" s="608"/>
    </row>
    <row r="19" spans="2:25" s="609" customFormat="1" ht="14.1" customHeight="1">
      <c r="B19" s="610"/>
      <c r="C19" s="610"/>
      <c r="D19" s="610"/>
      <c r="E19" s="610"/>
      <c r="F19" s="610"/>
      <c r="G19" s="610"/>
      <c r="H19" s="610"/>
      <c r="I19" s="610"/>
      <c r="J19" s="606"/>
      <c r="K19" s="606"/>
      <c r="L19" s="606"/>
      <c r="M19" s="606"/>
      <c r="N19" s="606"/>
      <c r="O19" s="606"/>
      <c r="P19" s="606"/>
      <c r="Q19" s="606"/>
      <c r="R19" s="607"/>
      <c r="S19" s="607"/>
      <c r="T19" s="607"/>
      <c r="U19" s="607"/>
      <c r="V19" s="607"/>
      <c r="W19" s="607"/>
      <c r="X19" s="607"/>
      <c r="Y19" s="608"/>
    </row>
    <row r="20" spans="2:25" s="609" customFormat="1" ht="14.1" customHeight="1">
      <c r="B20" s="610"/>
      <c r="C20" s="610"/>
      <c r="D20" s="610"/>
      <c r="E20" s="610"/>
      <c r="F20" s="610"/>
      <c r="G20" s="610"/>
      <c r="H20" s="610"/>
      <c r="I20" s="610"/>
      <c r="J20" s="606"/>
      <c r="K20" s="606"/>
      <c r="L20" s="606"/>
      <c r="M20" s="606"/>
      <c r="N20" s="606"/>
      <c r="O20" s="606"/>
      <c r="P20" s="606"/>
      <c r="Q20" s="606"/>
      <c r="R20" s="607"/>
      <c r="S20" s="607"/>
      <c r="T20" s="607"/>
      <c r="U20" s="607"/>
      <c r="V20" s="607"/>
      <c r="W20" s="607"/>
      <c r="X20" s="607"/>
      <c r="Y20" s="608"/>
    </row>
    <row r="21" spans="2:25" s="609" customFormat="1" ht="14.1" customHeight="1">
      <c r="B21" s="610"/>
      <c r="C21" s="610"/>
      <c r="D21" s="610"/>
      <c r="E21" s="610"/>
      <c r="F21" s="610"/>
      <c r="G21" s="610"/>
      <c r="H21" s="610"/>
      <c r="I21" s="610"/>
      <c r="J21" s="606"/>
      <c r="K21" s="606"/>
      <c r="L21" s="606"/>
      <c r="M21" s="606"/>
      <c r="N21" s="606"/>
      <c r="O21" s="606"/>
      <c r="P21" s="606"/>
      <c r="Q21" s="606"/>
      <c r="R21" s="607"/>
      <c r="S21" s="607"/>
      <c r="T21" s="607"/>
      <c r="U21" s="607"/>
      <c r="V21" s="607"/>
      <c r="W21" s="607"/>
      <c r="X21" s="607"/>
      <c r="Y21" s="608"/>
    </row>
    <row r="22" spans="2:25" ht="15" customHeight="1">
      <c r="B22" s="585" t="s">
        <v>725</v>
      </c>
      <c r="C22" s="586"/>
      <c r="D22" s="587"/>
      <c r="E22" s="611"/>
      <c r="F22" s="585" t="s">
        <v>726</v>
      </c>
      <c r="G22" s="586"/>
      <c r="H22" s="587"/>
      <c r="I22" s="600"/>
      <c r="J22" s="585" t="s">
        <v>725</v>
      </c>
      <c r="K22" s="586"/>
      <c r="L22" s="587"/>
      <c r="M22" s="611"/>
      <c r="N22" s="585" t="s">
        <v>726</v>
      </c>
      <c r="O22" s="586"/>
      <c r="P22" s="587"/>
      <c r="Q22" s="600"/>
      <c r="R22" s="585" t="s">
        <v>725</v>
      </c>
      <c r="S22" s="586"/>
      <c r="T22" s="587"/>
      <c r="U22" s="611"/>
      <c r="V22" s="585" t="s">
        <v>726</v>
      </c>
      <c r="W22" s="586"/>
      <c r="X22" s="587"/>
      <c r="Y22" s="600"/>
    </row>
    <row r="23" spans="2:25" ht="15" customHeight="1">
      <c r="B23" s="585" t="s">
        <v>727</v>
      </c>
      <c r="C23" s="586"/>
      <c r="D23" s="601"/>
      <c r="E23" s="552"/>
      <c r="F23" s="553"/>
      <c r="G23" s="585" t="s">
        <v>728</v>
      </c>
      <c r="H23" s="587"/>
      <c r="I23" s="600"/>
      <c r="J23" s="585" t="s">
        <v>727</v>
      </c>
      <c r="K23" s="586"/>
      <c r="L23" s="601"/>
      <c r="M23" s="552"/>
      <c r="N23" s="553"/>
      <c r="O23" s="585" t="s">
        <v>728</v>
      </c>
      <c r="P23" s="587"/>
      <c r="Q23" s="600"/>
      <c r="R23" s="585" t="s">
        <v>727</v>
      </c>
      <c r="S23" s="586"/>
      <c r="T23" s="601"/>
      <c r="U23" s="552"/>
      <c r="V23" s="553"/>
      <c r="W23" s="585" t="s">
        <v>728</v>
      </c>
      <c r="X23" s="587"/>
      <c r="Y23" s="600"/>
    </row>
    <row r="24" spans="2:25" ht="15" customHeight="1">
      <c r="B24" s="585" t="s">
        <v>729</v>
      </c>
      <c r="C24" s="586"/>
      <c r="D24" s="552"/>
      <c r="E24" s="589"/>
      <c r="F24" s="589"/>
      <c r="G24" s="589"/>
      <c r="H24" s="589"/>
      <c r="I24" s="553"/>
      <c r="J24" s="585" t="s">
        <v>729</v>
      </c>
      <c r="K24" s="586"/>
      <c r="L24" s="552"/>
      <c r="M24" s="589"/>
      <c r="N24" s="589"/>
      <c r="O24" s="589"/>
      <c r="P24" s="589"/>
      <c r="Q24" s="553"/>
      <c r="R24" s="585" t="s">
        <v>729</v>
      </c>
      <c r="S24" s="586"/>
      <c r="T24" s="552"/>
      <c r="U24" s="589"/>
      <c r="V24" s="589"/>
      <c r="W24" s="589"/>
      <c r="X24" s="589"/>
      <c r="Y24" s="553"/>
    </row>
    <row r="25" spans="2:25" ht="15" customHeight="1">
      <c r="B25" s="602" t="s">
        <v>730</v>
      </c>
      <c r="C25" s="602"/>
      <c r="D25" s="600"/>
      <c r="E25" s="603" t="s">
        <v>731</v>
      </c>
      <c r="F25" s="604"/>
      <c r="G25" s="604"/>
      <c r="H25" s="604"/>
      <c r="I25" s="604"/>
      <c r="J25" s="602" t="s">
        <v>730</v>
      </c>
      <c r="K25" s="602"/>
      <c r="L25" s="600"/>
      <c r="M25" s="603" t="s">
        <v>731</v>
      </c>
      <c r="N25" s="604"/>
      <c r="O25" s="604"/>
      <c r="P25" s="604"/>
      <c r="Q25" s="604"/>
      <c r="R25" s="602" t="s">
        <v>730</v>
      </c>
      <c r="S25" s="602"/>
      <c r="T25" s="600"/>
      <c r="U25" s="603" t="s">
        <v>731</v>
      </c>
      <c r="V25" s="604"/>
      <c r="W25" s="604"/>
      <c r="X25" s="604"/>
      <c r="Y25" s="604"/>
    </row>
    <row r="26" spans="2:25" s="609" customFormat="1" ht="14.1" customHeight="1">
      <c r="B26" s="605"/>
      <c r="C26" s="605"/>
      <c r="D26" s="605"/>
      <c r="E26" s="605"/>
      <c r="F26" s="605"/>
      <c r="G26" s="605"/>
      <c r="H26" s="605"/>
      <c r="I26" s="605"/>
      <c r="J26" s="606"/>
      <c r="K26" s="606"/>
      <c r="L26" s="606"/>
      <c r="M26" s="606"/>
      <c r="N26" s="606"/>
      <c r="O26" s="606"/>
      <c r="P26" s="606"/>
      <c r="Q26" s="606"/>
      <c r="R26" s="607"/>
      <c r="S26" s="607"/>
      <c r="T26" s="607"/>
      <c r="U26" s="607"/>
      <c r="V26" s="607"/>
      <c r="W26" s="607"/>
      <c r="X26" s="607"/>
      <c r="Y26" s="608"/>
    </row>
    <row r="27" spans="2:25" s="609" customFormat="1" ht="14.1" customHeight="1">
      <c r="B27" s="610"/>
      <c r="C27" s="610"/>
      <c r="D27" s="610"/>
      <c r="E27" s="610"/>
      <c r="F27" s="610"/>
      <c r="G27" s="610"/>
      <c r="H27" s="610"/>
      <c r="I27" s="610"/>
      <c r="J27" s="606"/>
      <c r="K27" s="606"/>
      <c r="L27" s="606"/>
      <c r="M27" s="606"/>
      <c r="N27" s="606"/>
      <c r="O27" s="606"/>
      <c r="P27" s="606"/>
      <c r="Q27" s="606"/>
      <c r="R27" s="607"/>
      <c r="S27" s="607"/>
      <c r="T27" s="607"/>
      <c r="U27" s="607"/>
      <c r="V27" s="607"/>
      <c r="W27" s="607"/>
      <c r="X27" s="607"/>
      <c r="Y27" s="608"/>
    </row>
    <row r="28" spans="2:25" s="609" customFormat="1" ht="14.1" customHeight="1">
      <c r="B28" s="610"/>
      <c r="C28" s="610"/>
      <c r="D28" s="610"/>
      <c r="E28" s="610"/>
      <c r="F28" s="610"/>
      <c r="G28" s="610"/>
      <c r="H28" s="610"/>
      <c r="I28" s="610"/>
      <c r="J28" s="606"/>
      <c r="K28" s="606"/>
      <c r="L28" s="606"/>
      <c r="M28" s="606"/>
      <c r="N28" s="606"/>
      <c r="O28" s="606"/>
      <c r="P28" s="606"/>
      <c r="Q28" s="606"/>
      <c r="R28" s="607"/>
      <c r="S28" s="607"/>
      <c r="T28" s="607"/>
      <c r="U28" s="607"/>
      <c r="V28" s="607"/>
      <c r="W28" s="607"/>
      <c r="X28" s="607"/>
      <c r="Y28" s="608"/>
    </row>
    <row r="29" spans="2:25" s="609" customFormat="1" ht="14.1" customHeight="1">
      <c r="B29" s="610"/>
      <c r="C29" s="610"/>
      <c r="D29" s="610"/>
      <c r="E29" s="610"/>
      <c r="F29" s="610"/>
      <c r="G29" s="610"/>
      <c r="H29" s="610"/>
      <c r="I29" s="610"/>
      <c r="J29" s="606"/>
      <c r="K29" s="606"/>
      <c r="L29" s="606"/>
      <c r="M29" s="606"/>
      <c r="N29" s="606"/>
      <c r="O29" s="606"/>
      <c r="P29" s="606"/>
      <c r="Q29" s="606"/>
      <c r="R29" s="607"/>
      <c r="S29" s="607"/>
      <c r="T29" s="607"/>
      <c r="U29" s="607"/>
      <c r="V29" s="607"/>
      <c r="W29" s="607"/>
      <c r="X29" s="607"/>
      <c r="Y29" s="608"/>
    </row>
    <row r="30" spans="2:25" s="609" customFormat="1" ht="14.1" customHeight="1">
      <c r="B30" s="610"/>
      <c r="C30" s="610"/>
      <c r="D30" s="610"/>
      <c r="E30" s="610"/>
      <c r="F30" s="610"/>
      <c r="G30" s="610"/>
      <c r="H30" s="610"/>
      <c r="I30" s="610"/>
      <c r="J30" s="606"/>
      <c r="K30" s="606"/>
      <c r="L30" s="606"/>
      <c r="M30" s="606"/>
      <c r="N30" s="606"/>
      <c r="O30" s="606"/>
      <c r="P30" s="606"/>
      <c r="Q30" s="606"/>
      <c r="R30" s="607"/>
      <c r="S30" s="607"/>
      <c r="T30" s="607"/>
      <c r="U30" s="607"/>
      <c r="V30" s="607"/>
      <c r="W30" s="607"/>
      <c r="X30" s="607"/>
      <c r="Y30" s="608"/>
    </row>
    <row r="31" spans="2:25" s="609" customFormat="1" ht="14.1" customHeight="1">
      <c r="B31" s="610"/>
      <c r="C31" s="610"/>
      <c r="D31" s="610"/>
      <c r="E31" s="610"/>
      <c r="F31" s="610"/>
      <c r="G31" s="610"/>
      <c r="H31" s="610"/>
      <c r="I31" s="610"/>
      <c r="J31" s="606"/>
      <c r="K31" s="606"/>
      <c r="L31" s="606"/>
      <c r="M31" s="606"/>
      <c r="N31" s="606"/>
      <c r="O31" s="606"/>
      <c r="P31" s="606"/>
      <c r="Q31" s="606"/>
      <c r="R31" s="607"/>
      <c r="S31" s="607"/>
      <c r="T31" s="607"/>
      <c r="U31" s="607"/>
      <c r="V31" s="607"/>
      <c r="W31" s="607"/>
      <c r="X31" s="607"/>
      <c r="Y31" s="608"/>
    </row>
    <row r="32" spans="2:25" s="609" customFormat="1" ht="14.1" customHeight="1">
      <c r="B32" s="610"/>
      <c r="C32" s="610"/>
      <c r="D32" s="610"/>
      <c r="E32" s="610"/>
      <c r="F32" s="610"/>
      <c r="G32" s="610"/>
      <c r="H32" s="610"/>
      <c r="I32" s="610"/>
      <c r="J32" s="606"/>
      <c r="K32" s="606"/>
      <c r="L32" s="606"/>
      <c r="M32" s="606"/>
      <c r="N32" s="606"/>
      <c r="O32" s="606"/>
      <c r="P32" s="606"/>
      <c r="Q32" s="606"/>
      <c r="R32" s="607"/>
      <c r="S32" s="607"/>
      <c r="T32" s="607"/>
      <c r="U32" s="607"/>
      <c r="V32" s="607"/>
      <c r="W32" s="607"/>
      <c r="X32" s="607"/>
      <c r="Y32" s="608"/>
    </row>
    <row r="33" spans="2:25" s="609" customFormat="1" ht="14.1" customHeight="1">
      <c r="B33" s="610"/>
      <c r="C33" s="610"/>
      <c r="D33" s="610"/>
      <c r="E33" s="610"/>
      <c r="F33" s="610"/>
      <c r="G33" s="610"/>
      <c r="H33" s="610"/>
      <c r="I33" s="610"/>
      <c r="J33" s="606"/>
      <c r="K33" s="606"/>
      <c r="L33" s="606"/>
      <c r="M33" s="606"/>
      <c r="N33" s="606"/>
      <c r="O33" s="606"/>
      <c r="P33" s="606"/>
      <c r="Q33" s="606"/>
      <c r="R33" s="607"/>
      <c r="S33" s="607"/>
      <c r="T33" s="607"/>
      <c r="U33" s="607"/>
      <c r="V33" s="607"/>
      <c r="W33" s="607"/>
      <c r="X33" s="607"/>
      <c r="Y33" s="608"/>
    </row>
    <row r="34" spans="2:25" s="609" customFormat="1" ht="14.1" customHeight="1">
      <c r="B34" s="610"/>
      <c r="C34" s="610"/>
      <c r="D34" s="610"/>
      <c r="E34" s="610"/>
      <c r="F34" s="610"/>
      <c r="G34" s="610"/>
      <c r="H34" s="610"/>
      <c r="I34" s="610"/>
      <c r="J34" s="606"/>
      <c r="K34" s="606"/>
      <c r="L34" s="606"/>
      <c r="M34" s="606"/>
      <c r="N34" s="606"/>
      <c r="O34" s="606"/>
      <c r="P34" s="606"/>
      <c r="Q34" s="606"/>
      <c r="R34" s="607"/>
      <c r="S34" s="607"/>
      <c r="T34" s="607"/>
      <c r="U34" s="607"/>
      <c r="V34" s="607"/>
      <c r="W34" s="607"/>
      <c r="X34" s="607"/>
      <c r="Y34" s="608"/>
    </row>
    <row r="35" spans="2:25" s="609" customFormat="1" ht="14.1" customHeight="1">
      <c r="B35" s="610"/>
      <c r="C35" s="610"/>
      <c r="D35" s="610"/>
      <c r="E35" s="610"/>
      <c r="F35" s="610"/>
      <c r="G35" s="610"/>
      <c r="H35" s="610"/>
      <c r="I35" s="610"/>
      <c r="J35" s="606"/>
      <c r="K35" s="606"/>
      <c r="L35" s="606"/>
      <c r="M35" s="606"/>
      <c r="N35" s="606"/>
      <c r="O35" s="606"/>
      <c r="P35" s="606"/>
      <c r="Q35" s="606"/>
      <c r="R35" s="607"/>
      <c r="S35" s="607"/>
      <c r="T35" s="607"/>
      <c r="U35" s="607"/>
      <c r="V35" s="607"/>
      <c r="W35" s="607"/>
      <c r="X35" s="607"/>
      <c r="Y35" s="608"/>
    </row>
    <row r="36" spans="2:25" s="609" customFormat="1" ht="14.1" customHeight="1">
      <c r="B36" s="610"/>
      <c r="C36" s="610"/>
      <c r="D36" s="610"/>
      <c r="E36" s="610"/>
      <c r="F36" s="610"/>
      <c r="G36" s="610"/>
      <c r="H36" s="610"/>
      <c r="I36" s="610"/>
      <c r="J36" s="606"/>
      <c r="K36" s="606"/>
      <c r="L36" s="606"/>
      <c r="M36" s="606"/>
      <c r="N36" s="606"/>
      <c r="O36" s="606"/>
      <c r="P36" s="606"/>
      <c r="Q36" s="606"/>
      <c r="R36" s="607"/>
      <c r="S36" s="607"/>
      <c r="T36" s="607"/>
      <c r="U36" s="607"/>
      <c r="V36" s="607"/>
      <c r="W36" s="607"/>
      <c r="X36" s="607"/>
      <c r="Y36" s="608"/>
    </row>
    <row r="37" spans="2:25" s="609" customFormat="1" ht="14.1" customHeight="1">
      <c r="B37" s="610"/>
      <c r="C37" s="610"/>
      <c r="D37" s="610"/>
      <c r="E37" s="610"/>
      <c r="F37" s="610"/>
      <c r="G37" s="610"/>
      <c r="H37" s="610"/>
      <c r="I37" s="610"/>
      <c r="J37" s="606"/>
      <c r="K37" s="606"/>
      <c r="L37" s="606"/>
      <c r="M37" s="606"/>
      <c r="N37" s="606"/>
      <c r="O37" s="606"/>
      <c r="P37" s="606"/>
      <c r="Q37" s="606"/>
      <c r="R37" s="607"/>
      <c r="S37" s="607"/>
      <c r="T37" s="607"/>
      <c r="U37" s="607"/>
      <c r="V37" s="607"/>
      <c r="W37" s="607"/>
      <c r="X37" s="607"/>
      <c r="Y37" s="608"/>
    </row>
    <row r="38" spans="2:25" s="609" customFormat="1" ht="14.1" customHeight="1">
      <c r="B38" s="610"/>
      <c r="C38" s="610"/>
      <c r="D38" s="610"/>
      <c r="E38" s="610"/>
      <c r="F38" s="610"/>
      <c r="G38" s="610"/>
      <c r="H38" s="610"/>
      <c r="I38" s="610"/>
      <c r="J38" s="606"/>
      <c r="K38" s="606"/>
      <c r="L38" s="606"/>
      <c r="M38" s="606"/>
      <c r="N38" s="606"/>
      <c r="O38" s="606"/>
      <c r="P38" s="606"/>
      <c r="Q38" s="606"/>
      <c r="R38" s="607"/>
      <c r="S38" s="607"/>
      <c r="T38" s="607"/>
      <c r="U38" s="607"/>
      <c r="V38" s="607"/>
      <c r="W38" s="607"/>
      <c r="X38" s="607"/>
      <c r="Y38" s="608"/>
    </row>
    <row r="39" spans="2:25" ht="15" customHeight="1">
      <c r="B39" s="585" t="s">
        <v>725</v>
      </c>
      <c r="C39" s="586"/>
      <c r="D39" s="587"/>
      <c r="E39" s="611"/>
      <c r="F39" s="585" t="s">
        <v>726</v>
      </c>
      <c r="G39" s="586"/>
      <c r="H39" s="587"/>
      <c r="I39" s="600"/>
      <c r="J39" s="585" t="s">
        <v>725</v>
      </c>
      <c r="K39" s="586"/>
      <c r="L39" s="587"/>
      <c r="M39" s="611"/>
      <c r="N39" s="585" t="s">
        <v>726</v>
      </c>
      <c r="O39" s="586"/>
      <c r="P39" s="587"/>
      <c r="Q39" s="600"/>
      <c r="R39" s="585" t="s">
        <v>725</v>
      </c>
      <c r="S39" s="586"/>
      <c r="T39" s="587"/>
      <c r="U39" s="611"/>
      <c r="V39" s="585" t="s">
        <v>726</v>
      </c>
      <c r="W39" s="586"/>
      <c r="X39" s="587"/>
      <c r="Y39" s="600"/>
    </row>
    <row r="40" spans="2:25" ht="15" customHeight="1">
      <c r="B40" s="585" t="s">
        <v>727</v>
      </c>
      <c r="C40" s="586"/>
      <c r="D40" s="601"/>
      <c r="E40" s="552"/>
      <c r="F40" s="553"/>
      <c r="G40" s="585" t="s">
        <v>728</v>
      </c>
      <c r="H40" s="587"/>
      <c r="I40" s="600"/>
      <c r="J40" s="585" t="s">
        <v>727</v>
      </c>
      <c r="K40" s="586"/>
      <c r="L40" s="601"/>
      <c r="M40" s="552"/>
      <c r="N40" s="553"/>
      <c r="O40" s="585" t="s">
        <v>728</v>
      </c>
      <c r="P40" s="587"/>
      <c r="Q40" s="600"/>
      <c r="R40" s="585" t="s">
        <v>727</v>
      </c>
      <c r="S40" s="586"/>
      <c r="T40" s="601"/>
      <c r="U40" s="552"/>
      <c r="V40" s="553"/>
      <c r="W40" s="585" t="s">
        <v>728</v>
      </c>
      <c r="X40" s="587"/>
      <c r="Y40" s="600"/>
    </row>
    <row r="41" spans="2:25" ht="15" customHeight="1">
      <c r="B41" s="585" t="s">
        <v>729</v>
      </c>
      <c r="C41" s="586"/>
      <c r="D41" s="552"/>
      <c r="E41" s="589"/>
      <c r="F41" s="589"/>
      <c r="G41" s="589"/>
      <c r="H41" s="589"/>
      <c r="I41" s="553"/>
      <c r="J41" s="585" t="s">
        <v>729</v>
      </c>
      <c r="K41" s="586"/>
      <c r="L41" s="552"/>
      <c r="M41" s="589"/>
      <c r="N41" s="589"/>
      <c r="O41" s="589"/>
      <c r="P41" s="589"/>
      <c r="Q41" s="553"/>
      <c r="R41" s="585" t="s">
        <v>729</v>
      </c>
      <c r="S41" s="586"/>
      <c r="T41" s="552"/>
      <c r="U41" s="589"/>
      <c r="V41" s="589"/>
      <c r="W41" s="589"/>
      <c r="X41" s="589"/>
      <c r="Y41" s="553"/>
    </row>
    <row r="42" spans="2:25" ht="15" customHeight="1">
      <c r="B42" s="602" t="s">
        <v>730</v>
      </c>
      <c r="C42" s="602"/>
      <c r="D42" s="600"/>
      <c r="E42" s="603" t="s">
        <v>731</v>
      </c>
      <c r="F42" s="604"/>
      <c r="G42" s="604"/>
      <c r="H42" s="604"/>
      <c r="I42" s="604"/>
      <c r="J42" s="602" t="s">
        <v>730</v>
      </c>
      <c r="K42" s="602"/>
      <c r="L42" s="600"/>
      <c r="M42" s="603" t="s">
        <v>731</v>
      </c>
      <c r="N42" s="604"/>
      <c r="O42" s="604"/>
      <c r="P42" s="604"/>
      <c r="Q42" s="604"/>
      <c r="R42" s="602" t="s">
        <v>730</v>
      </c>
      <c r="S42" s="602"/>
      <c r="T42" s="600"/>
      <c r="U42" s="603" t="s">
        <v>731</v>
      </c>
      <c r="V42" s="604"/>
      <c r="W42" s="604"/>
      <c r="X42" s="604"/>
      <c r="Y42" s="604"/>
    </row>
    <row r="43" spans="2:25" s="609" customFormat="1" ht="14.1" customHeight="1">
      <c r="B43" s="610"/>
      <c r="C43" s="610"/>
      <c r="D43" s="610"/>
      <c r="E43" s="610"/>
      <c r="F43" s="610"/>
      <c r="G43" s="610"/>
      <c r="H43" s="610"/>
      <c r="I43" s="610"/>
      <c r="J43" s="606"/>
      <c r="K43" s="606"/>
      <c r="L43" s="606"/>
      <c r="M43" s="606"/>
      <c r="N43" s="606"/>
      <c r="O43" s="606"/>
      <c r="P43" s="606"/>
      <c r="Q43" s="606"/>
      <c r="R43" s="612"/>
      <c r="S43" s="612"/>
      <c r="T43" s="612"/>
      <c r="U43" s="612"/>
      <c r="V43" s="612"/>
      <c r="W43" s="612"/>
      <c r="X43" s="612"/>
      <c r="Y43" s="612"/>
    </row>
    <row r="44" spans="2:25" s="609" customFormat="1" ht="14.1" customHeight="1">
      <c r="B44" s="610"/>
      <c r="C44" s="610"/>
      <c r="D44" s="610"/>
      <c r="E44" s="610"/>
      <c r="F44" s="610"/>
      <c r="G44" s="610"/>
      <c r="H44" s="610"/>
      <c r="I44" s="610"/>
      <c r="J44" s="606"/>
      <c r="K44" s="606"/>
      <c r="L44" s="606"/>
      <c r="M44" s="606"/>
      <c r="N44" s="606"/>
      <c r="O44" s="606"/>
      <c r="P44" s="606"/>
      <c r="Q44" s="606"/>
      <c r="R44" s="612"/>
      <c r="S44" s="612"/>
      <c r="T44" s="612"/>
      <c r="U44" s="612"/>
      <c r="V44" s="612"/>
      <c r="W44" s="612"/>
      <c r="X44" s="612"/>
      <c r="Y44" s="612"/>
    </row>
    <row r="45" spans="2:25" s="609" customFormat="1" ht="14.1" customHeight="1">
      <c r="B45" s="610"/>
      <c r="C45" s="610"/>
      <c r="D45" s="610"/>
      <c r="E45" s="610"/>
      <c r="F45" s="610"/>
      <c r="G45" s="610"/>
      <c r="H45" s="610"/>
      <c r="I45" s="610"/>
      <c r="J45" s="606"/>
      <c r="K45" s="606"/>
      <c r="L45" s="606"/>
      <c r="M45" s="606"/>
      <c r="N45" s="606"/>
      <c r="O45" s="606"/>
      <c r="P45" s="606"/>
      <c r="Q45" s="606"/>
      <c r="R45" s="612"/>
      <c r="S45" s="612"/>
      <c r="T45" s="612"/>
      <c r="U45" s="612"/>
      <c r="V45" s="612"/>
      <c r="W45" s="612"/>
      <c r="X45" s="612"/>
      <c r="Y45" s="612"/>
    </row>
    <row r="46" spans="2:25" s="609" customFormat="1" ht="14.1" customHeight="1">
      <c r="B46" s="610"/>
      <c r="C46" s="610"/>
      <c r="D46" s="610"/>
      <c r="E46" s="610"/>
      <c r="F46" s="610"/>
      <c r="G46" s="610"/>
      <c r="H46" s="610"/>
      <c r="I46" s="610"/>
      <c r="J46" s="606"/>
      <c r="K46" s="606"/>
      <c r="L46" s="606"/>
      <c r="M46" s="606"/>
      <c r="N46" s="606"/>
      <c r="O46" s="606"/>
      <c r="P46" s="606"/>
      <c r="Q46" s="606"/>
      <c r="R46" s="612"/>
      <c r="S46" s="612"/>
      <c r="T46" s="612"/>
      <c r="U46" s="612"/>
      <c r="V46" s="612"/>
      <c r="W46" s="612"/>
      <c r="X46" s="612"/>
      <c r="Y46" s="612"/>
    </row>
    <row r="47" spans="2:25" s="609" customFormat="1" ht="14.1" customHeight="1">
      <c r="B47" s="610"/>
      <c r="C47" s="610"/>
      <c r="D47" s="610"/>
      <c r="E47" s="610"/>
      <c r="F47" s="610"/>
      <c r="G47" s="610"/>
      <c r="H47" s="610"/>
      <c r="I47" s="610"/>
      <c r="J47" s="606"/>
      <c r="K47" s="606"/>
      <c r="L47" s="606"/>
      <c r="M47" s="606"/>
      <c r="N47" s="606"/>
      <c r="O47" s="606"/>
      <c r="P47" s="606"/>
      <c r="Q47" s="606"/>
      <c r="R47" s="612"/>
      <c r="S47" s="612"/>
      <c r="T47" s="612"/>
      <c r="U47" s="612"/>
      <c r="V47" s="612"/>
      <c r="W47" s="612"/>
      <c r="X47" s="612"/>
      <c r="Y47" s="612"/>
    </row>
    <row r="48" spans="2:25" s="609" customFormat="1" ht="14.1" customHeight="1">
      <c r="B48" s="610"/>
      <c r="C48" s="610"/>
      <c r="D48" s="610"/>
      <c r="E48" s="610"/>
      <c r="F48" s="610"/>
      <c r="G48" s="610"/>
      <c r="H48" s="610"/>
      <c r="I48" s="610"/>
      <c r="J48" s="606"/>
      <c r="K48" s="606"/>
      <c r="L48" s="606"/>
      <c r="M48" s="606"/>
      <c r="N48" s="606"/>
      <c r="O48" s="606"/>
      <c r="P48" s="606"/>
      <c r="Q48" s="606"/>
      <c r="R48" s="612"/>
      <c r="S48" s="612"/>
      <c r="T48" s="612"/>
      <c r="U48" s="612"/>
      <c r="V48" s="612"/>
      <c r="W48" s="612"/>
      <c r="X48" s="612"/>
      <c r="Y48" s="612"/>
    </row>
    <row r="49" spans="2:26" s="609" customFormat="1" ht="14.1" customHeight="1">
      <c r="B49" s="610"/>
      <c r="C49" s="610"/>
      <c r="D49" s="610"/>
      <c r="E49" s="610"/>
      <c r="F49" s="610"/>
      <c r="G49" s="610"/>
      <c r="H49" s="610"/>
      <c r="I49" s="610"/>
      <c r="J49" s="606"/>
      <c r="K49" s="606"/>
      <c r="L49" s="606"/>
      <c r="M49" s="606"/>
      <c r="N49" s="606"/>
      <c r="O49" s="606"/>
      <c r="P49" s="606"/>
      <c r="Q49" s="606"/>
      <c r="R49" s="612"/>
      <c r="S49" s="612"/>
      <c r="T49" s="612"/>
      <c r="U49" s="612"/>
      <c r="V49" s="612"/>
      <c r="W49" s="612"/>
      <c r="X49" s="612"/>
      <c r="Y49" s="612"/>
    </row>
    <row r="50" spans="2:26" s="609" customFormat="1" ht="14.1" customHeight="1">
      <c r="B50" s="610"/>
      <c r="C50" s="610"/>
      <c r="D50" s="610"/>
      <c r="E50" s="610"/>
      <c r="F50" s="610"/>
      <c r="G50" s="610"/>
      <c r="H50" s="610"/>
      <c r="I50" s="610"/>
      <c r="J50" s="606"/>
      <c r="K50" s="606"/>
      <c r="L50" s="606"/>
      <c r="M50" s="606"/>
      <c r="N50" s="606"/>
      <c r="O50" s="606"/>
      <c r="P50" s="606"/>
      <c r="Q50" s="606"/>
      <c r="R50" s="612"/>
      <c r="S50" s="612"/>
      <c r="T50" s="612"/>
      <c r="U50" s="612"/>
      <c r="V50" s="612"/>
      <c r="W50" s="612"/>
      <c r="X50" s="612"/>
      <c r="Y50" s="612"/>
    </row>
    <row r="51" spans="2:26" s="609" customFormat="1" ht="14.1" customHeight="1">
      <c r="B51" s="610"/>
      <c r="C51" s="610"/>
      <c r="D51" s="610"/>
      <c r="E51" s="610"/>
      <c r="F51" s="610"/>
      <c r="G51" s="610"/>
      <c r="H51" s="610"/>
      <c r="I51" s="610"/>
      <c r="J51" s="606"/>
      <c r="K51" s="606"/>
      <c r="L51" s="606"/>
      <c r="M51" s="606"/>
      <c r="N51" s="606"/>
      <c r="O51" s="606"/>
      <c r="P51" s="606"/>
      <c r="Q51" s="606"/>
      <c r="R51" s="612"/>
      <c r="S51" s="612"/>
      <c r="T51" s="612"/>
      <c r="U51" s="612"/>
      <c r="V51" s="612"/>
      <c r="W51" s="612"/>
      <c r="X51" s="612"/>
      <c r="Y51" s="612"/>
    </row>
    <row r="52" spans="2:26" s="609" customFormat="1" ht="14.1" customHeight="1">
      <c r="B52" s="610"/>
      <c r="C52" s="610"/>
      <c r="D52" s="610"/>
      <c r="E52" s="610"/>
      <c r="F52" s="610"/>
      <c r="G52" s="610"/>
      <c r="H52" s="610"/>
      <c r="I52" s="610"/>
      <c r="J52" s="606"/>
      <c r="K52" s="606"/>
      <c r="L52" s="606"/>
      <c r="M52" s="606"/>
      <c r="N52" s="606"/>
      <c r="O52" s="606"/>
      <c r="P52" s="606"/>
      <c r="Q52" s="606"/>
      <c r="R52" s="612"/>
      <c r="S52" s="612"/>
      <c r="T52" s="612"/>
      <c r="U52" s="612"/>
      <c r="V52" s="612"/>
      <c r="W52" s="612"/>
      <c r="X52" s="612"/>
      <c r="Y52" s="612"/>
    </row>
    <row r="53" spans="2:26" s="609" customFormat="1" ht="14.1" customHeight="1">
      <c r="B53" s="610"/>
      <c r="C53" s="610"/>
      <c r="D53" s="610"/>
      <c r="E53" s="610"/>
      <c r="F53" s="610"/>
      <c r="G53" s="610"/>
      <c r="H53" s="610"/>
      <c r="I53" s="610"/>
      <c r="J53" s="606"/>
      <c r="K53" s="606"/>
      <c r="L53" s="606"/>
      <c r="M53" s="606"/>
      <c r="N53" s="606"/>
      <c r="O53" s="606"/>
      <c r="P53" s="606"/>
      <c r="Q53" s="606"/>
      <c r="R53" s="612"/>
      <c r="S53" s="612"/>
      <c r="T53" s="612"/>
      <c r="U53" s="612"/>
      <c r="V53" s="612"/>
      <c r="W53" s="612"/>
      <c r="X53" s="612"/>
      <c r="Y53" s="612"/>
    </row>
    <row r="54" spans="2:26" s="609" customFormat="1" ht="14.1" customHeight="1">
      <c r="B54" s="610"/>
      <c r="C54" s="610"/>
      <c r="D54" s="610"/>
      <c r="E54" s="610"/>
      <c r="F54" s="610"/>
      <c r="G54" s="610"/>
      <c r="H54" s="610"/>
      <c r="I54" s="610"/>
      <c r="J54" s="606"/>
      <c r="K54" s="606"/>
      <c r="L54" s="606"/>
      <c r="M54" s="606"/>
      <c r="N54" s="606"/>
      <c r="O54" s="606"/>
      <c r="P54" s="606"/>
      <c r="Q54" s="606"/>
      <c r="R54" s="612"/>
      <c r="S54" s="612"/>
      <c r="T54" s="612"/>
      <c r="U54" s="612"/>
      <c r="V54" s="612"/>
      <c r="W54" s="612"/>
      <c r="X54" s="612"/>
      <c r="Y54" s="612"/>
    </row>
    <row r="55" spans="2:26" s="609" customFormat="1" ht="14.1" customHeight="1">
      <c r="B55" s="610"/>
      <c r="C55" s="610"/>
      <c r="D55" s="610"/>
      <c r="E55" s="610"/>
      <c r="F55" s="610"/>
      <c r="G55" s="610"/>
      <c r="H55" s="610"/>
      <c r="I55" s="610"/>
      <c r="J55" s="606"/>
      <c r="K55" s="606"/>
      <c r="L55" s="606"/>
      <c r="M55" s="606"/>
      <c r="N55" s="606"/>
      <c r="O55" s="606"/>
      <c r="P55" s="606"/>
      <c r="Q55" s="606"/>
      <c r="R55" s="612"/>
      <c r="S55" s="612"/>
      <c r="T55" s="612"/>
      <c r="U55" s="612"/>
      <c r="V55" s="612"/>
      <c r="W55" s="612"/>
      <c r="X55" s="612"/>
      <c r="Y55" s="612"/>
    </row>
    <row r="56" spans="2:26" s="609" customFormat="1" ht="14.1" customHeight="1">
      <c r="B56" s="613"/>
      <c r="C56" s="613"/>
      <c r="D56" s="614" t="s">
        <v>734</v>
      </c>
      <c r="E56" s="613"/>
      <c r="F56" s="613"/>
      <c r="G56" s="613"/>
      <c r="H56" s="613"/>
      <c r="I56" s="613"/>
      <c r="J56" s="615"/>
      <c r="K56" s="615"/>
      <c r="L56" s="615"/>
      <c r="M56" s="615"/>
      <c r="N56" s="615"/>
      <c r="O56" s="615"/>
      <c r="P56" s="615"/>
      <c r="Q56" s="615"/>
      <c r="R56" s="616"/>
      <c r="S56" s="616"/>
      <c r="T56" s="616"/>
      <c r="U56" s="616"/>
      <c r="V56" s="616"/>
      <c r="W56" s="616"/>
      <c r="X56" s="616"/>
      <c r="Y56" s="616"/>
    </row>
    <row r="57" spans="2:26" s="609" customFormat="1" ht="15" customHeight="1">
      <c r="B57" s="615"/>
      <c r="C57" s="615"/>
      <c r="D57" s="617" t="s">
        <v>735</v>
      </c>
      <c r="E57" s="618"/>
      <c r="F57" s="618"/>
      <c r="G57" s="618"/>
      <c r="H57" s="618"/>
      <c r="I57" s="618"/>
      <c r="J57" s="618"/>
      <c r="K57" s="618"/>
      <c r="L57" s="618"/>
      <c r="M57" s="618"/>
      <c r="N57" s="618"/>
      <c r="O57" s="615"/>
      <c r="P57" s="617"/>
      <c r="Q57" s="618"/>
      <c r="R57" s="618"/>
      <c r="S57" s="618"/>
      <c r="T57" s="618"/>
      <c r="U57" s="618"/>
      <c r="V57" s="618"/>
      <c r="W57" s="618"/>
      <c r="X57" s="618"/>
      <c r="Y57" s="618"/>
    </row>
    <row r="58" spans="2:26" ht="15" customHeight="1">
      <c r="D58" s="619" t="s">
        <v>736</v>
      </c>
      <c r="E58" s="619"/>
      <c r="F58" s="620"/>
      <c r="G58" s="609"/>
      <c r="H58" s="609"/>
      <c r="I58" s="609"/>
      <c r="J58" s="609"/>
      <c r="K58" s="609"/>
      <c r="L58" s="621" t="s">
        <v>596</v>
      </c>
      <c r="M58" s="609"/>
      <c r="N58" s="609"/>
      <c r="O58" s="609"/>
      <c r="P58" s="620"/>
      <c r="Q58" s="619"/>
      <c r="R58" s="620"/>
      <c r="S58" s="609"/>
      <c r="T58" s="609"/>
      <c r="U58" s="609"/>
      <c r="V58" s="609"/>
      <c r="W58" s="609"/>
      <c r="X58" s="609"/>
      <c r="Y58" s="609"/>
      <c r="Z58" s="609"/>
    </row>
    <row r="59" spans="2:26" ht="27.9" customHeight="1">
      <c r="D59" s="620"/>
      <c r="E59" s="619"/>
      <c r="F59" s="609"/>
      <c r="G59" s="609"/>
      <c r="H59" s="609"/>
      <c r="I59" s="609"/>
      <c r="J59" s="609"/>
      <c r="K59" s="609"/>
      <c r="L59" s="609"/>
      <c r="M59" s="609"/>
      <c r="N59" s="609"/>
      <c r="O59" s="609"/>
      <c r="P59" s="620"/>
      <c r="Q59" s="619"/>
      <c r="R59" s="609"/>
      <c r="S59" s="609"/>
      <c r="T59" s="609"/>
      <c r="U59" s="609"/>
      <c r="V59" s="609"/>
      <c r="W59" s="609"/>
      <c r="X59" s="609"/>
      <c r="Y59" s="609"/>
      <c r="Z59" s="609"/>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8"/>
  <dataValidations count="1">
    <dataValidation type="list" allowBlank="1" showInputMessage="1" showErrorMessage="1" sqref="E6:F6 M6:N6 U6:V6 E23:F23 M23:N23 U23:V23 E40:F40 M40:N40 U40:V40" xr:uid="{3A8E91DB-9993-4FAC-A3F3-7DAA0509724F}">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2582-477D-4408-9823-AD9CDF2F67F4}">
  <dimension ref="B2:AI461"/>
  <sheetViews>
    <sheetView showGridLines="0" showZeros="0" view="pageBreakPreview" zoomScale="80" zoomScaleNormal="100" zoomScaleSheetLayoutView="80" workbookViewId="0"/>
  </sheetViews>
  <sheetFormatPr defaultColWidth="9" defaultRowHeight="12"/>
  <cols>
    <col min="1" max="1" width="1.6640625" style="622" customWidth="1"/>
    <col min="2" max="2" width="3.21875" style="622" customWidth="1"/>
    <col min="3" max="35" width="4.109375" style="622" customWidth="1"/>
    <col min="36" max="36" width="1.33203125" style="622" customWidth="1"/>
    <col min="37" max="16384" width="9" style="622"/>
  </cols>
  <sheetData>
    <row r="2" spans="2:35" ht="8.25" customHeight="1"/>
    <row r="3" spans="2:35" ht="24.9" customHeight="1">
      <c r="B3" s="205" t="s">
        <v>737</v>
      </c>
      <c r="C3" s="205"/>
      <c r="D3" s="205"/>
      <c r="E3" s="623"/>
      <c r="F3" s="623"/>
      <c r="G3" s="623"/>
      <c r="H3" s="623"/>
      <c r="I3" s="623"/>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row>
    <row r="4" spans="2:35" ht="20.100000000000001" customHeight="1">
      <c r="B4" s="206" t="s">
        <v>8</v>
      </c>
      <c r="C4" s="206"/>
      <c r="D4" s="624"/>
      <c r="E4" s="189" t="s">
        <v>293</v>
      </c>
      <c r="F4" s="190"/>
      <c r="G4" s="190"/>
      <c r="H4" s="190"/>
      <c r="I4" s="191"/>
      <c r="J4" s="625" t="s">
        <v>9</v>
      </c>
      <c r="K4" s="210"/>
      <c r="L4" s="210"/>
      <c r="M4" s="296" t="s">
        <v>294</v>
      </c>
      <c r="N4" s="296"/>
      <c r="O4" s="296"/>
      <c r="P4" s="296"/>
      <c r="Q4" s="296"/>
      <c r="R4" s="296"/>
      <c r="S4" s="219" t="s">
        <v>385</v>
      </c>
      <c r="T4" s="219"/>
      <c r="U4" s="219"/>
      <c r="V4" s="219"/>
      <c r="W4" s="166" t="s">
        <v>321</v>
      </c>
      <c r="X4" s="166"/>
      <c r="Y4" s="166"/>
      <c r="Z4" s="166"/>
      <c r="AA4" s="166"/>
      <c r="AB4" s="166"/>
      <c r="AC4" s="247" t="s">
        <v>386</v>
      </c>
      <c r="AD4" s="248"/>
      <c r="AE4" s="249"/>
      <c r="AF4" s="626">
        <v>44431</v>
      </c>
      <c r="AG4" s="627"/>
      <c r="AH4" s="627"/>
      <c r="AI4" s="628"/>
    </row>
    <row r="5" spans="2:35" ht="20.100000000000001" customHeight="1">
      <c r="B5" s="214" t="s">
        <v>0</v>
      </c>
      <c r="C5" s="214"/>
      <c r="D5" s="629"/>
      <c r="E5" s="193" t="s">
        <v>320</v>
      </c>
      <c r="F5" s="194"/>
      <c r="G5" s="194"/>
      <c r="H5" s="194"/>
      <c r="I5" s="195"/>
      <c r="J5" s="630" t="s">
        <v>1</v>
      </c>
      <c r="K5" s="218"/>
      <c r="L5" s="218"/>
      <c r="M5" s="296" t="s">
        <v>303</v>
      </c>
      <c r="N5" s="296"/>
      <c r="O5" s="296"/>
      <c r="P5" s="296"/>
      <c r="Q5" s="296"/>
      <c r="R5" s="296"/>
      <c r="S5" s="219" t="s">
        <v>387</v>
      </c>
      <c r="T5" s="219"/>
      <c r="U5" s="219"/>
      <c r="V5" s="219"/>
      <c r="W5" s="166" t="s">
        <v>353</v>
      </c>
      <c r="X5" s="166"/>
      <c r="Y5" s="166"/>
      <c r="Z5" s="166"/>
      <c r="AA5" s="166"/>
      <c r="AB5" s="166"/>
      <c r="AC5" s="597"/>
      <c r="AD5" s="631"/>
      <c r="AE5" s="598"/>
      <c r="AF5" s="632"/>
      <c r="AG5" s="633"/>
      <c r="AH5" s="633"/>
      <c r="AI5" s="634"/>
    </row>
    <row r="6" spans="2:35" ht="26.25" customHeight="1">
      <c r="B6" s="635" t="s">
        <v>738</v>
      </c>
      <c r="C6" s="636" t="s">
        <v>739</v>
      </c>
      <c r="D6" s="637"/>
      <c r="E6" s="637"/>
      <c r="F6" s="637"/>
      <c r="G6" s="637"/>
      <c r="H6" s="637"/>
      <c r="I6" s="637"/>
      <c r="J6" s="637"/>
      <c r="K6" s="637"/>
      <c r="L6" s="637"/>
      <c r="M6" s="637"/>
      <c r="N6" s="637"/>
      <c r="O6" s="637"/>
      <c r="P6" s="637"/>
      <c r="Q6" s="637"/>
      <c r="R6" s="637"/>
      <c r="S6" s="637"/>
      <c r="T6" s="637"/>
      <c r="U6" s="637"/>
      <c r="V6" s="637"/>
      <c r="W6" s="637"/>
      <c r="X6" s="637"/>
      <c r="Y6" s="637"/>
      <c r="Z6" s="637"/>
      <c r="AA6" s="637"/>
      <c r="AB6" s="637"/>
      <c r="AC6" s="637"/>
      <c r="AD6" s="637"/>
      <c r="AE6" s="637"/>
      <c r="AF6" s="637"/>
      <c r="AG6" s="637"/>
      <c r="AH6" s="637"/>
      <c r="AI6" s="638"/>
    </row>
    <row r="7" spans="2:35" ht="35.4" customHeight="1">
      <c r="B7" s="635"/>
      <c r="C7" s="639"/>
      <c r="D7" s="640"/>
      <c r="E7" s="640"/>
      <c r="F7" s="640"/>
      <c r="G7" s="640"/>
      <c r="H7" s="640"/>
      <c r="I7" s="640"/>
      <c r="J7" s="640"/>
      <c r="K7" s="640"/>
      <c r="L7" s="640"/>
      <c r="M7" s="640"/>
      <c r="N7" s="640"/>
      <c r="O7" s="640"/>
      <c r="P7" s="640"/>
      <c r="Q7" s="640"/>
      <c r="R7" s="640"/>
      <c r="S7" s="640"/>
      <c r="T7" s="640"/>
      <c r="U7" s="640"/>
      <c r="V7" s="640"/>
      <c r="W7" s="640"/>
      <c r="X7" s="640"/>
      <c r="Y7" s="640"/>
      <c r="Z7" s="640"/>
      <c r="AA7" s="640"/>
      <c r="AB7" s="640"/>
      <c r="AC7" s="640"/>
      <c r="AD7" s="640"/>
      <c r="AE7" s="640"/>
      <c r="AF7" s="640"/>
      <c r="AG7" s="640"/>
      <c r="AH7" s="640"/>
      <c r="AI7" s="641"/>
    </row>
    <row r="8" spans="2:35" ht="35.4" customHeight="1">
      <c r="B8" s="635"/>
      <c r="C8" s="639"/>
      <c r="D8" s="640"/>
      <c r="E8" s="640"/>
      <c r="F8" s="640"/>
      <c r="G8" s="640"/>
      <c r="H8" s="640"/>
      <c r="I8" s="640"/>
      <c r="J8" s="640"/>
      <c r="K8" s="640"/>
      <c r="L8" s="640"/>
      <c r="M8" s="640"/>
      <c r="N8" s="640"/>
      <c r="O8" s="640"/>
      <c r="P8" s="640"/>
      <c r="Q8" s="640"/>
      <c r="R8" s="640"/>
      <c r="S8" s="640"/>
      <c r="T8" s="640"/>
      <c r="U8" s="640"/>
      <c r="V8" s="640"/>
      <c r="W8" s="640"/>
      <c r="X8" s="640"/>
      <c r="Y8" s="640"/>
      <c r="Z8" s="640"/>
      <c r="AA8" s="640"/>
      <c r="AB8" s="640"/>
      <c r="AC8" s="640"/>
      <c r="AD8" s="640"/>
      <c r="AE8" s="640"/>
      <c r="AF8" s="640"/>
      <c r="AG8" s="640"/>
      <c r="AH8" s="640"/>
      <c r="AI8" s="641"/>
    </row>
    <row r="9" spans="2:35" ht="35.4" customHeight="1">
      <c r="B9" s="635"/>
      <c r="C9" s="639"/>
      <c r="D9" s="640"/>
      <c r="E9" s="640"/>
      <c r="F9" s="640"/>
      <c r="G9" s="640"/>
      <c r="H9" s="640"/>
      <c r="I9" s="640"/>
      <c r="J9" s="640"/>
      <c r="K9" s="640"/>
      <c r="L9" s="640"/>
      <c r="M9" s="640"/>
      <c r="N9" s="640"/>
      <c r="O9" s="640"/>
      <c r="P9" s="640"/>
      <c r="Q9" s="640"/>
      <c r="R9" s="640"/>
      <c r="S9" s="640"/>
      <c r="T9" s="640"/>
      <c r="U9" s="640"/>
      <c r="V9" s="640"/>
      <c r="W9" s="640"/>
      <c r="X9" s="640"/>
      <c r="Y9" s="640"/>
      <c r="Z9" s="640"/>
      <c r="AA9" s="640"/>
      <c r="AB9" s="640"/>
      <c r="AC9" s="640"/>
      <c r="AD9" s="640"/>
      <c r="AE9" s="640"/>
      <c r="AF9" s="640"/>
      <c r="AG9" s="640"/>
      <c r="AH9" s="640"/>
      <c r="AI9" s="641"/>
    </row>
    <row r="10" spans="2:35" ht="35.4" customHeight="1">
      <c r="B10" s="635"/>
      <c r="C10" s="639"/>
      <c r="D10" s="640"/>
      <c r="E10" s="640"/>
      <c r="F10" s="640"/>
      <c r="G10" s="640"/>
      <c r="H10" s="640"/>
      <c r="I10" s="640"/>
      <c r="J10" s="640"/>
      <c r="K10" s="640"/>
      <c r="L10" s="640"/>
      <c r="M10" s="640"/>
      <c r="N10" s="640"/>
      <c r="O10" s="640"/>
      <c r="P10" s="640"/>
      <c r="Q10" s="640"/>
      <c r="R10" s="640"/>
      <c r="S10" s="640"/>
      <c r="T10" s="640"/>
      <c r="U10" s="640"/>
      <c r="V10" s="640"/>
      <c r="W10" s="640"/>
      <c r="X10" s="640"/>
      <c r="Y10" s="640"/>
      <c r="Z10" s="640"/>
      <c r="AA10" s="640"/>
      <c r="AB10" s="640"/>
      <c r="AC10" s="640"/>
      <c r="AD10" s="640"/>
      <c r="AE10" s="640"/>
      <c r="AF10" s="640"/>
      <c r="AG10" s="640"/>
      <c r="AH10" s="640"/>
      <c r="AI10" s="641"/>
    </row>
    <row r="11" spans="2:35" ht="35.4" customHeight="1">
      <c r="B11" s="635"/>
      <c r="C11" s="639"/>
      <c r="D11" s="640"/>
      <c r="E11" s="640"/>
      <c r="F11" s="640"/>
      <c r="G11" s="640"/>
      <c r="H11" s="640"/>
      <c r="I11" s="640"/>
      <c r="J11" s="640"/>
      <c r="K11" s="640"/>
      <c r="L11" s="640"/>
      <c r="M11" s="640"/>
      <c r="N11" s="640"/>
      <c r="O11" s="640"/>
      <c r="P11" s="640"/>
      <c r="Q11" s="640"/>
      <c r="R11" s="640"/>
      <c r="S11" s="640"/>
      <c r="T11" s="640"/>
      <c r="U11" s="640"/>
      <c r="V11" s="640"/>
      <c r="W11" s="640"/>
      <c r="X11" s="640"/>
      <c r="Y11" s="640"/>
      <c r="Z11" s="640"/>
      <c r="AA11" s="640"/>
      <c r="AB11" s="640"/>
      <c r="AC11" s="640"/>
      <c r="AD11" s="640"/>
      <c r="AE11" s="640"/>
      <c r="AF11" s="640"/>
      <c r="AG11" s="640"/>
      <c r="AH11" s="640"/>
      <c r="AI11" s="641"/>
    </row>
    <row r="12" spans="2:35" ht="35.4" customHeight="1">
      <c r="B12" s="635"/>
      <c r="C12" s="639"/>
      <c r="D12" s="640"/>
      <c r="E12" s="640"/>
      <c r="F12" s="640"/>
      <c r="G12" s="640"/>
      <c r="H12" s="640"/>
      <c r="I12" s="640"/>
      <c r="J12" s="640"/>
      <c r="K12" s="640"/>
      <c r="L12" s="640"/>
      <c r="M12" s="640"/>
      <c r="N12" s="640"/>
      <c r="O12" s="640"/>
      <c r="P12" s="640"/>
      <c r="Q12" s="640"/>
      <c r="R12" s="640"/>
      <c r="S12" s="640"/>
      <c r="T12" s="640"/>
      <c r="U12" s="640"/>
      <c r="V12" s="640"/>
      <c r="W12" s="640"/>
      <c r="X12" s="640"/>
      <c r="Y12" s="640"/>
      <c r="Z12" s="640"/>
      <c r="AA12" s="640"/>
      <c r="AB12" s="640"/>
      <c r="AC12" s="640"/>
      <c r="AD12" s="640"/>
      <c r="AE12" s="640"/>
      <c r="AF12" s="640"/>
      <c r="AG12" s="640"/>
      <c r="AH12" s="640"/>
      <c r="AI12" s="641"/>
    </row>
    <row r="13" spans="2:35" ht="35.4" customHeight="1">
      <c r="B13" s="635"/>
      <c r="C13" s="639"/>
      <c r="D13" s="640"/>
      <c r="E13" s="640"/>
      <c r="F13" s="640"/>
      <c r="G13" s="640"/>
      <c r="H13" s="640"/>
      <c r="I13" s="640"/>
      <c r="J13" s="640"/>
      <c r="K13" s="640"/>
      <c r="L13" s="640"/>
      <c r="M13" s="640"/>
      <c r="N13" s="640"/>
      <c r="O13" s="640"/>
      <c r="P13" s="640"/>
      <c r="Q13" s="640"/>
      <c r="R13" s="640"/>
      <c r="S13" s="640"/>
      <c r="T13" s="640"/>
      <c r="U13" s="640"/>
      <c r="V13" s="640"/>
      <c r="W13" s="640"/>
      <c r="X13" s="640"/>
      <c r="Y13" s="640"/>
      <c r="Z13" s="640"/>
      <c r="AA13" s="640"/>
      <c r="AB13" s="640"/>
      <c r="AC13" s="640"/>
      <c r="AD13" s="640"/>
      <c r="AE13" s="640"/>
      <c r="AF13" s="640"/>
      <c r="AG13" s="640"/>
      <c r="AH13" s="640"/>
      <c r="AI13" s="641"/>
    </row>
    <row r="14" spans="2:35" ht="35.4" customHeight="1">
      <c r="B14" s="635"/>
      <c r="C14" s="639"/>
      <c r="D14" s="640"/>
      <c r="E14" s="640"/>
      <c r="F14" s="640"/>
      <c r="G14" s="640"/>
      <c r="H14" s="640"/>
      <c r="I14" s="640"/>
      <c r="J14" s="640"/>
      <c r="K14" s="640"/>
      <c r="L14" s="640"/>
      <c r="M14" s="640"/>
      <c r="N14" s="640"/>
      <c r="O14" s="640"/>
      <c r="P14" s="640"/>
      <c r="Q14" s="640"/>
      <c r="R14" s="640"/>
      <c r="S14" s="640"/>
      <c r="T14" s="640"/>
      <c r="U14" s="640"/>
      <c r="V14" s="640"/>
      <c r="W14" s="640"/>
      <c r="X14" s="640"/>
      <c r="Y14" s="640"/>
      <c r="Z14" s="640"/>
      <c r="AA14" s="640"/>
      <c r="AB14" s="640"/>
      <c r="AC14" s="640"/>
      <c r="AD14" s="640"/>
      <c r="AE14" s="640"/>
      <c r="AF14" s="640"/>
      <c r="AG14" s="640"/>
      <c r="AH14" s="640"/>
      <c r="AI14" s="641"/>
    </row>
    <row r="15" spans="2:35" ht="35.4" customHeight="1">
      <c r="B15" s="635"/>
      <c r="C15" s="639"/>
      <c r="D15" s="640"/>
      <c r="E15" s="640"/>
      <c r="F15" s="640"/>
      <c r="G15" s="640"/>
      <c r="H15" s="640"/>
      <c r="I15" s="640"/>
      <c r="J15" s="640"/>
      <c r="K15" s="640"/>
      <c r="L15" s="640"/>
      <c r="M15" s="640"/>
      <c r="N15" s="640"/>
      <c r="O15" s="640"/>
      <c r="P15" s="640"/>
      <c r="Q15" s="640"/>
      <c r="R15" s="640"/>
      <c r="S15" s="640"/>
      <c r="T15" s="640"/>
      <c r="U15" s="640"/>
      <c r="V15" s="640"/>
      <c r="W15" s="640"/>
      <c r="X15" s="640"/>
      <c r="Y15" s="640"/>
      <c r="Z15" s="640"/>
      <c r="AA15" s="640"/>
      <c r="AB15" s="640"/>
      <c r="AC15" s="640"/>
      <c r="AD15" s="640"/>
      <c r="AE15" s="640"/>
      <c r="AF15" s="640"/>
      <c r="AG15" s="640"/>
      <c r="AH15" s="640"/>
      <c r="AI15" s="641"/>
    </row>
    <row r="16" spans="2:35" ht="35.4" customHeight="1">
      <c r="B16" s="635"/>
      <c r="C16" s="639"/>
      <c r="D16" s="640"/>
      <c r="E16" s="640"/>
      <c r="F16" s="640"/>
      <c r="G16" s="640"/>
      <c r="H16" s="640"/>
      <c r="I16" s="640"/>
      <c r="J16" s="640"/>
      <c r="K16" s="640"/>
      <c r="L16" s="640"/>
      <c r="M16" s="640"/>
      <c r="N16" s="640"/>
      <c r="O16" s="640"/>
      <c r="P16" s="640"/>
      <c r="Q16" s="640"/>
      <c r="R16" s="640"/>
      <c r="S16" s="640"/>
      <c r="T16" s="640"/>
      <c r="U16" s="640"/>
      <c r="V16" s="640"/>
      <c r="W16" s="640"/>
      <c r="X16" s="640"/>
      <c r="Y16" s="640"/>
      <c r="Z16" s="640"/>
      <c r="AA16" s="640"/>
      <c r="AB16" s="640"/>
      <c r="AC16" s="640"/>
      <c r="AD16" s="640"/>
      <c r="AE16" s="640"/>
      <c r="AF16" s="640"/>
      <c r="AG16" s="640"/>
      <c r="AH16" s="640"/>
      <c r="AI16" s="641"/>
    </row>
    <row r="17" spans="2:35" ht="22.5" customHeight="1">
      <c r="B17" s="635"/>
      <c r="C17" s="639"/>
      <c r="D17" s="640"/>
      <c r="E17" s="640"/>
      <c r="F17" s="640"/>
      <c r="G17" s="640"/>
      <c r="H17" s="640"/>
      <c r="I17" s="640"/>
      <c r="J17" s="640"/>
      <c r="K17" s="640"/>
      <c r="L17" s="640"/>
      <c r="M17" s="640"/>
      <c r="N17" s="640"/>
      <c r="O17" s="640"/>
      <c r="P17" s="640"/>
      <c r="Q17" s="640"/>
      <c r="R17" s="640"/>
      <c r="S17" s="640"/>
      <c r="T17" s="640"/>
      <c r="U17" s="640"/>
      <c r="V17" s="640"/>
      <c r="W17" s="640"/>
      <c r="X17" s="640"/>
      <c r="Y17" s="640"/>
      <c r="Z17" s="640"/>
      <c r="AA17" s="640"/>
      <c r="AB17" s="640"/>
      <c r="AC17" s="640"/>
      <c r="AD17" s="640"/>
      <c r="AE17" s="640"/>
      <c r="AF17" s="640"/>
      <c r="AG17" s="640"/>
      <c r="AH17" s="640"/>
      <c r="AI17" s="641"/>
    </row>
    <row r="18" spans="2:35" ht="71.25" customHeight="1">
      <c r="B18" s="642"/>
      <c r="C18" s="643"/>
      <c r="D18" s="644"/>
      <c r="E18" s="645"/>
      <c r="F18" s="646"/>
      <c r="G18" s="646"/>
      <c r="H18" s="644"/>
      <c r="I18" s="644"/>
      <c r="J18" s="644"/>
      <c r="K18" s="644"/>
      <c r="L18" s="644"/>
      <c r="M18" s="644"/>
      <c r="N18" s="644"/>
      <c r="O18" s="644"/>
      <c r="P18" s="644"/>
      <c r="Q18" s="644"/>
      <c r="R18" s="644"/>
      <c r="S18" s="647"/>
      <c r="T18" s="647"/>
      <c r="U18" s="647"/>
      <c r="V18" s="648" t="s">
        <v>740</v>
      </c>
      <c r="W18" s="648"/>
      <c r="X18" s="648"/>
      <c r="Y18" s="648"/>
      <c r="Z18" s="648"/>
      <c r="AA18" s="648"/>
      <c r="AB18" s="648"/>
      <c r="AC18" s="648"/>
      <c r="AD18" s="648"/>
      <c r="AE18" s="648"/>
      <c r="AF18" s="648"/>
      <c r="AG18" s="648"/>
      <c r="AH18" s="648"/>
      <c r="AI18" s="649"/>
    </row>
    <row r="19" spans="2:35" ht="15" customHeight="1"/>
    <row r="20" spans="2:35" ht="24.9" customHeight="1">
      <c r="B20" s="205" t="s">
        <v>737</v>
      </c>
      <c r="C20" s="205"/>
      <c r="D20" s="205"/>
      <c r="E20" s="623"/>
      <c r="F20" s="623"/>
      <c r="G20" s="623"/>
      <c r="H20" s="623"/>
      <c r="I20" s="623"/>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row>
    <row r="21" spans="2:35" ht="20.100000000000001" customHeight="1">
      <c r="B21" s="206" t="s">
        <v>8</v>
      </c>
      <c r="C21" s="206"/>
      <c r="D21" s="624"/>
      <c r="E21" s="189" t="s">
        <v>293</v>
      </c>
      <c r="F21" s="190"/>
      <c r="G21" s="190"/>
      <c r="H21" s="190"/>
      <c r="I21" s="191"/>
      <c r="J21" s="625" t="s">
        <v>9</v>
      </c>
      <c r="K21" s="210"/>
      <c r="L21" s="210"/>
      <c r="M21" s="296" t="s">
        <v>294</v>
      </c>
      <c r="N21" s="296"/>
      <c r="O21" s="296"/>
      <c r="P21" s="296"/>
      <c r="Q21" s="296"/>
      <c r="R21" s="296"/>
      <c r="S21" s="219" t="s">
        <v>385</v>
      </c>
      <c r="T21" s="219"/>
      <c r="U21" s="219"/>
      <c r="V21" s="219"/>
      <c r="W21" s="166" t="s">
        <v>321</v>
      </c>
      <c r="X21" s="166"/>
      <c r="Y21" s="166"/>
      <c r="Z21" s="166"/>
      <c r="AA21" s="166"/>
      <c r="AB21" s="166"/>
      <c r="AC21" s="247" t="s">
        <v>386</v>
      </c>
      <c r="AD21" s="248"/>
      <c r="AE21" s="249"/>
      <c r="AF21" s="626">
        <v>44431</v>
      </c>
      <c r="AG21" s="627"/>
      <c r="AH21" s="627"/>
      <c r="AI21" s="628"/>
    </row>
    <row r="22" spans="2:35" ht="20.100000000000001" customHeight="1">
      <c r="B22" s="214" t="s">
        <v>0</v>
      </c>
      <c r="C22" s="214"/>
      <c r="D22" s="629"/>
      <c r="E22" s="193" t="s">
        <v>320</v>
      </c>
      <c r="F22" s="194"/>
      <c r="G22" s="194"/>
      <c r="H22" s="194"/>
      <c r="I22" s="195"/>
      <c r="J22" s="630" t="s">
        <v>1</v>
      </c>
      <c r="K22" s="218"/>
      <c r="L22" s="218"/>
      <c r="M22" s="296" t="s">
        <v>303</v>
      </c>
      <c r="N22" s="296"/>
      <c r="O22" s="296"/>
      <c r="P22" s="296"/>
      <c r="Q22" s="296"/>
      <c r="R22" s="296"/>
      <c r="S22" s="219" t="s">
        <v>387</v>
      </c>
      <c r="T22" s="219"/>
      <c r="U22" s="219"/>
      <c r="V22" s="219"/>
      <c r="W22" s="166" t="s">
        <v>353</v>
      </c>
      <c r="X22" s="166"/>
      <c r="Y22" s="166"/>
      <c r="Z22" s="166"/>
      <c r="AA22" s="166"/>
      <c r="AB22" s="166"/>
      <c r="AC22" s="597"/>
      <c r="AD22" s="631"/>
      <c r="AE22" s="598"/>
      <c r="AF22" s="632"/>
      <c r="AG22" s="633"/>
      <c r="AH22" s="633"/>
      <c r="AI22" s="634"/>
    </row>
    <row r="23" spans="2:35" ht="26.25" customHeight="1">
      <c r="B23" s="635" t="s">
        <v>738</v>
      </c>
      <c r="C23" s="636" t="s">
        <v>739</v>
      </c>
      <c r="D23" s="637"/>
      <c r="E23" s="637"/>
      <c r="F23" s="637"/>
      <c r="G23" s="637"/>
      <c r="H23" s="637"/>
      <c r="I23" s="637"/>
      <c r="J23" s="637"/>
      <c r="K23" s="637"/>
      <c r="L23" s="637"/>
      <c r="M23" s="637"/>
      <c r="N23" s="637"/>
      <c r="O23" s="637"/>
      <c r="P23" s="637"/>
      <c r="Q23" s="637"/>
      <c r="R23" s="637"/>
      <c r="S23" s="637"/>
      <c r="T23" s="637"/>
      <c r="U23" s="637"/>
      <c r="V23" s="637"/>
      <c r="W23" s="637"/>
      <c r="X23" s="637"/>
      <c r="Y23" s="637"/>
      <c r="Z23" s="637"/>
      <c r="AA23" s="637"/>
      <c r="AB23" s="637"/>
      <c r="AC23" s="637"/>
      <c r="AD23" s="637"/>
      <c r="AE23" s="637"/>
      <c r="AF23" s="637"/>
      <c r="AG23" s="637"/>
      <c r="AH23" s="637"/>
      <c r="AI23" s="638"/>
    </row>
    <row r="24" spans="2:35" ht="35.4" customHeight="1">
      <c r="B24" s="635"/>
      <c r="C24" s="639"/>
      <c r="D24" s="640"/>
      <c r="E24" s="640"/>
      <c r="F24" s="640"/>
      <c r="G24" s="640"/>
      <c r="H24" s="640"/>
      <c r="I24" s="640"/>
      <c r="J24" s="640"/>
      <c r="K24" s="640"/>
      <c r="L24" s="640"/>
      <c r="M24" s="640"/>
      <c r="N24" s="640"/>
      <c r="O24" s="640"/>
      <c r="P24" s="640"/>
      <c r="Q24" s="640"/>
      <c r="R24" s="640"/>
      <c r="S24" s="640"/>
      <c r="T24" s="640"/>
      <c r="U24" s="640"/>
      <c r="V24" s="640"/>
      <c r="W24" s="640"/>
      <c r="X24" s="640"/>
      <c r="Y24" s="640"/>
      <c r="Z24" s="640"/>
      <c r="AA24" s="640"/>
      <c r="AB24" s="640"/>
      <c r="AC24" s="640"/>
      <c r="AD24" s="640"/>
      <c r="AE24" s="640"/>
      <c r="AF24" s="640"/>
      <c r="AG24" s="640"/>
      <c r="AH24" s="640"/>
      <c r="AI24" s="641"/>
    </row>
    <row r="25" spans="2:35" ht="35.4" customHeight="1">
      <c r="B25" s="635"/>
      <c r="C25" s="639"/>
      <c r="D25" s="640"/>
      <c r="E25" s="640"/>
      <c r="F25" s="640"/>
      <c r="G25" s="640"/>
      <c r="H25" s="640"/>
      <c r="I25" s="640"/>
      <c r="J25" s="640"/>
      <c r="K25" s="640"/>
      <c r="L25" s="640"/>
      <c r="M25" s="640"/>
      <c r="N25" s="640"/>
      <c r="O25" s="640"/>
      <c r="P25" s="640"/>
      <c r="Q25" s="640"/>
      <c r="R25" s="640"/>
      <c r="S25" s="640"/>
      <c r="T25" s="640"/>
      <c r="U25" s="640"/>
      <c r="V25" s="640"/>
      <c r="W25" s="640"/>
      <c r="X25" s="640"/>
      <c r="Y25" s="640"/>
      <c r="Z25" s="640"/>
      <c r="AA25" s="640"/>
      <c r="AB25" s="640"/>
      <c r="AC25" s="640"/>
      <c r="AD25" s="640"/>
      <c r="AE25" s="640"/>
      <c r="AF25" s="640"/>
      <c r="AG25" s="640"/>
      <c r="AH25" s="640"/>
      <c r="AI25" s="641"/>
    </row>
    <row r="26" spans="2:35" ht="35.4" customHeight="1">
      <c r="B26" s="635"/>
      <c r="C26" s="639"/>
      <c r="D26" s="640"/>
      <c r="E26" s="640"/>
      <c r="F26" s="640"/>
      <c r="G26" s="640"/>
      <c r="H26" s="640"/>
      <c r="I26" s="640"/>
      <c r="J26" s="640"/>
      <c r="K26" s="640"/>
      <c r="L26" s="640"/>
      <c r="M26" s="640"/>
      <c r="N26" s="640"/>
      <c r="O26" s="640"/>
      <c r="P26" s="640"/>
      <c r="Q26" s="640"/>
      <c r="R26" s="640"/>
      <c r="S26" s="640"/>
      <c r="T26" s="640"/>
      <c r="U26" s="640"/>
      <c r="V26" s="640"/>
      <c r="W26" s="640"/>
      <c r="X26" s="640"/>
      <c r="Y26" s="640"/>
      <c r="Z26" s="640"/>
      <c r="AA26" s="640"/>
      <c r="AB26" s="640"/>
      <c r="AC26" s="640"/>
      <c r="AD26" s="640"/>
      <c r="AE26" s="640"/>
      <c r="AF26" s="640"/>
      <c r="AG26" s="640"/>
      <c r="AH26" s="640"/>
      <c r="AI26" s="641"/>
    </row>
    <row r="27" spans="2:35" ht="35.4" customHeight="1">
      <c r="B27" s="635"/>
      <c r="C27" s="639"/>
      <c r="D27" s="640"/>
      <c r="E27" s="640"/>
      <c r="F27" s="640"/>
      <c r="G27" s="640"/>
      <c r="H27" s="640"/>
      <c r="I27" s="640"/>
      <c r="J27" s="640"/>
      <c r="K27" s="640"/>
      <c r="L27" s="640"/>
      <c r="M27" s="640"/>
      <c r="N27" s="640"/>
      <c r="O27" s="640"/>
      <c r="P27" s="640"/>
      <c r="Q27" s="640"/>
      <c r="R27" s="640"/>
      <c r="S27" s="640"/>
      <c r="T27" s="640"/>
      <c r="U27" s="640"/>
      <c r="V27" s="640"/>
      <c r="W27" s="640"/>
      <c r="X27" s="640"/>
      <c r="Y27" s="640"/>
      <c r="Z27" s="640"/>
      <c r="AA27" s="640"/>
      <c r="AB27" s="640"/>
      <c r="AC27" s="640"/>
      <c r="AD27" s="640"/>
      <c r="AE27" s="640"/>
      <c r="AF27" s="640"/>
      <c r="AG27" s="640"/>
      <c r="AH27" s="640"/>
      <c r="AI27" s="641"/>
    </row>
    <row r="28" spans="2:35" ht="35.4" customHeight="1">
      <c r="B28" s="635"/>
      <c r="C28" s="639"/>
      <c r="D28" s="640"/>
      <c r="E28" s="640"/>
      <c r="F28" s="640"/>
      <c r="G28" s="640"/>
      <c r="H28" s="640"/>
      <c r="I28" s="640"/>
      <c r="J28" s="640"/>
      <c r="K28" s="640"/>
      <c r="L28" s="640"/>
      <c r="M28" s="640"/>
      <c r="N28" s="640"/>
      <c r="O28" s="640"/>
      <c r="P28" s="640"/>
      <c r="Q28" s="640"/>
      <c r="R28" s="640"/>
      <c r="S28" s="640"/>
      <c r="T28" s="640"/>
      <c r="U28" s="640"/>
      <c r="V28" s="640"/>
      <c r="W28" s="640"/>
      <c r="X28" s="640"/>
      <c r="Y28" s="640"/>
      <c r="Z28" s="640"/>
      <c r="AA28" s="640"/>
      <c r="AB28" s="640"/>
      <c r="AC28" s="640"/>
      <c r="AD28" s="640"/>
      <c r="AE28" s="640"/>
      <c r="AF28" s="640"/>
      <c r="AG28" s="640"/>
      <c r="AH28" s="640"/>
      <c r="AI28" s="641"/>
    </row>
    <row r="29" spans="2:35" ht="35.4" customHeight="1">
      <c r="B29" s="635"/>
      <c r="C29" s="639"/>
      <c r="D29" s="640"/>
      <c r="E29" s="640"/>
      <c r="F29" s="640"/>
      <c r="G29" s="640"/>
      <c r="H29" s="640"/>
      <c r="I29" s="640"/>
      <c r="J29" s="640"/>
      <c r="K29" s="640"/>
      <c r="L29" s="640"/>
      <c r="M29" s="640"/>
      <c r="N29" s="640"/>
      <c r="O29" s="640"/>
      <c r="P29" s="640"/>
      <c r="Q29" s="640"/>
      <c r="R29" s="640"/>
      <c r="S29" s="640"/>
      <c r="T29" s="640"/>
      <c r="U29" s="640"/>
      <c r="V29" s="640"/>
      <c r="W29" s="640"/>
      <c r="X29" s="640"/>
      <c r="Y29" s="640"/>
      <c r="Z29" s="640"/>
      <c r="AA29" s="640"/>
      <c r="AB29" s="640"/>
      <c r="AC29" s="640"/>
      <c r="AD29" s="640"/>
      <c r="AE29" s="640"/>
      <c r="AF29" s="640"/>
      <c r="AG29" s="640"/>
      <c r="AH29" s="640"/>
      <c r="AI29" s="641"/>
    </row>
    <row r="30" spans="2:35" ht="35.4" customHeight="1">
      <c r="B30" s="635"/>
      <c r="C30" s="639"/>
      <c r="D30" s="640"/>
      <c r="E30" s="640"/>
      <c r="F30" s="640"/>
      <c r="G30" s="640"/>
      <c r="H30" s="640"/>
      <c r="I30" s="640"/>
      <c r="J30" s="640"/>
      <c r="K30" s="640"/>
      <c r="L30" s="640"/>
      <c r="M30" s="640"/>
      <c r="N30" s="640"/>
      <c r="O30" s="640"/>
      <c r="P30" s="640"/>
      <c r="Q30" s="640"/>
      <c r="R30" s="640"/>
      <c r="S30" s="640"/>
      <c r="T30" s="640"/>
      <c r="U30" s="640"/>
      <c r="V30" s="640"/>
      <c r="W30" s="640"/>
      <c r="X30" s="640"/>
      <c r="Y30" s="640"/>
      <c r="Z30" s="640"/>
      <c r="AA30" s="640"/>
      <c r="AB30" s="640"/>
      <c r="AC30" s="640"/>
      <c r="AD30" s="640"/>
      <c r="AE30" s="640"/>
      <c r="AF30" s="640"/>
      <c r="AG30" s="640"/>
      <c r="AH30" s="640"/>
      <c r="AI30" s="641"/>
    </row>
    <row r="31" spans="2:35" ht="35.4" customHeight="1">
      <c r="B31" s="635"/>
      <c r="C31" s="639"/>
      <c r="D31" s="640"/>
      <c r="E31" s="640"/>
      <c r="F31" s="640"/>
      <c r="G31" s="640"/>
      <c r="H31" s="640"/>
      <c r="I31" s="640"/>
      <c r="J31" s="640"/>
      <c r="K31" s="640"/>
      <c r="L31" s="640"/>
      <c r="M31" s="640"/>
      <c r="N31" s="640"/>
      <c r="O31" s="640"/>
      <c r="P31" s="640"/>
      <c r="Q31" s="640"/>
      <c r="R31" s="640"/>
      <c r="S31" s="640"/>
      <c r="T31" s="640"/>
      <c r="U31" s="640"/>
      <c r="V31" s="640"/>
      <c r="W31" s="640"/>
      <c r="X31" s="640"/>
      <c r="Y31" s="640"/>
      <c r="Z31" s="640"/>
      <c r="AA31" s="640"/>
      <c r="AB31" s="640"/>
      <c r="AC31" s="640"/>
      <c r="AD31" s="640"/>
      <c r="AE31" s="640"/>
      <c r="AF31" s="640"/>
      <c r="AG31" s="640"/>
      <c r="AH31" s="640"/>
      <c r="AI31" s="641"/>
    </row>
    <row r="32" spans="2:35" ht="35.4" customHeight="1">
      <c r="B32" s="635"/>
      <c r="C32" s="639"/>
      <c r="D32" s="640"/>
      <c r="E32" s="640"/>
      <c r="F32" s="640"/>
      <c r="G32" s="640"/>
      <c r="H32" s="640"/>
      <c r="I32" s="640"/>
      <c r="J32" s="640"/>
      <c r="K32" s="640"/>
      <c r="L32" s="640"/>
      <c r="M32" s="640"/>
      <c r="N32" s="640"/>
      <c r="O32" s="640"/>
      <c r="P32" s="640"/>
      <c r="Q32" s="640"/>
      <c r="R32" s="640"/>
      <c r="S32" s="640"/>
      <c r="T32" s="640"/>
      <c r="U32" s="640"/>
      <c r="V32" s="640"/>
      <c r="W32" s="640"/>
      <c r="X32" s="640"/>
      <c r="Y32" s="640"/>
      <c r="Z32" s="640"/>
      <c r="AA32" s="640"/>
      <c r="AB32" s="640"/>
      <c r="AC32" s="640"/>
      <c r="AD32" s="640"/>
      <c r="AE32" s="640"/>
      <c r="AF32" s="640"/>
      <c r="AG32" s="640"/>
      <c r="AH32" s="640"/>
      <c r="AI32" s="641"/>
    </row>
    <row r="33" spans="2:35" ht="35.4" customHeight="1">
      <c r="B33" s="635"/>
      <c r="C33" s="639"/>
      <c r="D33" s="640"/>
      <c r="E33" s="640"/>
      <c r="F33" s="640"/>
      <c r="G33" s="640"/>
      <c r="H33" s="640"/>
      <c r="I33" s="640"/>
      <c r="J33" s="640"/>
      <c r="K33" s="640"/>
      <c r="L33" s="640"/>
      <c r="M33" s="640"/>
      <c r="N33" s="640"/>
      <c r="O33" s="640"/>
      <c r="P33" s="640"/>
      <c r="Q33" s="640"/>
      <c r="R33" s="640"/>
      <c r="S33" s="640"/>
      <c r="T33" s="640"/>
      <c r="U33" s="640"/>
      <c r="V33" s="640"/>
      <c r="W33" s="640"/>
      <c r="X33" s="640"/>
      <c r="Y33" s="640"/>
      <c r="Z33" s="640"/>
      <c r="AA33" s="640"/>
      <c r="AB33" s="640"/>
      <c r="AC33" s="640"/>
      <c r="AD33" s="640"/>
      <c r="AE33" s="640"/>
      <c r="AF33" s="640"/>
      <c r="AG33" s="640"/>
      <c r="AH33" s="640"/>
      <c r="AI33" s="641"/>
    </row>
    <row r="34" spans="2:35" ht="22.5" customHeight="1">
      <c r="B34" s="635"/>
      <c r="C34" s="639"/>
      <c r="D34" s="640"/>
      <c r="E34" s="640"/>
      <c r="F34" s="640"/>
      <c r="G34" s="640"/>
      <c r="H34" s="640"/>
      <c r="I34" s="640"/>
      <c r="J34" s="640"/>
      <c r="K34" s="640"/>
      <c r="L34" s="640"/>
      <c r="M34" s="640"/>
      <c r="N34" s="640"/>
      <c r="O34" s="640"/>
      <c r="P34" s="640"/>
      <c r="Q34" s="640"/>
      <c r="R34" s="640"/>
      <c r="S34" s="640"/>
      <c r="T34" s="640"/>
      <c r="U34" s="640"/>
      <c r="V34" s="640"/>
      <c r="W34" s="640"/>
      <c r="X34" s="640"/>
      <c r="Y34" s="640"/>
      <c r="Z34" s="640"/>
      <c r="AA34" s="640"/>
      <c r="AB34" s="640"/>
      <c r="AC34" s="640"/>
      <c r="AD34" s="640"/>
      <c r="AE34" s="640"/>
      <c r="AF34" s="640"/>
      <c r="AG34" s="640"/>
      <c r="AH34" s="640"/>
      <c r="AI34" s="641"/>
    </row>
    <row r="35" spans="2:35" ht="71.25" customHeight="1">
      <c r="B35" s="642"/>
      <c r="C35" s="643"/>
      <c r="D35" s="644"/>
      <c r="E35" s="645"/>
      <c r="F35" s="646"/>
      <c r="G35" s="646"/>
      <c r="H35" s="644"/>
      <c r="I35" s="644"/>
      <c r="J35" s="644"/>
      <c r="K35" s="644"/>
      <c r="L35" s="644"/>
      <c r="M35" s="644"/>
      <c r="N35" s="644"/>
      <c r="O35" s="644"/>
      <c r="P35" s="644"/>
      <c r="Q35" s="644"/>
      <c r="R35" s="644"/>
      <c r="S35" s="647"/>
      <c r="T35" s="647"/>
      <c r="U35" s="647"/>
      <c r="V35" s="648" t="s">
        <v>740</v>
      </c>
      <c r="W35" s="648"/>
      <c r="X35" s="648"/>
      <c r="Y35" s="648"/>
      <c r="Z35" s="648"/>
      <c r="AA35" s="648"/>
      <c r="AB35" s="648"/>
      <c r="AC35" s="648"/>
      <c r="AD35" s="648"/>
      <c r="AE35" s="648"/>
      <c r="AF35" s="648"/>
      <c r="AG35" s="648"/>
      <c r="AH35" s="648"/>
      <c r="AI35" s="649"/>
    </row>
    <row r="36" spans="2:35" ht="15" customHeight="1"/>
    <row r="37" spans="2:35" ht="24.9" customHeight="1">
      <c r="B37" s="205" t="s">
        <v>737</v>
      </c>
      <c r="C37" s="205"/>
      <c r="D37" s="205"/>
      <c r="E37" s="623"/>
      <c r="F37" s="623"/>
      <c r="G37" s="623"/>
      <c r="H37" s="623"/>
      <c r="I37" s="623"/>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row>
    <row r="38" spans="2:35" ht="20.100000000000001" customHeight="1">
      <c r="B38" s="206" t="s">
        <v>8</v>
      </c>
      <c r="C38" s="206"/>
      <c r="D38" s="624"/>
      <c r="E38" s="189" t="s">
        <v>293</v>
      </c>
      <c r="F38" s="190"/>
      <c r="G38" s="190"/>
      <c r="H38" s="190"/>
      <c r="I38" s="191"/>
      <c r="J38" s="625" t="s">
        <v>9</v>
      </c>
      <c r="K38" s="210"/>
      <c r="L38" s="210"/>
      <c r="M38" s="296" t="s">
        <v>294</v>
      </c>
      <c r="N38" s="296"/>
      <c r="O38" s="296"/>
      <c r="P38" s="296"/>
      <c r="Q38" s="296"/>
      <c r="R38" s="296"/>
      <c r="S38" s="219" t="s">
        <v>385</v>
      </c>
      <c r="T38" s="219"/>
      <c r="U38" s="219"/>
      <c r="V38" s="219"/>
      <c r="W38" s="166" t="s">
        <v>321</v>
      </c>
      <c r="X38" s="166"/>
      <c r="Y38" s="166"/>
      <c r="Z38" s="166"/>
      <c r="AA38" s="166"/>
      <c r="AB38" s="166"/>
      <c r="AC38" s="247" t="s">
        <v>386</v>
      </c>
      <c r="AD38" s="248"/>
      <c r="AE38" s="249"/>
      <c r="AF38" s="626">
        <v>44431</v>
      </c>
      <c r="AG38" s="627"/>
      <c r="AH38" s="627"/>
      <c r="AI38" s="628"/>
    </row>
    <row r="39" spans="2:35" ht="20.100000000000001" customHeight="1">
      <c r="B39" s="214" t="s">
        <v>0</v>
      </c>
      <c r="C39" s="214"/>
      <c r="D39" s="629"/>
      <c r="E39" s="193" t="s">
        <v>320</v>
      </c>
      <c r="F39" s="194"/>
      <c r="G39" s="194"/>
      <c r="H39" s="194"/>
      <c r="I39" s="195"/>
      <c r="J39" s="630" t="s">
        <v>1</v>
      </c>
      <c r="K39" s="218"/>
      <c r="L39" s="218"/>
      <c r="M39" s="296" t="s">
        <v>303</v>
      </c>
      <c r="N39" s="296"/>
      <c r="O39" s="296"/>
      <c r="P39" s="296"/>
      <c r="Q39" s="296"/>
      <c r="R39" s="296"/>
      <c r="S39" s="219" t="s">
        <v>387</v>
      </c>
      <c r="T39" s="219"/>
      <c r="U39" s="219"/>
      <c r="V39" s="219"/>
      <c r="W39" s="166" t="s">
        <v>353</v>
      </c>
      <c r="X39" s="166"/>
      <c r="Y39" s="166"/>
      <c r="Z39" s="166"/>
      <c r="AA39" s="166"/>
      <c r="AB39" s="166"/>
      <c r="AC39" s="597"/>
      <c r="AD39" s="631"/>
      <c r="AE39" s="598"/>
      <c r="AF39" s="632"/>
      <c r="AG39" s="633"/>
      <c r="AH39" s="633"/>
      <c r="AI39" s="634"/>
    </row>
    <row r="40" spans="2:35" ht="26.25" customHeight="1">
      <c r="B40" s="635" t="s">
        <v>738</v>
      </c>
      <c r="C40" s="636" t="s">
        <v>739</v>
      </c>
      <c r="D40" s="637"/>
      <c r="E40" s="637"/>
      <c r="F40" s="637"/>
      <c r="G40" s="637"/>
      <c r="H40" s="637"/>
      <c r="I40" s="637"/>
      <c r="J40" s="637"/>
      <c r="K40" s="637"/>
      <c r="L40" s="637"/>
      <c r="M40" s="637"/>
      <c r="N40" s="637"/>
      <c r="O40" s="637"/>
      <c r="P40" s="637"/>
      <c r="Q40" s="637"/>
      <c r="R40" s="637"/>
      <c r="S40" s="637"/>
      <c r="T40" s="637"/>
      <c r="U40" s="637"/>
      <c r="V40" s="637"/>
      <c r="W40" s="637"/>
      <c r="X40" s="637"/>
      <c r="Y40" s="637"/>
      <c r="Z40" s="637"/>
      <c r="AA40" s="637"/>
      <c r="AB40" s="637"/>
      <c r="AC40" s="637"/>
      <c r="AD40" s="637"/>
      <c r="AE40" s="637"/>
      <c r="AF40" s="637"/>
      <c r="AG40" s="637"/>
      <c r="AH40" s="637"/>
      <c r="AI40" s="638"/>
    </row>
    <row r="41" spans="2:35" ht="35.4" customHeight="1">
      <c r="B41" s="635"/>
      <c r="C41" s="639"/>
      <c r="D41" s="640"/>
      <c r="E41" s="640"/>
      <c r="F41" s="640"/>
      <c r="G41" s="640"/>
      <c r="H41" s="640"/>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0"/>
      <c r="AI41" s="641"/>
    </row>
    <row r="42" spans="2:35" ht="35.4" customHeight="1">
      <c r="B42" s="635"/>
      <c r="C42" s="639"/>
      <c r="D42" s="640"/>
      <c r="E42" s="640"/>
      <c r="F42" s="640"/>
      <c r="G42" s="640"/>
      <c r="H42" s="640"/>
      <c r="I42" s="640"/>
      <c r="J42" s="640"/>
      <c r="K42" s="640"/>
      <c r="L42" s="640"/>
      <c r="M42" s="640"/>
      <c r="N42" s="640"/>
      <c r="O42" s="640"/>
      <c r="P42" s="640"/>
      <c r="Q42" s="640"/>
      <c r="R42" s="640"/>
      <c r="S42" s="640"/>
      <c r="T42" s="640"/>
      <c r="U42" s="640"/>
      <c r="V42" s="640"/>
      <c r="W42" s="640"/>
      <c r="X42" s="640"/>
      <c r="Y42" s="640"/>
      <c r="Z42" s="640"/>
      <c r="AA42" s="640"/>
      <c r="AB42" s="640"/>
      <c r="AC42" s="640"/>
      <c r="AD42" s="640"/>
      <c r="AE42" s="640"/>
      <c r="AF42" s="640"/>
      <c r="AG42" s="640"/>
      <c r="AH42" s="640"/>
      <c r="AI42" s="641"/>
    </row>
    <row r="43" spans="2:35" ht="35.4" customHeight="1">
      <c r="B43" s="635"/>
      <c r="C43" s="639"/>
      <c r="D43" s="640"/>
      <c r="E43" s="640"/>
      <c r="F43" s="640"/>
      <c r="G43" s="640"/>
      <c r="H43" s="640"/>
      <c r="I43" s="640"/>
      <c r="J43" s="640"/>
      <c r="K43" s="640"/>
      <c r="L43" s="640"/>
      <c r="M43" s="640"/>
      <c r="N43" s="640"/>
      <c r="O43" s="640"/>
      <c r="P43" s="640"/>
      <c r="Q43" s="640"/>
      <c r="R43" s="640"/>
      <c r="S43" s="640"/>
      <c r="T43" s="640"/>
      <c r="U43" s="640"/>
      <c r="V43" s="640"/>
      <c r="W43" s="640"/>
      <c r="X43" s="640"/>
      <c r="Y43" s="640"/>
      <c r="Z43" s="640"/>
      <c r="AA43" s="640"/>
      <c r="AB43" s="640"/>
      <c r="AC43" s="640"/>
      <c r="AD43" s="640"/>
      <c r="AE43" s="640"/>
      <c r="AF43" s="640"/>
      <c r="AG43" s="640"/>
      <c r="AH43" s="640"/>
      <c r="AI43" s="641"/>
    </row>
    <row r="44" spans="2:35" ht="35.4" customHeight="1">
      <c r="B44" s="635"/>
      <c r="C44" s="639"/>
      <c r="D44" s="640"/>
      <c r="E44" s="640"/>
      <c r="F44" s="640"/>
      <c r="G44" s="640"/>
      <c r="H44" s="640"/>
      <c r="I44" s="640"/>
      <c r="J44" s="640"/>
      <c r="K44" s="640"/>
      <c r="L44" s="640"/>
      <c r="M44" s="640"/>
      <c r="N44" s="640"/>
      <c r="O44" s="640"/>
      <c r="P44" s="640"/>
      <c r="Q44" s="640"/>
      <c r="R44" s="640"/>
      <c r="S44" s="640"/>
      <c r="T44" s="640"/>
      <c r="U44" s="640"/>
      <c r="V44" s="640"/>
      <c r="W44" s="640"/>
      <c r="X44" s="640"/>
      <c r="Y44" s="640"/>
      <c r="Z44" s="640"/>
      <c r="AA44" s="640"/>
      <c r="AB44" s="640"/>
      <c r="AC44" s="640"/>
      <c r="AD44" s="640"/>
      <c r="AE44" s="640"/>
      <c r="AF44" s="640"/>
      <c r="AG44" s="640"/>
      <c r="AH44" s="640"/>
      <c r="AI44" s="641"/>
    </row>
    <row r="45" spans="2:35" ht="35.4" customHeight="1">
      <c r="B45" s="635"/>
      <c r="C45" s="639"/>
      <c r="D45" s="640"/>
      <c r="E45" s="640"/>
      <c r="F45" s="640"/>
      <c r="G45" s="640"/>
      <c r="H45" s="640"/>
      <c r="I45" s="640"/>
      <c r="J45" s="640"/>
      <c r="K45" s="640"/>
      <c r="L45" s="640"/>
      <c r="M45" s="640"/>
      <c r="N45" s="640"/>
      <c r="O45" s="640"/>
      <c r="P45" s="640"/>
      <c r="Q45" s="640"/>
      <c r="R45" s="640"/>
      <c r="S45" s="640"/>
      <c r="T45" s="640"/>
      <c r="U45" s="640"/>
      <c r="V45" s="640"/>
      <c r="W45" s="640"/>
      <c r="X45" s="640"/>
      <c r="Y45" s="640"/>
      <c r="Z45" s="640"/>
      <c r="AA45" s="640"/>
      <c r="AB45" s="640"/>
      <c r="AC45" s="640"/>
      <c r="AD45" s="640"/>
      <c r="AE45" s="640"/>
      <c r="AF45" s="640"/>
      <c r="AG45" s="640"/>
      <c r="AH45" s="640"/>
      <c r="AI45" s="641"/>
    </row>
    <row r="46" spans="2:35" ht="35.4" customHeight="1">
      <c r="B46" s="635"/>
      <c r="C46" s="639"/>
      <c r="D46" s="640"/>
      <c r="E46" s="640"/>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1"/>
    </row>
    <row r="47" spans="2:35" ht="35.4" customHeight="1">
      <c r="B47" s="635"/>
      <c r="C47" s="639"/>
      <c r="D47" s="640"/>
      <c r="E47" s="640"/>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1"/>
    </row>
    <row r="48" spans="2:35" ht="35.4" customHeight="1">
      <c r="B48" s="635"/>
      <c r="C48" s="639"/>
      <c r="D48" s="640"/>
      <c r="E48" s="640"/>
      <c r="F48" s="640"/>
      <c r="G48" s="640"/>
      <c r="H48" s="640"/>
      <c r="I48" s="640"/>
      <c r="J48" s="640"/>
      <c r="K48" s="640"/>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1"/>
    </row>
    <row r="49" spans="2:35" ht="35.4" customHeight="1">
      <c r="B49" s="635"/>
      <c r="C49" s="639"/>
      <c r="D49" s="640"/>
      <c r="E49" s="640"/>
      <c r="F49" s="640"/>
      <c r="G49" s="640"/>
      <c r="H49" s="640"/>
      <c r="I49" s="640"/>
      <c r="J49" s="640"/>
      <c r="K49" s="640"/>
      <c r="L49" s="640"/>
      <c r="M49" s="640"/>
      <c r="N49" s="640"/>
      <c r="O49" s="640"/>
      <c r="P49" s="640"/>
      <c r="Q49" s="640"/>
      <c r="R49" s="640"/>
      <c r="S49" s="640"/>
      <c r="T49" s="640"/>
      <c r="U49" s="640"/>
      <c r="V49" s="640"/>
      <c r="W49" s="640"/>
      <c r="X49" s="640"/>
      <c r="Y49" s="640"/>
      <c r="Z49" s="640"/>
      <c r="AA49" s="640"/>
      <c r="AB49" s="640"/>
      <c r="AC49" s="640"/>
      <c r="AD49" s="640"/>
      <c r="AE49" s="640"/>
      <c r="AF49" s="640"/>
      <c r="AG49" s="640"/>
      <c r="AH49" s="640"/>
      <c r="AI49" s="641"/>
    </row>
    <row r="50" spans="2:35" ht="35.4" customHeight="1">
      <c r="B50" s="635"/>
      <c r="C50" s="639"/>
      <c r="D50" s="640"/>
      <c r="E50" s="640"/>
      <c r="F50" s="640"/>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1"/>
    </row>
    <row r="51" spans="2:35" ht="22.5" customHeight="1">
      <c r="B51" s="635"/>
      <c r="C51" s="639"/>
      <c r="D51" s="640"/>
      <c r="E51" s="640"/>
      <c r="F51" s="640"/>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640"/>
      <c r="AG51" s="640"/>
      <c r="AH51" s="640"/>
      <c r="AI51" s="641"/>
    </row>
    <row r="52" spans="2:35" ht="71.25" customHeight="1">
      <c r="B52" s="642"/>
      <c r="C52" s="643"/>
      <c r="D52" s="644"/>
      <c r="E52" s="645"/>
      <c r="F52" s="646"/>
      <c r="G52" s="646"/>
      <c r="H52" s="644"/>
      <c r="I52" s="644"/>
      <c r="J52" s="644"/>
      <c r="K52" s="644"/>
      <c r="L52" s="644"/>
      <c r="M52" s="644"/>
      <c r="N52" s="644"/>
      <c r="O52" s="644"/>
      <c r="P52" s="644"/>
      <c r="Q52" s="644"/>
      <c r="R52" s="644"/>
      <c r="S52" s="647"/>
      <c r="T52" s="647"/>
      <c r="U52" s="647"/>
      <c r="V52" s="648" t="s">
        <v>740</v>
      </c>
      <c r="W52" s="648"/>
      <c r="X52" s="648"/>
      <c r="Y52" s="648"/>
      <c r="Z52" s="648"/>
      <c r="AA52" s="648"/>
      <c r="AB52" s="648"/>
      <c r="AC52" s="648"/>
      <c r="AD52" s="648"/>
      <c r="AE52" s="648"/>
      <c r="AF52" s="648"/>
      <c r="AG52" s="648"/>
      <c r="AH52" s="648"/>
      <c r="AI52" s="649"/>
    </row>
    <row r="53" spans="2:35" ht="15" customHeight="1"/>
    <row r="54" spans="2:35" ht="24.9" customHeight="1">
      <c r="B54" s="205" t="s">
        <v>737</v>
      </c>
      <c r="C54" s="205"/>
      <c r="D54" s="205"/>
      <c r="E54" s="623"/>
      <c r="F54" s="623"/>
      <c r="G54" s="623"/>
      <c r="H54" s="623"/>
      <c r="I54" s="623"/>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row>
    <row r="55" spans="2:35" ht="20.100000000000001" customHeight="1">
      <c r="B55" s="206" t="s">
        <v>8</v>
      </c>
      <c r="C55" s="206"/>
      <c r="D55" s="624"/>
      <c r="E55" s="189" t="s">
        <v>293</v>
      </c>
      <c r="F55" s="190"/>
      <c r="G55" s="190"/>
      <c r="H55" s="190"/>
      <c r="I55" s="191"/>
      <c r="J55" s="625" t="s">
        <v>9</v>
      </c>
      <c r="K55" s="210"/>
      <c r="L55" s="210"/>
      <c r="M55" s="296" t="s">
        <v>294</v>
      </c>
      <c r="N55" s="296"/>
      <c r="O55" s="296"/>
      <c r="P55" s="296"/>
      <c r="Q55" s="296"/>
      <c r="R55" s="296"/>
      <c r="S55" s="219" t="s">
        <v>385</v>
      </c>
      <c r="T55" s="219"/>
      <c r="U55" s="219"/>
      <c r="V55" s="219"/>
      <c r="W55" s="166" t="s">
        <v>321</v>
      </c>
      <c r="X55" s="166"/>
      <c r="Y55" s="166"/>
      <c r="Z55" s="166"/>
      <c r="AA55" s="166"/>
      <c r="AB55" s="166"/>
      <c r="AC55" s="247" t="s">
        <v>386</v>
      </c>
      <c r="AD55" s="248"/>
      <c r="AE55" s="249"/>
      <c r="AF55" s="626">
        <v>44431</v>
      </c>
      <c r="AG55" s="627"/>
      <c r="AH55" s="627"/>
      <c r="AI55" s="628"/>
    </row>
    <row r="56" spans="2:35" ht="20.100000000000001" customHeight="1">
      <c r="B56" s="214" t="s">
        <v>0</v>
      </c>
      <c r="C56" s="214"/>
      <c r="D56" s="629"/>
      <c r="E56" s="193" t="s">
        <v>320</v>
      </c>
      <c r="F56" s="194"/>
      <c r="G56" s="194"/>
      <c r="H56" s="194"/>
      <c r="I56" s="195"/>
      <c r="J56" s="630" t="s">
        <v>1</v>
      </c>
      <c r="K56" s="218"/>
      <c r="L56" s="218"/>
      <c r="M56" s="296" t="s">
        <v>303</v>
      </c>
      <c r="N56" s="296"/>
      <c r="O56" s="296"/>
      <c r="P56" s="296"/>
      <c r="Q56" s="296"/>
      <c r="R56" s="296"/>
      <c r="S56" s="219" t="s">
        <v>387</v>
      </c>
      <c r="T56" s="219"/>
      <c r="U56" s="219"/>
      <c r="V56" s="219"/>
      <c r="W56" s="166" t="s">
        <v>353</v>
      </c>
      <c r="X56" s="166"/>
      <c r="Y56" s="166"/>
      <c r="Z56" s="166"/>
      <c r="AA56" s="166"/>
      <c r="AB56" s="166"/>
      <c r="AC56" s="597"/>
      <c r="AD56" s="631"/>
      <c r="AE56" s="598"/>
      <c r="AF56" s="632"/>
      <c r="AG56" s="633"/>
      <c r="AH56" s="633"/>
      <c r="AI56" s="634"/>
    </row>
    <row r="57" spans="2:35" ht="26.25" customHeight="1">
      <c r="B57" s="635" t="s">
        <v>738</v>
      </c>
      <c r="C57" s="636" t="s">
        <v>739</v>
      </c>
      <c r="D57" s="637"/>
      <c r="E57" s="637"/>
      <c r="F57" s="637"/>
      <c r="G57" s="637"/>
      <c r="H57" s="637"/>
      <c r="I57" s="637"/>
      <c r="J57" s="637"/>
      <c r="K57" s="637"/>
      <c r="L57" s="637"/>
      <c r="M57" s="637"/>
      <c r="N57" s="637"/>
      <c r="O57" s="637"/>
      <c r="P57" s="637"/>
      <c r="Q57" s="637"/>
      <c r="R57" s="637"/>
      <c r="S57" s="637"/>
      <c r="T57" s="637"/>
      <c r="U57" s="637"/>
      <c r="V57" s="637"/>
      <c r="W57" s="637"/>
      <c r="X57" s="637"/>
      <c r="Y57" s="637"/>
      <c r="Z57" s="637"/>
      <c r="AA57" s="637"/>
      <c r="AB57" s="637"/>
      <c r="AC57" s="637"/>
      <c r="AD57" s="637"/>
      <c r="AE57" s="637"/>
      <c r="AF57" s="637"/>
      <c r="AG57" s="637"/>
      <c r="AH57" s="637"/>
      <c r="AI57" s="638"/>
    </row>
    <row r="58" spans="2:35" ht="35.4" customHeight="1">
      <c r="B58" s="635"/>
      <c r="C58" s="639"/>
      <c r="D58" s="640"/>
      <c r="E58" s="640"/>
      <c r="F58" s="640"/>
      <c r="G58" s="640"/>
      <c r="H58" s="640"/>
      <c r="I58" s="640"/>
      <c r="J58" s="640"/>
      <c r="K58" s="640"/>
      <c r="L58" s="640"/>
      <c r="M58" s="640"/>
      <c r="N58" s="640"/>
      <c r="O58" s="640"/>
      <c r="P58" s="640"/>
      <c r="Q58" s="640"/>
      <c r="R58" s="640"/>
      <c r="S58" s="640"/>
      <c r="T58" s="640"/>
      <c r="U58" s="640"/>
      <c r="V58" s="640"/>
      <c r="W58" s="640"/>
      <c r="X58" s="640"/>
      <c r="Y58" s="640"/>
      <c r="Z58" s="640"/>
      <c r="AA58" s="640"/>
      <c r="AB58" s="640"/>
      <c r="AC58" s="640"/>
      <c r="AD58" s="640"/>
      <c r="AE58" s="640"/>
      <c r="AF58" s="640"/>
      <c r="AG58" s="640"/>
      <c r="AH58" s="640"/>
      <c r="AI58" s="641"/>
    </row>
    <row r="59" spans="2:35" ht="35.4" customHeight="1">
      <c r="B59" s="635"/>
      <c r="C59" s="639"/>
      <c r="D59" s="640"/>
      <c r="E59" s="640"/>
      <c r="F59" s="640"/>
      <c r="G59" s="640"/>
      <c r="H59" s="640"/>
      <c r="I59" s="640"/>
      <c r="J59" s="640"/>
      <c r="K59" s="640"/>
      <c r="L59" s="640"/>
      <c r="M59" s="640"/>
      <c r="N59" s="640"/>
      <c r="O59" s="640"/>
      <c r="P59" s="640"/>
      <c r="Q59" s="640"/>
      <c r="R59" s="640"/>
      <c r="S59" s="640"/>
      <c r="T59" s="640"/>
      <c r="U59" s="640"/>
      <c r="V59" s="640"/>
      <c r="W59" s="640"/>
      <c r="X59" s="640"/>
      <c r="Y59" s="640"/>
      <c r="Z59" s="640"/>
      <c r="AA59" s="640"/>
      <c r="AB59" s="640"/>
      <c r="AC59" s="640"/>
      <c r="AD59" s="640"/>
      <c r="AE59" s="640"/>
      <c r="AF59" s="640"/>
      <c r="AG59" s="640"/>
      <c r="AH59" s="640"/>
      <c r="AI59" s="641"/>
    </row>
    <row r="60" spans="2:35" ht="35.4" customHeight="1">
      <c r="B60" s="635"/>
      <c r="C60" s="639"/>
      <c r="D60" s="640"/>
      <c r="E60" s="640"/>
      <c r="F60" s="640"/>
      <c r="G60" s="640"/>
      <c r="H60" s="640"/>
      <c r="I60" s="640"/>
      <c r="J60" s="640"/>
      <c r="K60" s="640"/>
      <c r="L60" s="640"/>
      <c r="M60" s="640"/>
      <c r="N60" s="640"/>
      <c r="O60" s="640"/>
      <c r="P60" s="640"/>
      <c r="Q60" s="640"/>
      <c r="R60" s="640"/>
      <c r="S60" s="640"/>
      <c r="T60" s="640"/>
      <c r="U60" s="640"/>
      <c r="V60" s="640"/>
      <c r="W60" s="640"/>
      <c r="X60" s="640"/>
      <c r="Y60" s="640"/>
      <c r="Z60" s="640"/>
      <c r="AA60" s="640"/>
      <c r="AB60" s="640"/>
      <c r="AC60" s="640"/>
      <c r="AD60" s="640"/>
      <c r="AE60" s="640"/>
      <c r="AF60" s="640"/>
      <c r="AG60" s="640"/>
      <c r="AH60" s="640"/>
      <c r="AI60" s="641"/>
    </row>
    <row r="61" spans="2:35" ht="35.4" customHeight="1">
      <c r="B61" s="635"/>
      <c r="C61" s="639"/>
      <c r="D61" s="640"/>
      <c r="E61" s="640"/>
      <c r="F61" s="640"/>
      <c r="G61" s="640"/>
      <c r="H61" s="640"/>
      <c r="I61" s="640"/>
      <c r="J61" s="640"/>
      <c r="K61" s="640"/>
      <c r="L61" s="640"/>
      <c r="M61" s="640"/>
      <c r="N61" s="640"/>
      <c r="O61" s="640"/>
      <c r="P61" s="640"/>
      <c r="Q61" s="640"/>
      <c r="R61" s="640"/>
      <c r="S61" s="640"/>
      <c r="T61" s="640"/>
      <c r="U61" s="640"/>
      <c r="V61" s="640"/>
      <c r="W61" s="640"/>
      <c r="X61" s="640"/>
      <c r="Y61" s="640"/>
      <c r="Z61" s="640"/>
      <c r="AA61" s="640"/>
      <c r="AB61" s="640"/>
      <c r="AC61" s="640"/>
      <c r="AD61" s="640"/>
      <c r="AE61" s="640"/>
      <c r="AF61" s="640"/>
      <c r="AG61" s="640"/>
      <c r="AH61" s="640"/>
      <c r="AI61" s="641"/>
    </row>
    <row r="62" spans="2:35" ht="35.4" customHeight="1">
      <c r="B62" s="635"/>
      <c r="C62" s="639"/>
      <c r="D62" s="640"/>
      <c r="E62" s="640"/>
      <c r="F62" s="640"/>
      <c r="G62" s="640"/>
      <c r="H62" s="640"/>
      <c r="I62" s="640"/>
      <c r="J62" s="640"/>
      <c r="K62" s="640"/>
      <c r="L62" s="640"/>
      <c r="M62" s="640"/>
      <c r="N62" s="640"/>
      <c r="O62" s="640"/>
      <c r="P62" s="640"/>
      <c r="Q62" s="640"/>
      <c r="R62" s="640"/>
      <c r="S62" s="640"/>
      <c r="T62" s="640"/>
      <c r="U62" s="640"/>
      <c r="V62" s="640"/>
      <c r="W62" s="640"/>
      <c r="X62" s="640"/>
      <c r="Y62" s="640"/>
      <c r="Z62" s="640"/>
      <c r="AA62" s="640"/>
      <c r="AB62" s="640"/>
      <c r="AC62" s="640"/>
      <c r="AD62" s="640"/>
      <c r="AE62" s="640"/>
      <c r="AF62" s="640"/>
      <c r="AG62" s="640"/>
      <c r="AH62" s="640"/>
      <c r="AI62" s="641"/>
    </row>
    <row r="63" spans="2:35" ht="35.4" customHeight="1">
      <c r="B63" s="635"/>
      <c r="C63" s="639"/>
      <c r="D63" s="640"/>
      <c r="E63" s="640"/>
      <c r="F63" s="640"/>
      <c r="G63" s="640"/>
      <c r="H63" s="640"/>
      <c r="I63" s="640"/>
      <c r="J63" s="640"/>
      <c r="K63" s="640"/>
      <c r="L63" s="640"/>
      <c r="M63" s="640"/>
      <c r="N63" s="640"/>
      <c r="O63" s="640"/>
      <c r="P63" s="640"/>
      <c r="Q63" s="640"/>
      <c r="R63" s="640"/>
      <c r="S63" s="640"/>
      <c r="T63" s="640"/>
      <c r="U63" s="640"/>
      <c r="V63" s="640"/>
      <c r="W63" s="640"/>
      <c r="X63" s="640"/>
      <c r="Y63" s="640"/>
      <c r="Z63" s="640"/>
      <c r="AA63" s="640"/>
      <c r="AB63" s="640"/>
      <c r="AC63" s="640"/>
      <c r="AD63" s="640"/>
      <c r="AE63" s="640"/>
      <c r="AF63" s="640"/>
      <c r="AG63" s="640"/>
      <c r="AH63" s="640"/>
      <c r="AI63" s="641"/>
    </row>
    <row r="64" spans="2:35" ht="35.4" customHeight="1">
      <c r="B64" s="635"/>
      <c r="C64" s="639"/>
      <c r="D64" s="640"/>
      <c r="E64" s="640"/>
      <c r="F64" s="640"/>
      <c r="G64" s="640"/>
      <c r="H64" s="640"/>
      <c r="I64" s="640"/>
      <c r="J64" s="640"/>
      <c r="K64" s="640"/>
      <c r="L64" s="640"/>
      <c r="M64" s="640"/>
      <c r="N64" s="640"/>
      <c r="O64" s="640"/>
      <c r="P64" s="640"/>
      <c r="Q64" s="640"/>
      <c r="R64" s="640"/>
      <c r="S64" s="640"/>
      <c r="T64" s="640"/>
      <c r="U64" s="640"/>
      <c r="V64" s="640"/>
      <c r="W64" s="640"/>
      <c r="X64" s="640"/>
      <c r="Y64" s="640"/>
      <c r="Z64" s="640"/>
      <c r="AA64" s="640"/>
      <c r="AB64" s="640"/>
      <c r="AC64" s="640"/>
      <c r="AD64" s="640"/>
      <c r="AE64" s="640"/>
      <c r="AF64" s="640"/>
      <c r="AG64" s="640"/>
      <c r="AH64" s="640"/>
      <c r="AI64" s="641"/>
    </row>
    <row r="65" spans="2:35" ht="35.4" customHeight="1">
      <c r="B65" s="635"/>
      <c r="C65" s="639"/>
      <c r="D65" s="640"/>
      <c r="E65" s="640"/>
      <c r="F65" s="640"/>
      <c r="G65" s="640"/>
      <c r="H65" s="640"/>
      <c r="I65" s="640"/>
      <c r="J65" s="640"/>
      <c r="K65" s="640"/>
      <c r="L65" s="640"/>
      <c r="M65" s="640"/>
      <c r="N65" s="640"/>
      <c r="O65" s="640"/>
      <c r="P65" s="640"/>
      <c r="Q65" s="640"/>
      <c r="R65" s="640"/>
      <c r="S65" s="640"/>
      <c r="T65" s="640"/>
      <c r="U65" s="640"/>
      <c r="V65" s="640"/>
      <c r="W65" s="640"/>
      <c r="X65" s="640"/>
      <c r="Y65" s="640"/>
      <c r="Z65" s="640"/>
      <c r="AA65" s="640"/>
      <c r="AB65" s="640"/>
      <c r="AC65" s="640"/>
      <c r="AD65" s="640"/>
      <c r="AE65" s="640"/>
      <c r="AF65" s="640"/>
      <c r="AG65" s="640"/>
      <c r="AH65" s="640"/>
      <c r="AI65" s="641"/>
    </row>
    <row r="66" spans="2:35" ht="35.4" customHeight="1">
      <c r="B66" s="635"/>
      <c r="C66" s="639"/>
      <c r="D66" s="640"/>
      <c r="E66" s="640"/>
      <c r="F66" s="640"/>
      <c r="G66" s="640"/>
      <c r="H66" s="640"/>
      <c r="I66" s="640"/>
      <c r="J66" s="640"/>
      <c r="K66" s="640"/>
      <c r="L66" s="640"/>
      <c r="M66" s="640"/>
      <c r="N66" s="640"/>
      <c r="O66" s="640"/>
      <c r="P66" s="640"/>
      <c r="Q66" s="640"/>
      <c r="R66" s="640"/>
      <c r="S66" s="640"/>
      <c r="T66" s="640"/>
      <c r="U66" s="640"/>
      <c r="V66" s="640"/>
      <c r="W66" s="640"/>
      <c r="X66" s="640"/>
      <c r="Y66" s="640"/>
      <c r="Z66" s="640"/>
      <c r="AA66" s="640"/>
      <c r="AB66" s="640"/>
      <c r="AC66" s="640"/>
      <c r="AD66" s="640"/>
      <c r="AE66" s="640"/>
      <c r="AF66" s="640"/>
      <c r="AG66" s="640"/>
      <c r="AH66" s="640"/>
      <c r="AI66" s="641"/>
    </row>
    <row r="67" spans="2:35" ht="35.4" customHeight="1">
      <c r="B67" s="635"/>
      <c r="C67" s="639"/>
      <c r="D67" s="640"/>
      <c r="E67" s="640"/>
      <c r="F67" s="640"/>
      <c r="G67" s="640"/>
      <c r="H67" s="640"/>
      <c r="I67" s="640"/>
      <c r="J67" s="640"/>
      <c r="K67" s="640"/>
      <c r="L67" s="640"/>
      <c r="M67" s="640"/>
      <c r="N67" s="640"/>
      <c r="O67" s="640"/>
      <c r="P67" s="640"/>
      <c r="Q67" s="640"/>
      <c r="R67" s="640"/>
      <c r="S67" s="640"/>
      <c r="T67" s="640"/>
      <c r="U67" s="640"/>
      <c r="V67" s="640"/>
      <c r="W67" s="640"/>
      <c r="X67" s="640"/>
      <c r="Y67" s="640"/>
      <c r="Z67" s="640"/>
      <c r="AA67" s="640"/>
      <c r="AB67" s="640"/>
      <c r="AC67" s="640"/>
      <c r="AD67" s="640"/>
      <c r="AE67" s="640"/>
      <c r="AF67" s="640"/>
      <c r="AG67" s="640"/>
      <c r="AH67" s="640"/>
      <c r="AI67" s="641"/>
    </row>
    <row r="68" spans="2:35" ht="22.5" customHeight="1">
      <c r="B68" s="635"/>
      <c r="C68" s="639"/>
      <c r="D68" s="640"/>
      <c r="E68" s="640"/>
      <c r="F68" s="640"/>
      <c r="G68" s="640"/>
      <c r="H68" s="640"/>
      <c r="I68" s="640"/>
      <c r="J68" s="640"/>
      <c r="K68" s="640"/>
      <c r="L68" s="640"/>
      <c r="M68" s="640"/>
      <c r="N68" s="640"/>
      <c r="O68" s="640"/>
      <c r="P68" s="640"/>
      <c r="Q68" s="640"/>
      <c r="R68" s="640"/>
      <c r="S68" s="640"/>
      <c r="T68" s="640"/>
      <c r="U68" s="640"/>
      <c r="V68" s="640"/>
      <c r="W68" s="640"/>
      <c r="X68" s="640"/>
      <c r="Y68" s="640"/>
      <c r="Z68" s="640"/>
      <c r="AA68" s="640"/>
      <c r="AB68" s="640"/>
      <c r="AC68" s="640"/>
      <c r="AD68" s="640"/>
      <c r="AE68" s="640"/>
      <c r="AF68" s="640"/>
      <c r="AG68" s="640"/>
      <c r="AH68" s="640"/>
      <c r="AI68" s="641"/>
    </row>
    <row r="69" spans="2:35" ht="71.25" customHeight="1">
      <c r="B69" s="642"/>
      <c r="C69" s="643"/>
      <c r="D69" s="644"/>
      <c r="E69" s="645"/>
      <c r="F69" s="646"/>
      <c r="G69" s="646"/>
      <c r="H69" s="644"/>
      <c r="I69" s="644"/>
      <c r="J69" s="644"/>
      <c r="K69" s="644"/>
      <c r="L69" s="644"/>
      <c r="M69" s="644"/>
      <c r="N69" s="644"/>
      <c r="O69" s="644"/>
      <c r="P69" s="644"/>
      <c r="Q69" s="644"/>
      <c r="R69" s="644"/>
      <c r="S69" s="647"/>
      <c r="T69" s="647"/>
      <c r="U69" s="647"/>
      <c r="V69" s="648" t="s">
        <v>740</v>
      </c>
      <c r="W69" s="648"/>
      <c r="X69" s="648"/>
      <c r="Y69" s="648"/>
      <c r="Z69" s="648"/>
      <c r="AA69" s="648"/>
      <c r="AB69" s="648"/>
      <c r="AC69" s="648"/>
      <c r="AD69" s="648"/>
      <c r="AE69" s="648"/>
      <c r="AF69" s="648"/>
      <c r="AG69" s="648"/>
      <c r="AH69" s="648"/>
      <c r="AI69" s="649"/>
    </row>
    <row r="70" spans="2:35" ht="15" customHeight="1"/>
    <row r="71" spans="2:35" ht="24.9" customHeight="1">
      <c r="B71" s="205" t="s">
        <v>737</v>
      </c>
      <c r="C71" s="205"/>
      <c r="D71" s="205"/>
      <c r="E71" s="623"/>
      <c r="F71" s="623"/>
      <c r="G71" s="623"/>
      <c r="H71" s="623"/>
      <c r="I71" s="623"/>
      <c r="J71" s="205"/>
      <c r="K71" s="205"/>
      <c r="L71" s="205"/>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5"/>
    </row>
    <row r="72" spans="2:35" ht="20.100000000000001" customHeight="1">
      <c r="B72" s="206" t="s">
        <v>8</v>
      </c>
      <c r="C72" s="206"/>
      <c r="D72" s="624"/>
      <c r="E72" s="189" t="s">
        <v>293</v>
      </c>
      <c r="F72" s="190"/>
      <c r="G72" s="190"/>
      <c r="H72" s="190"/>
      <c r="I72" s="191"/>
      <c r="J72" s="625" t="s">
        <v>9</v>
      </c>
      <c r="K72" s="210"/>
      <c r="L72" s="210"/>
      <c r="M72" s="296" t="s">
        <v>294</v>
      </c>
      <c r="N72" s="296"/>
      <c r="O72" s="296"/>
      <c r="P72" s="296"/>
      <c r="Q72" s="296"/>
      <c r="R72" s="296"/>
      <c r="S72" s="219" t="s">
        <v>385</v>
      </c>
      <c r="T72" s="219"/>
      <c r="U72" s="219"/>
      <c r="V72" s="219"/>
      <c r="W72" s="166" t="s">
        <v>321</v>
      </c>
      <c r="X72" s="166"/>
      <c r="Y72" s="166"/>
      <c r="Z72" s="166"/>
      <c r="AA72" s="166"/>
      <c r="AB72" s="166"/>
      <c r="AC72" s="247" t="s">
        <v>386</v>
      </c>
      <c r="AD72" s="248"/>
      <c r="AE72" s="249"/>
      <c r="AF72" s="626">
        <v>44431</v>
      </c>
      <c r="AG72" s="627"/>
      <c r="AH72" s="627"/>
      <c r="AI72" s="628"/>
    </row>
    <row r="73" spans="2:35" ht="20.100000000000001" customHeight="1">
      <c r="B73" s="214" t="s">
        <v>0</v>
      </c>
      <c r="C73" s="214"/>
      <c r="D73" s="629"/>
      <c r="E73" s="193" t="s">
        <v>320</v>
      </c>
      <c r="F73" s="194"/>
      <c r="G73" s="194"/>
      <c r="H73" s="194"/>
      <c r="I73" s="195"/>
      <c r="J73" s="630" t="s">
        <v>1</v>
      </c>
      <c r="K73" s="218"/>
      <c r="L73" s="218"/>
      <c r="M73" s="296" t="s">
        <v>303</v>
      </c>
      <c r="N73" s="296"/>
      <c r="O73" s="296"/>
      <c r="P73" s="296"/>
      <c r="Q73" s="296"/>
      <c r="R73" s="296"/>
      <c r="S73" s="219" t="s">
        <v>387</v>
      </c>
      <c r="T73" s="219"/>
      <c r="U73" s="219"/>
      <c r="V73" s="219"/>
      <c r="W73" s="166" t="s">
        <v>353</v>
      </c>
      <c r="X73" s="166"/>
      <c r="Y73" s="166"/>
      <c r="Z73" s="166"/>
      <c r="AA73" s="166"/>
      <c r="AB73" s="166"/>
      <c r="AC73" s="597"/>
      <c r="AD73" s="631"/>
      <c r="AE73" s="598"/>
      <c r="AF73" s="632"/>
      <c r="AG73" s="633"/>
      <c r="AH73" s="633"/>
      <c r="AI73" s="634"/>
    </row>
    <row r="74" spans="2:35" ht="26.25" customHeight="1">
      <c r="B74" s="635" t="s">
        <v>738</v>
      </c>
      <c r="C74" s="636" t="s">
        <v>739</v>
      </c>
      <c r="D74" s="637"/>
      <c r="E74" s="637"/>
      <c r="F74" s="637"/>
      <c r="G74" s="637"/>
      <c r="H74" s="637"/>
      <c r="I74" s="637"/>
      <c r="J74" s="637"/>
      <c r="K74" s="637"/>
      <c r="L74" s="637"/>
      <c r="M74" s="637"/>
      <c r="N74" s="637"/>
      <c r="O74" s="637"/>
      <c r="P74" s="637"/>
      <c r="Q74" s="637"/>
      <c r="R74" s="637"/>
      <c r="S74" s="637"/>
      <c r="T74" s="637"/>
      <c r="U74" s="637"/>
      <c r="V74" s="637"/>
      <c r="W74" s="637"/>
      <c r="X74" s="637"/>
      <c r="Y74" s="637"/>
      <c r="Z74" s="637"/>
      <c r="AA74" s="637"/>
      <c r="AB74" s="637"/>
      <c r="AC74" s="637"/>
      <c r="AD74" s="637"/>
      <c r="AE74" s="637"/>
      <c r="AF74" s="637"/>
      <c r="AG74" s="637"/>
      <c r="AH74" s="637"/>
      <c r="AI74" s="638"/>
    </row>
    <row r="75" spans="2:35" ht="35.4" customHeight="1">
      <c r="B75" s="635"/>
      <c r="C75" s="639"/>
      <c r="D75" s="640"/>
      <c r="E75" s="640"/>
      <c r="F75" s="640"/>
      <c r="G75" s="640"/>
      <c r="H75" s="640"/>
      <c r="I75" s="640"/>
      <c r="J75" s="640"/>
      <c r="K75" s="640"/>
      <c r="L75" s="640"/>
      <c r="M75" s="640"/>
      <c r="N75" s="640"/>
      <c r="O75" s="640"/>
      <c r="P75" s="640"/>
      <c r="Q75" s="640"/>
      <c r="R75" s="640"/>
      <c r="S75" s="640"/>
      <c r="T75" s="640"/>
      <c r="U75" s="640"/>
      <c r="V75" s="640"/>
      <c r="W75" s="640"/>
      <c r="X75" s="640"/>
      <c r="Y75" s="640"/>
      <c r="Z75" s="640"/>
      <c r="AA75" s="640"/>
      <c r="AB75" s="640"/>
      <c r="AC75" s="640"/>
      <c r="AD75" s="640"/>
      <c r="AE75" s="640"/>
      <c r="AF75" s="640"/>
      <c r="AG75" s="640"/>
      <c r="AH75" s="640"/>
      <c r="AI75" s="641"/>
    </row>
    <row r="76" spans="2:35" ht="35.4" customHeight="1">
      <c r="B76" s="635"/>
      <c r="C76" s="639"/>
      <c r="D76" s="640"/>
      <c r="E76" s="640"/>
      <c r="F76" s="640"/>
      <c r="G76" s="640"/>
      <c r="H76" s="640"/>
      <c r="I76" s="640"/>
      <c r="J76" s="640"/>
      <c r="K76" s="640"/>
      <c r="L76" s="640"/>
      <c r="M76" s="640"/>
      <c r="N76" s="640"/>
      <c r="O76" s="640"/>
      <c r="P76" s="640"/>
      <c r="Q76" s="640"/>
      <c r="R76" s="640"/>
      <c r="S76" s="640"/>
      <c r="T76" s="640"/>
      <c r="U76" s="640"/>
      <c r="V76" s="640"/>
      <c r="W76" s="640"/>
      <c r="X76" s="640"/>
      <c r="Y76" s="640"/>
      <c r="Z76" s="640"/>
      <c r="AA76" s="640"/>
      <c r="AB76" s="640"/>
      <c r="AC76" s="640"/>
      <c r="AD76" s="640"/>
      <c r="AE76" s="640"/>
      <c r="AF76" s="640"/>
      <c r="AG76" s="640"/>
      <c r="AH76" s="640"/>
      <c r="AI76" s="641"/>
    </row>
    <row r="77" spans="2:35" ht="35.4" customHeight="1">
      <c r="B77" s="635"/>
      <c r="C77" s="639"/>
      <c r="D77" s="640"/>
      <c r="E77" s="640"/>
      <c r="F77" s="640"/>
      <c r="G77" s="640"/>
      <c r="H77" s="640"/>
      <c r="I77" s="640"/>
      <c r="J77" s="640"/>
      <c r="K77" s="640"/>
      <c r="L77" s="640"/>
      <c r="M77" s="640"/>
      <c r="N77" s="640"/>
      <c r="O77" s="640"/>
      <c r="P77" s="640"/>
      <c r="Q77" s="640"/>
      <c r="R77" s="640"/>
      <c r="S77" s="640"/>
      <c r="T77" s="640"/>
      <c r="U77" s="640"/>
      <c r="V77" s="640"/>
      <c r="W77" s="640"/>
      <c r="X77" s="640"/>
      <c r="Y77" s="640"/>
      <c r="Z77" s="640"/>
      <c r="AA77" s="640"/>
      <c r="AB77" s="640"/>
      <c r="AC77" s="640"/>
      <c r="AD77" s="640"/>
      <c r="AE77" s="640"/>
      <c r="AF77" s="640"/>
      <c r="AG77" s="640"/>
      <c r="AH77" s="640"/>
      <c r="AI77" s="641"/>
    </row>
    <row r="78" spans="2:35" ht="35.4" customHeight="1">
      <c r="B78" s="635"/>
      <c r="C78" s="639"/>
      <c r="D78" s="640"/>
      <c r="E78" s="640"/>
      <c r="F78" s="640"/>
      <c r="G78" s="640"/>
      <c r="H78" s="640"/>
      <c r="I78" s="640"/>
      <c r="J78" s="640"/>
      <c r="K78" s="640"/>
      <c r="L78" s="640"/>
      <c r="M78" s="640"/>
      <c r="N78" s="640"/>
      <c r="O78" s="640"/>
      <c r="P78" s="640"/>
      <c r="Q78" s="640"/>
      <c r="R78" s="640"/>
      <c r="S78" s="640"/>
      <c r="T78" s="640"/>
      <c r="U78" s="640"/>
      <c r="V78" s="640"/>
      <c r="W78" s="640"/>
      <c r="X78" s="640"/>
      <c r="Y78" s="640"/>
      <c r="Z78" s="640"/>
      <c r="AA78" s="640"/>
      <c r="AB78" s="640"/>
      <c r="AC78" s="640"/>
      <c r="AD78" s="640"/>
      <c r="AE78" s="640"/>
      <c r="AF78" s="640"/>
      <c r="AG78" s="640"/>
      <c r="AH78" s="640"/>
      <c r="AI78" s="641"/>
    </row>
    <row r="79" spans="2:35" ht="35.4" customHeight="1">
      <c r="B79" s="635"/>
      <c r="C79" s="639"/>
      <c r="D79" s="640"/>
      <c r="E79" s="640"/>
      <c r="F79" s="640"/>
      <c r="G79" s="640"/>
      <c r="H79" s="640"/>
      <c r="I79" s="640"/>
      <c r="J79" s="640"/>
      <c r="K79" s="640"/>
      <c r="L79" s="640"/>
      <c r="M79" s="640"/>
      <c r="N79" s="640"/>
      <c r="O79" s="640"/>
      <c r="P79" s="640"/>
      <c r="Q79" s="640"/>
      <c r="R79" s="640"/>
      <c r="S79" s="640"/>
      <c r="T79" s="640"/>
      <c r="U79" s="640"/>
      <c r="V79" s="640"/>
      <c r="W79" s="640"/>
      <c r="X79" s="640"/>
      <c r="Y79" s="640"/>
      <c r="Z79" s="640"/>
      <c r="AA79" s="640"/>
      <c r="AB79" s="640"/>
      <c r="AC79" s="640"/>
      <c r="AD79" s="640"/>
      <c r="AE79" s="640"/>
      <c r="AF79" s="640"/>
      <c r="AG79" s="640"/>
      <c r="AH79" s="640"/>
      <c r="AI79" s="641"/>
    </row>
    <row r="80" spans="2:35" ht="35.4" customHeight="1">
      <c r="B80" s="635"/>
      <c r="C80" s="639"/>
      <c r="D80" s="640"/>
      <c r="E80" s="640"/>
      <c r="F80" s="640"/>
      <c r="G80" s="640"/>
      <c r="H80" s="640"/>
      <c r="I80" s="640"/>
      <c r="J80" s="640"/>
      <c r="K80" s="640"/>
      <c r="L80" s="640"/>
      <c r="M80" s="640"/>
      <c r="N80" s="640"/>
      <c r="O80" s="640"/>
      <c r="P80" s="640"/>
      <c r="Q80" s="640"/>
      <c r="R80" s="640"/>
      <c r="S80" s="640"/>
      <c r="T80" s="640"/>
      <c r="U80" s="640"/>
      <c r="V80" s="640"/>
      <c r="W80" s="640"/>
      <c r="X80" s="640"/>
      <c r="Y80" s="640"/>
      <c r="Z80" s="640"/>
      <c r="AA80" s="640"/>
      <c r="AB80" s="640"/>
      <c r="AC80" s="640"/>
      <c r="AD80" s="640"/>
      <c r="AE80" s="640"/>
      <c r="AF80" s="640"/>
      <c r="AG80" s="640"/>
      <c r="AH80" s="640"/>
      <c r="AI80" s="641"/>
    </row>
    <row r="81" spans="2:35" ht="35.4" customHeight="1">
      <c r="B81" s="635"/>
      <c r="C81" s="639"/>
      <c r="D81" s="640"/>
      <c r="E81" s="640"/>
      <c r="F81" s="640"/>
      <c r="G81" s="640"/>
      <c r="H81" s="640"/>
      <c r="I81" s="640"/>
      <c r="J81" s="640"/>
      <c r="K81" s="640"/>
      <c r="L81" s="640"/>
      <c r="M81" s="640"/>
      <c r="N81" s="640"/>
      <c r="O81" s="640"/>
      <c r="P81" s="640"/>
      <c r="Q81" s="640"/>
      <c r="R81" s="640"/>
      <c r="S81" s="640"/>
      <c r="T81" s="640"/>
      <c r="U81" s="640"/>
      <c r="V81" s="640"/>
      <c r="W81" s="640"/>
      <c r="X81" s="640"/>
      <c r="Y81" s="640"/>
      <c r="Z81" s="640"/>
      <c r="AA81" s="640"/>
      <c r="AB81" s="640"/>
      <c r="AC81" s="640"/>
      <c r="AD81" s="640"/>
      <c r="AE81" s="640"/>
      <c r="AF81" s="640"/>
      <c r="AG81" s="640"/>
      <c r="AH81" s="640"/>
      <c r="AI81" s="641"/>
    </row>
    <row r="82" spans="2:35" ht="35.4" customHeight="1">
      <c r="B82" s="635"/>
      <c r="C82" s="639"/>
      <c r="D82" s="640"/>
      <c r="E82" s="640"/>
      <c r="F82" s="640"/>
      <c r="G82" s="640"/>
      <c r="H82" s="640"/>
      <c r="I82" s="640"/>
      <c r="J82" s="640"/>
      <c r="K82" s="640"/>
      <c r="L82" s="640"/>
      <c r="M82" s="640"/>
      <c r="N82" s="640"/>
      <c r="O82" s="640"/>
      <c r="P82" s="640"/>
      <c r="Q82" s="640"/>
      <c r="R82" s="640"/>
      <c r="S82" s="640"/>
      <c r="T82" s="640"/>
      <c r="U82" s="640"/>
      <c r="V82" s="640"/>
      <c r="W82" s="640"/>
      <c r="X82" s="640"/>
      <c r="Y82" s="640"/>
      <c r="Z82" s="640"/>
      <c r="AA82" s="640"/>
      <c r="AB82" s="640"/>
      <c r="AC82" s="640"/>
      <c r="AD82" s="640"/>
      <c r="AE82" s="640"/>
      <c r="AF82" s="640"/>
      <c r="AG82" s="640"/>
      <c r="AH82" s="640"/>
      <c r="AI82" s="641"/>
    </row>
    <row r="83" spans="2:35" ht="35.4" customHeight="1">
      <c r="B83" s="635"/>
      <c r="C83" s="639"/>
      <c r="D83" s="640"/>
      <c r="E83" s="640"/>
      <c r="F83" s="640"/>
      <c r="G83" s="640"/>
      <c r="H83" s="640"/>
      <c r="I83" s="640"/>
      <c r="J83" s="640"/>
      <c r="K83" s="640"/>
      <c r="L83" s="640"/>
      <c r="M83" s="640"/>
      <c r="N83" s="640"/>
      <c r="O83" s="640"/>
      <c r="P83" s="640"/>
      <c r="Q83" s="640"/>
      <c r="R83" s="640"/>
      <c r="S83" s="640"/>
      <c r="T83" s="640"/>
      <c r="U83" s="640"/>
      <c r="V83" s="640"/>
      <c r="W83" s="640"/>
      <c r="X83" s="640"/>
      <c r="Y83" s="640"/>
      <c r="Z83" s="640"/>
      <c r="AA83" s="640"/>
      <c r="AB83" s="640"/>
      <c r="AC83" s="640"/>
      <c r="AD83" s="640"/>
      <c r="AE83" s="640"/>
      <c r="AF83" s="640"/>
      <c r="AG83" s="640"/>
      <c r="AH83" s="640"/>
      <c r="AI83" s="641"/>
    </row>
    <row r="84" spans="2:35" ht="35.4" customHeight="1">
      <c r="B84" s="635"/>
      <c r="C84" s="639"/>
      <c r="D84" s="640"/>
      <c r="E84" s="640"/>
      <c r="F84" s="640"/>
      <c r="G84" s="640"/>
      <c r="H84" s="640"/>
      <c r="I84" s="640"/>
      <c r="J84" s="640"/>
      <c r="K84" s="640"/>
      <c r="L84" s="640"/>
      <c r="M84" s="640"/>
      <c r="N84" s="640"/>
      <c r="O84" s="640"/>
      <c r="P84" s="640"/>
      <c r="Q84" s="640"/>
      <c r="R84" s="640"/>
      <c r="S84" s="640"/>
      <c r="T84" s="640"/>
      <c r="U84" s="640"/>
      <c r="V84" s="640"/>
      <c r="W84" s="640"/>
      <c r="X84" s="640"/>
      <c r="Y84" s="640"/>
      <c r="Z84" s="640"/>
      <c r="AA84" s="640"/>
      <c r="AB84" s="640"/>
      <c r="AC84" s="640"/>
      <c r="AD84" s="640"/>
      <c r="AE84" s="640"/>
      <c r="AF84" s="640"/>
      <c r="AG84" s="640"/>
      <c r="AH84" s="640"/>
      <c r="AI84" s="641"/>
    </row>
    <row r="85" spans="2:35" ht="22.5" customHeight="1">
      <c r="B85" s="635"/>
      <c r="C85" s="639"/>
      <c r="D85" s="640"/>
      <c r="E85" s="640"/>
      <c r="F85" s="640"/>
      <c r="G85" s="640"/>
      <c r="H85" s="640"/>
      <c r="I85" s="640"/>
      <c r="J85" s="640"/>
      <c r="K85" s="640"/>
      <c r="L85" s="640"/>
      <c r="M85" s="640"/>
      <c r="N85" s="640"/>
      <c r="O85" s="640"/>
      <c r="P85" s="640"/>
      <c r="Q85" s="640"/>
      <c r="R85" s="640"/>
      <c r="S85" s="640"/>
      <c r="T85" s="640"/>
      <c r="U85" s="640"/>
      <c r="V85" s="640"/>
      <c r="W85" s="640"/>
      <c r="X85" s="640"/>
      <c r="Y85" s="640"/>
      <c r="Z85" s="640"/>
      <c r="AA85" s="640"/>
      <c r="AB85" s="640"/>
      <c r="AC85" s="640"/>
      <c r="AD85" s="640"/>
      <c r="AE85" s="640"/>
      <c r="AF85" s="640"/>
      <c r="AG85" s="640"/>
      <c r="AH85" s="640"/>
      <c r="AI85" s="641"/>
    </row>
    <row r="86" spans="2:35" ht="71.25" customHeight="1">
      <c r="B86" s="642"/>
      <c r="C86" s="643"/>
      <c r="D86" s="644"/>
      <c r="E86" s="645"/>
      <c r="F86" s="646"/>
      <c r="G86" s="646"/>
      <c r="H86" s="644"/>
      <c r="I86" s="644"/>
      <c r="J86" s="644"/>
      <c r="K86" s="644"/>
      <c r="L86" s="644"/>
      <c r="M86" s="644"/>
      <c r="N86" s="644"/>
      <c r="O86" s="644"/>
      <c r="P86" s="644"/>
      <c r="Q86" s="644"/>
      <c r="R86" s="644"/>
      <c r="S86" s="647"/>
      <c r="T86" s="647"/>
      <c r="U86" s="647"/>
      <c r="V86" s="648" t="s">
        <v>740</v>
      </c>
      <c r="W86" s="648"/>
      <c r="X86" s="648"/>
      <c r="Y86" s="648"/>
      <c r="Z86" s="648"/>
      <c r="AA86" s="648"/>
      <c r="AB86" s="648"/>
      <c r="AC86" s="648"/>
      <c r="AD86" s="648"/>
      <c r="AE86" s="648"/>
      <c r="AF86" s="648"/>
      <c r="AG86" s="648"/>
      <c r="AH86" s="648"/>
      <c r="AI86" s="649"/>
    </row>
    <row r="87" spans="2:35" ht="15" customHeight="1"/>
    <row r="88" spans="2:35" ht="24.9" customHeight="1">
      <c r="B88" s="205" t="s">
        <v>737</v>
      </c>
      <c r="C88" s="205"/>
      <c r="D88" s="205"/>
      <c r="E88" s="623"/>
      <c r="F88" s="623"/>
      <c r="G88" s="623"/>
      <c r="H88" s="623"/>
      <c r="I88" s="623"/>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row>
    <row r="89" spans="2:35" ht="20.100000000000001" customHeight="1">
      <c r="B89" s="206" t="s">
        <v>8</v>
      </c>
      <c r="C89" s="206"/>
      <c r="D89" s="624"/>
      <c r="E89" s="189" t="s">
        <v>293</v>
      </c>
      <c r="F89" s="190"/>
      <c r="G89" s="190"/>
      <c r="H89" s="190"/>
      <c r="I89" s="191"/>
      <c r="J89" s="625" t="s">
        <v>9</v>
      </c>
      <c r="K89" s="210"/>
      <c r="L89" s="210"/>
      <c r="M89" s="296" t="s">
        <v>294</v>
      </c>
      <c r="N89" s="296"/>
      <c r="O89" s="296"/>
      <c r="P89" s="296"/>
      <c r="Q89" s="296"/>
      <c r="R89" s="296"/>
      <c r="S89" s="219" t="s">
        <v>385</v>
      </c>
      <c r="T89" s="219"/>
      <c r="U89" s="219"/>
      <c r="V89" s="219"/>
      <c r="W89" s="166" t="s">
        <v>321</v>
      </c>
      <c r="X89" s="166"/>
      <c r="Y89" s="166"/>
      <c r="Z89" s="166"/>
      <c r="AA89" s="166"/>
      <c r="AB89" s="166"/>
      <c r="AC89" s="247" t="s">
        <v>386</v>
      </c>
      <c r="AD89" s="248"/>
      <c r="AE89" s="249"/>
      <c r="AF89" s="626">
        <v>44431</v>
      </c>
      <c r="AG89" s="627"/>
      <c r="AH89" s="627"/>
      <c r="AI89" s="628"/>
    </row>
    <row r="90" spans="2:35" ht="20.100000000000001" customHeight="1">
      <c r="B90" s="214" t="s">
        <v>0</v>
      </c>
      <c r="C90" s="214"/>
      <c r="D90" s="629"/>
      <c r="E90" s="193" t="s">
        <v>320</v>
      </c>
      <c r="F90" s="194"/>
      <c r="G90" s="194"/>
      <c r="H90" s="194"/>
      <c r="I90" s="195"/>
      <c r="J90" s="630" t="s">
        <v>1</v>
      </c>
      <c r="K90" s="218"/>
      <c r="L90" s="218"/>
      <c r="M90" s="296" t="s">
        <v>303</v>
      </c>
      <c r="N90" s="296"/>
      <c r="O90" s="296"/>
      <c r="P90" s="296"/>
      <c r="Q90" s="296"/>
      <c r="R90" s="296"/>
      <c r="S90" s="219" t="s">
        <v>387</v>
      </c>
      <c r="T90" s="219"/>
      <c r="U90" s="219"/>
      <c r="V90" s="219"/>
      <c r="W90" s="166" t="s">
        <v>353</v>
      </c>
      <c r="X90" s="166"/>
      <c r="Y90" s="166"/>
      <c r="Z90" s="166"/>
      <c r="AA90" s="166"/>
      <c r="AB90" s="166"/>
      <c r="AC90" s="597"/>
      <c r="AD90" s="631"/>
      <c r="AE90" s="598"/>
      <c r="AF90" s="632"/>
      <c r="AG90" s="633"/>
      <c r="AH90" s="633"/>
      <c r="AI90" s="634"/>
    </row>
    <row r="91" spans="2:35" ht="26.25" customHeight="1">
      <c r="B91" s="635" t="s">
        <v>738</v>
      </c>
      <c r="C91" s="636" t="s">
        <v>739</v>
      </c>
      <c r="D91" s="637"/>
      <c r="E91" s="637"/>
      <c r="F91" s="637"/>
      <c r="G91" s="637"/>
      <c r="H91" s="637"/>
      <c r="I91" s="637"/>
      <c r="J91" s="637"/>
      <c r="K91" s="637"/>
      <c r="L91" s="637"/>
      <c r="M91" s="637"/>
      <c r="N91" s="637"/>
      <c r="O91" s="637"/>
      <c r="P91" s="637"/>
      <c r="Q91" s="637"/>
      <c r="R91" s="637"/>
      <c r="S91" s="637"/>
      <c r="T91" s="637"/>
      <c r="U91" s="637"/>
      <c r="V91" s="637"/>
      <c r="W91" s="637"/>
      <c r="X91" s="637"/>
      <c r="Y91" s="637"/>
      <c r="Z91" s="637"/>
      <c r="AA91" s="637"/>
      <c r="AB91" s="637"/>
      <c r="AC91" s="637"/>
      <c r="AD91" s="637"/>
      <c r="AE91" s="637"/>
      <c r="AF91" s="637"/>
      <c r="AG91" s="637"/>
      <c r="AH91" s="637"/>
      <c r="AI91" s="638"/>
    </row>
    <row r="92" spans="2:35" ht="35.4" customHeight="1">
      <c r="B92" s="635"/>
      <c r="C92" s="639"/>
      <c r="D92" s="640"/>
      <c r="E92" s="640"/>
      <c r="F92" s="640"/>
      <c r="G92" s="640"/>
      <c r="H92" s="640"/>
      <c r="I92" s="640"/>
      <c r="J92" s="640"/>
      <c r="K92" s="640"/>
      <c r="L92" s="640"/>
      <c r="M92" s="640"/>
      <c r="N92" s="640"/>
      <c r="O92" s="640"/>
      <c r="P92" s="640"/>
      <c r="Q92" s="640"/>
      <c r="R92" s="640"/>
      <c r="S92" s="640"/>
      <c r="T92" s="640"/>
      <c r="U92" s="640"/>
      <c r="V92" s="640"/>
      <c r="W92" s="640"/>
      <c r="X92" s="640"/>
      <c r="Y92" s="640"/>
      <c r="Z92" s="640"/>
      <c r="AA92" s="640"/>
      <c r="AB92" s="640"/>
      <c r="AC92" s="640"/>
      <c r="AD92" s="640"/>
      <c r="AE92" s="640"/>
      <c r="AF92" s="640"/>
      <c r="AG92" s="640"/>
      <c r="AH92" s="640"/>
      <c r="AI92" s="641"/>
    </row>
    <row r="93" spans="2:35" ht="35.4" customHeight="1">
      <c r="B93" s="635"/>
      <c r="C93" s="639"/>
      <c r="D93" s="640"/>
      <c r="E93" s="640"/>
      <c r="F93" s="640"/>
      <c r="G93" s="640"/>
      <c r="H93" s="640"/>
      <c r="I93" s="640"/>
      <c r="J93" s="640"/>
      <c r="K93" s="640"/>
      <c r="L93" s="640"/>
      <c r="M93" s="640"/>
      <c r="N93" s="640"/>
      <c r="O93" s="640"/>
      <c r="P93" s="640"/>
      <c r="Q93" s="640"/>
      <c r="R93" s="640"/>
      <c r="S93" s="640"/>
      <c r="T93" s="640"/>
      <c r="U93" s="640"/>
      <c r="V93" s="640"/>
      <c r="W93" s="640"/>
      <c r="X93" s="640"/>
      <c r="Y93" s="640"/>
      <c r="Z93" s="640"/>
      <c r="AA93" s="640"/>
      <c r="AB93" s="640"/>
      <c r="AC93" s="640"/>
      <c r="AD93" s="640"/>
      <c r="AE93" s="640"/>
      <c r="AF93" s="640"/>
      <c r="AG93" s="640"/>
      <c r="AH93" s="640"/>
      <c r="AI93" s="641"/>
    </row>
    <row r="94" spans="2:35" ht="35.4" customHeight="1">
      <c r="B94" s="635"/>
      <c r="C94" s="639"/>
      <c r="D94" s="640"/>
      <c r="E94" s="640"/>
      <c r="F94" s="640"/>
      <c r="G94" s="640"/>
      <c r="H94" s="640"/>
      <c r="I94" s="640"/>
      <c r="J94" s="640"/>
      <c r="K94" s="640"/>
      <c r="L94" s="640"/>
      <c r="M94" s="640"/>
      <c r="N94" s="640"/>
      <c r="O94" s="640"/>
      <c r="P94" s="640"/>
      <c r="Q94" s="640"/>
      <c r="R94" s="640"/>
      <c r="S94" s="640"/>
      <c r="T94" s="640"/>
      <c r="U94" s="640"/>
      <c r="V94" s="640"/>
      <c r="W94" s="640"/>
      <c r="X94" s="640"/>
      <c r="Y94" s="640"/>
      <c r="Z94" s="640"/>
      <c r="AA94" s="640"/>
      <c r="AB94" s="640"/>
      <c r="AC94" s="640"/>
      <c r="AD94" s="640"/>
      <c r="AE94" s="640"/>
      <c r="AF94" s="640"/>
      <c r="AG94" s="640"/>
      <c r="AH94" s="640"/>
      <c r="AI94" s="641"/>
    </row>
    <row r="95" spans="2:35" ht="35.4" customHeight="1">
      <c r="B95" s="635"/>
      <c r="C95" s="639"/>
      <c r="D95" s="640"/>
      <c r="E95" s="640"/>
      <c r="F95" s="640"/>
      <c r="G95" s="640"/>
      <c r="H95" s="640"/>
      <c r="I95" s="640"/>
      <c r="J95" s="640"/>
      <c r="K95" s="640"/>
      <c r="L95" s="640"/>
      <c r="M95" s="640"/>
      <c r="N95" s="640"/>
      <c r="O95" s="640"/>
      <c r="P95" s="640"/>
      <c r="Q95" s="640"/>
      <c r="R95" s="640"/>
      <c r="S95" s="640"/>
      <c r="T95" s="640"/>
      <c r="U95" s="640"/>
      <c r="V95" s="640"/>
      <c r="W95" s="640"/>
      <c r="X95" s="640"/>
      <c r="Y95" s="640"/>
      <c r="Z95" s="640"/>
      <c r="AA95" s="640"/>
      <c r="AB95" s="640"/>
      <c r="AC95" s="640"/>
      <c r="AD95" s="640"/>
      <c r="AE95" s="640"/>
      <c r="AF95" s="640"/>
      <c r="AG95" s="640"/>
      <c r="AH95" s="640"/>
      <c r="AI95" s="641"/>
    </row>
    <row r="96" spans="2:35" ht="35.4" customHeight="1">
      <c r="B96" s="635"/>
      <c r="C96" s="639"/>
      <c r="D96" s="640"/>
      <c r="E96" s="640"/>
      <c r="F96" s="640"/>
      <c r="G96" s="640"/>
      <c r="H96" s="640"/>
      <c r="I96" s="640"/>
      <c r="J96" s="640"/>
      <c r="K96" s="640"/>
      <c r="L96" s="640"/>
      <c r="M96" s="640"/>
      <c r="N96" s="640"/>
      <c r="O96" s="640"/>
      <c r="P96" s="640"/>
      <c r="Q96" s="640"/>
      <c r="R96" s="640"/>
      <c r="S96" s="640"/>
      <c r="T96" s="640"/>
      <c r="U96" s="640"/>
      <c r="V96" s="640"/>
      <c r="W96" s="640"/>
      <c r="X96" s="640"/>
      <c r="Y96" s="640"/>
      <c r="Z96" s="640"/>
      <c r="AA96" s="640"/>
      <c r="AB96" s="640"/>
      <c r="AC96" s="640"/>
      <c r="AD96" s="640"/>
      <c r="AE96" s="640"/>
      <c r="AF96" s="640"/>
      <c r="AG96" s="640"/>
      <c r="AH96" s="640"/>
      <c r="AI96" s="641"/>
    </row>
    <row r="97" spans="2:35" ht="35.4" customHeight="1">
      <c r="B97" s="635"/>
      <c r="C97" s="639"/>
      <c r="D97" s="640"/>
      <c r="E97" s="640"/>
      <c r="F97" s="640"/>
      <c r="G97" s="640"/>
      <c r="H97" s="640"/>
      <c r="I97" s="640"/>
      <c r="J97" s="640"/>
      <c r="K97" s="640"/>
      <c r="L97" s="640"/>
      <c r="M97" s="640"/>
      <c r="N97" s="640"/>
      <c r="O97" s="640"/>
      <c r="P97" s="640"/>
      <c r="Q97" s="640"/>
      <c r="R97" s="640"/>
      <c r="S97" s="640"/>
      <c r="T97" s="640"/>
      <c r="U97" s="640"/>
      <c r="V97" s="640"/>
      <c r="W97" s="640"/>
      <c r="X97" s="640"/>
      <c r="Y97" s="640"/>
      <c r="Z97" s="640"/>
      <c r="AA97" s="640"/>
      <c r="AB97" s="640"/>
      <c r="AC97" s="640"/>
      <c r="AD97" s="640"/>
      <c r="AE97" s="640"/>
      <c r="AF97" s="640"/>
      <c r="AG97" s="640"/>
      <c r="AH97" s="640"/>
      <c r="AI97" s="641"/>
    </row>
    <row r="98" spans="2:35" ht="35.4" customHeight="1">
      <c r="B98" s="635"/>
      <c r="C98" s="639"/>
      <c r="D98" s="640"/>
      <c r="E98" s="640"/>
      <c r="F98" s="640"/>
      <c r="G98" s="640"/>
      <c r="H98" s="640"/>
      <c r="I98" s="640"/>
      <c r="J98" s="640"/>
      <c r="K98" s="640"/>
      <c r="L98" s="640"/>
      <c r="M98" s="640"/>
      <c r="N98" s="640"/>
      <c r="O98" s="640"/>
      <c r="P98" s="640"/>
      <c r="Q98" s="640"/>
      <c r="R98" s="640"/>
      <c r="S98" s="640"/>
      <c r="T98" s="640"/>
      <c r="U98" s="640"/>
      <c r="V98" s="640"/>
      <c r="W98" s="640"/>
      <c r="X98" s="640"/>
      <c r="Y98" s="640"/>
      <c r="Z98" s="640"/>
      <c r="AA98" s="640"/>
      <c r="AB98" s="640"/>
      <c r="AC98" s="640"/>
      <c r="AD98" s="640"/>
      <c r="AE98" s="640"/>
      <c r="AF98" s="640"/>
      <c r="AG98" s="640"/>
      <c r="AH98" s="640"/>
      <c r="AI98" s="641"/>
    </row>
    <row r="99" spans="2:35" ht="35.4" customHeight="1">
      <c r="B99" s="635"/>
      <c r="C99" s="639"/>
      <c r="D99" s="640"/>
      <c r="E99" s="640"/>
      <c r="F99" s="640"/>
      <c r="G99" s="640"/>
      <c r="H99" s="640"/>
      <c r="I99" s="640"/>
      <c r="J99" s="640"/>
      <c r="K99" s="640"/>
      <c r="L99" s="640"/>
      <c r="M99" s="640"/>
      <c r="N99" s="640"/>
      <c r="O99" s="640"/>
      <c r="P99" s="640"/>
      <c r="Q99" s="640"/>
      <c r="R99" s="640"/>
      <c r="S99" s="640"/>
      <c r="T99" s="640"/>
      <c r="U99" s="640"/>
      <c r="V99" s="640"/>
      <c r="W99" s="640"/>
      <c r="X99" s="640"/>
      <c r="Y99" s="640"/>
      <c r="Z99" s="640"/>
      <c r="AA99" s="640"/>
      <c r="AB99" s="640"/>
      <c r="AC99" s="640"/>
      <c r="AD99" s="640"/>
      <c r="AE99" s="640"/>
      <c r="AF99" s="640"/>
      <c r="AG99" s="640"/>
      <c r="AH99" s="640"/>
      <c r="AI99" s="641"/>
    </row>
    <row r="100" spans="2:35" ht="35.4" customHeight="1">
      <c r="B100" s="635"/>
      <c r="C100" s="639"/>
      <c r="D100" s="640"/>
      <c r="E100" s="640"/>
      <c r="F100" s="640"/>
      <c r="G100" s="640"/>
      <c r="H100" s="640"/>
      <c r="I100" s="640"/>
      <c r="J100" s="640"/>
      <c r="K100" s="640"/>
      <c r="L100" s="640"/>
      <c r="M100" s="640"/>
      <c r="N100" s="640"/>
      <c r="O100" s="640"/>
      <c r="P100" s="640"/>
      <c r="Q100" s="640"/>
      <c r="R100" s="640"/>
      <c r="S100" s="640"/>
      <c r="T100" s="640"/>
      <c r="U100" s="640"/>
      <c r="V100" s="640"/>
      <c r="W100" s="640"/>
      <c r="X100" s="640"/>
      <c r="Y100" s="640"/>
      <c r="Z100" s="640"/>
      <c r="AA100" s="640"/>
      <c r="AB100" s="640"/>
      <c r="AC100" s="640"/>
      <c r="AD100" s="640"/>
      <c r="AE100" s="640"/>
      <c r="AF100" s="640"/>
      <c r="AG100" s="640"/>
      <c r="AH100" s="640"/>
      <c r="AI100" s="641"/>
    </row>
    <row r="101" spans="2:35" ht="35.4" customHeight="1">
      <c r="B101" s="635"/>
      <c r="C101" s="639"/>
      <c r="D101" s="640"/>
      <c r="E101" s="640"/>
      <c r="F101" s="640"/>
      <c r="G101" s="640"/>
      <c r="H101" s="640"/>
      <c r="I101" s="640"/>
      <c r="J101" s="640"/>
      <c r="K101" s="640"/>
      <c r="L101" s="640"/>
      <c r="M101" s="640"/>
      <c r="N101" s="640"/>
      <c r="O101" s="640"/>
      <c r="P101" s="640"/>
      <c r="Q101" s="640"/>
      <c r="R101" s="640"/>
      <c r="S101" s="640"/>
      <c r="T101" s="640"/>
      <c r="U101" s="640"/>
      <c r="V101" s="640"/>
      <c r="W101" s="640"/>
      <c r="X101" s="640"/>
      <c r="Y101" s="640"/>
      <c r="Z101" s="640"/>
      <c r="AA101" s="640"/>
      <c r="AB101" s="640"/>
      <c r="AC101" s="640"/>
      <c r="AD101" s="640"/>
      <c r="AE101" s="640"/>
      <c r="AF101" s="640"/>
      <c r="AG101" s="640"/>
      <c r="AH101" s="640"/>
      <c r="AI101" s="641"/>
    </row>
    <row r="102" spans="2:35" ht="22.5" customHeight="1">
      <c r="B102" s="635"/>
      <c r="C102" s="639"/>
      <c r="D102" s="640"/>
      <c r="E102" s="640"/>
      <c r="F102" s="640"/>
      <c r="G102" s="640"/>
      <c r="H102" s="640"/>
      <c r="I102" s="640"/>
      <c r="J102" s="640"/>
      <c r="K102" s="640"/>
      <c r="L102" s="640"/>
      <c r="M102" s="640"/>
      <c r="N102" s="640"/>
      <c r="O102" s="640"/>
      <c r="P102" s="640"/>
      <c r="Q102" s="640"/>
      <c r="R102" s="640"/>
      <c r="S102" s="640"/>
      <c r="T102" s="640"/>
      <c r="U102" s="640"/>
      <c r="V102" s="640"/>
      <c r="W102" s="640"/>
      <c r="X102" s="640"/>
      <c r="Y102" s="640"/>
      <c r="Z102" s="640"/>
      <c r="AA102" s="640"/>
      <c r="AB102" s="640"/>
      <c r="AC102" s="640"/>
      <c r="AD102" s="640"/>
      <c r="AE102" s="640"/>
      <c r="AF102" s="640"/>
      <c r="AG102" s="640"/>
      <c r="AH102" s="640"/>
      <c r="AI102" s="641"/>
    </row>
    <row r="103" spans="2:35" ht="71.25" customHeight="1">
      <c r="B103" s="642"/>
      <c r="C103" s="643"/>
      <c r="D103" s="644"/>
      <c r="E103" s="645"/>
      <c r="F103" s="646"/>
      <c r="G103" s="646"/>
      <c r="H103" s="644"/>
      <c r="I103" s="644"/>
      <c r="J103" s="644"/>
      <c r="K103" s="644"/>
      <c r="L103" s="644"/>
      <c r="M103" s="644"/>
      <c r="N103" s="644"/>
      <c r="O103" s="644"/>
      <c r="P103" s="644"/>
      <c r="Q103" s="644"/>
      <c r="R103" s="644"/>
      <c r="S103" s="647"/>
      <c r="T103" s="647"/>
      <c r="U103" s="647"/>
      <c r="V103" s="648" t="s">
        <v>740</v>
      </c>
      <c r="W103" s="648"/>
      <c r="X103" s="648"/>
      <c r="Y103" s="648"/>
      <c r="Z103" s="648"/>
      <c r="AA103" s="648"/>
      <c r="AB103" s="648"/>
      <c r="AC103" s="648"/>
      <c r="AD103" s="648"/>
      <c r="AE103" s="648"/>
      <c r="AF103" s="648"/>
      <c r="AG103" s="648"/>
      <c r="AH103" s="648"/>
      <c r="AI103" s="649"/>
    </row>
    <row r="104" spans="2:35" ht="15" customHeight="1"/>
    <row r="105" spans="2:35" ht="24.9" customHeight="1">
      <c r="B105" s="205" t="s">
        <v>737</v>
      </c>
      <c r="C105" s="205"/>
      <c r="D105" s="205"/>
      <c r="E105" s="623"/>
      <c r="F105" s="623"/>
      <c r="G105" s="623"/>
      <c r="H105" s="623"/>
      <c r="I105" s="623"/>
      <c r="J105" s="205"/>
      <c r="K105" s="205"/>
      <c r="L105" s="205"/>
      <c r="M105" s="205"/>
      <c r="N105" s="205"/>
      <c r="O105" s="205"/>
      <c r="P105" s="205"/>
      <c r="Q105" s="205"/>
      <c r="R105" s="205"/>
      <c r="S105" s="205"/>
      <c r="T105" s="205"/>
      <c r="U105" s="205"/>
      <c r="V105" s="205"/>
      <c r="W105" s="205"/>
      <c r="X105" s="205"/>
      <c r="Y105" s="205"/>
      <c r="Z105" s="205"/>
      <c r="AA105" s="205"/>
      <c r="AB105" s="205"/>
      <c r="AC105" s="205"/>
      <c r="AD105" s="205"/>
      <c r="AE105" s="205"/>
      <c r="AF105" s="205"/>
      <c r="AG105" s="205"/>
      <c r="AH105" s="205"/>
      <c r="AI105" s="205"/>
    </row>
    <row r="106" spans="2:35" ht="20.100000000000001" customHeight="1">
      <c r="B106" s="206" t="s">
        <v>8</v>
      </c>
      <c r="C106" s="206"/>
      <c r="D106" s="624"/>
      <c r="E106" s="189" t="s">
        <v>293</v>
      </c>
      <c r="F106" s="190"/>
      <c r="G106" s="190"/>
      <c r="H106" s="190"/>
      <c r="I106" s="191"/>
      <c r="J106" s="625" t="s">
        <v>9</v>
      </c>
      <c r="K106" s="210"/>
      <c r="L106" s="210"/>
      <c r="M106" s="296" t="s">
        <v>294</v>
      </c>
      <c r="N106" s="296"/>
      <c r="O106" s="296"/>
      <c r="P106" s="296"/>
      <c r="Q106" s="296"/>
      <c r="R106" s="296"/>
      <c r="S106" s="219" t="s">
        <v>385</v>
      </c>
      <c r="T106" s="219"/>
      <c r="U106" s="219"/>
      <c r="V106" s="219"/>
      <c r="W106" s="166" t="s">
        <v>321</v>
      </c>
      <c r="X106" s="166"/>
      <c r="Y106" s="166"/>
      <c r="Z106" s="166"/>
      <c r="AA106" s="166"/>
      <c r="AB106" s="166"/>
      <c r="AC106" s="247" t="s">
        <v>386</v>
      </c>
      <c r="AD106" s="248"/>
      <c r="AE106" s="249"/>
      <c r="AF106" s="626">
        <v>44431</v>
      </c>
      <c r="AG106" s="627"/>
      <c r="AH106" s="627"/>
      <c r="AI106" s="628"/>
    </row>
    <row r="107" spans="2:35" ht="20.100000000000001" customHeight="1">
      <c r="B107" s="214" t="s">
        <v>0</v>
      </c>
      <c r="C107" s="214"/>
      <c r="D107" s="629"/>
      <c r="E107" s="193" t="s">
        <v>320</v>
      </c>
      <c r="F107" s="194"/>
      <c r="G107" s="194"/>
      <c r="H107" s="194"/>
      <c r="I107" s="195"/>
      <c r="J107" s="630" t="s">
        <v>1</v>
      </c>
      <c r="K107" s="218"/>
      <c r="L107" s="218"/>
      <c r="M107" s="296" t="s">
        <v>303</v>
      </c>
      <c r="N107" s="296"/>
      <c r="O107" s="296"/>
      <c r="P107" s="296"/>
      <c r="Q107" s="296"/>
      <c r="R107" s="296"/>
      <c r="S107" s="219" t="s">
        <v>387</v>
      </c>
      <c r="T107" s="219"/>
      <c r="U107" s="219"/>
      <c r="V107" s="219"/>
      <c r="W107" s="166" t="s">
        <v>353</v>
      </c>
      <c r="X107" s="166"/>
      <c r="Y107" s="166"/>
      <c r="Z107" s="166"/>
      <c r="AA107" s="166"/>
      <c r="AB107" s="166"/>
      <c r="AC107" s="597"/>
      <c r="AD107" s="631"/>
      <c r="AE107" s="598"/>
      <c r="AF107" s="632"/>
      <c r="AG107" s="633"/>
      <c r="AH107" s="633"/>
      <c r="AI107" s="634"/>
    </row>
    <row r="108" spans="2:35" ht="26.25" customHeight="1">
      <c r="B108" s="635" t="s">
        <v>738</v>
      </c>
      <c r="C108" s="636" t="s">
        <v>739</v>
      </c>
      <c r="D108" s="637"/>
      <c r="E108" s="637"/>
      <c r="F108" s="637"/>
      <c r="G108" s="637"/>
      <c r="H108" s="637"/>
      <c r="I108" s="637"/>
      <c r="J108" s="637"/>
      <c r="K108" s="637"/>
      <c r="L108" s="637"/>
      <c r="M108" s="637"/>
      <c r="N108" s="637"/>
      <c r="O108" s="637"/>
      <c r="P108" s="637"/>
      <c r="Q108" s="637"/>
      <c r="R108" s="637"/>
      <c r="S108" s="637"/>
      <c r="T108" s="637"/>
      <c r="U108" s="637"/>
      <c r="V108" s="637"/>
      <c r="W108" s="637"/>
      <c r="X108" s="637"/>
      <c r="Y108" s="637"/>
      <c r="Z108" s="637"/>
      <c r="AA108" s="637"/>
      <c r="AB108" s="637"/>
      <c r="AC108" s="637"/>
      <c r="AD108" s="637"/>
      <c r="AE108" s="637"/>
      <c r="AF108" s="637"/>
      <c r="AG108" s="637"/>
      <c r="AH108" s="637"/>
      <c r="AI108" s="638"/>
    </row>
    <row r="109" spans="2:35" ht="35.4" customHeight="1">
      <c r="B109" s="635"/>
      <c r="C109" s="639"/>
      <c r="D109" s="640"/>
      <c r="E109" s="640"/>
      <c r="F109" s="640"/>
      <c r="G109" s="640"/>
      <c r="H109" s="640"/>
      <c r="I109" s="640"/>
      <c r="J109" s="640"/>
      <c r="K109" s="640"/>
      <c r="L109" s="640"/>
      <c r="M109" s="640"/>
      <c r="N109" s="640"/>
      <c r="O109" s="640"/>
      <c r="P109" s="640"/>
      <c r="Q109" s="640"/>
      <c r="R109" s="640"/>
      <c r="S109" s="640"/>
      <c r="T109" s="640"/>
      <c r="U109" s="640"/>
      <c r="V109" s="640"/>
      <c r="W109" s="640"/>
      <c r="X109" s="640"/>
      <c r="Y109" s="640"/>
      <c r="Z109" s="640"/>
      <c r="AA109" s="640"/>
      <c r="AB109" s="640"/>
      <c r="AC109" s="640"/>
      <c r="AD109" s="640"/>
      <c r="AE109" s="640"/>
      <c r="AF109" s="640"/>
      <c r="AG109" s="640"/>
      <c r="AH109" s="640"/>
      <c r="AI109" s="641"/>
    </row>
    <row r="110" spans="2:35" ht="35.4" customHeight="1">
      <c r="B110" s="635"/>
      <c r="C110" s="639"/>
      <c r="D110" s="640"/>
      <c r="E110" s="640"/>
      <c r="F110" s="640"/>
      <c r="G110" s="640"/>
      <c r="H110" s="640"/>
      <c r="I110" s="640"/>
      <c r="J110" s="640"/>
      <c r="K110" s="640"/>
      <c r="L110" s="640"/>
      <c r="M110" s="640"/>
      <c r="N110" s="640"/>
      <c r="O110" s="640"/>
      <c r="P110" s="640"/>
      <c r="Q110" s="640"/>
      <c r="R110" s="640"/>
      <c r="S110" s="640"/>
      <c r="T110" s="640"/>
      <c r="U110" s="640"/>
      <c r="V110" s="640"/>
      <c r="W110" s="640"/>
      <c r="X110" s="640"/>
      <c r="Y110" s="640"/>
      <c r="Z110" s="640"/>
      <c r="AA110" s="640"/>
      <c r="AB110" s="640"/>
      <c r="AC110" s="640"/>
      <c r="AD110" s="640"/>
      <c r="AE110" s="640"/>
      <c r="AF110" s="640"/>
      <c r="AG110" s="640"/>
      <c r="AH110" s="640"/>
      <c r="AI110" s="641"/>
    </row>
    <row r="111" spans="2:35" ht="35.4" customHeight="1">
      <c r="B111" s="635"/>
      <c r="C111" s="639"/>
      <c r="D111" s="640"/>
      <c r="E111" s="640"/>
      <c r="F111" s="640"/>
      <c r="G111" s="640"/>
      <c r="H111" s="640"/>
      <c r="I111" s="640"/>
      <c r="J111" s="640"/>
      <c r="K111" s="640"/>
      <c r="L111" s="640"/>
      <c r="M111" s="640"/>
      <c r="N111" s="640"/>
      <c r="O111" s="640"/>
      <c r="P111" s="640"/>
      <c r="Q111" s="640"/>
      <c r="R111" s="640"/>
      <c r="S111" s="640"/>
      <c r="T111" s="640"/>
      <c r="U111" s="640"/>
      <c r="V111" s="640"/>
      <c r="W111" s="640"/>
      <c r="X111" s="640"/>
      <c r="Y111" s="640"/>
      <c r="Z111" s="640"/>
      <c r="AA111" s="640"/>
      <c r="AB111" s="640"/>
      <c r="AC111" s="640"/>
      <c r="AD111" s="640"/>
      <c r="AE111" s="640"/>
      <c r="AF111" s="640"/>
      <c r="AG111" s="640"/>
      <c r="AH111" s="640"/>
      <c r="AI111" s="641"/>
    </row>
    <row r="112" spans="2:35" ht="35.4" customHeight="1">
      <c r="B112" s="635"/>
      <c r="C112" s="639"/>
      <c r="D112" s="640"/>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0"/>
      <c r="AA112" s="640"/>
      <c r="AB112" s="640"/>
      <c r="AC112" s="640"/>
      <c r="AD112" s="640"/>
      <c r="AE112" s="640"/>
      <c r="AF112" s="640"/>
      <c r="AG112" s="640"/>
      <c r="AH112" s="640"/>
      <c r="AI112" s="641"/>
    </row>
    <row r="113" spans="2:35" ht="35.4" customHeight="1">
      <c r="B113" s="635"/>
      <c r="C113" s="639"/>
      <c r="D113" s="640"/>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0"/>
      <c r="AA113" s="640"/>
      <c r="AB113" s="640"/>
      <c r="AC113" s="640"/>
      <c r="AD113" s="640"/>
      <c r="AE113" s="640"/>
      <c r="AF113" s="640"/>
      <c r="AG113" s="640"/>
      <c r="AH113" s="640"/>
      <c r="AI113" s="641"/>
    </row>
    <row r="114" spans="2:35" ht="35.4" customHeight="1">
      <c r="B114" s="635"/>
      <c r="C114" s="639"/>
      <c r="D114" s="640"/>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0"/>
      <c r="AA114" s="640"/>
      <c r="AB114" s="640"/>
      <c r="AC114" s="640"/>
      <c r="AD114" s="640"/>
      <c r="AE114" s="640"/>
      <c r="AF114" s="640"/>
      <c r="AG114" s="640"/>
      <c r="AH114" s="640"/>
      <c r="AI114" s="641"/>
    </row>
    <row r="115" spans="2:35" ht="35.4" customHeight="1">
      <c r="B115" s="635"/>
      <c r="C115" s="639"/>
      <c r="D115" s="640"/>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0"/>
      <c r="AA115" s="640"/>
      <c r="AB115" s="640"/>
      <c r="AC115" s="640"/>
      <c r="AD115" s="640"/>
      <c r="AE115" s="640"/>
      <c r="AF115" s="640"/>
      <c r="AG115" s="640"/>
      <c r="AH115" s="640"/>
      <c r="AI115" s="641"/>
    </row>
    <row r="116" spans="2:35" ht="35.4" customHeight="1">
      <c r="B116" s="635"/>
      <c r="C116" s="639"/>
      <c r="D116" s="640"/>
      <c r="E116" s="640"/>
      <c r="F116" s="640"/>
      <c r="G116" s="640"/>
      <c r="H116" s="640"/>
      <c r="I116" s="640"/>
      <c r="J116" s="640"/>
      <c r="K116" s="640"/>
      <c r="L116" s="640"/>
      <c r="M116" s="640"/>
      <c r="N116" s="640"/>
      <c r="O116" s="640"/>
      <c r="P116" s="640"/>
      <c r="Q116" s="640"/>
      <c r="R116" s="640"/>
      <c r="S116" s="640"/>
      <c r="T116" s="640"/>
      <c r="U116" s="640"/>
      <c r="V116" s="640"/>
      <c r="W116" s="640"/>
      <c r="X116" s="640"/>
      <c r="Y116" s="640"/>
      <c r="Z116" s="640"/>
      <c r="AA116" s="640"/>
      <c r="AB116" s="640"/>
      <c r="AC116" s="640"/>
      <c r="AD116" s="640"/>
      <c r="AE116" s="640"/>
      <c r="AF116" s="640"/>
      <c r="AG116" s="640"/>
      <c r="AH116" s="640"/>
      <c r="AI116" s="641"/>
    </row>
    <row r="117" spans="2:35" ht="35.4" customHeight="1">
      <c r="B117" s="635"/>
      <c r="C117" s="639"/>
      <c r="D117" s="640"/>
      <c r="E117" s="640"/>
      <c r="F117" s="640"/>
      <c r="G117" s="640"/>
      <c r="H117" s="640"/>
      <c r="I117" s="640"/>
      <c r="J117" s="640"/>
      <c r="K117" s="640"/>
      <c r="L117" s="640"/>
      <c r="M117" s="640"/>
      <c r="N117" s="640"/>
      <c r="O117" s="640"/>
      <c r="P117" s="640"/>
      <c r="Q117" s="640"/>
      <c r="R117" s="640"/>
      <c r="S117" s="640"/>
      <c r="T117" s="640"/>
      <c r="U117" s="640"/>
      <c r="V117" s="640"/>
      <c r="W117" s="640"/>
      <c r="X117" s="640"/>
      <c r="Y117" s="640"/>
      <c r="Z117" s="640"/>
      <c r="AA117" s="640"/>
      <c r="AB117" s="640"/>
      <c r="AC117" s="640"/>
      <c r="AD117" s="640"/>
      <c r="AE117" s="640"/>
      <c r="AF117" s="640"/>
      <c r="AG117" s="640"/>
      <c r="AH117" s="640"/>
      <c r="AI117" s="641"/>
    </row>
    <row r="118" spans="2:35" ht="35.4" customHeight="1">
      <c r="B118" s="635"/>
      <c r="C118" s="639"/>
      <c r="D118" s="640"/>
      <c r="E118" s="640"/>
      <c r="F118" s="640"/>
      <c r="G118" s="640"/>
      <c r="H118" s="640"/>
      <c r="I118" s="640"/>
      <c r="J118" s="640"/>
      <c r="K118" s="640"/>
      <c r="L118" s="640"/>
      <c r="M118" s="640"/>
      <c r="N118" s="640"/>
      <c r="O118" s="640"/>
      <c r="P118" s="640"/>
      <c r="Q118" s="640"/>
      <c r="R118" s="640"/>
      <c r="S118" s="640"/>
      <c r="T118" s="640"/>
      <c r="U118" s="640"/>
      <c r="V118" s="640"/>
      <c r="W118" s="640"/>
      <c r="X118" s="640"/>
      <c r="Y118" s="640"/>
      <c r="Z118" s="640"/>
      <c r="AA118" s="640"/>
      <c r="AB118" s="640"/>
      <c r="AC118" s="640"/>
      <c r="AD118" s="640"/>
      <c r="AE118" s="640"/>
      <c r="AF118" s="640"/>
      <c r="AG118" s="640"/>
      <c r="AH118" s="640"/>
      <c r="AI118" s="641"/>
    </row>
    <row r="119" spans="2:35" ht="22.5" customHeight="1">
      <c r="B119" s="635"/>
      <c r="C119" s="639"/>
      <c r="D119" s="640"/>
      <c r="E119" s="640"/>
      <c r="F119" s="640"/>
      <c r="G119" s="640"/>
      <c r="H119" s="640"/>
      <c r="I119" s="640"/>
      <c r="J119" s="640"/>
      <c r="K119" s="640"/>
      <c r="L119" s="640"/>
      <c r="M119" s="640"/>
      <c r="N119" s="640"/>
      <c r="O119" s="640"/>
      <c r="P119" s="640"/>
      <c r="Q119" s="640"/>
      <c r="R119" s="640"/>
      <c r="S119" s="640"/>
      <c r="T119" s="640"/>
      <c r="U119" s="640"/>
      <c r="V119" s="640"/>
      <c r="W119" s="640"/>
      <c r="X119" s="640"/>
      <c r="Y119" s="640"/>
      <c r="Z119" s="640"/>
      <c r="AA119" s="640"/>
      <c r="AB119" s="640"/>
      <c r="AC119" s="640"/>
      <c r="AD119" s="640"/>
      <c r="AE119" s="640"/>
      <c r="AF119" s="640"/>
      <c r="AG119" s="640"/>
      <c r="AH119" s="640"/>
      <c r="AI119" s="641"/>
    </row>
    <row r="120" spans="2:35" ht="71.25" customHeight="1">
      <c r="B120" s="642"/>
      <c r="C120" s="643"/>
      <c r="D120" s="644"/>
      <c r="E120" s="645"/>
      <c r="F120" s="646"/>
      <c r="G120" s="646"/>
      <c r="H120" s="644"/>
      <c r="I120" s="644"/>
      <c r="J120" s="644"/>
      <c r="K120" s="644"/>
      <c r="L120" s="644"/>
      <c r="M120" s="644"/>
      <c r="N120" s="644"/>
      <c r="O120" s="644"/>
      <c r="P120" s="644"/>
      <c r="Q120" s="644"/>
      <c r="R120" s="644"/>
      <c r="S120" s="647"/>
      <c r="T120" s="647"/>
      <c r="U120" s="647"/>
      <c r="V120" s="648" t="s">
        <v>740</v>
      </c>
      <c r="W120" s="648"/>
      <c r="X120" s="648"/>
      <c r="Y120" s="648"/>
      <c r="Z120" s="648"/>
      <c r="AA120" s="648"/>
      <c r="AB120" s="648"/>
      <c r="AC120" s="648"/>
      <c r="AD120" s="648"/>
      <c r="AE120" s="648"/>
      <c r="AF120" s="648"/>
      <c r="AG120" s="648"/>
      <c r="AH120" s="648"/>
      <c r="AI120" s="649"/>
    </row>
    <row r="121" spans="2:35" ht="15" customHeight="1"/>
    <row r="122" spans="2:35" ht="24.9" customHeight="1">
      <c r="B122" s="205" t="s">
        <v>737</v>
      </c>
      <c r="C122" s="205"/>
      <c r="D122" s="205"/>
      <c r="E122" s="623"/>
      <c r="F122" s="623"/>
      <c r="G122" s="623"/>
      <c r="H122" s="623"/>
      <c r="I122" s="623"/>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205"/>
      <c r="AG122" s="205"/>
      <c r="AH122" s="205"/>
      <c r="AI122" s="205"/>
    </row>
    <row r="123" spans="2:35" ht="20.100000000000001" customHeight="1">
      <c r="B123" s="206" t="s">
        <v>8</v>
      </c>
      <c r="C123" s="206"/>
      <c r="D123" s="624"/>
      <c r="E123" s="189" t="s">
        <v>293</v>
      </c>
      <c r="F123" s="190"/>
      <c r="G123" s="190"/>
      <c r="H123" s="190"/>
      <c r="I123" s="191"/>
      <c r="J123" s="625" t="s">
        <v>9</v>
      </c>
      <c r="K123" s="210"/>
      <c r="L123" s="210"/>
      <c r="M123" s="296" t="s">
        <v>294</v>
      </c>
      <c r="N123" s="296"/>
      <c r="O123" s="296"/>
      <c r="P123" s="296"/>
      <c r="Q123" s="296"/>
      <c r="R123" s="296"/>
      <c r="S123" s="219" t="s">
        <v>385</v>
      </c>
      <c r="T123" s="219"/>
      <c r="U123" s="219"/>
      <c r="V123" s="219"/>
      <c r="W123" s="166" t="s">
        <v>321</v>
      </c>
      <c r="X123" s="166"/>
      <c r="Y123" s="166"/>
      <c r="Z123" s="166"/>
      <c r="AA123" s="166"/>
      <c r="AB123" s="166"/>
      <c r="AC123" s="247" t="s">
        <v>386</v>
      </c>
      <c r="AD123" s="248"/>
      <c r="AE123" s="249"/>
      <c r="AF123" s="626">
        <v>44431</v>
      </c>
      <c r="AG123" s="627"/>
      <c r="AH123" s="627"/>
      <c r="AI123" s="628"/>
    </row>
    <row r="124" spans="2:35" ht="20.100000000000001" customHeight="1">
      <c r="B124" s="214" t="s">
        <v>0</v>
      </c>
      <c r="C124" s="214"/>
      <c r="D124" s="629"/>
      <c r="E124" s="193" t="s">
        <v>320</v>
      </c>
      <c r="F124" s="194"/>
      <c r="G124" s="194"/>
      <c r="H124" s="194"/>
      <c r="I124" s="195"/>
      <c r="J124" s="630" t="s">
        <v>1</v>
      </c>
      <c r="K124" s="218"/>
      <c r="L124" s="218"/>
      <c r="M124" s="296" t="s">
        <v>303</v>
      </c>
      <c r="N124" s="296"/>
      <c r="O124" s="296"/>
      <c r="P124" s="296"/>
      <c r="Q124" s="296"/>
      <c r="R124" s="296"/>
      <c r="S124" s="219" t="s">
        <v>387</v>
      </c>
      <c r="T124" s="219"/>
      <c r="U124" s="219"/>
      <c r="V124" s="219"/>
      <c r="W124" s="166" t="s">
        <v>353</v>
      </c>
      <c r="X124" s="166"/>
      <c r="Y124" s="166"/>
      <c r="Z124" s="166"/>
      <c r="AA124" s="166"/>
      <c r="AB124" s="166"/>
      <c r="AC124" s="597"/>
      <c r="AD124" s="631"/>
      <c r="AE124" s="598"/>
      <c r="AF124" s="632"/>
      <c r="AG124" s="633"/>
      <c r="AH124" s="633"/>
      <c r="AI124" s="634"/>
    </row>
    <row r="125" spans="2:35" ht="26.25" customHeight="1">
      <c r="B125" s="635" t="s">
        <v>738</v>
      </c>
      <c r="C125" s="636" t="s">
        <v>739</v>
      </c>
      <c r="D125" s="637"/>
      <c r="E125" s="637"/>
      <c r="F125" s="637"/>
      <c r="G125" s="637"/>
      <c r="H125" s="637"/>
      <c r="I125" s="637"/>
      <c r="J125" s="637"/>
      <c r="K125" s="637"/>
      <c r="L125" s="637"/>
      <c r="M125" s="637"/>
      <c r="N125" s="637"/>
      <c r="O125" s="637"/>
      <c r="P125" s="637"/>
      <c r="Q125" s="637"/>
      <c r="R125" s="637"/>
      <c r="S125" s="637"/>
      <c r="T125" s="637"/>
      <c r="U125" s="637"/>
      <c r="V125" s="637"/>
      <c r="W125" s="637"/>
      <c r="X125" s="637"/>
      <c r="Y125" s="637"/>
      <c r="Z125" s="637"/>
      <c r="AA125" s="637"/>
      <c r="AB125" s="637"/>
      <c r="AC125" s="637"/>
      <c r="AD125" s="637"/>
      <c r="AE125" s="637"/>
      <c r="AF125" s="637"/>
      <c r="AG125" s="637"/>
      <c r="AH125" s="637"/>
      <c r="AI125" s="638"/>
    </row>
    <row r="126" spans="2:35" ht="35.4" customHeight="1">
      <c r="B126" s="635"/>
      <c r="C126" s="639"/>
      <c r="D126" s="640"/>
      <c r="E126" s="640"/>
      <c r="F126" s="640"/>
      <c r="G126" s="640"/>
      <c r="H126" s="640"/>
      <c r="I126" s="640"/>
      <c r="J126" s="640"/>
      <c r="K126" s="640"/>
      <c r="L126" s="640"/>
      <c r="M126" s="640"/>
      <c r="N126" s="640"/>
      <c r="O126" s="640"/>
      <c r="P126" s="640"/>
      <c r="Q126" s="640"/>
      <c r="R126" s="640"/>
      <c r="S126" s="640"/>
      <c r="T126" s="640"/>
      <c r="U126" s="640"/>
      <c r="V126" s="640"/>
      <c r="W126" s="640"/>
      <c r="X126" s="640"/>
      <c r="Y126" s="640"/>
      <c r="Z126" s="640"/>
      <c r="AA126" s="640"/>
      <c r="AB126" s="640"/>
      <c r="AC126" s="640"/>
      <c r="AD126" s="640"/>
      <c r="AE126" s="640"/>
      <c r="AF126" s="640"/>
      <c r="AG126" s="640"/>
      <c r="AH126" s="640"/>
      <c r="AI126" s="641"/>
    </row>
    <row r="127" spans="2:35" ht="35.4" customHeight="1">
      <c r="B127" s="635"/>
      <c r="C127" s="639"/>
      <c r="D127" s="640"/>
      <c r="E127" s="640"/>
      <c r="F127" s="640"/>
      <c r="G127" s="640"/>
      <c r="H127" s="640"/>
      <c r="I127" s="640"/>
      <c r="J127" s="640"/>
      <c r="K127" s="640"/>
      <c r="L127" s="640"/>
      <c r="M127" s="640"/>
      <c r="N127" s="640"/>
      <c r="O127" s="640"/>
      <c r="P127" s="640"/>
      <c r="Q127" s="640"/>
      <c r="R127" s="640"/>
      <c r="S127" s="640"/>
      <c r="T127" s="640"/>
      <c r="U127" s="640"/>
      <c r="V127" s="640"/>
      <c r="W127" s="640"/>
      <c r="X127" s="640"/>
      <c r="Y127" s="640"/>
      <c r="Z127" s="640"/>
      <c r="AA127" s="640"/>
      <c r="AB127" s="640"/>
      <c r="AC127" s="640"/>
      <c r="AD127" s="640"/>
      <c r="AE127" s="640"/>
      <c r="AF127" s="640"/>
      <c r="AG127" s="640"/>
      <c r="AH127" s="640"/>
      <c r="AI127" s="641"/>
    </row>
    <row r="128" spans="2:35" ht="35.4" customHeight="1">
      <c r="B128" s="635"/>
      <c r="C128" s="639"/>
      <c r="D128" s="640"/>
      <c r="E128" s="640"/>
      <c r="F128" s="640"/>
      <c r="G128" s="640"/>
      <c r="H128" s="640"/>
      <c r="I128" s="640"/>
      <c r="J128" s="640"/>
      <c r="K128" s="640"/>
      <c r="L128" s="640"/>
      <c r="M128" s="640"/>
      <c r="N128" s="640"/>
      <c r="O128" s="640"/>
      <c r="P128" s="640"/>
      <c r="Q128" s="640"/>
      <c r="R128" s="640"/>
      <c r="S128" s="640"/>
      <c r="T128" s="640"/>
      <c r="U128" s="640"/>
      <c r="V128" s="640"/>
      <c r="W128" s="640"/>
      <c r="X128" s="640"/>
      <c r="Y128" s="640"/>
      <c r="Z128" s="640"/>
      <c r="AA128" s="640"/>
      <c r="AB128" s="640"/>
      <c r="AC128" s="640"/>
      <c r="AD128" s="640"/>
      <c r="AE128" s="640"/>
      <c r="AF128" s="640"/>
      <c r="AG128" s="640"/>
      <c r="AH128" s="640"/>
      <c r="AI128" s="641"/>
    </row>
    <row r="129" spans="2:35" ht="35.4" customHeight="1">
      <c r="B129" s="635"/>
      <c r="C129" s="639"/>
      <c r="D129" s="640"/>
      <c r="E129" s="640"/>
      <c r="F129" s="640"/>
      <c r="G129" s="640"/>
      <c r="H129" s="640"/>
      <c r="I129" s="640"/>
      <c r="J129" s="640"/>
      <c r="K129" s="640"/>
      <c r="L129" s="640"/>
      <c r="M129" s="640"/>
      <c r="N129" s="640"/>
      <c r="O129" s="640"/>
      <c r="P129" s="640"/>
      <c r="Q129" s="640"/>
      <c r="R129" s="640"/>
      <c r="S129" s="640"/>
      <c r="T129" s="640"/>
      <c r="U129" s="640"/>
      <c r="V129" s="640"/>
      <c r="W129" s="640"/>
      <c r="X129" s="640"/>
      <c r="Y129" s="640"/>
      <c r="Z129" s="640"/>
      <c r="AA129" s="640"/>
      <c r="AB129" s="640"/>
      <c r="AC129" s="640"/>
      <c r="AD129" s="640"/>
      <c r="AE129" s="640"/>
      <c r="AF129" s="640"/>
      <c r="AG129" s="640"/>
      <c r="AH129" s="640"/>
      <c r="AI129" s="641"/>
    </row>
    <row r="130" spans="2:35" ht="35.4" customHeight="1">
      <c r="B130" s="635"/>
      <c r="C130" s="639"/>
      <c r="D130" s="640"/>
      <c r="E130" s="640"/>
      <c r="F130" s="640"/>
      <c r="G130" s="640"/>
      <c r="H130" s="640"/>
      <c r="I130" s="640"/>
      <c r="J130" s="640"/>
      <c r="K130" s="640"/>
      <c r="L130" s="640"/>
      <c r="M130" s="640"/>
      <c r="N130" s="640"/>
      <c r="O130" s="640"/>
      <c r="P130" s="640"/>
      <c r="Q130" s="640"/>
      <c r="R130" s="640"/>
      <c r="S130" s="640"/>
      <c r="T130" s="640"/>
      <c r="U130" s="640"/>
      <c r="V130" s="640"/>
      <c r="W130" s="640"/>
      <c r="X130" s="640"/>
      <c r="Y130" s="640"/>
      <c r="Z130" s="640"/>
      <c r="AA130" s="640"/>
      <c r="AB130" s="640"/>
      <c r="AC130" s="640"/>
      <c r="AD130" s="640"/>
      <c r="AE130" s="640"/>
      <c r="AF130" s="640"/>
      <c r="AG130" s="640"/>
      <c r="AH130" s="640"/>
      <c r="AI130" s="641"/>
    </row>
    <row r="131" spans="2:35" ht="35.4" customHeight="1">
      <c r="B131" s="635"/>
      <c r="C131" s="639"/>
      <c r="D131" s="640"/>
      <c r="E131" s="640"/>
      <c r="F131" s="640"/>
      <c r="G131" s="640"/>
      <c r="H131" s="640"/>
      <c r="I131" s="640"/>
      <c r="J131" s="640"/>
      <c r="K131" s="640"/>
      <c r="L131" s="640"/>
      <c r="M131" s="640"/>
      <c r="N131" s="640"/>
      <c r="O131" s="640"/>
      <c r="P131" s="640"/>
      <c r="Q131" s="640"/>
      <c r="R131" s="640"/>
      <c r="S131" s="640"/>
      <c r="T131" s="640"/>
      <c r="U131" s="640"/>
      <c r="V131" s="640"/>
      <c r="W131" s="640"/>
      <c r="X131" s="640"/>
      <c r="Y131" s="640"/>
      <c r="Z131" s="640"/>
      <c r="AA131" s="640"/>
      <c r="AB131" s="640"/>
      <c r="AC131" s="640"/>
      <c r="AD131" s="640"/>
      <c r="AE131" s="640"/>
      <c r="AF131" s="640"/>
      <c r="AG131" s="640"/>
      <c r="AH131" s="640"/>
      <c r="AI131" s="641"/>
    </row>
    <row r="132" spans="2:35" ht="35.4" customHeight="1">
      <c r="B132" s="635"/>
      <c r="C132" s="639"/>
      <c r="D132" s="640"/>
      <c r="E132" s="640"/>
      <c r="F132" s="640"/>
      <c r="G132" s="640"/>
      <c r="H132" s="640"/>
      <c r="I132" s="640"/>
      <c r="J132" s="640"/>
      <c r="K132" s="640"/>
      <c r="L132" s="640"/>
      <c r="M132" s="640"/>
      <c r="N132" s="640"/>
      <c r="O132" s="640"/>
      <c r="P132" s="640"/>
      <c r="Q132" s="640"/>
      <c r="R132" s="640"/>
      <c r="S132" s="640"/>
      <c r="T132" s="640"/>
      <c r="U132" s="640"/>
      <c r="V132" s="640"/>
      <c r="W132" s="640"/>
      <c r="X132" s="640"/>
      <c r="Y132" s="640"/>
      <c r="Z132" s="640"/>
      <c r="AA132" s="640"/>
      <c r="AB132" s="640"/>
      <c r="AC132" s="640"/>
      <c r="AD132" s="640"/>
      <c r="AE132" s="640"/>
      <c r="AF132" s="640"/>
      <c r="AG132" s="640"/>
      <c r="AH132" s="640"/>
      <c r="AI132" s="641"/>
    </row>
    <row r="133" spans="2:35" ht="35.4" customHeight="1">
      <c r="B133" s="635"/>
      <c r="C133" s="639"/>
      <c r="D133" s="640"/>
      <c r="E133" s="640"/>
      <c r="F133" s="640"/>
      <c r="G133" s="640"/>
      <c r="H133" s="640"/>
      <c r="I133" s="640"/>
      <c r="J133" s="640"/>
      <c r="K133" s="640"/>
      <c r="L133" s="640"/>
      <c r="M133" s="640"/>
      <c r="N133" s="640"/>
      <c r="O133" s="640"/>
      <c r="P133" s="640"/>
      <c r="Q133" s="640"/>
      <c r="R133" s="640"/>
      <c r="S133" s="640"/>
      <c r="T133" s="640"/>
      <c r="U133" s="640"/>
      <c r="V133" s="640"/>
      <c r="W133" s="640"/>
      <c r="X133" s="640"/>
      <c r="Y133" s="640"/>
      <c r="Z133" s="640"/>
      <c r="AA133" s="640"/>
      <c r="AB133" s="640"/>
      <c r="AC133" s="640"/>
      <c r="AD133" s="640"/>
      <c r="AE133" s="640"/>
      <c r="AF133" s="640"/>
      <c r="AG133" s="640"/>
      <c r="AH133" s="640"/>
      <c r="AI133" s="641"/>
    </row>
    <row r="134" spans="2:35" ht="35.4" customHeight="1">
      <c r="B134" s="635"/>
      <c r="C134" s="639"/>
      <c r="D134" s="640"/>
      <c r="E134" s="640"/>
      <c r="F134" s="640"/>
      <c r="G134" s="640"/>
      <c r="H134" s="640"/>
      <c r="I134" s="640"/>
      <c r="J134" s="640"/>
      <c r="K134" s="640"/>
      <c r="L134" s="640"/>
      <c r="M134" s="640"/>
      <c r="N134" s="640"/>
      <c r="O134" s="640"/>
      <c r="P134" s="640"/>
      <c r="Q134" s="640"/>
      <c r="R134" s="640"/>
      <c r="S134" s="640"/>
      <c r="T134" s="640"/>
      <c r="U134" s="640"/>
      <c r="V134" s="640"/>
      <c r="W134" s="640"/>
      <c r="X134" s="640"/>
      <c r="Y134" s="640"/>
      <c r="Z134" s="640"/>
      <c r="AA134" s="640"/>
      <c r="AB134" s="640"/>
      <c r="AC134" s="640"/>
      <c r="AD134" s="640"/>
      <c r="AE134" s="640"/>
      <c r="AF134" s="640"/>
      <c r="AG134" s="640"/>
      <c r="AH134" s="640"/>
      <c r="AI134" s="641"/>
    </row>
    <row r="135" spans="2:35" ht="35.4" customHeight="1">
      <c r="B135" s="635"/>
      <c r="C135" s="639"/>
      <c r="D135" s="640"/>
      <c r="E135" s="640"/>
      <c r="F135" s="640"/>
      <c r="G135" s="640"/>
      <c r="H135" s="640"/>
      <c r="I135" s="640"/>
      <c r="J135" s="640"/>
      <c r="K135" s="640"/>
      <c r="L135" s="640"/>
      <c r="M135" s="640"/>
      <c r="N135" s="640"/>
      <c r="O135" s="640"/>
      <c r="P135" s="640"/>
      <c r="Q135" s="640"/>
      <c r="R135" s="640"/>
      <c r="S135" s="640"/>
      <c r="T135" s="640"/>
      <c r="U135" s="640"/>
      <c r="V135" s="640"/>
      <c r="W135" s="640"/>
      <c r="X135" s="640"/>
      <c r="Y135" s="640"/>
      <c r="Z135" s="640"/>
      <c r="AA135" s="640"/>
      <c r="AB135" s="640"/>
      <c r="AC135" s="640"/>
      <c r="AD135" s="640"/>
      <c r="AE135" s="640"/>
      <c r="AF135" s="640"/>
      <c r="AG135" s="640"/>
      <c r="AH135" s="640"/>
      <c r="AI135" s="641"/>
    </row>
    <row r="136" spans="2:35" ht="22.5" customHeight="1">
      <c r="B136" s="635"/>
      <c r="C136" s="639"/>
      <c r="D136" s="640"/>
      <c r="E136" s="640"/>
      <c r="F136" s="640"/>
      <c r="G136" s="640"/>
      <c r="H136" s="640"/>
      <c r="I136" s="640"/>
      <c r="J136" s="640"/>
      <c r="K136" s="640"/>
      <c r="L136" s="640"/>
      <c r="M136" s="640"/>
      <c r="N136" s="640"/>
      <c r="O136" s="640"/>
      <c r="P136" s="640"/>
      <c r="Q136" s="640"/>
      <c r="R136" s="640"/>
      <c r="S136" s="640"/>
      <c r="T136" s="640"/>
      <c r="U136" s="640"/>
      <c r="V136" s="640"/>
      <c r="W136" s="640"/>
      <c r="X136" s="640"/>
      <c r="Y136" s="640"/>
      <c r="Z136" s="640"/>
      <c r="AA136" s="640"/>
      <c r="AB136" s="640"/>
      <c r="AC136" s="640"/>
      <c r="AD136" s="640"/>
      <c r="AE136" s="640"/>
      <c r="AF136" s="640"/>
      <c r="AG136" s="640"/>
      <c r="AH136" s="640"/>
      <c r="AI136" s="641"/>
    </row>
    <row r="137" spans="2:35" ht="71.25" customHeight="1">
      <c r="B137" s="642"/>
      <c r="C137" s="643"/>
      <c r="D137" s="644"/>
      <c r="E137" s="645"/>
      <c r="F137" s="646"/>
      <c r="G137" s="646"/>
      <c r="H137" s="644"/>
      <c r="I137" s="644"/>
      <c r="J137" s="644"/>
      <c r="K137" s="644"/>
      <c r="L137" s="644"/>
      <c r="M137" s="644"/>
      <c r="N137" s="644"/>
      <c r="O137" s="644"/>
      <c r="P137" s="644"/>
      <c r="Q137" s="644"/>
      <c r="R137" s="644"/>
      <c r="S137" s="647"/>
      <c r="T137" s="647"/>
      <c r="U137" s="647"/>
      <c r="V137" s="648" t="s">
        <v>740</v>
      </c>
      <c r="W137" s="648"/>
      <c r="X137" s="648"/>
      <c r="Y137" s="648"/>
      <c r="Z137" s="648"/>
      <c r="AA137" s="648"/>
      <c r="AB137" s="648"/>
      <c r="AC137" s="648"/>
      <c r="AD137" s="648"/>
      <c r="AE137" s="648"/>
      <c r="AF137" s="648"/>
      <c r="AG137" s="648"/>
      <c r="AH137" s="648"/>
      <c r="AI137" s="649"/>
    </row>
    <row r="138" spans="2:35" ht="15" customHeight="1"/>
    <row r="139" spans="2:35" ht="24.9" customHeight="1">
      <c r="B139" s="205" t="s">
        <v>737</v>
      </c>
      <c r="C139" s="205"/>
      <c r="D139" s="205"/>
      <c r="E139" s="623"/>
      <c r="F139" s="623"/>
      <c r="G139" s="623"/>
      <c r="H139" s="623"/>
      <c r="I139" s="623"/>
      <c r="J139" s="205"/>
      <c r="K139" s="205"/>
      <c r="L139" s="205"/>
      <c r="M139" s="205"/>
      <c r="N139" s="205"/>
      <c r="O139" s="205"/>
      <c r="P139" s="205"/>
      <c r="Q139" s="205"/>
      <c r="R139" s="205"/>
      <c r="S139" s="205"/>
      <c r="T139" s="205"/>
      <c r="U139" s="205"/>
      <c r="V139" s="205"/>
      <c r="W139" s="205"/>
      <c r="X139" s="205"/>
      <c r="Y139" s="205"/>
      <c r="Z139" s="205"/>
      <c r="AA139" s="205"/>
      <c r="AB139" s="205"/>
      <c r="AC139" s="205"/>
      <c r="AD139" s="205"/>
      <c r="AE139" s="205"/>
      <c r="AF139" s="205"/>
      <c r="AG139" s="205"/>
      <c r="AH139" s="205"/>
      <c r="AI139" s="205"/>
    </row>
    <row r="140" spans="2:35" ht="20.100000000000001" customHeight="1">
      <c r="B140" s="206" t="s">
        <v>8</v>
      </c>
      <c r="C140" s="206"/>
      <c r="D140" s="624"/>
      <c r="E140" s="189" t="s">
        <v>293</v>
      </c>
      <c r="F140" s="190"/>
      <c r="G140" s="190"/>
      <c r="H140" s="190"/>
      <c r="I140" s="191"/>
      <c r="J140" s="625" t="s">
        <v>9</v>
      </c>
      <c r="K140" s="210"/>
      <c r="L140" s="210"/>
      <c r="M140" s="296" t="s">
        <v>294</v>
      </c>
      <c r="N140" s="296"/>
      <c r="O140" s="296"/>
      <c r="P140" s="296"/>
      <c r="Q140" s="296"/>
      <c r="R140" s="296"/>
      <c r="S140" s="219" t="s">
        <v>385</v>
      </c>
      <c r="T140" s="219"/>
      <c r="U140" s="219"/>
      <c r="V140" s="219"/>
      <c r="W140" s="166" t="s">
        <v>321</v>
      </c>
      <c r="X140" s="166"/>
      <c r="Y140" s="166"/>
      <c r="Z140" s="166"/>
      <c r="AA140" s="166"/>
      <c r="AB140" s="166"/>
      <c r="AC140" s="247" t="s">
        <v>386</v>
      </c>
      <c r="AD140" s="248"/>
      <c r="AE140" s="249"/>
      <c r="AF140" s="626">
        <v>44431</v>
      </c>
      <c r="AG140" s="627"/>
      <c r="AH140" s="627"/>
      <c r="AI140" s="628"/>
    </row>
    <row r="141" spans="2:35" ht="20.100000000000001" customHeight="1">
      <c r="B141" s="214" t="s">
        <v>0</v>
      </c>
      <c r="C141" s="214"/>
      <c r="D141" s="629"/>
      <c r="E141" s="193" t="s">
        <v>320</v>
      </c>
      <c r="F141" s="194"/>
      <c r="G141" s="194"/>
      <c r="H141" s="194"/>
      <c r="I141" s="195"/>
      <c r="J141" s="630" t="s">
        <v>1</v>
      </c>
      <c r="K141" s="218"/>
      <c r="L141" s="218"/>
      <c r="M141" s="296" t="s">
        <v>303</v>
      </c>
      <c r="N141" s="296"/>
      <c r="O141" s="296"/>
      <c r="P141" s="296"/>
      <c r="Q141" s="296"/>
      <c r="R141" s="296"/>
      <c r="S141" s="219" t="s">
        <v>387</v>
      </c>
      <c r="T141" s="219"/>
      <c r="U141" s="219"/>
      <c r="V141" s="219"/>
      <c r="W141" s="166" t="s">
        <v>353</v>
      </c>
      <c r="X141" s="166"/>
      <c r="Y141" s="166"/>
      <c r="Z141" s="166"/>
      <c r="AA141" s="166"/>
      <c r="AB141" s="166"/>
      <c r="AC141" s="597"/>
      <c r="AD141" s="631"/>
      <c r="AE141" s="598"/>
      <c r="AF141" s="632"/>
      <c r="AG141" s="633"/>
      <c r="AH141" s="633"/>
      <c r="AI141" s="634"/>
    </row>
    <row r="142" spans="2:35" ht="26.25" customHeight="1">
      <c r="B142" s="635" t="s">
        <v>738</v>
      </c>
      <c r="C142" s="636" t="s">
        <v>739</v>
      </c>
      <c r="D142" s="637"/>
      <c r="E142" s="637"/>
      <c r="F142" s="637"/>
      <c r="G142" s="637"/>
      <c r="H142" s="637"/>
      <c r="I142" s="637"/>
      <c r="J142" s="637"/>
      <c r="K142" s="637"/>
      <c r="L142" s="637"/>
      <c r="M142" s="637"/>
      <c r="N142" s="637"/>
      <c r="O142" s="637"/>
      <c r="P142" s="637"/>
      <c r="Q142" s="637"/>
      <c r="R142" s="637"/>
      <c r="S142" s="637"/>
      <c r="T142" s="637"/>
      <c r="U142" s="637"/>
      <c r="V142" s="637"/>
      <c r="W142" s="637"/>
      <c r="X142" s="637"/>
      <c r="Y142" s="637"/>
      <c r="Z142" s="637"/>
      <c r="AA142" s="637"/>
      <c r="AB142" s="637"/>
      <c r="AC142" s="637"/>
      <c r="AD142" s="637"/>
      <c r="AE142" s="637"/>
      <c r="AF142" s="637"/>
      <c r="AG142" s="637"/>
      <c r="AH142" s="637"/>
      <c r="AI142" s="638"/>
    </row>
    <row r="143" spans="2:35" ht="35.4" customHeight="1">
      <c r="B143" s="635"/>
      <c r="C143" s="639"/>
      <c r="D143" s="640"/>
      <c r="E143" s="640"/>
      <c r="F143" s="640"/>
      <c r="G143" s="640"/>
      <c r="H143" s="640"/>
      <c r="I143" s="640"/>
      <c r="J143" s="640"/>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1"/>
    </row>
    <row r="144" spans="2:35" ht="35.4" customHeight="1">
      <c r="B144" s="635"/>
      <c r="C144" s="639"/>
      <c r="D144" s="640"/>
      <c r="E144" s="640"/>
      <c r="F144" s="640"/>
      <c r="G144" s="640"/>
      <c r="H144" s="640"/>
      <c r="I144" s="640"/>
      <c r="J144" s="640"/>
      <c r="K144" s="640"/>
      <c r="L144" s="640"/>
      <c r="M144" s="640"/>
      <c r="N144" s="640"/>
      <c r="O144" s="640"/>
      <c r="P144" s="640"/>
      <c r="Q144" s="640"/>
      <c r="R144" s="640"/>
      <c r="S144" s="640"/>
      <c r="T144" s="640"/>
      <c r="U144" s="640"/>
      <c r="V144" s="640"/>
      <c r="W144" s="640"/>
      <c r="X144" s="640"/>
      <c r="Y144" s="640"/>
      <c r="Z144" s="640"/>
      <c r="AA144" s="640"/>
      <c r="AB144" s="640"/>
      <c r="AC144" s="640"/>
      <c r="AD144" s="640"/>
      <c r="AE144" s="640"/>
      <c r="AF144" s="640"/>
      <c r="AG144" s="640"/>
      <c r="AH144" s="640"/>
      <c r="AI144" s="641"/>
    </row>
    <row r="145" spans="2:35" ht="35.4" customHeight="1">
      <c r="B145" s="635"/>
      <c r="C145" s="639"/>
      <c r="D145" s="640"/>
      <c r="E145" s="640"/>
      <c r="F145" s="640"/>
      <c r="G145" s="640"/>
      <c r="H145" s="640"/>
      <c r="I145" s="640"/>
      <c r="J145" s="640"/>
      <c r="K145" s="640"/>
      <c r="L145" s="640"/>
      <c r="M145" s="640"/>
      <c r="N145" s="640"/>
      <c r="O145" s="640"/>
      <c r="P145" s="640"/>
      <c r="Q145" s="640"/>
      <c r="R145" s="640"/>
      <c r="S145" s="640"/>
      <c r="T145" s="640"/>
      <c r="U145" s="640"/>
      <c r="V145" s="640"/>
      <c r="W145" s="640"/>
      <c r="X145" s="640"/>
      <c r="Y145" s="640"/>
      <c r="Z145" s="640"/>
      <c r="AA145" s="640"/>
      <c r="AB145" s="640"/>
      <c r="AC145" s="640"/>
      <c r="AD145" s="640"/>
      <c r="AE145" s="640"/>
      <c r="AF145" s="640"/>
      <c r="AG145" s="640"/>
      <c r="AH145" s="640"/>
      <c r="AI145" s="641"/>
    </row>
    <row r="146" spans="2:35" ht="35.4" customHeight="1">
      <c r="B146" s="635"/>
      <c r="C146" s="639"/>
      <c r="D146" s="640"/>
      <c r="E146" s="640"/>
      <c r="F146" s="640"/>
      <c r="G146" s="640"/>
      <c r="H146" s="640"/>
      <c r="I146" s="640"/>
      <c r="J146" s="640"/>
      <c r="K146" s="640"/>
      <c r="L146" s="640"/>
      <c r="M146" s="640"/>
      <c r="N146" s="640"/>
      <c r="O146" s="640"/>
      <c r="P146" s="640"/>
      <c r="Q146" s="640"/>
      <c r="R146" s="640"/>
      <c r="S146" s="640"/>
      <c r="T146" s="640"/>
      <c r="U146" s="640"/>
      <c r="V146" s="640"/>
      <c r="W146" s="640"/>
      <c r="X146" s="640"/>
      <c r="Y146" s="640"/>
      <c r="Z146" s="640"/>
      <c r="AA146" s="640"/>
      <c r="AB146" s="640"/>
      <c r="AC146" s="640"/>
      <c r="AD146" s="640"/>
      <c r="AE146" s="640"/>
      <c r="AF146" s="640"/>
      <c r="AG146" s="640"/>
      <c r="AH146" s="640"/>
      <c r="AI146" s="641"/>
    </row>
    <row r="147" spans="2:35" ht="35.4" customHeight="1">
      <c r="B147" s="635"/>
      <c r="C147" s="639"/>
      <c r="D147" s="640"/>
      <c r="E147" s="640"/>
      <c r="F147" s="640"/>
      <c r="G147" s="640"/>
      <c r="H147" s="640"/>
      <c r="I147" s="640"/>
      <c r="J147" s="640"/>
      <c r="K147" s="640"/>
      <c r="L147" s="640"/>
      <c r="M147" s="640"/>
      <c r="N147" s="640"/>
      <c r="O147" s="640"/>
      <c r="P147" s="640"/>
      <c r="Q147" s="640"/>
      <c r="R147" s="640"/>
      <c r="S147" s="640"/>
      <c r="T147" s="640"/>
      <c r="U147" s="640"/>
      <c r="V147" s="640"/>
      <c r="W147" s="640"/>
      <c r="X147" s="640"/>
      <c r="Y147" s="640"/>
      <c r="Z147" s="640"/>
      <c r="AA147" s="640"/>
      <c r="AB147" s="640"/>
      <c r="AC147" s="640"/>
      <c r="AD147" s="640"/>
      <c r="AE147" s="640"/>
      <c r="AF147" s="640"/>
      <c r="AG147" s="640"/>
      <c r="AH147" s="640"/>
      <c r="AI147" s="641"/>
    </row>
    <row r="148" spans="2:35" ht="35.4" customHeight="1">
      <c r="B148" s="635"/>
      <c r="C148" s="639"/>
      <c r="D148" s="640"/>
      <c r="E148" s="640"/>
      <c r="F148" s="640"/>
      <c r="G148" s="640"/>
      <c r="H148" s="640"/>
      <c r="I148" s="640"/>
      <c r="J148" s="640"/>
      <c r="K148" s="640"/>
      <c r="L148" s="640"/>
      <c r="M148" s="640"/>
      <c r="N148" s="640"/>
      <c r="O148" s="640"/>
      <c r="P148" s="640"/>
      <c r="Q148" s="640"/>
      <c r="R148" s="640"/>
      <c r="S148" s="640"/>
      <c r="T148" s="640"/>
      <c r="U148" s="640"/>
      <c r="V148" s="640"/>
      <c r="W148" s="640"/>
      <c r="X148" s="640"/>
      <c r="Y148" s="640"/>
      <c r="Z148" s="640"/>
      <c r="AA148" s="640"/>
      <c r="AB148" s="640"/>
      <c r="AC148" s="640"/>
      <c r="AD148" s="640"/>
      <c r="AE148" s="640"/>
      <c r="AF148" s="640"/>
      <c r="AG148" s="640"/>
      <c r="AH148" s="640"/>
      <c r="AI148" s="641"/>
    </row>
    <row r="149" spans="2:35" ht="35.4" customHeight="1">
      <c r="B149" s="635"/>
      <c r="C149" s="639"/>
      <c r="D149" s="640"/>
      <c r="E149" s="640"/>
      <c r="F149" s="640"/>
      <c r="G149" s="640"/>
      <c r="H149" s="640"/>
      <c r="I149" s="640"/>
      <c r="J149" s="640"/>
      <c r="K149" s="640"/>
      <c r="L149" s="640"/>
      <c r="M149" s="640"/>
      <c r="N149" s="640"/>
      <c r="O149" s="640"/>
      <c r="P149" s="640"/>
      <c r="Q149" s="640"/>
      <c r="R149" s="640"/>
      <c r="S149" s="640"/>
      <c r="T149" s="640"/>
      <c r="U149" s="640"/>
      <c r="V149" s="640"/>
      <c r="W149" s="640"/>
      <c r="X149" s="640"/>
      <c r="Y149" s="640"/>
      <c r="Z149" s="640"/>
      <c r="AA149" s="640"/>
      <c r="AB149" s="640"/>
      <c r="AC149" s="640"/>
      <c r="AD149" s="640"/>
      <c r="AE149" s="640"/>
      <c r="AF149" s="640"/>
      <c r="AG149" s="640"/>
      <c r="AH149" s="640"/>
      <c r="AI149" s="641"/>
    </row>
    <row r="150" spans="2:35" ht="35.4" customHeight="1">
      <c r="B150" s="635"/>
      <c r="C150" s="639"/>
      <c r="D150" s="640"/>
      <c r="E150" s="640"/>
      <c r="F150" s="640"/>
      <c r="G150" s="640"/>
      <c r="H150" s="640"/>
      <c r="I150" s="640"/>
      <c r="J150" s="640"/>
      <c r="K150" s="640"/>
      <c r="L150" s="640"/>
      <c r="M150" s="640"/>
      <c r="N150" s="640"/>
      <c r="O150" s="640"/>
      <c r="P150" s="640"/>
      <c r="Q150" s="640"/>
      <c r="R150" s="640"/>
      <c r="S150" s="640"/>
      <c r="T150" s="640"/>
      <c r="U150" s="640"/>
      <c r="V150" s="640"/>
      <c r="W150" s="640"/>
      <c r="X150" s="640"/>
      <c r="Y150" s="640"/>
      <c r="Z150" s="640"/>
      <c r="AA150" s="640"/>
      <c r="AB150" s="640"/>
      <c r="AC150" s="640"/>
      <c r="AD150" s="640"/>
      <c r="AE150" s="640"/>
      <c r="AF150" s="640"/>
      <c r="AG150" s="640"/>
      <c r="AH150" s="640"/>
      <c r="AI150" s="641"/>
    </row>
    <row r="151" spans="2:35" ht="35.4" customHeight="1">
      <c r="B151" s="635"/>
      <c r="C151" s="639"/>
      <c r="D151" s="640"/>
      <c r="E151" s="640"/>
      <c r="F151" s="640"/>
      <c r="G151" s="640"/>
      <c r="H151" s="640"/>
      <c r="I151" s="640"/>
      <c r="J151" s="640"/>
      <c r="K151" s="640"/>
      <c r="L151" s="640"/>
      <c r="M151" s="640"/>
      <c r="N151" s="640"/>
      <c r="O151" s="640"/>
      <c r="P151" s="640"/>
      <c r="Q151" s="640"/>
      <c r="R151" s="640"/>
      <c r="S151" s="640"/>
      <c r="T151" s="640"/>
      <c r="U151" s="640"/>
      <c r="V151" s="640"/>
      <c r="W151" s="640"/>
      <c r="X151" s="640"/>
      <c r="Y151" s="640"/>
      <c r="Z151" s="640"/>
      <c r="AA151" s="640"/>
      <c r="AB151" s="640"/>
      <c r="AC151" s="640"/>
      <c r="AD151" s="640"/>
      <c r="AE151" s="640"/>
      <c r="AF151" s="640"/>
      <c r="AG151" s="640"/>
      <c r="AH151" s="640"/>
      <c r="AI151" s="641"/>
    </row>
    <row r="152" spans="2:35" ht="35.4" customHeight="1">
      <c r="B152" s="635"/>
      <c r="C152" s="639"/>
      <c r="D152" s="640"/>
      <c r="E152" s="640"/>
      <c r="F152" s="640"/>
      <c r="G152" s="640"/>
      <c r="H152" s="640"/>
      <c r="I152" s="640"/>
      <c r="J152" s="640"/>
      <c r="K152" s="640"/>
      <c r="L152" s="640"/>
      <c r="M152" s="640"/>
      <c r="N152" s="640"/>
      <c r="O152" s="640"/>
      <c r="P152" s="640"/>
      <c r="Q152" s="640"/>
      <c r="R152" s="640"/>
      <c r="S152" s="640"/>
      <c r="T152" s="640"/>
      <c r="U152" s="640"/>
      <c r="V152" s="640"/>
      <c r="W152" s="640"/>
      <c r="X152" s="640"/>
      <c r="Y152" s="640"/>
      <c r="Z152" s="640"/>
      <c r="AA152" s="640"/>
      <c r="AB152" s="640"/>
      <c r="AC152" s="640"/>
      <c r="AD152" s="640"/>
      <c r="AE152" s="640"/>
      <c r="AF152" s="640"/>
      <c r="AG152" s="640"/>
      <c r="AH152" s="640"/>
      <c r="AI152" s="641"/>
    </row>
    <row r="153" spans="2:35" ht="22.5" customHeight="1">
      <c r="B153" s="635"/>
      <c r="C153" s="639"/>
      <c r="D153" s="640"/>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1"/>
    </row>
    <row r="154" spans="2:35" ht="71.25" customHeight="1">
      <c r="B154" s="642"/>
      <c r="C154" s="643"/>
      <c r="D154" s="644"/>
      <c r="E154" s="645"/>
      <c r="F154" s="646"/>
      <c r="G154" s="646"/>
      <c r="H154" s="644"/>
      <c r="I154" s="644"/>
      <c r="J154" s="644"/>
      <c r="K154" s="644"/>
      <c r="L154" s="644"/>
      <c r="M154" s="644"/>
      <c r="N154" s="644"/>
      <c r="O154" s="644"/>
      <c r="P154" s="644"/>
      <c r="Q154" s="644"/>
      <c r="R154" s="644"/>
      <c r="S154" s="647"/>
      <c r="T154" s="647"/>
      <c r="U154" s="647"/>
      <c r="V154" s="648" t="s">
        <v>740</v>
      </c>
      <c r="W154" s="648"/>
      <c r="X154" s="648"/>
      <c r="Y154" s="648"/>
      <c r="Z154" s="648"/>
      <c r="AA154" s="648"/>
      <c r="AB154" s="648"/>
      <c r="AC154" s="648"/>
      <c r="AD154" s="648"/>
      <c r="AE154" s="648"/>
      <c r="AF154" s="648"/>
      <c r="AG154" s="648"/>
      <c r="AH154" s="648"/>
      <c r="AI154" s="649"/>
    </row>
    <row r="155" spans="2:35" ht="15" customHeight="1"/>
    <row r="156" spans="2:35" ht="24.9" customHeight="1">
      <c r="B156" s="205" t="s">
        <v>737</v>
      </c>
      <c r="C156" s="205"/>
      <c r="D156" s="205"/>
      <c r="E156" s="623"/>
      <c r="F156" s="623"/>
      <c r="G156" s="623"/>
      <c r="H156" s="623"/>
      <c r="I156" s="623"/>
      <c r="J156" s="205"/>
      <c r="K156" s="205"/>
      <c r="L156" s="205"/>
      <c r="M156" s="205"/>
      <c r="N156" s="205"/>
      <c r="O156" s="205"/>
      <c r="P156" s="205"/>
      <c r="Q156" s="205"/>
      <c r="R156" s="205"/>
      <c r="S156" s="205"/>
      <c r="T156" s="205"/>
      <c r="U156" s="205"/>
      <c r="V156" s="205"/>
      <c r="W156" s="205"/>
      <c r="X156" s="205"/>
      <c r="Y156" s="205"/>
      <c r="Z156" s="205"/>
      <c r="AA156" s="205"/>
      <c r="AB156" s="205"/>
      <c r="AC156" s="205"/>
      <c r="AD156" s="205"/>
      <c r="AE156" s="205"/>
      <c r="AF156" s="205"/>
      <c r="AG156" s="205"/>
      <c r="AH156" s="205"/>
      <c r="AI156" s="205"/>
    </row>
    <row r="157" spans="2:35" ht="20.100000000000001" customHeight="1">
      <c r="B157" s="206" t="s">
        <v>8</v>
      </c>
      <c r="C157" s="206"/>
      <c r="D157" s="624"/>
      <c r="E157" s="189" t="s">
        <v>293</v>
      </c>
      <c r="F157" s="190"/>
      <c r="G157" s="190"/>
      <c r="H157" s="190"/>
      <c r="I157" s="191"/>
      <c r="J157" s="625" t="s">
        <v>9</v>
      </c>
      <c r="K157" s="210"/>
      <c r="L157" s="210"/>
      <c r="M157" s="296" t="s">
        <v>294</v>
      </c>
      <c r="N157" s="296"/>
      <c r="O157" s="296"/>
      <c r="P157" s="296"/>
      <c r="Q157" s="296"/>
      <c r="R157" s="296"/>
      <c r="S157" s="219" t="s">
        <v>385</v>
      </c>
      <c r="T157" s="219"/>
      <c r="U157" s="219"/>
      <c r="V157" s="219"/>
      <c r="W157" s="166" t="s">
        <v>321</v>
      </c>
      <c r="X157" s="166"/>
      <c r="Y157" s="166"/>
      <c r="Z157" s="166"/>
      <c r="AA157" s="166"/>
      <c r="AB157" s="166"/>
      <c r="AC157" s="247" t="s">
        <v>386</v>
      </c>
      <c r="AD157" s="248"/>
      <c r="AE157" s="249"/>
      <c r="AF157" s="626">
        <v>44431</v>
      </c>
      <c r="AG157" s="627"/>
      <c r="AH157" s="627"/>
      <c r="AI157" s="628"/>
    </row>
    <row r="158" spans="2:35" ht="20.100000000000001" customHeight="1">
      <c r="B158" s="214" t="s">
        <v>0</v>
      </c>
      <c r="C158" s="214"/>
      <c r="D158" s="629"/>
      <c r="E158" s="193" t="s">
        <v>320</v>
      </c>
      <c r="F158" s="194"/>
      <c r="G158" s="194"/>
      <c r="H158" s="194"/>
      <c r="I158" s="195"/>
      <c r="J158" s="630" t="s">
        <v>1</v>
      </c>
      <c r="K158" s="218"/>
      <c r="L158" s="218"/>
      <c r="M158" s="296" t="s">
        <v>303</v>
      </c>
      <c r="N158" s="296"/>
      <c r="O158" s="296"/>
      <c r="P158" s="296"/>
      <c r="Q158" s="296"/>
      <c r="R158" s="296"/>
      <c r="S158" s="219" t="s">
        <v>387</v>
      </c>
      <c r="T158" s="219"/>
      <c r="U158" s="219"/>
      <c r="V158" s="219"/>
      <c r="W158" s="166" t="s">
        <v>353</v>
      </c>
      <c r="X158" s="166"/>
      <c r="Y158" s="166"/>
      <c r="Z158" s="166"/>
      <c r="AA158" s="166"/>
      <c r="AB158" s="166"/>
      <c r="AC158" s="597"/>
      <c r="AD158" s="631"/>
      <c r="AE158" s="598"/>
      <c r="AF158" s="632"/>
      <c r="AG158" s="633"/>
      <c r="AH158" s="633"/>
      <c r="AI158" s="634"/>
    </row>
    <row r="159" spans="2:35" ht="26.25" customHeight="1">
      <c r="B159" s="635" t="s">
        <v>738</v>
      </c>
      <c r="C159" s="636" t="s">
        <v>739</v>
      </c>
      <c r="D159" s="637"/>
      <c r="E159" s="637"/>
      <c r="F159" s="637"/>
      <c r="G159" s="637"/>
      <c r="H159" s="637"/>
      <c r="I159" s="637"/>
      <c r="J159" s="637"/>
      <c r="K159" s="637"/>
      <c r="L159" s="637"/>
      <c r="M159" s="637"/>
      <c r="N159" s="637"/>
      <c r="O159" s="637"/>
      <c r="P159" s="637"/>
      <c r="Q159" s="637"/>
      <c r="R159" s="637"/>
      <c r="S159" s="637"/>
      <c r="T159" s="637"/>
      <c r="U159" s="637"/>
      <c r="V159" s="637"/>
      <c r="W159" s="637"/>
      <c r="X159" s="637"/>
      <c r="Y159" s="637"/>
      <c r="Z159" s="637"/>
      <c r="AA159" s="637"/>
      <c r="AB159" s="637"/>
      <c r="AC159" s="637"/>
      <c r="AD159" s="637"/>
      <c r="AE159" s="637"/>
      <c r="AF159" s="637"/>
      <c r="AG159" s="637"/>
      <c r="AH159" s="637"/>
      <c r="AI159" s="638"/>
    </row>
    <row r="160" spans="2:35" ht="35.4" customHeight="1">
      <c r="B160" s="635"/>
      <c r="C160" s="639"/>
      <c r="D160" s="640"/>
      <c r="E160" s="640"/>
      <c r="F160" s="640"/>
      <c r="G160" s="640"/>
      <c r="H160" s="640"/>
      <c r="I160" s="640"/>
      <c r="J160" s="640"/>
      <c r="K160" s="640"/>
      <c r="L160" s="640"/>
      <c r="M160" s="640"/>
      <c r="N160" s="640"/>
      <c r="O160" s="640"/>
      <c r="P160" s="640"/>
      <c r="Q160" s="640"/>
      <c r="R160" s="640"/>
      <c r="S160" s="640"/>
      <c r="T160" s="640"/>
      <c r="U160" s="640"/>
      <c r="V160" s="640"/>
      <c r="W160" s="640"/>
      <c r="X160" s="640"/>
      <c r="Y160" s="640"/>
      <c r="Z160" s="640"/>
      <c r="AA160" s="640"/>
      <c r="AB160" s="640"/>
      <c r="AC160" s="640"/>
      <c r="AD160" s="640"/>
      <c r="AE160" s="640"/>
      <c r="AF160" s="640"/>
      <c r="AG160" s="640"/>
      <c r="AH160" s="640"/>
      <c r="AI160" s="641"/>
    </row>
    <row r="161" spans="2:35" ht="35.4" customHeight="1">
      <c r="B161" s="635"/>
      <c r="C161" s="639"/>
      <c r="D161" s="640"/>
      <c r="E161" s="640"/>
      <c r="F161" s="640"/>
      <c r="G161" s="640"/>
      <c r="H161" s="640"/>
      <c r="I161" s="640"/>
      <c r="J161" s="640"/>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1"/>
    </row>
    <row r="162" spans="2:35" ht="35.4" customHeight="1">
      <c r="B162" s="635"/>
      <c r="C162" s="639"/>
      <c r="D162" s="640"/>
      <c r="E162" s="640"/>
      <c r="F162" s="640"/>
      <c r="G162" s="640"/>
      <c r="H162" s="640"/>
      <c r="I162" s="640"/>
      <c r="J162" s="640"/>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1"/>
    </row>
    <row r="163" spans="2:35" ht="35.4" customHeight="1">
      <c r="B163" s="635"/>
      <c r="C163" s="639"/>
      <c r="D163" s="640"/>
      <c r="E163" s="640"/>
      <c r="F163" s="640"/>
      <c r="G163" s="640"/>
      <c r="H163" s="640"/>
      <c r="I163" s="640"/>
      <c r="J163" s="640"/>
      <c r="K163" s="640"/>
      <c r="L163" s="640"/>
      <c r="M163" s="640"/>
      <c r="N163" s="640"/>
      <c r="O163" s="640"/>
      <c r="P163" s="640"/>
      <c r="Q163" s="640"/>
      <c r="R163" s="640"/>
      <c r="S163" s="640"/>
      <c r="T163" s="640"/>
      <c r="U163" s="640"/>
      <c r="V163" s="640"/>
      <c r="W163" s="640"/>
      <c r="X163" s="640"/>
      <c r="Y163" s="640"/>
      <c r="Z163" s="640"/>
      <c r="AA163" s="640"/>
      <c r="AB163" s="640"/>
      <c r="AC163" s="640"/>
      <c r="AD163" s="640"/>
      <c r="AE163" s="640"/>
      <c r="AF163" s="640"/>
      <c r="AG163" s="640"/>
      <c r="AH163" s="640"/>
      <c r="AI163" s="641"/>
    </row>
    <row r="164" spans="2:35" ht="35.4" customHeight="1">
      <c r="B164" s="635"/>
      <c r="C164" s="639"/>
      <c r="D164" s="640"/>
      <c r="E164" s="640"/>
      <c r="F164" s="640"/>
      <c r="G164" s="640"/>
      <c r="H164" s="640"/>
      <c r="I164" s="640"/>
      <c r="J164" s="640"/>
      <c r="K164" s="640"/>
      <c r="L164" s="640"/>
      <c r="M164" s="640"/>
      <c r="N164" s="640"/>
      <c r="O164" s="640"/>
      <c r="P164" s="640"/>
      <c r="Q164" s="640"/>
      <c r="R164" s="640"/>
      <c r="S164" s="640"/>
      <c r="T164" s="640"/>
      <c r="U164" s="640"/>
      <c r="V164" s="640"/>
      <c r="W164" s="640"/>
      <c r="X164" s="640"/>
      <c r="Y164" s="640"/>
      <c r="Z164" s="640"/>
      <c r="AA164" s="640"/>
      <c r="AB164" s="640"/>
      <c r="AC164" s="640"/>
      <c r="AD164" s="640"/>
      <c r="AE164" s="640"/>
      <c r="AF164" s="640"/>
      <c r="AG164" s="640"/>
      <c r="AH164" s="640"/>
      <c r="AI164" s="641"/>
    </row>
    <row r="165" spans="2:35" ht="35.4" customHeight="1">
      <c r="B165" s="635"/>
      <c r="C165" s="639"/>
      <c r="D165" s="640"/>
      <c r="E165" s="640"/>
      <c r="F165" s="640"/>
      <c r="G165" s="640"/>
      <c r="H165" s="640"/>
      <c r="I165" s="640"/>
      <c r="J165" s="640"/>
      <c r="K165" s="640"/>
      <c r="L165" s="640"/>
      <c r="M165" s="640"/>
      <c r="N165" s="640"/>
      <c r="O165" s="640"/>
      <c r="P165" s="640"/>
      <c r="Q165" s="640"/>
      <c r="R165" s="640"/>
      <c r="S165" s="640"/>
      <c r="T165" s="640"/>
      <c r="U165" s="640"/>
      <c r="V165" s="640"/>
      <c r="W165" s="640"/>
      <c r="X165" s="640"/>
      <c r="Y165" s="640"/>
      <c r="Z165" s="640"/>
      <c r="AA165" s="640"/>
      <c r="AB165" s="640"/>
      <c r="AC165" s="640"/>
      <c r="AD165" s="640"/>
      <c r="AE165" s="640"/>
      <c r="AF165" s="640"/>
      <c r="AG165" s="640"/>
      <c r="AH165" s="640"/>
      <c r="AI165" s="641"/>
    </row>
    <row r="166" spans="2:35" ht="35.4" customHeight="1">
      <c r="B166" s="635"/>
      <c r="C166" s="639"/>
      <c r="D166" s="640"/>
      <c r="E166" s="640"/>
      <c r="F166" s="640"/>
      <c r="G166" s="640"/>
      <c r="H166" s="640"/>
      <c r="I166" s="640"/>
      <c r="J166" s="640"/>
      <c r="K166" s="640"/>
      <c r="L166" s="640"/>
      <c r="M166" s="640"/>
      <c r="N166" s="640"/>
      <c r="O166" s="640"/>
      <c r="P166" s="640"/>
      <c r="Q166" s="640"/>
      <c r="R166" s="640"/>
      <c r="S166" s="640"/>
      <c r="T166" s="640"/>
      <c r="U166" s="640"/>
      <c r="V166" s="640"/>
      <c r="W166" s="640"/>
      <c r="X166" s="640"/>
      <c r="Y166" s="640"/>
      <c r="Z166" s="640"/>
      <c r="AA166" s="640"/>
      <c r="AB166" s="640"/>
      <c r="AC166" s="640"/>
      <c r="AD166" s="640"/>
      <c r="AE166" s="640"/>
      <c r="AF166" s="640"/>
      <c r="AG166" s="640"/>
      <c r="AH166" s="640"/>
      <c r="AI166" s="641"/>
    </row>
    <row r="167" spans="2:35" ht="35.4" customHeight="1">
      <c r="B167" s="635"/>
      <c r="C167" s="639"/>
      <c r="D167" s="640"/>
      <c r="E167" s="640"/>
      <c r="F167" s="640"/>
      <c r="G167" s="640"/>
      <c r="H167" s="640"/>
      <c r="I167" s="640"/>
      <c r="J167" s="640"/>
      <c r="K167" s="640"/>
      <c r="L167" s="640"/>
      <c r="M167" s="640"/>
      <c r="N167" s="640"/>
      <c r="O167" s="640"/>
      <c r="P167" s="640"/>
      <c r="Q167" s="640"/>
      <c r="R167" s="640"/>
      <c r="S167" s="640"/>
      <c r="T167" s="640"/>
      <c r="U167" s="640"/>
      <c r="V167" s="640"/>
      <c r="W167" s="640"/>
      <c r="X167" s="640"/>
      <c r="Y167" s="640"/>
      <c r="Z167" s="640"/>
      <c r="AA167" s="640"/>
      <c r="AB167" s="640"/>
      <c r="AC167" s="640"/>
      <c r="AD167" s="640"/>
      <c r="AE167" s="640"/>
      <c r="AF167" s="640"/>
      <c r="AG167" s="640"/>
      <c r="AH167" s="640"/>
      <c r="AI167" s="641"/>
    </row>
    <row r="168" spans="2:35" ht="35.4" customHeight="1">
      <c r="B168" s="635"/>
      <c r="C168" s="639"/>
      <c r="D168" s="640"/>
      <c r="E168" s="640"/>
      <c r="F168" s="640"/>
      <c r="G168" s="640"/>
      <c r="H168" s="640"/>
      <c r="I168" s="640"/>
      <c r="J168" s="640"/>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1"/>
    </row>
    <row r="169" spans="2:35" ht="35.4" customHeight="1">
      <c r="B169" s="635"/>
      <c r="C169" s="639"/>
      <c r="D169" s="640"/>
      <c r="E169" s="640"/>
      <c r="F169" s="640"/>
      <c r="G169" s="640"/>
      <c r="H169" s="640"/>
      <c r="I169" s="640"/>
      <c r="J169" s="640"/>
      <c r="K169" s="640"/>
      <c r="L169" s="640"/>
      <c r="M169" s="640"/>
      <c r="N169" s="640"/>
      <c r="O169" s="640"/>
      <c r="P169" s="640"/>
      <c r="Q169" s="640"/>
      <c r="R169" s="640"/>
      <c r="S169" s="640"/>
      <c r="T169" s="640"/>
      <c r="U169" s="640"/>
      <c r="V169" s="640"/>
      <c r="W169" s="640"/>
      <c r="X169" s="640"/>
      <c r="Y169" s="640"/>
      <c r="Z169" s="640"/>
      <c r="AA169" s="640"/>
      <c r="AB169" s="640"/>
      <c r="AC169" s="640"/>
      <c r="AD169" s="640"/>
      <c r="AE169" s="640"/>
      <c r="AF169" s="640"/>
      <c r="AG169" s="640"/>
      <c r="AH169" s="640"/>
      <c r="AI169" s="641"/>
    </row>
    <row r="170" spans="2:35" ht="22.5" customHeight="1">
      <c r="B170" s="635"/>
      <c r="C170" s="639"/>
      <c r="D170" s="640"/>
      <c r="E170" s="640"/>
      <c r="F170" s="640"/>
      <c r="G170" s="640"/>
      <c r="H170" s="640"/>
      <c r="I170" s="640"/>
      <c r="J170" s="640"/>
      <c r="K170" s="640"/>
      <c r="L170" s="640"/>
      <c r="M170" s="640"/>
      <c r="N170" s="640"/>
      <c r="O170" s="640"/>
      <c r="P170" s="640"/>
      <c r="Q170" s="640"/>
      <c r="R170" s="640"/>
      <c r="S170" s="640"/>
      <c r="T170" s="640"/>
      <c r="U170" s="640"/>
      <c r="V170" s="640"/>
      <c r="W170" s="640"/>
      <c r="X170" s="640"/>
      <c r="Y170" s="640"/>
      <c r="Z170" s="640"/>
      <c r="AA170" s="640"/>
      <c r="AB170" s="640"/>
      <c r="AC170" s="640"/>
      <c r="AD170" s="640"/>
      <c r="AE170" s="640"/>
      <c r="AF170" s="640"/>
      <c r="AG170" s="640"/>
      <c r="AH170" s="640"/>
      <c r="AI170" s="641"/>
    </row>
    <row r="171" spans="2:35" ht="71.25" customHeight="1">
      <c r="B171" s="642"/>
      <c r="C171" s="643"/>
      <c r="D171" s="644"/>
      <c r="E171" s="645"/>
      <c r="F171" s="646"/>
      <c r="G171" s="646"/>
      <c r="H171" s="644"/>
      <c r="I171" s="644"/>
      <c r="J171" s="644"/>
      <c r="K171" s="644"/>
      <c r="L171" s="644"/>
      <c r="M171" s="644"/>
      <c r="N171" s="644"/>
      <c r="O171" s="644"/>
      <c r="P171" s="644"/>
      <c r="Q171" s="644"/>
      <c r="R171" s="644"/>
      <c r="S171" s="647"/>
      <c r="T171" s="647"/>
      <c r="U171" s="647"/>
      <c r="V171" s="648" t="s">
        <v>740</v>
      </c>
      <c r="W171" s="648"/>
      <c r="X171" s="648"/>
      <c r="Y171" s="648"/>
      <c r="Z171" s="648"/>
      <c r="AA171" s="648"/>
      <c r="AB171" s="648"/>
      <c r="AC171" s="648"/>
      <c r="AD171" s="648"/>
      <c r="AE171" s="648"/>
      <c r="AF171" s="648"/>
      <c r="AG171" s="648"/>
      <c r="AH171" s="648"/>
      <c r="AI171" s="649"/>
    </row>
    <row r="172" spans="2:35" ht="15" customHeight="1"/>
    <row r="173" spans="2:35" ht="24.9" customHeight="1">
      <c r="B173" s="205" t="s">
        <v>737</v>
      </c>
      <c r="C173" s="205"/>
      <c r="D173" s="205"/>
      <c r="E173" s="623"/>
      <c r="F173" s="623"/>
      <c r="G173" s="623"/>
      <c r="H173" s="623"/>
      <c r="I173" s="623"/>
      <c r="J173" s="205"/>
      <c r="K173" s="205"/>
      <c r="L173" s="205"/>
      <c r="M173" s="205"/>
      <c r="N173" s="205"/>
      <c r="O173" s="205"/>
      <c r="P173" s="205"/>
      <c r="Q173" s="205"/>
      <c r="R173" s="205"/>
      <c r="S173" s="205"/>
      <c r="T173" s="205"/>
      <c r="U173" s="205"/>
      <c r="V173" s="205"/>
      <c r="W173" s="205"/>
      <c r="X173" s="205"/>
      <c r="Y173" s="205"/>
      <c r="Z173" s="205"/>
      <c r="AA173" s="205"/>
      <c r="AB173" s="205"/>
      <c r="AC173" s="205"/>
      <c r="AD173" s="205"/>
      <c r="AE173" s="205"/>
      <c r="AF173" s="205"/>
      <c r="AG173" s="205"/>
      <c r="AH173" s="205"/>
      <c r="AI173" s="205"/>
    </row>
    <row r="174" spans="2:35" ht="20.100000000000001" customHeight="1">
      <c r="B174" s="206" t="s">
        <v>8</v>
      </c>
      <c r="C174" s="206"/>
      <c r="D174" s="624"/>
      <c r="E174" s="189" t="s">
        <v>293</v>
      </c>
      <c r="F174" s="190"/>
      <c r="G174" s="190"/>
      <c r="H174" s="190"/>
      <c r="I174" s="191"/>
      <c r="J174" s="625" t="s">
        <v>9</v>
      </c>
      <c r="K174" s="210"/>
      <c r="L174" s="210"/>
      <c r="M174" s="296" t="s">
        <v>294</v>
      </c>
      <c r="N174" s="296"/>
      <c r="O174" s="296"/>
      <c r="P174" s="296"/>
      <c r="Q174" s="296"/>
      <c r="R174" s="296"/>
      <c r="S174" s="219" t="s">
        <v>385</v>
      </c>
      <c r="T174" s="219"/>
      <c r="U174" s="219"/>
      <c r="V174" s="219"/>
      <c r="W174" s="166" t="s">
        <v>321</v>
      </c>
      <c r="X174" s="166"/>
      <c r="Y174" s="166"/>
      <c r="Z174" s="166"/>
      <c r="AA174" s="166"/>
      <c r="AB174" s="166"/>
      <c r="AC174" s="247" t="s">
        <v>386</v>
      </c>
      <c r="AD174" s="248"/>
      <c r="AE174" s="249"/>
      <c r="AF174" s="626">
        <v>44431</v>
      </c>
      <c r="AG174" s="627"/>
      <c r="AH174" s="627"/>
      <c r="AI174" s="628"/>
    </row>
    <row r="175" spans="2:35" ht="20.100000000000001" customHeight="1">
      <c r="B175" s="214" t="s">
        <v>0</v>
      </c>
      <c r="C175" s="214"/>
      <c r="D175" s="629"/>
      <c r="E175" s="193" t="s">
        <v>320</v>
      </c>
      <c r="F175" s="194"/>
      <c r="G175" s="194"/>
      <c r="H175" s="194"/>
      <c r="I175" s="195"/>
      <c r="J175" s="630" t="s">
        <v>1</v>
      </c>
      <c r="K175" s="218"/>
      <c r="L175" s="218"/>
      <c r="M175" s="296" t="s">
        <v>303</v>
      </c>
      <c r="N175" s="296"/>
      <c r="O175" s="296"/>
      <c r="P175" s="296"/>
      <c r="Q175" s="296"/>
      <c r="R175" s="296"/>
      <c r="S175" s="219" t="s">
        <v>387</v>
      </c>
      <c r="T175" s="219"/>
      <c r="U175" s="219"/>
      <c r="V175" s="219"/>
      <c r="W175" s="166" t="s">
        <v>353</v>
      </c>
      <c r="X175" s="166"/>
      <c r="Y175" s="166"/>
      <c r="Z175" s="166"/>
      <c r="AA175" s="166"/>
      <c r="AB175" s="166"/>
      <c r="AC175" s="597"/>
      <c r="AD175" s="631"/>
      <c r="AE175" s="598"/>
      <c r="AF175" s="632"/>
      <c r="AG175" s="633"/>
      <c r="AH175" s="633"/>
      <c r="AI175" s="634"/>
    </row>
    <row r="176" spans="2:35" ht="26.25" customHeight="1">
      <c r="B176" s="635" t="s">
        <v>738</v>
      </c>
      <c r="C176" s="636" t="s">
        <v>739</v>
      </c>
      <c r="D176" s="637"/>
      <c r="E176" s="637"/>
      <c r="F176" s="637"/>
      <c r="G176" s="637"/>
      <c r="H176" s="637"/>
      <c r="I176" s="637"/>
      <c r="J176" s="637"/>
      <c r="K176" s="637"/>
      <c r="L176" s="637"/>
      <c r="M176" s="637"/>
      <c r="N176" s="637"/>
      <c r="O176" s="637"/>
      <c r="P176" s="637"/>
      <c r="Q176" s="637"/>
      <c r="R176" s="637"/>
      <c r="S176" s="637"/>
      <c r="T176" s="637"/>
      <c r="U176" s="637"/>
      <c r="V176" s="637"/>
      <c r="W176" s="637"/>
      <c r="X176" s="637"/>
      <c r="Y176" s="637"/>
      <c r="Z176" s="637"/>
      <c r="AA176" s="637"/>
      <c r="AB176" s="637"/>
      <c r="AC176" s="637"/>
      <c r="AD176" s="637"/>
      <c r="AE176" s="637"/>
      <c r="AF176" s="637"/>
      <c r="AG176" s="637"/>
      <c r="AH176" s="637"/>
      <c r="AI176" s="638"/>
    </row>
    <row r="177" spans="2:35" ht="35.4" customHeight="1">
      <c r="B177" s="635"/>
      <c r="C177" s="639"/>
      <c r="D177" s="640"/>
      <c r="E177" s="640"/>
      <c r="F177" s="640"/>
      <c r="G177" s="640"/>
      <c r="H177" s="640"/>
      <c r="I177" s="640"/>
      <c r="J177" s="640"/>
      <c r="K177" s="640"/>
      <c r="L177" s="640"/>
      <c r="M177" s="640"/>
      <c r="N177" s="640"/>
      <c r="O177" s="640"/>
      <c r="P177" s="640"/>
      <c r="Q177" s="640"/>
      <c r="R177" s="640"/>
      <c r="S177" s="640"/>
      <c r="T177" s="640"/>
      <c r="U177" s="640"/>
      <c r="V177" s="640"/>
      <c r="W177" s="640"/>
      <c r="X177" s="640"/>
      <c r="Y177" s="640"/>
      <c r="Z177" s="640"/>
      <c r="AA177" s="640"/>
      <c r="AB177" s="640"/>
      <c r="AC177" s="640"/>
      <c r="AD177" s="640"/>
      <c r="AE177" s="640"/>
      <c r="AF177" s="640"/>
      <c r="AG177" s="640"/>
      <c r="AH177" s="640"/>
      <c r="AI177" s="641"/>
    </row>
    <row r="178" spans="2:35" ht="35.4" customHeight="1">
      <c r="B178" s="635"/>
      <c r="C178" s="639"/>
      <c r="D178" s="640"/>
      <c r="E178" s="640"/>
      <c r="F178" s="640"/>
      <c r="G178" s="640"/>
      <c r="H178" s="640"/>
      <c r="I178" s="640"/>
      <c r="J178" s="640"/>
      <c r="K178" s="640"/>
      <c r="L178" s="640"/>
      <c r="M178" s="640"/>
      <c r="N178" s="640"/>
      <c r="O178" s="640"/>
      <c r="P178" s="640"/>
      <c r="Q178" s="640"/>
      <c r="R178" s="640"/>
      <c r="S178" s="640"/>
      <c r="T178" s="640"/>
      <c r="U178" s="640"/>
      <c r="V178" s="640"/>
      <c r="W178" s="640"/>
      <c r="X178" s="640"/>
      <c r="Y178" s="640"/>
      <c r="Z178" s="640"/>
      <c r="AA178" s="640"/>
      <c r="AB178" s="640"/>
      <c r="AC178" s="640"/>
      <c r="AD178" s="640"/>
      <c r="AE178" s="640"/>
      <c r="AF178" s="640"/>
      <c r="AG178" s="640"/>
      <c r="AH178" s="640"/>
      <c r="AI178" s="641"/>
    </row>
    <row r="179" spans="2:35" ht="35.4" customHeight="1">
      <c r="B179" s="635"/>
      <c r="C179" s="639"/>
      <c r="D179" s="640"/>
      <c r="E179" s="640"/>
      <c r="F179" s="640"/>
      <c r="G179" s="640"/>
      <c r="H179" s="640"/>
      <c r="I179" s="640"/>
      <c r="J179" s="640"/>
      <c r="K179" s="640"/>
      <c r="L179" s="640"/>
      <c r="M179" s="640"/>
      <c r="N179" s="640"/>
      <c r="O179" s="640"/>
      <c r="P179" s="640"/>
      <c r="Q179" s="640"/>
      <c r="R179" s="640"/>
      <c r="S179" s="640"/>
      <c r="T179" s="640"/>
      <c r="U179" s="640"/>
      <c r="V179" s="640"/>
      <c r="W179" s="640"/>
      <c r="X179" s="640"/>
      <c r="Y179" s="640"/>
      <c r="Z179" s="640"/>
      <c r="AA179" s="640"/>
      <c r="AB179" s="640"/>
      <c r="AC179" s="640"/>
      <c r="AD179" s="640"/>
      <c r="AE179" s="640"/>
      <c r="AF179" s="640"/>
      <c r="AG179" s="640"/>
      <c r="AH179" s="640"/>
      <c r="AI179" s="641"/>
    </row>
    <row r="180" spans="2:35" ht="35.4" customHeight="1">
      <c r="B180" s="635"/>
      <c r="C180" s="639"/>
      <c r="D180" s="640"/>
      <c r="E180" s="640"/>
      <c r="F180" s="640"/>
      <c r="G180" s="640"/>
      <c r="H180" s="640"/>
      <c r="I180" s="640"/>
      <c r="J180" s="640"/>
      <c r="K180" s="640"/>
      <c r="L180" s="640"/>
      <c r="M180" s="640"/>
      <c r="N180" s="640"/>
      <c r="O180" s="640"/>
      <c r="P180" s="640"/>
      <c r="Q180" s="640"/>
      <c r="R180" s="640"/>
      <c r="S180" s="640"/>
      <c r="T180" s="640"/>
      <c r="U180" s="640"/>
      <c r="V180" s="640"/>
      <c r="W180" s="640"/>
      <c r="X180" s="640"/>
      <c r="Y180" s="640"/>
      <c r="Z180" s="640"/>
      <c r="AA180" s="640"/>
      <c r="AB180" s="640"/>
      <c r="AC180" s="640"/>
      <c r="AD180" s="640"/>
      <c r="AE180" s="640"/>
      <c r="AF180" s="640"/>
      <c r="AG180" s="640"/>
      <c r="AH180" s="640"/>
      <c r="AI180" s="641"/>
    </row>
    <row r="181" spans="2:35" ht="35.4" customHeight="1">
      <c r="B181" s="635"/>
      <c r="C181" s="639"/>
      <c r="D181" s="640"/>
      <c r="E181" s="640"/>
      <c r="F181" s="640"/>
      <c r="G181" s="640"/>
      <c r="H181" s="640"/>
      <c r="I181" s="640"/>
      <c r="J181" s="640"/>
      <c r="K181" s="640"/>
      <c r="L181" s="640"/>
      <c r="M181" s="640"/>
      <c r="N181" s="640"/>
      <c r="O181" s="640"/>
      <c r="P181" s="640"/>
      <c r="Q181" s="640"/>
      <c r="R181" s="640"/>
      <c r="S181" s="640"/>
      <c r="T181" s="640"/>
      <c r="U181" s="640"/>
      <c r="V181" s="640"/>
      <c r="W181" s="640"/>
      <c r="X181" s="640"/>
      <c r="Y181" s="640"/>
      <c r="Z181" s="640"/>
      <c r="AA181" s="640"/>
      <c r="AB181" s="640"/>
      <c r="AC181" s="640"/>
      <c r="AD181" s="640"/>
      <c r="AE181" s="640"/>
      <c r="AF181" s="640"/>
      <c r="AG181" s="640"/>
      <c r="AH181" s="640"/>
      <c r="AI181" s="641"/>
    </row>
    <row r="182" spans="2:35" ht="35.4" customHeight="1">
      <c r="B182" s="635"/>
      <c r="C182" s="639"/>
      <c r="D182" s="640"/>
      <c r="E182" s="640"/>
      <c r="F182" s="640"/>
      <c r="G182" s="640"/>
      <c r="H182" s="640"/>
      <c r="I182" s="640"/>
      <c r="J182" s="640"/>
      <c r="K182" s="640"/>
      <c r="L182" s="640"/>
      <c r="M182" s="640"/>
      <c r="N182" s="640"/>
      <c r="O182" s="640"/>
      <c r="P182" s="640"/>
      <c r="Q182" s="640"/>
      <c r="R182" s="640"/>
      <c r="S182" s="640"/>
      <c r="T182" s="640"/>
      <c r="U182" s="640"/>
      <c r="V182" s="640"/>
      <c r="W182" s="640"/>
      <c r="X182" s="640"/>
      <c r="Y182" s="640"/>
      <c r="Z182" s="640"/>
      <c r="AA182" s="640"/>
      <c r="AB182" s="640"/>
      <c r="AC182" s="640"/>
      <c r="AD182" s="640"/>
      <c r="AE182" s="640"/>
      <c r="AF182" s="640"/>
      <c r="AG182" s="640"/>
      <c r="AH182" s="640"/>
      <c r="AI182" s="641"/>
    </row>
    <row r="183" spans="2:35" ht="35.4" customHeight="1">
      <c r="B183" s="635"/>
      <c r="C183" s="639"/>
      <c r="D183" s="640"/>
      <c r="E183" s="640"/>
      <c r="F183" s="640"/>
      <c r="G183" s="640"/>
      <c r="H183" s="640"/>
      <c r="I183" s="640"/>
      <c r="J183" s="640"/>
      <c r="K183" s="640"/>
      <c r="L183" s="640"/>
      <c r="M183" s="640"/>
      <c r="N183" s="640"/>
      <c r="O183" s="640"/>
      <c r="P183" s="640"/>
      <c r="Q183" s="640"/>
      <c r="R183" s="640"/>
      <c r="S183" s="640"/>
      <c r="T183" s="640"/>
      <c r="U183" s="640"/>
      <c r="V183" s="640"/>
      <c r="W183" s="640"/>
      <c r="X183" s="640"/>
      <c r="Y183" s="640"/>
      <c r="Z183" s="640"/>
      <c r="AA183" s="640"/>
      <c r="AB183" s="640"/>
      <c r="AC183" s="640"/>
      <c r="AD183" s="640"/>
      <c r="AE183" s="640"/>
      <c r="AF183" s="640"/>
      <c r="AG183" s="640"/>
      <c r="AH183" s="640"/>
      <c r="AI183" s="641"/>
    </row>
    <row r="184" spans="2:35" ht="35.4" customHeight="1">
      <c r="B184" s="635"/>
      <c r="C184" s="639"/>
      <c r="D184" s="640"/>
      <c r="E184" s="640"/>
      <c r="F184" s="640"/>
      <c r="G184" s="640"/>
      <c r="H184" s="640"/>
      <c r="I184" s="640"/>
      <c r="J184" s="640"/>
      <c r="K184" s="640"/>
      <c r="L184" s="640"/>
      <c r="M184" s="640"/>
      <c r="N184" s="640"/>
      <c r="O184" s="640"/>
      <c r="P184" s="640"/>
      <c r="Q184" s="640"/>
      <c r="R184" s="640"/>
      <c r="S184" s="640"/>
      <c r="T184" s="640"/>
      <c r="U184" s="640"/>
      <c r="V184" s="640"/>
      <c r="W184" s="640"/>
      <c r="X184" s="640"/>
      <c r="Y184" s="640"/>
      <c r="Z184" s="640"/>
      <c r="AA184" s="640"/>
      <c r="AB184" s="640"/>
      <c r="AC184" s="640"/>
      <c r="AD184" s="640"/>
      <c r="AE184" s="640"/>
      <c r="AF184" s="640"/>
      <c r="AG184" s="640"/>
      <c r="AH184" s="640"/>
      <c r="AI184" s="641"/>
    </row>
    <row r="185" spans="2:35" ht="35.4" customHeight="1">
      <c r="B185" s="635"/>
      <c r="C185" s="639"/>
      <c r="D185" s="640"/>
      <c r="E185" s="640"/>
      <c r="F185" s="640"/>
      <c r="G185" s="640"/>
      <c r="H185" s="640"/>
      <c r="I185" s="640"/>
      <c r="J185" s="640"/>
      <c r="K185" s="640"/>
      <c r="L185" s="640"/>
      <c r="M185" s="640"/>
      <c r="N185" s="640"/>
      <c r="O185" s="640"/>
      <c r="P185" s="640"/>
      <c r="Q185" s="640"/>
      <c r="R185" s="640"/>
      <c r="S185" s="640"/>
      <c r="T185" s="640"/>
      <c r="U185" s="640"/>
      <c r="V185" s="640"/>
      <c r="W185" s="640"/>
      <c r="X185" s="640"/>
      <c r="Y185" s="640"/>
      <c r="Z185" s="640"/>
      <c r="AA185" s="640"/>
      <c r="AB185" s="640"/>
      <c r="AC185" s="640"/>
      <c r="AD185" s="640"/>
      <c r="AE185" s="640"/>
      <c r="AF185" s="640"/>
      <c r="AG185" s="640"/>
      <c r="AH185" s="640"/>
      <c r="AI185" s="641"/>
    </row>
    <row r="186" spans="2:35" ht="35.4" customHeight="1">
      <c r="B186" s="635"/>
      <c r="C186" s="639"/>
      <c r="D186" s="640"/>
      <c r="E186" s="640"/>
      <c r="F186" s="640"/>
      <c r="G186" s="640"/>
      <c r="H186" s="640"/>
      <c r="I186" s="640"/>
      <c r="J186" s="640"/>
      <c r="K186" s="640"/>
      <c r="L186" s="640"/>
      <c r="M186" s="640"/>
      <c r="N186" s="640"/>
      <c r="O186" s="640"/>
      <c r="P186" s="640"/>
      <c r="Q186" s="640"/>
      <c r="R186" s="640"/>
      <c r="S186" s="640"/>
      <c r="T186" s="640"/>
      <c r="U186" s="640"/>
      <c r="V186" s="640"/>
      <c r="W186" s="640"/>
      <c r="X186" s="640"/>
      <c r="Y186" s="640"/>
      <c r="Z186" s="640"/>
      <c r="AA186" s="640"/>
      <c r="AB186" s="640"/>
      <c r="AC186" s="640"/>
      <c r="AD186" s="640"/>
      <c r="AE186" s="640"/>
      <c r="AF186" s="640"/>
      <c r="AG186" s="640"/>
      <c r="AH186" s="640"/>
      <c r="AI186" s="641"/>
    </row>
    <row r="187" spans="2:35" ht="22.5" customHeight="1">
      <c r="B187" s="635"/>
      <c r="C187" s="639"/>
      <c r="D187" s="640"/>
      <c r="E187" s="640"/>
      <c r="F187" s="640"/>
      <c r="G187" s="640"/>
      <c r="H187" s="640"/>
      <c r="I187" s="640"/>
      <c r="J187" s="640"/>
      <c r="K187" s="640"/>
      <c r="L187" s="640"/>
      <c r="M187" s="640"/>
      <c r="N187" s="640"/>
      <c r="O187" s="640"/>
      <c r="P187" s="640"/>
      <c r="Q187" s="640"/>
      <c r="R187" s="640"/>
      <c r="S187" s="640"/>
      <c r="T187" s="640"/>
      <c r="U187" s="640"/>
      <c r="V187" s="640"/>
      <c r="W187" s="640"/>
      <c r="X187" s="640"/>
      <c r="Y187" s="640"/>
      <c r="Z187" s="640"/>
      <c r="AA187" s="640"/>
      <c r="AB187" s="640"/>
      <c r="AC187" s="640"/>
      <c r="AD187" s="640"/>
      <c r="AE187" s="640"/>
      <c r="AF187" s="640"/>
      <c r="AG187" s="640"/>
      <c r="AH187" s="640"/>
      <c r="AI187" s="641"/>
    </row>
    <row r="188" spans="2:35" ht="71.25" customHeight="1">
      <c r="B188" s="642"/>
      <c r="C188" s="643"/>
      <c r="D188" s="644"/>
      <c r="E188" s="645"/>
      <c r="F188" s="646"/>
      <c r="G188" s="646"/>
      <c r="H188" s="644"/>
      <c r="I188" s="644"/>
      <c r="J188" s="644"/>
      <c r="K188" s="644"/>
      <c r="L188" s="644"/>
      <c r="M188" s="644"/>
      <c r="N188" s="644"/>
      <c r="O188" s="644"/>
      <c r="P188" s="644"/>
      <c r="Q188" s="644"/>
      <c r="R188" s="644"/>
      <c r="S188" s="647"/>
      <c r="T188" s="647"/>
      <c r="U188" s="647"/>
      <c r="V188" s="648" t="s">
        <v>740</v>
      </c>
      <c r="W188" s="648"/>
      <c r="X188" s="648"/>
      <c r="Y188" s="648"/>
      <c r="Z188" s="648"/>
      <c r="AA188" s="648"/>
      <c r="AB188" s="648"/>
      <c r="AC188" s="648"/>
      <c r="AD188" s="648"/>
      <c r="AE188" s="648"/>
      <c r="AF188" s="648"/>
      <c r="AG188" s="648"/>
      <c r="AH188" s="648"/>
      <c r="AI188" s="649"/>
    </row>
    <row r="189" spans="2:35" ht="15" customHeight="1"/>
    <row r="190" spans="2:35" ht="24.9" customHeight="1">
      <c r="B190" s="205" t="s">
        <v>737</v>
      </c>
      <c r="C190" s="205"/>
      <c r="D190" s="205"/>
      <c r="E190" s="623"/>
      <c r="F190" s="623"/>
      <c r="G190" s="623"/>
      <c r="H190" s="623"/>
      <c r="I190" s="623"/>
      <c r="J190" s="205"/>
      <c r="K190" s="205"/>
      <c r="L190" s="205"/>
      <c r="M190" s="205"/>
      <c r="N190" s="205"/>
      <c r="O190" s="205"/>
      <c r="P190" s="205"/>
      <c r="Q190" s="205"/>
      <c r="R190" s="205"/>
      <c r="S190" s="205"/>
      <c r="T190" s="205"/>
      <c r="U190" s="205"/>
      <c r="V190" s="205"/>
      <c r="W190" s="205"/>
      <c r="X190" s="205"/>
      <c r="Y190" s="205"/>
      <c r="Z190" s="205"/>
      <c r="AA190" s="205"/>
      <c r="AB190" s="205"/>
      <c r="AC190" s="205"/>
      <c r="AD190" s="205"/>
      <c r="AE190" s="205"/>
      <c r="AF190" s="205"/>
      <c r="AG190" s="205"/>
      <c r="AH190" s="205"/>
      <c r="AI190" s="205"/>
    </row>
    <row r="191" spans="2:35" ht="20.100000000000001" customHeight="1">
      <c r="B191" s="206" t="s">
        <v>8</v>
      </c>
      <c r="C191" s="206"/>
      <c r="D191" s="624"/>
      <c r="E191" s="189" t="s">
        <v>293</v>
      </c>
      <c r="F191" s="190"/>
      <c r="G191" s="190"/>
      <c r="H191" s="190"/>
      <c r="I191" s="191"/>
      <c r="J191" s="625" t="s">
        <v>9</v>
      </c>
      <c r="K191" s="210"/>
      <c r="L191" s="210"/>
      <c r="M191" s="296" t="s">
        <v>294</v>
      </c>
      <c r="N191" s="296"/>
      <c r="O191" s="296"/>
      <c r="P191" s="296"/>
      <c r="Q191" s="296"/>
      <c r="R191" s="296"/>
      <c r="S191" s="219" t="s">
        <v>385</v>
      </c>
      <c r="T191" s="219"/>
      <c r="U191" s="219"/>
      <c r="V191" s="219"/>
      <c r="W191" s="166" t="s">
        <v>321</v>
      </c>
      <c r="X191" s="166"/>
      <c r="Y191" s="166"/>
      <c r="Z191" s="166"/>
      <c r="AA191" s="166"/>
      <c r="AB191" s="166"/>
      <c r="AC191" s="247" t="s">
        <v>386</v>
      </c>
      <c r="AD191" s="248"/>
      <c r="AE191" s="249"/>
      <c r="AF191" s="626">
        <v>44431</v>
      </c>
      <c r="AG191" s="627"/>
      <c r="AH191" s="627"/>
      <c r="AI191" s="628"/>
    </row>
    <row r="192" spans="2:35" ht="20.100000000000001" customHeight="1">
      <c r="B192" s="214" t="s">
        <v>0</v>
      </c>
      <c r="C192" s="214"/>
      <c r="D192" s="629"/>
      <c r="E192" s="193" t="s">
        <v>320</v>
      </c>
      <c r="F192" s="194"/>
      <c r="G192" s="194"/>
      <c r="H192" s="194"/>
      <c r="I192" s="195"/>
      <c r="J192" s="630" t="s">
        <v>1</v>
      </c>
      <c r="K192" s="218"/>
      <c r="L192" s="218"/>
      <c r="M192" s="296" t="s">
        <v>303</v>
      </c>
      <c r="N192" s="296"/>
      <c r="O192" s="296"/>
      <c r="P192" s="296"/>
      <c r="Q192" s="296"/>
      <c r="R192" s="296"/>
      <c r="S192" s="219" t="s">
        <v>387</v>
      </c>
      <c r="T192" s="219"/>
      <c r="U192" s="219"/>
      <c r="V192" s="219"/>
      <c r="W192" s="166" t="s">
        <v>353</v>
      </c>
      <c r="X192" s="166"/>
      <c r="Y192" s="166"/>
      <c r="Z192" s="166"/>
      <c r="AA192" s="166"/>
      <c r="AB192" s="166"/>
      <c r="AC192" s="597"/>
      <c r="AD192" s="631"/>
      <c r="AE192" s="598"/>
      <c r="AF192" s="632"/>
      <c r="AG192" s="633"/>
      <c r="AH192" s="633"/>
      <c r="AI192" s="634"/>
    </row>
    <row r="193" spans="2:35" ht="26.25" customHeight="1">
      <c r="B193" s="635" t="s">
        <v>738</v>
      </c>
      <c r="C193" s="636" t="s">
        <v>739</v>
      </c>
      <c r="D193" s="637"/>
      <c r="E193" s="637"/>
      <c r="F193" s="637"/>
      <c r="G193" s="637"/>
      <c r="H193" s="637"/>
      <c r="I193" s="637"/>
      <c r="J193" s="637"/>
      <c r="K193" s="637"/>
      <c r="L193" s="637"/>
      <c r="M193" s="637"/>
      <c r="N193" s="637"/>
      <c r="O193" s="637"/>
      <c r="P193" s="637"/>
      <c r="Q193" s="637"/>
      <c r="R193" s="637"/>
      <c r="S193" s="637"/>
      <c r="T193" s="637"/>
      <c r="U193" s="637"/>
      <c r="V193" s="637"/>
      <c r="W193" s="637"/>
      <c r="X193" s="637"/>
      <c r="Y193" s="637"/>
      <c r="Z193" s="637"/>
      <c r="AA193" s="637"/>
      <c r="AB193" s="637"/>
      <c r="AC193" s="637"/>
      <c r="AD193" s="637"/>
      <c r="AE193" s="637"/>
      <c r="AF193" s="637"/>
      <c r="AG193" s="637"/>
      <c r="AH193" s="637"/>
      <c r="AI193" s="638"/>
    </row>
    <row r="194" spans="2:35" ht="35.4" customHeight="1">
      <c r="B194" s="635"/>
      <c r="C194" s="639"/>
      <c r="D194" s="640"/>
      <c r="E194" s="640"/>
      <c r="F194" s="640"/>
      <c r="G194" s="640"/>
      <c r="H194" s="640"/>
      <c r="I194" s="640"/>
      <c r="J194" s="640"/>
      <c r="K194" s="640"/>
      <c r="L194" s="640"/>
      <c r="M194" s="640"/>
      <c r="N194" s="640"/>
      <c r="O194" s="640"/>
      <c r="P194" s="640"/>
      <c r="Q194" s="640"/>
      <c r="R194" s="640"/>
      <c r="S194" s="640"/>
      <c r="T194" s="640"/>
      <c r="U194" s="640"/>
      <c r="V194" s="640"/>
      <c r="W194" s="640"/>
      <c r="X194" s="640"/>
      <c r="Y194" s="640"/>
      <c r="Z194" s="640"/>
      <c r="AA194" s="640"/>
      <c r="AB194" s="640"/>
      <c r="AC194" s="640"/>
      <c r="AD194" s="640"/>
      <c r="AE194" s="640"/>
      <c r="AF194" s="640"/>
      <c r="AG194" s="640"/>
      <c r="AH194" s="640"/>
      <c r="AI194" s="641"/>
    </row>
    <row r="195" spans="2:35" ht="35.4" customHeight="1">
      <c r="B195" s="635"/>
      <c r="C195" s="639"/>
      <c r="D195" s="640"/>
      <c r="E195" s="640"/>
      <c r="F195" s="640"/>
      <c r="G195" s="640"/>
      <c r="H195" s="640"/>
      <c r="I195" s="640"/>
      <c r="J195" s="640"/>
      <c r="K195" s="640"/>
      <c r="L195" s="640"/>
      <c r="M195" s="640"/>
      <c r="N195" s="640"/>
      <c r="O195" s="640"/>
      <c r="P195" s="640"/>
      <c r="Q195" s="640"/>
      <c r="R195" s="640"/>
      <c r="S195" s="640"/>
      <c r="T195" s="640"/>
      <c r="U195" s="640"/>
      <c r="V195" s="640"/>
      <c r="W195" s="640"/>
      <c r="X195" s="640"/>
      <c r="Y195" s="640"/>
      <c r="Z195" s="640"/>
      <c r="AA195" s="640"/>
      <c r="AB195" s="640"/>
      <c r="AC195" s="640"/>
      <c r="AD195" s="640"/>
      <c r="AE195" s="640"/>
      <c r="AF195" s="640"/>
      <c r="AG195" s="640"/>
      <c r="AH195" s="640"/>
      <c r="AI195" s="641"/>
    </row>
    <row r="196" spans="2:35" ht="35.4" customHeight="1">
      <c r="B196" s="635"/>
      <c r="C196" s="639"/>
      <c r="D196" s="640"/>
      <c r="E196" s="640"/>
      <c r="F196" s="640"/>
      <c r="G196" s="640"/>
      <c r="H196" s="640"/>
      <c r="I196" s="640"/>
      <c r="J196" s="640"/>
      <c r="K196" s="640"/>
      <c r="L196" s="640"/>
      <c r="M196" s="640"/>
      <c r="N196" s="640"/>
      <c r="O196" s="640"/>
      <c r="P196" s="640"/>
      <c r="Q196" s="640"/>
      <c r="R196" s="640"/>
      <c r="S196" s="640"/>
      <c r="T196" s="640"/>
      <c r="U196" s="640"/>
      <c r="V196" s="640"/>
      <c r="W196" s="640"/>
      <c r="X196" s="640"/>
      <c r="Y196" s="640"/>
      <c r="Z196" s="640"/>
      <c r="AA196" s="640"/>
      <c r="AB196" s="640"/>
      <c r="AC196" s="640"/>
      <c r="AD196" s="640"/>
      <c r="AE196" s="640"/>
      <c r="AF196" s="640"/>
      <c r="AG196" s="640"/>
      <c r="AH196" s="640"/>
      <c r="AI196" s="641"/>
    </row>
    <row r="197" spans="2:35" ht="35.4" customHeight="1">
      <c r="B197" s="635"/>
      <c r="C197" s="639"/>
      <c r="D197" s="640"/>
      <c r="E197" s="640"/>
      <c r="F197" s="640"/>
      <c r="G197" s="640"/>
      <c r="H197" s="640"/>
      <c r="I197" s="640"/>
      <c r="J197" s="640"/>
      <c r="K197" s="640"/>
      <c r="L197" s="640"/>
      <c r="M197" s="640"/>
      <c r="N197" s="640"/>
      <c r="O197" s="640"/>
      <c r="P197" s="640"/>
      <c r="Q197" s="640"/>
      <c r="R197" s="640"/>
      <c r="S197" s="640"/>
      <c r="T197" s="640"/>
      <c r="U197" s="640"/>
      <c r="V197" s="640"/>
      <c r="W197" s="640"/>
      <c r="X197" s="640"/>
      <c r="Y197" s="640"/>
      <c r="Z197" s="640"/>
      <c r="AA197" s="640"/>
      <c r="AB197" s="640"/>
      <c r="AC197" s="640"/>
      <c r="AD197" s="640"/>
      <c r="AE197" s="640"/>
      <c r="AF197" s="640"/>
      <c r="AG197" s="640"/>
      <c r="AH197" s="640"/>
      <c r="AI197" s="641"/>
    </row>
    <row r="198" spans="2:35" ht="35.4" customHeight="1">
      <c r="B198" s="635"/>
      <c r="C198" s="639"/>
      <c r="D198" s="640"/>
      <c r="E198" s="640"/>
      <c r="F198" s="640"/>
      <c r="G198" s="640"/>
      <c r="H198" s="640"/>
      <c r="I198" s="640"/>
      <c r="J198" s="640"/>
      <c r="K198" s="640"/>
      <c r="L198" s="640"/>
      <c r="M198" s="640"/>
      <c r="N198" s="640"/>
      <c r="O198" s="640"/>
      <c r="P198" s="640"/>
      <c r="Q198" s="640"/>
      <c r="R198" s="640"/>
      <c r="S198" s="640"/>
      <c r="T198" s="640"/>
      <c r="U198" s="640"/>
      <c r="V198" s="640"/>
      <c r="W198" s="640"/>
      <c r="X198" s="640"/>
      <c r="Y198" s="640"/>
      <c r="Z198" s="640"/>
      <c r="AA198" s="640"/>
      <c r="AB198" s="640"/>
      <c r="AC198" s="640"/>
      <c r="AD198" s="640"/>
      <c r="AE198" s="640"/>
      <c r="AF198" s="640"/>
      <c r="AG198" s="640"/>
      <c r="AH198" s="640"/>
      <c r="AI198" s="641"/>
    </row>
    <row r="199" spans="2:35" ht="35.4" customHeight="1">
      <c r="B199" s="635"/>
      <c r="C199" s="639"/>
      <c r="D199" s="640"/>
      <c r="E199" s="640"/>
      <c r="F199" s="640"/>
      <c r="G199" s="640"/>
      <c r="H199" s="640"/>
      <c r="I199" s="640"/>
      <c r="J199" s="640"/>
      <c r="K199" s="640"/>
      <c r="L199" s="640"/>
      <c r="M199" s="640"/>
      <c r="N199" s="640"/>
      <c r="O199" s="640"/>
      <c r="P199" s="640"/>
      <c r="Q199" s="640"/>
      <c r="R199" s="640"/>
      <c r="S199" s="640"/>
      <c r="T199" s="640"/>
      <c r="U199" s="640"/>
      <c r="V199" s="640"/>
      <c r="W199" s="640"/>
      <c r="X199" s="640"/>
      <c r="Y199" s="640"/>
      <c r="Z199" s="640"/>
      <c r="AA199" s="640"/>
      <c r="AB199" s="640"/>
      <c r="AC199" s="640"/>
      <c r="AD199" s="640"/>
      <c r="AE199" s="640"/>
      <c r="AF199" s="640"/>
      <c r="AG199" s="640"/>
      <c r="AH199" s="640"/>
      <c r="AI199" s="641"/>
    </row>
    <row r="200" spans="2:35" ht="35.4" customHeight="1">
      <c r="B200" s="635"/>
      <c r="C200" s="639"/>
      <c r="D200" s="640"/>
      <c r="E200" s="640"/>
      <c r="F200" s="640"/>
      <c r="G200" s="640"/>
      <c r="H200" s="640"/>
      <c r="I200" s="640"/>
      <c r="J200" s="640"/>
      <c r="K200" s="640"/>
      <c r="L200" s="640"/>
      <c r="M200" s="640"/>
      <c r="N200" s="640"/>
      <c r="O200" s="640"/>
      <c r="P200" s="640"/>
      <c r="Q200" s="640"/>
      <c r="R200" s="640"/>
      <c r="S200" s="640"/>
      <c r="T200" s="640"/>
      <c r="U200" s="640"/>
      <c r="V200" s="640"/>
      <c r="W200" s="640"/>
      <c r="X200" s="640"/>
      <c r="Y200" s="640"/>
      <c r="Z200" s="640"/>
      <c r="AA200" s="640"/>
      <c r="AB200" s="640"/>
      <c r="AC200" s="640"/>
      <c r="AD200" s="640"/>
      <c r="AE200" s="640"/>
      <c r="AF200" s="640"/>
      <c r="AG200" s="640"/>
      <c r="AH200" s="640"/>
      <c r="AI200" s="641"/>
    </row>
    <row r="201" spans="2:35" ht="35.4" customHeight="1">
      <c r="B201" s="635"/>
      <c r="C201" s="639"/>
      <c r="D201" s="640"/>
      <c r="E201" s="640"/>
      <c r="F201" s="640"/>
      <c r="G201" s="640"/>
      <c r="H201" s="640"/>
      <c r="I201" s="640"/>
      <c r="J201" s="640"/>
      <c r="K201" s="640"/>
      <c r="L201" s="640"/>
      <c r="M201" s="640"/>
      <c r="N201" s="640"/>
      <c r="O201" s="640"/>
      <c r="P201" s="640"/>
      <c r="Q201" s="640"/>
      <c r="R201" s="640"/>
      <c r="S201" s="640"/>
      <c r="T201" s="640"/>
      <c r="U201" s="640"/>
      <c r="V201" s="640"/>
      <c r="W201" s="640"/>
      <c r="X201" s="640"/>
      <c r="Y201" s="640"/>
      <c r="Z201" s="640"/>
      <c r="AA201" s="640"/>
      <c r="AB201" s="640"/>
      <c r="AC201" s="640"/>
      <c r="AD201" s="640"/>
      <c r="AE201" s="640"/>
      <c r="AF201" s="640"/>
      <c r="AG201" s="640"/>
      <c r="AH201" s="640"/>
      <c r="AI201" s="641"/>
    </row>
    <row r="202" spans="2:35" ht="35.4" customHeight="1">
      <c r="B202" s="635"/>
      <c r="C202" s="639"/>
      <c r="D202" s="640"/>
      <c r="E202" s="640"/>
      <c r="F202" s="640"/>
      <c r="G202" s="640"/>
      <c r="H202" s="640"/>
      <c r="I202" s="640"/>
      <c r="J202" s="640"/>
      <c r="K202" s="640"/>
      <c r="L202" s="640"/>
      <c r="M202" s="640"/>
      <c r="N202" s="640"/>
      <c r="O202" s="640"/>
      <c r="P202" s="640"/>
      <c r="Q202" s="640"/>
      <c r="R202" s="640"/>
      <c r="S202" s="640"/>
      <c r="T202" s="640"/>
      <c r="U202" s="640"/>
      <c r="V202" s="640"/>
      <c r="W202" s="640"/>
      <c r="X202" s="640"/>
      <c r="Y202" s="640"/>
      <c r="Z202" s="640"/>
      <c r="AA202" s="640"/>
      <c r="AB202" s="640"/>
      <c r="AC202" s="640"/>
      <c r="AD202" s="640"/>
      <c r="AE202" s="640"/>
      <c r="AF202" s="640"/>
      <c r="AG202" s="640"/>
      <c r="AH202" s="640"/>
      <c r="AI202" s="641"/>
    </row>
    <row r="203" spans="2:35" ht="35.4" customHeight="1">
      <c r="B203" s="635"/>
      <c r="C203" s="639"/>
      <c r="D203" s="640"/>
      <c r="E203" s="640"/>
      <c r="F203" s="640"/>
      <c r="G203" s="640"/>
      <c r="H203" s="640"/>
      <c r="I203" s="640"/>
      <c r="J203" s="640"/>
      <c r="K203" s="640"/>
      <c r="L203" s="640"/>
      <c r="M203" s="640"/>
      <c r="N203" s="640"/>
      <c r="O203" s="640"/>
      <c r="P203" s="640"/>
      <c r="Q203" s="640"/>
      <c r="R203" s="640"/>
      <c r="S203" s="640"/>
      <c r="T203" s="640"/>
      <c r="U203" s="640"/>
      <c r="V203" s="640"/>
      <c r="W203" s="640"/>
      <c r="X203" s="640"/>
      <c r="Y203" s="640"/>
      <c r="Z203" s="640"/>
      <c r="AA203" s="640"/>
      <c r="AB203" s="640"/>
      <c r="AC203" s="640"/>
      <c r="AD203" s="640"/>
      <c r="AE203" s="640"/>
      <c r="AF203" s="640"/>
      <c r="AG203" s="640"/>
      <c r="AH203" s="640"/>
      <c r="AI203" s="641"/>
    </row>
    <row r="204" spans="2:35" ht="22.5" customHeight="1">
      <c r="B204" s="635"/>
      <c r="C204" s="639"/>
      <c r="D204" s="640"/>
      <c r="E204" s="640"/>
      <c r="F204" s="640"/>
      <c r="G204" s="640"/>
      <c r="H204" s="640"/>
      <c r="I204" s="640"/>
      <c r="J204" s="640"/>
      <c r="K204" s="640"/>
      <c r="L204" s="640"/>
      <c r="M204" s="640"/>
      <c r="N204" s="640"/>
      <c r="O204" s="640"/>
      <c r="P204" s="640"/>
      <c r="Q204" s="640"/>
      <c r="R204" s="640"/>
      <c r="S204" s="640"/>
      <c r="T204" s="640"/>
      <c r="U204" s="640"/>
      <c r="V204" s="640"/>
      <c r="W204" s="640"/>
      <c r="X204" s="640"/>
      <c r="Y204" s="640"/>
      <c r="Z204" s="640"/>
      <c r="AA204" s="640"/>
      <c r="AB204" s="640"/>
      <c r="AC204" s="640"/>
      <c r="AD204" s="640"/>
      <c r="AE204" s="640"/>
      <c r="AF204" s="640"/>
      <c r="AG204" s="640"/>
      <c r="AH204" s="640"/>
      <c r="AI204" s="641"/>
    </row>
    <row r="205" spans="2:35" ht="71.25" customHeight="1">
      <c r="B205" s="642"/>
      <c r="C205" s="643"/>
      <c r="D205" s="644"/>
      <c r="E205" s="645"/>
      <c r="F205" s="646"/>
      <c r="G205" s="646"/>
      <c r="H205" s="644"/>
      <c r="I205" s="644"/>
      <c r="J205" s="644"/>
      <c r="K205" s="644"/>
      <c r="L205" s="644"/>
      <c r="M205" s="644"/>
      <c r="N205" s="644"/>
      <c r="O205" s="644"/>
      <c r="P205" s="644"/>
      <c r="Q205" s="644"/>
      <c r="R205" s="644"/>
      <c r="S205" s="647"/>
      <c r="T205" s="647"/>
      <c r="U205" s="647"/>
      <c r="V205" s="648" t="s">
        <v>740</v>
      </c>
      <c r="W205" s="648"/>
      <c r="X205" s="648"/>
      <c r="Y205" s="648"/>
      <c r="Z205" s="648"/>
      <c r="AA205" s="648"/>
      <c r="AB205" s="648"/>
      <c r="AC205" s="648"/>
      <c r="AD205" s="648"/>
      <c r="AE205" s="648"/>
      <c r="AF205" s="648"/>
      <c r="AG205" s="648"/>
      <c r="AH205" s="648"/>
      <c r="AI205" s="649"/>
    </row>
    <row r="206" spans="2:35" ht="15" customHeight="1"/>
    <row r="207" spans="2:35" ht="24.9" customHeight="1">
      <c r="B207" s="205" t="s">
        <v>737</v>
      </c>
      <c r="C207" s="205"/>
      <c r="D207" s="205"/>
      <c r="E207" s="623"/>
      <c r="F207" s="623"/>
      <c r="G207" s="623"/>
      <c r="H207" s="623"/>
      <c r="I207" s="623"/>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row>
    <row r="208" spans="2:35" ht="20.100000000000001" customHeight="1">
      <c r="B208" s="206" t="s">
        <v>8</v>
      </c>
      <c r="C208" s="206"/>
      <c r="D208" s="624"/>
      <c r="E208" s="189" t="s">
        <v>293</v>
      </c>
      <c r="F208" s="190"/>
      <c r="G208" s="190"/>
      <c r="H208" s="190"/>
      <c r="I208" s="191"/>
      <c r="J208" s="625" t="s">
        <v>9</v>
      </c>
      <c r="K208" s="210"/>
      <c r="L208" s="210"/>
      <c r="M208" s="296" t="s">
        <v>294</v>
      </c>
      <c r="N208" s="296"/>
      <c r="O208" s="296"/>
      <c r="P208" s="296"/>
      <c r="Q208" s="296"/>
      <c r="R208" s="296"/>
      <c r="S208" s="219" t="s">
        <v>385</v>
      </c>
      <c r="T208" s="219"/>
      <c r="U208" s="219"/>
      <c r="V208" s="219"/>
      <c r="W208" s="166" t="s">
        <v>321</v>
      </c>
      <c r="X208" s="166"/>
      <c r="Y208" s="166"/>
      <c r="Z208" s="166"/>
      <c r="AA208" s="166"/>
      <c r="AB208" s="166"/>
      <c r="AC208" s="247" t="s">
        <v>386</v>
      </c>
      <c r="AD208" s="248"/>
      <c r="AE208" s="249"/>
      <c r="AF208" s="626">
        <v>44431</v>
      </c>
      <c r="AG208" s="627"/>
      <c r="AH208" s="627"/>
      <c r="AI208" s="628"/>
    </row>
    <row r="209" spans="2:35" ht="20.100000000000001" customHeight="1">
      <c r="B209" s="214" t="s">
        <v>0</v>
      </c>
      <c r="C209" s="214"/>
      <c r="D209" s="629"/>
      <c r="E209" s="193" t="s">
        <v>320</v>
      </c>
      <c r="F209" s="194"/>
      <c r="G209" s="194"/>
      <c r="H209" s="194"/>
      <c r="I209" s="195"/>
      <c r="J209" s="630" t="s">
        <v>1</v>
      </c>
      <c r="K209" s="218"/>
      <c r="L209" s="218"/>
      <c r="M209" s="296" t="s">
        <v>303</v>
      </c>
      <c r="N209" s="296"/>
      <c r="O209" s="296"/>
      <c r="P209" s="296"/>
      <c r="Q209" s="296"/>
      <c r="R209" s="296"/>
      <c r="S209" s="219" t="s">
        <v>387</v>
      </c>
      <c r="T209" s="219"/>
      <c r="U209" s="219"/>
      <c r="V209" s="219"/>
      <c r="W209" s="166" t="s">
        <v>353</v>
      </c>
      <c r="X209" s="166"/>
      <c r="Y209" s="166"/>
      <c r="Z209" s="166"/>
      <c r="AA209" s="166"/>
      <c r="AB209" s="166"/>
      <c r="AC209" s="597"/>
      <c r="AD209" s="631"/>
      <c r="AE209" s="598"/>
      <c r="AF209" s="632"/>
      <c r="AG209" s="633"/>
      <c r="AH209" s="633"/>
      <c r="AI209" s="634"/>
    </row>
    <row r="210" spans="2:35" ht="26.25" customHeight="1">
      <c r="B210" s="635" t="s">
        <v>738</v>
      </c>
      <c r="C210" s="636" t="s">
        <v>739</v>
      </c>
      <c r="D210" s="637"/>
      <c r="E210" s="637"/>
      <c r="F210" s="637"/>
      <c r="G210" s="637"/>
      <c r="H210" s="637"/>
      <c r="I210" s="637"/>
      <c r="J210" s="637"/>
      <c r="K210" s="637"/>
      <c r="L210" s="637"/>
      <c r="M210" s="637"/>
      <c r="N210" s="637"/>
      <c r="O210" s="637"/>
      <c r="P210" s="637"/>
      <c r="Q210" s="637"/>
      <c r="R210" s="637"/>
      <c r="S210" s="637"/>
      <c r="T210" s="637"/>
      <c r="U210" s="637"/>
      <c r="V210" s="637"/>
      <c r="W210" s="637"/>
      <c r="X210" s="637"/>
      <c r="Y210" s="637"/>
      <c r="Z210" s="637"/>
      <c r="AA210" s="637"/>
      <c r="AB210" s="637"/>
      <c r="AC210" s="637"/>
      <c r="AD210" s="637"/>
      <c r="AE210" s="637"/>
      <c r="AF210" s="637"/>
      <c r="AG210" s="637"/>
      <c r="AH210" s="637"/>
      <c r="AI210" s="638"/>
    </row>
    <row r="211" spans="2:35" ht="35.4" customHeight="1">
      <c r="B211" s="635"/>
      <c r="C211" s="639"/>
      <c r="D211" s="640"/>
      <c r="E211" s="640"/>
      <c r="F211" s="640"/>
      <c r="G211" s="640"/>
      <c r="H211" s="640"/>
      <c r="I211" s="640"/>
      <c r="J211" s="640"/>
      <c r="K211" s="640"/>
      <c r="L211" s="640"/>
      <c r="M211" s="640"/>
      <c r="N211" s="640"/>
      <c r="O211" s="640"/>
      <c r="P211" s="640"/>
      <c r="Q211" s="640"/>
      <c r="R211" s="640"/>
      <c r="S211" s="640"/>
      <c r="T211" s="640"/>
      <c r="U211" s="640"/>
      <c r="V211" s="640"/>
      <c r="W211" s="640"/>
      <c r="X211" s="640"/>
      <c r="Y211" s="640"/>
      <c r="Z211" s="640"/>
      <c r="AA211" s="640"/>
      <c r="AB211" s="640"/>
      <c r="AC211" s="640"/>
      <c r="AD211" s="640"/>
      <c r="AE211" s="640"/>
      <c r="AF211" s="640"/>
      <c r="AG211" s="640"/>
      <c r="AH211" s="640"/>
      <c r="AI211" s="641"/>
    </row>
    <row r="212" spans="2:35" ht="35.4" customHeight="1">
      <c r="B212" s="635"/>
      <c r="C212" s="639"/>
      <c r="D212" s="640"/>
      <c r="E212" s="640"/>
      <c r="F212" s="640"/>
      <c r="G212" s="640"/>
      <c r="H212" s="640"/>
      <c r="I212" s="640"/>
      <c r="J212" s="640"/>
      <c r="K212" s="640"/>
      <c r="L212" s="640"/>
      <c r="M212" s="640"/>
      <c r="N212" s="640"/>
      <c r="O212" s="640"/>
      <c r="P212" s="640"/>
      <c r="Q212" s="640"/>
      <c r="R212" s="640"/>
      <c r="S212" s="640"/>
      <c r="T212" s="640"/>
      <c r="U212" s="640"/>
      <c r="V212" s="640"/>
      <c r="W212" s="640"/>
      <c r="X212" s="640"/>
      <c r="Y212" s="640"/>
      <c r="Z212" s="640"/>
      <c r="AA212" s="640"/>
      <c r="AB212" s="640"/>
      <c r="AC212" s="640"/>
      <c r="AD212" s="640"/>
      <c r="AE212" s="640"/>
      <c r="AF212" s="640"/>
      <c r="AG212" s="640"/>
      <c r="AH212" s="640"/>
      <c r="AI212" s="641"/>
    </row>
    <row r="213" spans="2:35" ht="35.4" customHeight="1">
      <c r="B213" s="635"/>
      <c r="C213" s="639"/>
      <c r="D213" s="640"/>
      <c r="E213" s="640"/>
      <c r="F213" s="640"/>
      <c r="G213" s="640"/>
      <c r="H213" s="640"/>
      <c r="I213" s="640"/>
      <c r="J213" s="640"/>
      <c r="K213" s="640"/>
      <c r="L213" s="640"/>
      <c r="M213" s="640"/>
      <c r="N213" s="640"/>
      <c r="O213" s="640"/>
      <c r="P213" s="640"/>
      <c r="Q213" s="640"/>
      <c r="R213" s="640"/>
      <c r="S213" s="640"/>
      <c r="T213" s="640"/>
      <c r="U213" s="640"/>
      <c r="V213" s="640"/>
      <c r="W213" s="640"/>
      <c r="X213" s="640"/>
      <c r="Y213" s="640"/>
      <c r="Z213" s="640"/>
      <c r="AA213" s="640"/>
      <c r="AB213" s="640"/>
      <c r="AC213" s="640"/>
      <c r="AD213" s="640"/>
      <c r="AE213" s="640"/>
      <c r="AF213" s="640"/>
      <c r="AG213" s="640"/>
      <c r="AH213" s="640"/>
      <c r="AI213" s="641"/>
    </row>
    <row r="214" spans="2:35" ht="35.4" customHeight="1">
      <c r="B214" s="635"/>
      <c r="C214" s="639"/>
      <c r="D214" s="640"/>
      <c r="E214" s="640"/>
      <c r="F214" s="640"/>
      <c r="G214" s="640"/>
      <c r="H214" s="640"/>
      <c r="I214" s="640"/>
      <c r="J214" s="640"/>
      <c r="K214" s="640"/>
      <c r="L214" s="640"/>
      <c r="M214" s="640"/>
      <c r="N214" s="640"/>
      <c r="O214" s="640"/>
      <c r="P214" s="640"/>
      <c r="Q214" s="640"/>
      <c r="R214" s="640"/>
      <c r="S214" s="640"/>
      <c r="T214" s="640"/>
      <c r="U214" s="640"/>
      <c r="V214" s="640"/>
      <c r="W214" s="640"/>
      <c r="X214" s="640"/>
      <c r="Y214" s="640"/>
      <c r="Z214" s="640"/>
      <c r="AA214" s="640"/>
      <c r="AB214" s="640"/>
      <c r="AC214" s="640"/>
      <c r="AD214" s="640"/>
      <c r="AE214" s="640"/>
      <c r="AF214" s="640"/>
      <c r="AG214" s="640"/>
      <c r="AH214" s="640"/>
      <c r="AI214" s="641"/>
    </row>
    <row r="215" spans="2:35" ht="35.4" customHeight="1">
      <c r="B215" s="635"/>
      <c r="C215" s="639"/>
      <c r="D215" s="640"/>
      <c r="E215" s="640"/>
      <c r="F215" s="640"/>
      <c r="G215" s="640"/>
      <c r="H215" s="640"/>
      <c r="I215" s="640"/>
      <c r="J215" s="640"/>
      <c r="K215" s="640"/>
      <c r="L215" s="640"/>
      <c r="M215" s="640"/>
      <c r="N215" s="640"/>
      <c r="O215" s="640"/>
      <c r="P215" s="640"/>
      <c r="Q215" s="640"/>
      <c r="R215" s="640"/>
      <c r="S215" s="640"/>
      <c r="T215" s="640"/>
      <c r="U215" s="640"/>
      <c r="V215" s="640"/>
      <c r="W215" s="640"/>
      <c r="X215" s="640"/>
      <c r="Y215" s="640"/>
      <c r="Z215" s="640"/>
      <c r="AA215" s="640"/>
      <c r="AB215" s="640"/>
      <c r="AC215" s="640"/>
      <c r="AD215" s="640"/>
      <c r="AE215" s="640"/>
      <c r="AF215" s="640"/>
      <c r="AG215" s="640"/>
      <c r="AH215" s="640"/>
      <c r="AI215" s="641"/>
    </row>
    <row r="216" spans="2:35" ht="35.4" customHeight="1">
      <c r="B216" s="635"/>
      <c r="C216" s="639"/>
      <c r="D216" s="640"/>
      <c r="E216" s="640"/>
      <c r="F216" s="640"/>
      <c r="G216" s="640"/>
      <c r="H216" s="640"/>
      <c r="I216" s="640"/>
      <c r="J216" s="640"/>
      <c r="K216" s="640"/>
      <c r="L216" s="640"/>
      <c r="M216" s="640"/>
      <c r="N216" s="640"/>
      <c r="O216" s="640"/>
      <c r="P216" s="640"/>
      <c r="Q216" s="640"/>
      <c r="R216" s="640"/>
      <c r="S216" s="640"/>
      <c r="T216" s="640"/>
      <c r="U216" s="640"/>
      <c r="V216" s="640"/>
      <c r="W216" s="640"/>
      <c r="X216" s="640"/>
      <c r="Y216" s="640"/>
      <c r="Z216" s="640"/>
      <c r="AA216" s="640"/>
      <c r="AB216" s="640"/>
      <c r="AC216" s="640"/>
      <c r="AD216" s="640"/>
      <c r="AE216" s="640"/>
      <c r="AF216" s="640"/>
      <c r="AG216" s="640"/>
      <c r="AH216" s="640"/>
      <c r="AI216" s="641"/>
    </row>
    <row r="217" spans="2:35" ht="35.4" customHeight="1">
      <c r="B217" s="635"/>
      <c r="C217" s="639"/>
      <c r="D217" s="640"/>
      <c r="E217" s="640"/>
      <c r="F217" s="640"/>
      <c r="G217" s="640"/>
      <c r="H217" s="640"/>
      <c r="I217" s="640"/>
      <c r="J217" s="640"/>
      <c r="K217" s="640"/>
      <c r="L217" s="640"/>
      <c r="M217" s="640"/>
      <c r="N217" s="640"/>
      <c r="O217" s="640"/>
      <c r="P217" s="640"/>
      <c r="Q217" s="640"/>
      <c r="R217" s="640"/>
      <c r="S217" s="640"/>
      <c r="T217" s="640"/>
      <c r="U217" s="640"/>
      <c r="V217" s="640"/>
      <c r="W217" s="640"/>
      <c r="X217" s="640"/>
      <c r="Y217" s="640"/>
      <c r="Z217" s="640"/>
      <c r="AA217" s="640"/>
      <c r="AB217" s="640"/>
      <c r="AC217" s="640"/>
      <c r="AD217" s="640"/>
      <c r="AE217" s="640"/>
      <c r="AF217" s="640"/>
      <c r="AG217" s="640"/>
      <c r="AH217" s="640"/>
      <c r="AI217" s="641"/>
    </row>
    <row r="218" spans="2:35" ht="35.4" customHeight="1">
      <c r="B218" s="635"/>
      <c r="C218" s="639"/>
      <c r="D218" s="640"/>
      <c r="E218" s="640"/>
      <c r="F218" s="640"/>
      <c r="G218" s="640"/>
      <c r="H218" s="640"/>
      <c r="I218" s="640"/>
      <c r="J218" s="640"/>
      <c r="K218" s="640"/>
      <c r="L218" s="640"/>
      <c r="M218" s="640"/>
      <c r="N218" s="640"/>
      <c r="O218" s="640"/>
      <c r="P218" s="640"/>
      <c r="Q218" s="640"/>
      <c r="R218" s="640"/>
      <c r="S218" s="640"/>
      <c r="T218" s="640"/>
      <c r="U218" s="640"/>
      <c r="V218" s="640"/>
      <c r="W218" s="640"/>
      <c r="X218" s="640"/>
      <c r="Y218" s="640"/>
      <c r="Z218" s="640"/>
      <c r="AA218" s="640"/>
      <c r="AB218" s="640"/>
      <c r="AC218" s="640"/>
      <c r="AD218" s="640"/>
      <c r="AE218" s="640"/>
      <c r="AF218" s="640"/>
      <c r="AG218" s="640"/>
      <c r="AH218" s="640"/>
      <c r="AI218" s="641"/>
    </row>
    <row r="219" spans="2:35" ht="35.4" customHeight="1">
      <c r="B219" s="635"/>
      <c r="C219" s="639"/>
      <c r="D219" s="640"/>
      <c r="E219" s="640"/>
      <c r="F219" s="640"/>
      <c r="G219" s="640"/>
      <c r="H219" s="640"/>
      <c r="I219" s="640"/>
      <c r="J219" s="640"/>
      <c r="K219" s="640"/>
      <c r="L219" s="640"/>
      <c r="M219" s="640"/>
      <c r="N219" s="640"/>
      <c r="O219" s="640"/>
      <c r="P219" s="640"/>
      <c r="Q219" s="640"/>
      <c r="R219" s="640"/>
      <c r="S219" s="640"/>
      <c r="T219" s="640"/>
      <c r="U219" s="640"/>
      <c r="V219" s="640"/>
      <c r="W219" s="640"/>
      <c r="X219" s="640"/>
      <c r="Y219" s="640"/>
      <c r="Z219" s="640"/>
      <c r="AA219" s="640"/>
      <c r="AB219" s="640"/>
      <c r="AC219" s="640"/>
      <c r="AD219" s="640"/>
      <c r="AE219" s="640"/>
      <c r="AF219" s="640"/>
      <c r="AG219" s="640"/>
      <c r="AH219" s="640"/>
      <c r="AI219" s="641"/>
    </row>
    <row r="220" spans="2:35" ht="35.4" customHeight="1">
      <c r="B220" s="635"/>
      <c r="C220" s="639"/>
      <c r="D220" s="640"/>
      <c r="E220" s="640"/>
      <c r="F220" s="640"/>
      <c r="G220" s="640"/>
      <c r="H220" s="640"/>
      <c r="I220" s="640"/>
      <c r="J220" s="640"/>
      <c r="K220" s="640"/>
      <c r="L220" s="640"/>
      <c r="M220" s="640"/>
      <c r="N220" s="640"/>
      <c r="O220" s="640"/>
      <c r="P220" s="640"/>
      <c r="Q220" s="640"/>
      <c r="R220" s="640"/>
      <c r="S220" s="640"/>
      <c r="T220" s="640"/>
      <c r="U220" s="640"/>
      <c r="V220" s="640"/>
      <c r="W220" s="640"/>
      <c r="X220" s="640"/>
      <c r="Y220" s="640"/>
      <c r="Z220" s="640"/>
      <c r="AA220" s="640"/>
      <c r="AB220" s="640"/>
      <c r="AC220" s="640"/>
      <c r="AD220" s="640"/>
      <c r="AE220" s="640"/>
      <c r="AF220" s="640"/>
      <c r="AG220" s="640"/>
      <c r="AH220" s="640"/>
      <c r="AI220" s="641"/>
    </row>
    <row r="221" spans="2:35" ht="22.5" customHeight="1">
      <c r="B221" s="635"/>
      <c r="C221" s="639"/>
      <c r="D221" s="640"/>
      <c r="E221" s="640"/>
      <c r="F221" s="640"/>
      <c r="G221" s="640"/>
      <c r="H221" s="640"/>
      <c r="I221" s="640"/>
      <c r="J221" s="640"/>
      <c r="K221" s="640"/>
      <c r="L221" s="640"/>
      <c r="M221" s="640"/>
      <c r="N221" s="640"/>
      <c r="O221" s="640"/>
      <c r="P221" s="640"/>
      <c r="Q221" s="640"/>
      <c r="R221" s="640"/>
      <c r="S221" s="640"/>
      <c r="T221" s="640"/>
      <c r="U221" s="640"/>
      <c r="V221" s="640"/>
      <c r="W221" s="640"/>
      <c r="X221" s="640"/>
      <c r="Y221" s="640"/>
      <c r="Z221" s="640"/>
      <c r="AA221" s="640"/>
      <c r="AB221" s="640"/>
      <c r="AC221" s="640"/>
      <c r="AD221" s="640"/>
      <c r="AE221" s="640"/>
      <c r="AF221" s="640"/>
      <c r="AG221" s="640"/>
      <c r="AH221" s="640"/>
      <c r="AI221" s="641"/>
    </row>
    <row r="222" spans="2:35" ht="71.25" customHeight="1">
      <c r="B222" s="642"/>
      <c r="C222" s="643"/>
      <c r="D222" s="644"/>
      <c r="E222" s="645"/>
      <c r="F222" s="646"/>
      <c r="G222" s="646"/>
      <c r="H222" s="644"/>
      <c r="I222" s="644"/>
      <c r="J222" s="644"/>
      <c r="K222" s="644"/>
      <c r="L222" s="644"/>
      <c r="M222" s="644"/>
      <c r="N222" s="644"/>
      <c r="O222" s="644"/>
      <c r="P222" s="644"/>
      <c r="Q222" s="644"/>
      <c r="R222" s="644"/>
      <c r="S222" s="647"/>
      <c r="T222" s="647"/>
      <c r="U222" s="647"/>
      <c r="V222" s="648" t="s">
        <v>740</v>
      </c>
      <c r="W222" s="648"/>
      <c r="X222" s="648"/>
      <c r="Y222" s="648"/>
      <c r="Z222" s="648"/>
      <c r="AA222" s="648"/>
      <c r="AB222" s="648"/>
      <c r="AC222" s="648"/>
      <c r="AD222" s="648"/>
      <c r="AE222" s="648"/>
      <c r="AF222" s="648"/>
      <c r="AG222" s="648"/>
      <c r="AH222" s="648"/>
      <c r="AI222" s="649"/>
    </row>
    <row r="223" spans="2:35" ht="15" customHeight="1"/>
    <row r="224" spans="2:35" ht="24.9" customHeight="1">
      <c r="B224" s="205" t="s">
        <v>737</v>
      </c>
      <c r="C224" s="205"/>
      <c r="D224" s="205"/>
      <c r="E224" s="623"/>
      <c r="F224" s="623"/>
      <c r="G224" s="623"/>
      <c r="H224" s="623"/>
      <c r="I224" s="623"/>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row>
    <row r="225" spans="2:35" ht="20.100000000000001" customHeight="1">
      <c r="B225" s="206" t="s">
        <v>8</v>
      </c>
      <c r="C225" s="206"/>
      <c r="D225" s="624"/>
      <c r="E225" s="189" t="s">
        <v>293</v>
      </c>
      <c r="F225" s="190"/>
      <c r="G225" s="190"/>
      <c r="H225" s="190"/>
      <c r="I225" s="191"/>
      <c r="J225" s="625" t="s">
        <v>9</v>
      </c>
      <c r="K225" s="210"/>
      <c r="L225" s="210"/>
      <c r="M225" s="296" t="s">
        <v>294</v>
      </c>
      <c r="N225" s="296"/>
      <c r="O225" s="296"/>
      <c r="P225" s="296"/>
      <c r="Q225" s="296"/>
      <c r="R225" s="296"/>
      <c r="S225" s="219" t="s">
        <v>385</v>
      </c>
      <c r="T225" s="219"/>
      <c r="U225" s="219"/>
      <c r="V225" s="219"/>
      <c r="W225" s="166" t="s">
        <v>321</v>
      </c>
      <c r="X225" s="166"/>
      <c r="Y225" s="166"/>
      <c r="Z225" s="166"/>
      <c r="AA225" s="166"/>
      <c r="AB225" s="166"/>
      <c r="AC225" s="247" t="s">
        <v>386</v>
      </c>
      <c r="AD225" s="248"/>
      <c r="AE225" s="249"/>
      <c r="AF225" s="626">
        <v>44431</v>
      </c>
      <c r="AG225" s="627"/>
      <c r="AH225" s="627"/>
      <c r="AI225" s="628"/>
    </row>
    <row r="226" spans="2:35" ht="20.100000000000001" customHeight="1">
      <c r="B226" s="214" t="s">
        <v>0</v>
      </c>
      <c r="C226" s="214"/>
      <c r="D226" s="629"/>
      <c r="E226" s="193" t="s">
        <v>320</v>
      </c>
      <c r="F226" s="194"/>
      <c r="G226" s="194"/>
      <c r="H226" s="194"/>
      <c r="I226" s="195"/>
      <c r="J226" s="630" t="s">
        <v>1</v>
      </c>
      <c r="K226" s="218"/>
      <c r="L226" s="218"/>
      <c r="M226" s="296" t="s">
        <v>303</v>
      </c>
      <c r="N226" s="296"/>
      <c r="O226" s="296"/>
      <c r="P226" s="296"/>
      <c r="Q226" s="296"/>
      <c r="R226" s="296"/>
      <c r="S226" s="219" t="s">
        <v>387</v>
      </c>
      <c r="T226" s="219"/>
      <c r="U226" s="219"/>
      <c r="V226" s="219"/>
      <c r="W226" s="166" t="s">
        <v>353</v>
      </c>
      <c r="X226" s="166"/>
      <c r="Y226" s="166"/>
      <c r="Z226" s="166"/>
      <c r="AA226" s="166"/>
      <c r="AB226" s="166"/>
      <c r="AC226" s="597"/>
      <c r="AD226" s="631"/>
      <c r="AE226" s="598"/>
      <c r="AF226" s="632"/>
      <c r="AG226" s="633"/>
      <c r="AH226" s="633"/>
      <c r="AI226" s="634"/>
    </row>
    <row r="227" spans="2:35" ht="26.25" customHeight="1">
      <c r="B227" s="635" t="s">
        <v>738</v>
      </c>
      <c r="C227" s="636" t="s">
        <v>739</v>
      </c>
      <c r="D227" s="637"/>
      <c r="E227" s="637"/>
      <c r="F227" s="637"/>
      <c r="G227" s="637"/>
      <c r="H227" s="637"/>
      <c r="I227" s="637"/>
      <c r="J227" s="637"/>
      <c r="K227" s="637"/>
      <c r="L227" s="637"/>
      <c r="M227" s="637"/>
      <c r="N227" s="637"/>
      <c r="O227" s="637"/>
      <c r="P227" s="637"/>
      <c r="Q227" s="637"/>
      <c r="R227" s="637"/>
      <c r="S227" s="637"/>
      <c r="T227" s="637"/>
      <c r="U227" s="637"/>
      <c r="V227" s="637"/>
      <c r="W227" s="637"/>
      <c r="X227" s="637"/>
      <c r="Y227" s="637"/>
      <c r="Z227" s="637"/>
      <c r="AA227" s="637"/>
      <c r="AB227" s="637"/>
      <c r="AC227" s="637"/>
      <c r="AD227" s="637"/>
      <c r="AE227" s="637"/>
      <c r="AF227" s="637"/>
      <c r="AG227" s="637"/>
      <c r="AH227" s="637"/>
      <c r="AI227" s="638"/>
    </row>
    <row r="228" spans="2:35" ht="35.4" customHeight="1">
      <c r="B228" s="635"/>
      <c r="C228" s="639"/>
      <c r="D228" s="640"/>
      <c r="E228" s="640"/>
      <c r="F228" s="640"/>
      <c r="G228" s="640"/>
      <c r="H228" s="640"/>
      <c r="I228" s="640"/>
      <c r="J228" s="640"/>
      <c r="K228" s="640"/>
      <c r="L228" s="640"/>
      <c r="M228" s="640"/>
      <c r="N228" s="640"/>
      <c r="O228" s="640"/>
      <c r="P228" s="640"/>
      <c r="Q228" s="640"/>
      <c r="R228" s="640"/>
      <c r="S228" s="640"/>
      <c r="T228" s="640"/>
      <c r="U228" s="640"/>
      <c r="V228" s="640"/>
      <c r="W228" s="640"/>
      <c r="X228" s="640"/>
      <c r="Y228" s="640"/>
      <c r="Z228" s="640"/>
      <c r="AA228" s="640"/>
      <c r="AB228" s="640"/>
      <c r="AC228" s="640"/>
      <c r="AD228" s="640"/>
      <c r="AE228" s="640"/>
      <c r="AF228" s="640"/>
      <c r="AG228" s="640"/>
      <c r="AH228" s="640"/>
      <c r="AI228" s="641"/>
    </row>
    <row r="229" spans="2:35" ht="35.4" customHeight="1">
      <c r="B229" s="635"/>
      <c r="C229" s="639"/>
      <c r="D229" s="640"/>
      <c r="E229" s="640"/>
      <c r="F229" s="640"/>
      <c r="G229" s="640"/>
      <c r="H229" s="640"/>
      <c r="I229" s="640"/>
      <c r="J229" s="640"/>
      <c r="K229" s="640"/>
      <c r="L229" s="640"/>
      <c r="M229" s="640"/>
      <c r="N229" s="640"/>
      <c r="O229" s="640"/>
      <c r="P229" s="640"/>
      <c r="Q229" s="640"/>
      <c r="R229" s="640"/>
      <c r="S229" s="640"/>
      <c r="T229" s="640"/>
      <c r="U229" s="640"/>
      <c r="V229" s="640"/>
      <c r="W229" s="640"/>
      <c r="X229" s="640"/>
      <c r="Y229" s="640"/>
      <c r="Z229" s="640"/>
      <c r="AA229" s="640"/>
      <c r="AB229" s="640"/>
      <c r="AC229" s="640"/>
      <c r="AD229" s="640"/>
      <c r="AE229" s="640"/>
      <c r="AF229" s="640"/>
      <c r="AG229" s="640"/>
      <c r="AH229" s="640"/>
      <c r="AI229" s="641"/>
    </row>
    <row r="230" spans="2:35" ht="35.4" customHeight="1">
      <c r="B230" s="635"/>
      <c r="C230" s="639"/>
      <c r="D230" s="640"/>
      <c r="E230" s="640"/>
      <c r="F230" s="640"/>
      <c r="G230" s="640"/>
      <c r="H230" s="640"/>
      <c r="I230" s="640"/>
      <c r="J230" s="640"/>
      <c r="K230" s="640"/>
      <c r="L230" s="640"/>
      <c r="M230" s="640"/>
      <c r="N230" s="640"/>
      <c r="O230" s="640"/>
      <c r="P230" s="640"/>
      <c r="Q230" s="640"/>
      <c r="R230" s="640"/>
      <c r="S230" s="640"/>
      <c r="T230" s="640"/>
      <c r="U230" s="640"/>
      <c r="V230" s="640"/>
      <c r="W230" s="640"/>
      <c r="X230" s="640"/>
      <c r="Y230" s="640"/>
      <c r="Z230" s="640"/>
      <c r="AA230" s="640"/>
      <c r="AB230" s="640"/>
      <c r="AC230" s="640"/>
      <c r="AD230" s="640"/>
      <c r="AE230" s="640"/>
      <c r="AF230" s="640"/>
      <c r="AG230" s="640"/>
      <c r="AH230" s="640"/>
      <c r="AI230" s="641"/>
    </row>
    <row r="231" spans="2:35" ht="35.4" customHeight="1">
      <c r="B231" s="635"/>
      <c r="C231" s="639"/>
      <c r="D231" s="640"/>
      <c r="E231" s="640"/>
      <c r="F231" s="640"/>
      <c r="G231" s="640"/>
      <c r="H231" s="640"/>
      <c r="I231" s="640"/>
      <c r="J231" s="640"/>
      <c r="K231" s="640"/>
      <c r="L231" s="640"/>
      <c r="M231" s="640"/>
      <c r="N231" s="640"/>
      <c r="O231" s="640"/>
      <c r="P231" s="640"/>
      <c r="Q231" s="640"/>
      <c r="R231" s="640"/>
      <c r="S231" s="640"/>
      <c r="T231" s="640"/>
      <c r="U231" s="640"/>
      <c r="V231" s="640"/>
      <c r="W231" s="640"/>
      <c r="X231" s="640"/>
      <c r="Y231" s="640"/>
      <c r="Z231" s="640"/>
      <c r="AA231" s="640"/>
      <c r="AB231" s="640"/>
      <c r="AC231" s="640"/>
      <c r="AD231" s="640"/>
      <c r="AE231" s="640"/>
      <c r="AF231" s="640"/>
      <c r="AG231" s="640"/>
      <c r="AH231" s="640"/>
      <c r="AI231" s="641"/>
    </row>
    <row r="232" spans="2:35" ht="35.4" customHeight="1">
      <c r="B232" s="635"/>
      <c r="C232" s="639"/>
      <c r="D232" s="640"/>
      <c r="E232" s="640"/>
      <c r="F232" s="640"/>
      <c r="G232" s="640"/>
      <c r="H232" s="640"/>
      <c r="I232" s="640"/>
      <c r="J232" s="640"/>
      <c r="K232" s="640"/>
      <c r="L232" s="640"/>
      <c r="M232" s="640"/>
      <c r="N232" s="640"/>
      <c r="O232" s="640"/>
      <c r="P232" s="640"/>
      <c r="Q232" s="640"/>
      <c r="R232" s="640"/>
      <c r="S232" s="640"/>
      <c r="T232" s="640"/>
      <c r="U232" s="640"/>
      <c r="V232" s="640"/>
      <c r="W232" s="640"/>
      <c r="X232" s="640"/>
      <c r="Y232" s="640"/>
      <c r="Z232" s="640"/>
      <c r="AA232" s="640"/>
      <c r="AB232" s="640"/>
      <c r="AC232" s="640"/>
      <c r="AD232" s="640"/>
      <c r="AE232" s="640"/>
      <c r="AF232" s="640"/>
      <c r="AG232" s="640"/>
      <c r="AH232" s="640"/>
      <c r="AI232" s="641"/>
    </row>
    <row r="233" spans="2:35" ht="35.4" customHeight="1">
      <c r="B233" s="635"/>
      <c r="C233" s="639"/>
      <c r="D233" s="640"/>
      <c r="E233" s="640"/>
      <c r="F233" s="640"/>
      <c r="G233" s="640"/>
      <c r="H233" s="640"/>
      <c r="I233" s="640"/>
      <c r="J233" s="640"/>
      <c r="K233" s="640"/>
      <c r="L233" s="640"/>
      <c r="M233" s="640"/>
      <c r="N233" s="640"/>
      <c r="O233" s="640"/>
      <c r="P233" s="640"/>
      <c r="Q233" s="640"/>
      <c r="R233" s="640"/>
      <c r="S233" s="640"/>
      <c r="T233" s="640"/>
      <c r="U233" s="640"/>
      <c r="V233" s="640"/>
      <c r="W233" s="640"/>
      <c r="X233" s="640"/>
      <c r="Y233" s="640"/>
      <c r="Z233" s="640"/>
      <c r="AA233" s="640"/>
      <c r="AB233" s="640"/>
      <c r="AC233" s="640"/>
      <c r="AD233" s="640"/>
      <c r="AE233" s="640"/>
      <c r="AF233" s="640"/>
      <c r="AG233" s="640"/>
      <c r="AH233" s="640"/>
      <c r="AI233" s="641"/>
    </row>
    <row r="234" spans="2:35" ht="35.4" customHeight="1">
      <c r="B234" s="635"/>
      <c r="C234" s="639"/>
      <c r="D234" s="640"/>
      <c r="E234" s="640"/>
      <c r="F234" s="640"/>
      <c r="G234" s="640"/>
      <c r="H234" s="640"/>
      <c r="I234" s="640"/>
      <c r="J234" s="640"/>
      <c r="K234" s="640"/>
      <c r="L234" s="640"/>
      <c r="M234" s="640"/>
      <c r="N234" s="640"/>
      <c r="O234" s="640"/>
      <c r="P234" s="640"/>
      <c r="Q234" s="640"/>
      <c r="R234" s="640"/>
      <c r="S234" s="640"/>
      <c r="T234" s="640"/>
      <c r="U234" s="640"/>
      <c r="V234" s="640"/>
      <c r="W234" s="640"/>
      <c r="X234" s="640"/>
      <c r="Y234" s="640"/>
      <c r="Z234" s="640"/>
      <c r="AA234" s="640"/>
      <c r="AB234" s="640"/>
      <c r="AC234" s="640"/>
      <c r="AD234" s="640"/>
      <c r="AE234" s="640"/>
      <c r="AF234" s="640"/>
      <c r="AG234" s="640"/>
      <c r="AH234" s="640"/>
      <c r="AI234" s="641"/>
    </row>
    <row r="235" spans="2:35" ht="35.4" customHeight="1">
      <c r="B235" s="635"/>
      <c r="C235" s="639"/>
      <c r="D235" s="640"/>
      <c r="E235" s="640"/>
      <c r="F235" s="640"/>
      <c r="G235" s="640"/>
      <c r="H235" s="640"/>
      <c r="I235" s="640"/>
      <c r="J235" s="640"/>
      <c r="K235" s="640"/>
      <c r="L235" s="640"/>
      <c r="M235" s="640"/>
      <c r="N235" s="640"/>
      <c r="O235" s="640"/>
      <c r="P235" s="640"/>
      <c r="Q235" s="640"/>
      <c r="R235" s="640"/>
      <c r="S235" s="640"/>
      <c r="T235" s="640"/>
      <c r="U235" s="640"/>
      <c r="V235" s="640"/>
      <c r="W235" s="640"/>
      <c r="X235" s="640"/>
      <c r="Y235" s="640"/>
      <c r="Z235" s="640"/>
      <c r="AA235" s="640"/>
      <c r="AB235" s="640"/>
      <c r="AC235" s="640"/>
      <c r="AD235" s="640"/>
      <c r="AE235" s="640"/>
      <c r="AF235" s="640"/>
      <c r="AG235" s="640"/>
      <c r="AH235" s="640"/>
      <c r="AI235" s="641"/>
    </row>
    <row r="236" spans="2:35" ht="35.4" customHeight="1">
      <c r="B236" s="635"/>
      <c r="C236" s="639"/>
      <c r="D236" s="640"/>
      <c r="E236" s="640"/>
      <c r="F236" s="640"/>
      <c r="G236" s="640"/>
      <c r="H236" s="640"/>
      <c r="I236" s="640"/>
      <c r="J236" s="640"/>
      <c r="K236" s="640"/>
      <c r="L236" s="640"/>
      <c r="M236" s="640"/>
      <c r="N236" s="640"/>
      <c r="O236" s="640"/>
      <c r="P236" s="640"/>
      <c r="Q236" s="640"/>
      <c r="R236" s="640"/>
      <c r="S236" s="640"/>
      <c r="T236" s="640"/>
      <c r="U236" s="640"/>
      <c r="V236" s="640"/>
      <c r="W236" s="640"/>
      <c r="X236" s="640"/>
      <c r="Y236" s="640"/>
      <c r="Z236" s="640"/>
      <c r="AA236" s="640"/>
      <c r="AB236" s="640"/>
      <c r="AC236" s="640"/>
      <c r="AD236" s="640"/>
      <c r="AE236" s="640"/>
      <c r="AF236" s="640"/>
      <c r="AG236" s="640"/>
      <c r="AH236" s="640"/>
      <c r="AI236" s="641"/>
    </row>
    <row r="237" spans="2:35" ht="35.4" customHeight="1">
      <c r="B237" s="635"/>
      <c r="C237" s="639"/>
      <c r="D237" s="640"/>
      <c r="E237" s="640"/>
      <c r="F237" s="640"/>
      <c r="G237" s="640"/>
      <c r="H237" s="640"/>
      <c r="I237" s="640"/>
      <c r="J237" s="640"/>
      <c r="K237" s="640"/>
      <c r="L237" s="640"/>
      <c r="M237" s="640"/>
      <c r="N237" s="640"/>
      <c r="O237" s="640"/>
      <c r="P237" s="640"/>
      <c r="Q237" s="640"/>
      <c r="R237" s="640"/>
      <c r="S237" s="640"/>
      <c r="T237" s="640"/>
      <c r="U237" s="640"/>
      <c r="V237" s="640"/>
      <c r="W237" s="640"/>
      <c r="X237" s="640"/>
      <c r="Y237" s="640"/>
      <c r="Z237" s="640"/>
      <c r="AA237" s="640"/>
      <c r="AB237" s="640"/>
      <c r="AC237" s="640"/>
      <c r="AD237" s="640"/>
      <c r="AE237" s="640"/>
      <c r="AF237" s="640"/>
      <c r="AG237" s="640"/>
      <c r="AH237" s="640"/>
      <c r="AI237" s="641"/>
    </row>
    <row r="238" spans="2:35" ht="22.5" customHeight="1">
      <c r="B238" s="635"/>
      <c r="C238" s="639"/>
      <c r="D238" s="640"/>
      <c r="E238" s="640"/>
      <c r="F238" s="640"/>
      <c r="G238" s="640"/>
      <c r="H238" s="640"/>
      <c r="I238" s="640"/>
      <c r="J238" s="640"/>
      <c r="K238" s="640"/>
      <c r="L238" s="640"/>
      <c r="M238" s="640"/>
      <c r="N238" s="640"/>
      <c r="O238" s="640"/>
      <c r="P238" s="640"/>
      <c r="Q238" s="640"/>
      <c r="R238" s="640"/>
      <c r="S238" s="640"/>
      <c r="T238" s="640"/>
      <c r="U238" s="640"/>
      <c r="V238" s="640"/>
      <c r="W238" s="640"/>
      <c r="X238" s="640"/>
      <c r="Y238" s="640"/>
      <c r="Z238" s="640"/>
      <c r="AA238" s="640"/>
      <c r="AB238" s="640"/>
      <c r="AC238" s="640"/>
      <c r="AD238" s="640"/>
      <c r="AE238" s="640"/>
      <c r="AF238" s="640"/>
      <c r="AG238" s="640"/>
      <c r="AH238" s="640"/>
      <c r="AI238" s="641"/>
    </row>
    <row r="239" spans="2:35" ht="71.25" customHeight="1">
      <c r="B239" s="642"/>
      <c r="C239" s="643"/>
      <c r="D239" s="644"/>
      <c r="E239" s="645"/>
      <c r="F239" s="646"/>
      <c r="G239" s="646"/>
      <c r="H239" s="644"/>
      <c r="I239" s="644"/>
      <c r="J239" s="644"/>
      <c r="K239" s="644"/>
      <c r="L239" s="644"/>
      <c r="M239" s="644"/>
      <c r="N239" s="644"/>
      <c r="O239" s="644"/>
      <c r="P239" s="644"/>
      <c r="Q239" s="644"/>
      <c r="R239" s="644"/>
      <c r="S239" s="647"/>
      <c r="T239" s="647"/>
      <c r="U239" s="647"/>
      <c r="V239" s="648" t="s">
        <v>740</v>
      </c>
      <c r="W239" s="648"/>
      <c r="X239" s="648"/>
      <c r="Y239" s="648"/>
      <c r="Z239" s="648"/>
      <c r="AA239" s="648"/>
      <c r="AB239" s="648"/>
      <c r="AC239" s="648"/>
      <c r="AD239" s="648"/>
      <c r="AE239" s="648"/>
      <c r="AF239" s="648"/>
      <c r="AG239" s="648"/>
      <c r="AH239" s="648"/>
      <c r="AI239" s="649"/>
    </row>
    <row r="240" spans="2:35" ht="15" customHeight="1"/>
    <row r="241" spans="2:35" ht="24.9" customHeight="1">
      <c r="B241" s="205" t="s">
        <v>737</v>
      </c>
      <c r="C241" s="205"/>
      <c r="D241" s="205"/>
      <c r="E241" s="623"/>
      <c r="F241" s="623"/>
      <c r="G241" s="623"/>
      <c r="H241" s="623"/>
      <c r="I241" s="623"/>
      <c r="J241" s="205"/>
      <c r="K241" s="205"/>
      <c r="L241" s="205"/>
      <c r="M241" s="205"/>
      <c r="N241" s="205"/>
      <c r="O241" s="205"/>
      <c r="P241" s="205"/>
      <c r="Q241" s="205"/>
      <c r="R241" s="205"/>
      <c r="S241" s="205"/>
      <c r="T241" s="205"/>
      <c r="U241" s="205"/>
      <c r="V241" s="205"/>
      <c r="W241" s="205"/>
      <c r="X241" s="205"/>
      <c r="Y241" s="205"/>
      <c r="Z241" s="205"/>
      <c r="AA241" s="205"/>
      <c r="AB241" s="205"/>
      <c r="AC241" s="205"/>
      <c r="AD241" s="205"/>
      <c r="AE241" s="205"/>
      <c r="AF241" s="205"/>
      <c r="AG241" s="205"/>
      <c r="AH241" s="205"/>
      <c r="AI241" s="205"/>
    </row>
    <row r="242" spans="2:35" ht="20.100000000000001" customHeight="1">
      <c r="B242" s="206" t="s">
        <v>8</v>
      </c>
      <c r="C242" s="206"/>
      <c r="D242" s="624"/>
      <c r="E242" s="189" t="s">
        <v>293</v>
      </c>
      <c r="F242" s="190"/>
      <c r="G242" s="190"/>
      <c r="H242" s="190"/>
      <c r="I242" s="191"/>
      <c r="J242" s="625" t="s">
        <v>9</v>
      </c>
      <c r="K242" s="210"/>
      <c r="L242" s="210"/>
      <c r="M242" s="296" t="s">
        <v>294</v>
      </c>
      <c r="N242" s="296"/>
      <c r="O242" s="296"/>
      <c r="P242" s="296"/>
      <c r="Q242" s="296"/>
      <c r="R242" s="296"/>
      <c r="S242" s="219" t="s">
        <v>385</v>
      </c>
      <c r="T242" s="219"/>
      <c r="U242" s="219"/>
      <c r="V242" s="219"/>
      <c r="W242" s="166" t="s">
        <v>321</v>
      </c>
      <c r="X242" s="166"/>
      <c r="Y242" s="166"/>
      <c r="Z242" s="166"/>
      <c r="AA242" s="166"/>
      <c r="AB242" s="166"/>
      <c r="AC242" s="247" t="s">
        <v>386</v>
      </c>
      <c r="AD242" s="248"/>
      <c r="AE242" s="249"/>
      <c r="AF242" s="626">
        <v>44431</v>
      </c>
      <c r="AG242" s="627"/>
      <c r="AH242" s="627"/>
      <c r="AI242" s="628"/>
    </row>
    <row r="243" spans="2:35" ht="20.100000000000001" customHeight="1">
      <c r="B243" s="214" t="s">
        <v>0</v>
      </c>
      <c r="C243" s="214"/>
      <c r="D243" s="629"/>
      <c r="E243" s="193" t="s">
        <v>320</v>
      </c>
      <c r="F243" s="194"/>
      <c r="G243" s="194"/>
      <c r="H243" s="194"/>
      <c r="I243" s="195"/>
      <c r="J243" s="630" t="s">
        <v>1</v>
      </c>
      <c r="K243" s="218"/>
      <c r="L243" s="218"/>
      <c r="M243" s="296" t="s">
        <v>303</v>
      </c>
      <c r="N243" s="296"/>
      <c r="O243" s="296"/>
      <c r="P243" s="296"/>
      <c r="Q243" s="296"/>
      <c r="R243" s="296"/>
      <c r="S243" s="219" t="s">
        <v>387</v>
      </c>
      <c r="T243" s="219"/>
      <c r="U243" s="219"/>
      <c r="V243" s="219"/>
      <c r="W243" s="166" t="s">
        <v>353</v>
      </c>
      <c r="X243" s="166"/>
      <c r="Y243" s="166"/>
      <c r="Z243" s="166"/>
      <c r="AA243" s="166"/>
      <c r="AB243" s="166"/>
      <c r="AC243" s="597"/>
      <c r="AD243" s="631"/>
      <c r="AE243" s="598"/>
      <c r="AF243" s="632"/>
      <c r="AG243" s="633"/>
      <c r="AH243" s="633"/>
      <c r="AI243" s="634"/>
    </row>
    <row r="244" spans="2:35" ht="26.25" customHeight="1">
      <c r="B244" s="635" t="s">
        <v>738</v>
      </c>
      <c r="C244" s="636" t="s">
        <v>739</v>
      </c>
      <c r="D244" s="637"/>
      <c r="E244" s="637"/>
      <c r="F244" s="637"/>
      <c r="G244" s="637"/>
      <c r="H244" s="637"/>
      <c r="I244" s="637"/>
      <c r="J244" s="637"/>
      <c r="K244" s="637"/>
      <c r="L244" s="637"/>
      <c r="M244" s="637"/>
      <c r="N244" s="637"/>
      <c r="O244" s="637"/>
      <c r="P244" s="637"/>
      <c r="Q244" s="637"/>
      <c r="R244" s="637"/>
      <c r="S244" s="637"/>
      <c r="T244" s="637"/>
      <c r="U244" s="637"/>
      <c r="V244" s="637"/>
      <c r="W244" s="637"/>
      <c r="X244" s="637"/>
      <c r="Y244" s="637"/>
      <c r="Z244" s="637"/>
      <c r="AA244" s="637"/>
      <c r="AB244" s="637"/>
      <c r="AC244" s="637"/>
      <c r="AD244" s="637"/>
      <c r="AE244" s="637"/>
      <c r="AF244" s="637"/>
      <c r="AG244" s="637"/>
      <c r="AH244" s="637"/>
      <c r="AI244" s="638"/>
    </row>
    <row r="245" spans="2:35" ht="35.4" customHeight="1">
      <c r="B245" s="635"/>
      <c r="C245" s="639"/>
      <c r="D245" s="640"/>
      <c r="E245" s="640"/>
      <c r="F245" s="640"/>
      <c r="G245" s="640"/>
      <c r="H245" s="640"/>
      <c r="I245" s="640"/>
      <c r="J245" s="640"/>
      <c r="K245" s="640"/>
      <c r="L245" s="640"/>
      <c r="M245" s="640"/>
      <c r="N245" s="640"/>
      <c r="O245" s="640"/>
      <c r="P245" s="640"/>
      <c r="Q245" s="640"/>
      <c r="R245" s="640"/>
      <c r="S245" s="640"/>
      <c r="T245" s="640"/>
      <c r="U245" s="640"/>
      <c r="V245" s="640"/>
      <c r="W245" s="640"/>
      <c r="X245" s="640"/>
      <c r="Y245" s="640"/>
      <c r="Z245" s="640"/>
      <c r="AA245" s="640"/>
      <c r="AB245" s="640"/>
      <c r="AC245" s="640"/>
      <c r="AD245" s="640"/>
      <c r="AE245" s="640"/>
      <c r="AF245" s="640"/>
      <c r="AG245" s="640"/>
      <c r="AH245" s="640"/>
      <c r="AI245" s="641"/>
    </row>
    <row r="246" spans="2:35" ht="35.4" customHeight="1">
      <c r="B246" s="635"/>
      <c r="C246" s="639"/>
      <c r="D246" s="640"/>
      <c r="E246" s="640"/>
      <c r="F246" s="640"/>
      <c r="G246" s="640"/>
      <c r="H246" s="640"/>
      <c r="I246" s="640"/>
      <c r="J246" s="640"/>
      <c r="K246" s="640"/>
      <c r="L246" s="640"/>
      <c r="M246" s="640"/>
      <c r="N246" s="640"/>
      <c r="O246" s="640"/>
      <c r="P246" s="640"/>
      <c r="Q246" s="640"/>
      <c r="R246" s="640"/>
      <c r="S246" s="640"/>
      <c r="T246" s="640"/>
      <c r="U246" s="640"/>
      <c r="V246" s="640"/>
      <c r="W246" s="640"/>
      <c r="X246" s="640"/>
      <c r="Y246" s="640"/>
      <c r="Z246" s="640"/>
      <c r="AA246" s="640"/>
      <c r="AB246" s="640"/>
      <c r="AC246" s="640"/>
      <c r="AD246" s="640"/>
      <c r="AE246" s="640"/>
      <c r="AF246" s="640"/>
      <c r="AG246" s="640"/>
      <c r="AH246" s="640"/>
      <c r="AI246" s="641"/>
    </row>
    <row r="247" spans="2:35" ht="35.4" customHeight="1">
      <c r="B247" s="635"/>
      <c r="C247" s="639"/>
      <c r="D247" s="640"/>
      <c r="E247" s="640"/>
      <c r="F247" s="640"/>
      <c r="G247" s="640"/>
      <c r="H247" s="640"/>
      <c r="I247" s="640"/>
      <c r="J247" s="640"/>
      <c r="K247" s="640"/>
      <c r="L247" s="640"/>
      <c r="M247" s="640"/>
      <c r="N247" s="640"/>
      <c r="O247" s="640"/>
      <c r="P247" s="640"/>
      <c r="Q247" s="640"/>
      <c r="R247" s="640"/>
      <c r="S247" s="640"/>
      <c r="T247" s="640"/>
      <c r="U247" s="640"/>
      <c r="V247" s="640"/>
      <c r="W247" s="640"/>
      <c r="X247" s="640"/>
      <c r="Y247" s="640"/>
      <c r="Z247" s="640"/>
      <c r="AA247" s="640"/>
      <c r="AB247" s="640"/>
      <c r="AC247" s="640"/>
      <c r="AD247" s="640"/>
      <c r="AE247" s="640"/>
      <c r="AF247" s="640"/>
      <c r="AG247" s="640"/>
      <c r="AH247" s="640"/>
      <c r="AI247" s="641"/>
    </row>
    <row r="248" spans="2:35" ht="35.4" customHeight="1">
      <c r="B248" s="635"/>
      <c r="C248" s="639"/>
      <c r="D248" s="640"/>
      <c r="E248" s="640"/>
      <c r="F248" s="640"/>
      <c r="G248" s="640"/>
      <c r="H248" s="640"/>
      <c r="I248" s="640"/>
      <c r="J248" s="640"/>
      <c r="K248" s="640"/>
      <c r="L248" s="640"/>
      <c r="M248" s="640"/>
      <c r="N248" s="640"/>
      <c r="O248" s="640"/>
      <c r="P248" s="640"/>
      <c r="Q248" s="640"/>
      <c r="R248" s="640"/>
      <c r="S248" s="640"/>
      <c r="T248" s="640"/>
      <c r="U248" s="640"/>
      <c r="V248" s="640"/>
      <c r="W248" s="640"/>
      <c r="X248" s="640"/>
      <c r="Y248" s="640"/>
      <c r="Z248" s="640"/>
      <c r="AA248" s="640"/>
      <c r="AB248" s="640"/>
      <c r="AC248" s="640"/>
      <c r="AD248" s="640"/>
      <c r="AE248" s="640"/>
      <c r="AF248" s="640"/>
      <c r="AG248" s="640"/>
      <c r="AH248" s="640"/>
      <c r="AI248" s="641"/>
    </row>
    <row r="249" spans="2:35" ht="35.4" customHeight="1">
      <c r="B249" s="635"/>
      <c r="C249" s="639"/>
      <c r="D249" s="640"/>
      <c r="E249" s="640"/>
      <c r="F249" s="640"/>
      <c r="G249" s="640"/>
      <c r="H249" s="640"/>
      <c r="I249" s="640"/>
      <c r="J249" s="640"/>
      <c r="K249" s="640"/>
      <c r="L249" s="640"/>
      <c r="M249" s="640"/>
      <c r="N249" s="640"/>
      <c r="O249" s="640"/>
      <c r="P249" s="640"/>
      <c r="Q249" s="640"/>
      <c r="R249" s="640"/>
      <c r="S249" s="640"/>
      <c r="T249" s="640"/>
      <c r="U249" s="640"/>
      <c r="V249" s="640"/>
      <c r="W249" s="640"/>
      <c r="X249" s="640"/>
      <c r="Y249" s="640"/>
      <c r="Z249" s="640"/>
      <c r="AA249" s="640"/>
      <c r="AB249" s="640"/>
      <c r="AC249" s="640"/>
      <c r="AD249" s="640"/>
      <c r="AE249" s="640"/>
      <c r="AF249" s="640"/>
      <c r="AG249" s="640"/>
      <c r="AH249" s="640"/>
      <c r="AI249" s="641"/>
    </row>
    <row r="250" spans="2:35" ht="35.4" customHeight="1">
      <c r="B250" s="635"/>
      <c r="C250" s="639"/>
      <c r="D250" s="640"/>
      <c r="E250" s="640"/>
      <c r="F250" s="640"/>
      <c r="G250" s="640"/>
      <c r="H250" s="640"/>
      <c r="I250" s="640"/>
      <c r="J250" s="640"/>
      <c r="K250" s="640"/>
      <c r="L250" s="640"/>
      <c r="M250" s="640"/>
      <c r="N250" s="640"/>
      <c r="O250" s="640"/>
      <c r="P250" s="640"/>
      <c r="Q250" s="640"/>
      <c r="R250" s="640"/>
      <c r="S250" s="640"/>
      <c r="T250" s="640"/>
      <c r="U250" s="640"/>
      <c r="V250" s="640"/>
      <c r="W250" s="640"/>
      <c r="X250" s="640"/>
      <c r="Y250" s="640"/>
      <c r="Z250" s="640"/>
      <c r="AA250" s="640"/>
      <c r="AB250" s="640"/>
      <c r="AC250" s="640"/>
      <c r="AD250" s="640"/>
      <c r="AE250" s="640"/>
      <c r="AF250" s="640"/>
      <c r="AG250" s="640"/>
      <c r="AH250" s="640"/>
      <c r="AI250" s="641"/>
    </row>
    <row r="251" spans="2:35" ht="35.4" customHeight="1">
      <c r="B251" s="635"/>
      <c r="C251" s="639"/>
      <c r="D251" s="640"/>
      <c r="E251" s="640"/>
      <c r="F251" s="640"/>
      <c r="G251" s="640"/>
      <c r="H251" s="640"/>
      <c r="I251" s="640"/>
      <c r="J251" s="640"/>
      <c r="K251" s="640"/>
      <c r="L251" s="640"/>
      <c r="M251" s="640"/>
      <c r="N251" s="640"/>
      <c r="O251" s="640"/>
      <c r="P251" s="640"/>
      <c r="Q251" s="640"/>
      <c r="R251" s="640"/>
      <c r="S251" s="640"/>
      <c r="T251" s="640"/>
      <c r="U251" s="640"/>
      <c r="V251" s="640"/>
      <c r="W251" s="640"/>
      <c r="X251" s="640"/>
      <c r="Y251" s="640"/>
      <c r="Z251" s="640"/>
      <c r="AA251" s="640"/>
      <c r="AB251" s="640"/>
      <c r="AC251" s="640"/>
      <c r="AD251" s="640"/>
      <c r="AE251" s="640"/>
      <c r="AF251" s="640"/>
      <c r="AG251" s="640"/>
      <c r="AH251" s="640"/>
      <c r="AI251" s="641"/>
    </row>
    <row r="252" spans="2:35" ht="35.4" customHeight="1">
      <c r="B252" s="635"/>
      <c r="C252" s="639"/>
      <c r="D252" s="640"/>
      <c r="E252" s="640"/>
      <c r="F252" s="640"/>
      <c r="G252" s="640"/>
      <c r="H252" s="640"/>
      <c r="I252" s="640"/>
      <c r="J252" s="640"/>
      <c r="K252" s="640"/>
      <c r="L252" s="640"/>
      <c r="M252" s="640"/>
      <c r="N252" s="640"/>
      <c r="O252" s="640"/>
      <c r="P252" s="640"/>
      <c r="Q252" s="640"/>
      <c r="R252" s="640"/>
      <c r="S252" s="640"/>
      <c r="T252" s="640"/>
      <c r="U252" s="640"/>
      <c r="V252" s="640"/>
      <c r="W252" s="640"/>
      <c r="X252" s="640"/>
      <c r="Y252" s="640"/>
      <c r="Z252" s="640"/>
      <c r="AA252" s="640"/>
      <c r="AB252" s="640"/>
      <c r="AC252" s="640"/>
      <c r="AD252" s="640"/>
      <c r="AE252" s="640"/>
      <c r="AF252" s="640"/>
      <c r="AG252" s="640"/>
      <c r="AH252" s="640"/>
      <c r="AI252" s="641"/>
    </row>
    <row r="253" spans="2:35" ht="35.4" customHeight="1">
      <c r="B253" s="635"/>
      <c r="C253" s="639"/>
      <c r="D253" s="640"/>
      <c r="E253" s="640"/>
      <c r="F253" s="640"/>
      <c r="G253" s="640"/>
      <c r="H253" s="640"/>
      <c r="I253" s="640"/>
      <c r="J253" s="640"/>
      <c r="K253" s="640"/>
      <c r="L253" s="640"/>
      <c r="M253" s="640"/>
      <c r="N253" s="640"/>
      <c r="O253" s="640"/>
      <c r="P253" s="640"/>
      <c r="Q253" s="640"/>
      <c r="R253" s="640"/>
      <c r="S253" s="640"/>
      <c r="T253" s="640"/>
      <c r="U253" s="640"/>
      <c r="V253" s="640"/>
      <c r="W253" s="640"/>
      <c r="X253" s="640"/>
      <c r="Y253" s="640"/>
      <c r="Z253" s="640"/>
      <c r="AA253" s="640"/>
      <c r="AB253" s="640"/>
      <c r="AC253" s="640"/>
      <c r="AD253" s="640"/>
      <c r="AE253" s="640"/>
      <c r="AF253" s="640"/>
      <c r="AG253" s="640"/>
      <c r="AH253" s="640"/>
      <c r="AI253" s="641"/>
    </row>
    <row r="254" spans="2:35" ht="35.4" customHeight="1">
      <c r="B254" s="635"/>
      <c r="C254" s="639"/>
      <c r="D254" s="640"/>
      <c r="E254" s="640"/>
      <c r="F254" s="640"/>
      <c r="G254" s="640"/>
      <c r="H254" s="640"/>
      <c r="I254" s="640"/>
      <c r="J254" s="640"/>
      <c r="K254" s="640"/>
      <c r="L254" s="640"/>
      <c r="M254" s="640"/>
      <c r="N254" s="640"/>
      <c r="O254" s="640"/>
      <c r="P254" s="640"/>
      <c r="Q254" s="640"/>
      <c r="R254" s="640"/>
      <c r="S254" s="640"/>
      <c r="T254" s="640"/>
      <c r="U254" s="640"/>
      <c r="V254" s="640"/>
      <c r="W254" s="640"/>
      <c r="X254" s="640"/>
      <c r="Y254" s="640"/>
      <c r="Z254" s="640"/>
      <c r="AA254" s="640"/>
      <c r="AB254" s="640"/>
      <c r="AC254" s="640"/>
      <c r="AD254" s="640"/>
      <c r="AE254" s="640"/>
      <c r="AF254" s="640"/>
      <c r="AG254" s="640"/>
      <c r="AH254" s="640"/>
      <c r="AI254" s="641"/>
    </row>
    <row r="255" spans="2:35" ht="22.5" customHeight="1">
      <c r="B255" s="635"/>
      <c r="C255" s="639"/>
      <c r="D255" s="640"/>
      <c r="E255" s="640"/>
      <c r="F255" s="640"/>
      <c r="G255" s="640"/>
      <c r="H255" s="640"/>
      <c r="I255" s="640"/>
      <c r="J255" s="640"/>
      <c r="K255" s="640"/>
      <c r="L255" s="640"/>
      <c r="M255" s="640"/>
      <c r="N255" s="640"/>
      <c r="O255" s="640"/>
      <c r="P255" s="640"/>
      <c r="Q255" s="640"/>
      <c r="R255" s="640"/>
      <c r="S255" s="640"/>
      <c r="T255" s="640"/>
      <c r="U255" s="640"/>
      <c r="V255" s="640"/>
      <c r="W255" s="640"/>
      <c r="X255" s="640"/>
      <c r="Y255" s="640"/>
      <c r="Z255" s="640"/>
      <c r="AA255" s="640"/>
      <c r="AB255" s="640"/>
      <c r="AC255" s="640"/>
      <c r="AD255" s="640"/>
      <c r="AE255" s="640"/>
      <c r="AF255" s="640"/>
      <c r="AG255" s="640"/>
      <c r="AH255" s="640"/>
      <c r="AI255" s="641"/>
    </row>
    <row r="256" spans="2:35" ht="71.25" customHeight="1">
      <c r="B256" s="642"/>
      <c r="C256" s="643"/>
      <c r="D256" s="644"/>
      <c r="E256" s="645"/>
      <c r="F256" s="646"/>
      <c r="G256" s="646"/>
      <c r="H256" s="644"/>
      <c r="I256" s="644"/>
      <c r="J256" s="644"/>
      <c r="K256" s="644"/>
      <c r="L256" s="644"/>
      <c r="M256" s="644"/>
      <c r="N256" s="644"/>
      <c r="O256" s="644"/>
      <c r="P256" s="644"/>
      <c r="Q256" s="644"/>
      <c r="R256" s="644"/>
      <c r="S256" s="647"/>
      <c r="T256" s="647"/>
      <c r="U256" s="647"/>
      <c r="V256" s="648" t="s">
        <v>740</v>
      </c>
      <c r="W256" s="648"/>
      <c r="X256" s="648"/>
      <c r="Y256" s="648"/>
      <c r="Z256" s="648"/>
      <c r="AA256" s="648"/>
      <c r="AB256" s="648"/>
      <c r="AC256" s="648"/>
      <c r="AD256" s="648"/>
      <c r="AE256" s="648"/>
      <c r="AF256" s="648"/>
      <c r="AG256" s="648"/>
      <c r="AH256" s="648"/>
      <c r="AI256" s="649"/>
    </row>
    <row r="257" spans="2:35" ht="15" customHeight="1"/>
    <row r="258" spans="2:35" ht="24.9" customHeight="1">
      <c r="B258" s="205" t="s">
        <v>737</v>
      </c>
      <c r="C258" s="205"/>
      <c r="D258" s="205"/>
      <c r="E258" s="623"/>
      <c r="F258" s="623"/>
      <c r="G258" s="623"/>
      <c r="H258" s="623"/>
      <c r="I258" s="623"/>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row>
    <row r="259" spans="2:35" ht="20.100000000000001" customHeight="1">
      <c r="B259" s="206" t="s">
        <v>8</v>
      </c>
      <c r="C259" s="206"/>
      <c r="D259" s="624"/>
      <c r="E259" s="189" t="s">
        <v>293</v>
      </c>
      <c r="F259" s="190"/>
      <c r="G259" s="190"/>
      <c r="H259" s="190"/>
      <c r="I259" s="191"/>
      <c r="J259" s="625" t="s">
        <v>9</v>
      </c>
      <c r="K259" s="210"/>
      <c r="L259" s="210"/>
      <c r="M259" s="296" t="s">
        <v>294</v>
      </c>
      <c r="N259" s="296"/>
      <c r="O259" s="296"/>
      <c r="P259" s="296"/>
      <c r="Q259" s="296"/>
      <c r="R259" s="296"/>
      <c r="S259" s="219" t="s">
        <v>385</v>
      </c>
      <c r="T259" s="219"/>
      <c r="U259" s="219"/>
      <c r="V259" s="219"/>
      <c r="W259" s="166" t="s">
        <v>321</v>
      </c>
      <c r="X259" s="166"/>
      <c r="Y259" s="166"/>
      <c r="Z259" s="166"/>
      <c r="AA259" s="166"/>
      <c r="AB259" s="166"/>
      <c r="AC259" s="247" t="s">
        <v>386</v>
      </c>
      <c r="AD259" s="248"/>
      <c r="AE259" s="249"/>
      <c r="AF259" s="626">
        <v>44431</v>
      </c>
      <c r="AG259" s="627"/>
      <c r="AH259" s="627"/>
      <c r="AI259" s="628"/>
    </row>
    <row r="260" spans="2:35" ht="20.100000000000001" customHeight="1">
      <c r="B260" s="214" t="s">
        <v>0</v>
      </c>
      <c r="C260" s="214"/>
      <c r="D260" s="629"/>
      <c r="E260" s="193" t="s">
        <v>320</v>
      </c>
      <c r="F260" s="194"/>
      <c r="G260" s="194"/>
      <c r="H260" s="194"/>
      <c r="I260" s="195"/>
      <c r="J260" s="630" t="s">
        <v>1</v>
      </c>
      <c r="K260" s="218"/>
      <c r="L260" s="218"/>
      <c r="M260" s="296" t="s">
        <v>303</v>
      </c>
      <c r="N260" s="296"/>
      <c r="O260" s="296"/>
      <c r="P260" s="296"/>
      <c r="Q260" s="296"/>
      <c r="R260" s="296"/>
      <c r="S260" s="219" t="s">
        <v>387</v>
      </c>
      <c r="T260" s="219"/>
      <c r="U260" s="219"/>
      <c r="V260" s="219"/>
      <c r="W260" s="166" t="s">
        <v>353</v>
      </c>
      <c r="X260" s="166"/>
      <c r="Y260" s="166"/>
      <c r="Z260" s="166"/>
      <c r="AA260" s="166"/>
      <c r="AB260" s="166"/>
      <c r="AC260" s="597"/>
      <c r="AD260" s="631"/>
      <c r="AE260" s="598"/>
      <c r="AF260" s="632"/>
      <c r="AG260" s="633"/>
      <c r="AH260" s="633"/>
      <c r="AI260" s="634"/>
    </row>
    <row r="261" spans="2:35" ht="26.25" customHeight="1">
      <c r="B261" s="635" t="s">
        <v>738</v>
      </c>
      <c r="C261" s="636" t="s">
        <v>739</v>
      </c>
      <c r="D261" s="637"/>
      <c r="E261" s="637"/>
      <c r="F261" s="637"/>
      <c r="G261" s="637"/>
      <c r="H261" s="637"/>
      <c r="I261" s="637"/>
      <c r="J261" s="637"/>
      <c r="K261" s="637"/>
      <c r="L261" s="637"/>
      <c r="M261" s="637"/>
      <c r="N261" s="637"/>
      <c r="O261" s="637"/>
      <c r="P261" s="637"/>
      <c r="Q261" s="637"/>
      <c r="R261" s="637"/>
      <c r="S261" s="637"/>
      <c r="T261" s="637"/>
      <c r="U261" s="637"/>
      <c r="V261" s="637"/>
      <c r="W261" s="637"/>
      <c r="X261" s="637"/>
      <c r="Y261" s="637"/>
      <c r="Z261" s="637"/>
      <c r="AA261" s="637"/>
      <c r="AB261" s="637"/>
      <c r="AC261" s="637"/>
      <c r="AD261" s="637"/>
      <c r="AE261" s="637"/>
      <c r="AF261" s="637"/>
      <c r="AG261" s="637"/>
      <c r="AH261" s="637"/>
      <c r="AI261" s="638"/>
    </row>
    <row r="262" spans="2:35" ht="35.4" customHeight="1">
      <c r="B262" s="635"/>
      <c r="C262" s="639"/>
      <c r="D262" s="640"/>
      <c r="E262" s="640"/>
      <c r="F262" s="640"/>
      <c r="G262" s="640"/>
      <c r="H262" s="640"/>
      <c r="I262" s="640"/>
      <c r="J262" s="640"/>
      <c r="K262" s="640"/>
      <c r="L262" s="640"/>
      <c r="M262" s="640"/>
      <c r="N262" s="640"/>
      <c r="O262" s="640"/>
      <c r="P262" s="640"/>
      <c r="Q262" s="640"/>
      <c r="R262" s="640"/>
      <c r="S262" s="640"/>
      <c r="T262" s="640"/>
      <c r="U262" s="640"/>
      <c r="V262" s="640"/>
      <c r="W262" s="640"/>
      <c r="X262" s="640"/>
      <c r="Y262" s="640"/>
      <c r="Z262" s="640"/>
      <c r="AA262" s="640"/>
      <c r="AB262" s="640"/>
      <c r="AC262" s="640"/>
      <c r="AD262" s="640"/>
      <c r="AE262" s="640"/>
      <c r="AF262" s="640"/>
      <c r="AG262" s="640"/>
      <c r="AH262" s="640"/>
      <c r="AI262" s="641"/>
    </row>
    <row r="263" spans="2:35" ht="35.4" customHeight="1">
      <c r="B263" s="635"/>
      <c r="C263" s="639"/>
      <c r="D263" s="640"/>
      <c r="E263" s="640"/>
      <c r="F263" s="640"/>
      <c r="G263" s="640"/>
      <c r="H263" s="640"/>
      <c r="I263" s="640"/>
      <c r="J263" s="640"/>
      <c r="K263" s="640"/>
      <c r="L263" s="640"/>
      <c r="M263" s="640"/>
      <c r="N263" s="640"/>
      <c r="O263" s="640"/>
      <c r="P263" s="640"/>
      <c r="Q263" s="640"/>
      <c r="R263" s="640"/>
      <c r="S263" s="640"/>
      <c r="T263" s="640"/>
      <c r="U263" s="640"/>
      <c r="V263" s="640"/>
      <c r="W263" s="640"/>
      <c r="X263" s="640"/>
      <c r="Y263" s="640"/>
      <c r="Z263" s="640"/>
      <c r="AA263" s="640"/>
      <c r="AB263" s="640"/>
      <c r="AC263" s="640"/>
      <c r="AD263" s="640"/>
      <c r="AE263" s="640"/>
      <c r="AF263" s="640"/>
      <c r="AG263" s="640"/>
      <c r="AH263" s="640"/>
      <c r="AI263" s="641"/>
    </row>
    <row r="264" spans="2:35" ht="35.4" customHeight="1">
      <c r="B264" s="635"/>
      <c r="C264" s="639"/>
      <c r="D264" s="640"/>
      <c r="E264" s="640"/>
      <c r="F264" s="640"/>
      <c r="G264" s="640"/>
      <c r="H264" s="640"/>
      <c r="I264" s="640"/>
      <c r="J264" s="640"/>
      <c r="K264" s="640"/>
      <c r="L264" s="640"/>
      <c r="M264" s="640"/>
      <c r="N264" s="640"/>
      <c r="O264" s="640"/>
      <c r="P264" s="640"/>
      <c r="Q264" s="640"/>
      <c r="R264" s="640"/>
      <c r="S264" s="640"/>
      <c r="T264" s="640"/>
      <c r="U264" s="640"/>
      <c r="V264" s="640"/>
      <c r="W264" s="640"/>
      <c r="X264" s="640"/>
      <c r="Y264" s="640"/>
      <c r="Z264" s="640"/>
      <c r="AA264" s="640"/>
      <c r="AB264" s="640"/>
      <c r="AC264" s="640"/>
      <c r="AD264" s="640"/>
      <c r="AE264" s="640"/>
      <c r="AF264" s="640"/>
      <c r="AG264" s="640"/>
      <c r="AH264" s="640"/>
      <c r="AI264" s="641"/>
    </row>
    <row r="265" spans="2:35" ht="35.4" customHeight="1">
      <c r="B265" s="635"/>
      <c r="C265" s="639"/>
      <c r="D265" s="640"/>
      <c r="E265" s="640"/>
      <c r="F265" s="640"/>
      <c r="G265" s="640"/>
      <c r="H265" s="640"/>
      <c r="I265" s="640"/>
      <c r="J265" s="640"/>
      <c r="K265" s="640"/>
      <c r="L265" s="640"/>
      <c r="M265" s="640"/>
      <c r="N265" s="640"/>
      <c r="O265" s="640"/>
      <c r="P265" s="640"/>
      <c r="Q265" s="640"/>
      <c r="R265" s="640"/>
      <c r="S265" s="640"/>
      <c r="T265" s="640"/>
      <c r="U265" s="640"/>
      <c r="V265" s="640"/>
      <c r="W265" s="640"/>
      <c r="X265" s="640"/>
      <c r="Y265" s="640"/>
      <c r="Z265" s="640"/>
      <c r="AA265" s="640"/>
      <c r="AB265" s="640"/>
      <c r="AC265" s="640"/>
      <c r="AD265" s="640"/>
      <c r="AE265" s="640"/>
      <c r="AF265" s="640"/>
      <c r="AG265" s="640"/>
      <c r="AH265" s="640"/>
      <c r="AI265" s="641"/>
    </row>
    <row r="266" spans="2:35" ht="35.4" customHeight="1">
      <c r="B266" s="635"/>
      <c r="C266" s="639"/>
      <c r="D266" s="640"/>
      <c r="E266" s="640"/>
      <c r="F266" s="640"/>
      <c r="G266" s="640"/>
      <c r="H266" s="640"/>
      <c r="I266" s="640"/>
      <c r="J266" s="640"/>
      <c r="K266" s="640"/>
      <c r="L266" s="640"/>
      <c r="M266" s="640"/>
      <c r="N266" s="640"/>
      <c r="O266" s="640"/>
      <c r="P266" s="640"/>
      <c r="Q266" s="640"/>
      <c r="R266" s="640"/>
      <c r="S266" s="640"/>
      <c r="T266" s="640"/>
      <c r="U266" s="640"/>
      <c r="V266" s="640"/>
      <c r="W266" s="640"/>
      <c r="X266" s="640"/>
      <c r="Y266" s="640"/>
      <c r="Z266" s="640"/>
      <c r="AA266" s="640"/>
      <c r="AB266" s="640"/>
      <c r="AC266" s="640"/>
      <c r="AD266" s="640"/>
      <c r="AE266" s="640"/>
      <c r="AF266" s="640"/>
      <c r="AG266" s="640"/>
      <c r="AH266" s="640"/>
      <c r="AI266" s="641"/>
    </row>
    <row r="267" spans="2:35" ht="35.4" customHeight="1">
      <c r="B267" s="635"/>
      <c r="C267" s="639"/>
      <c r="D267" s="640"/>
      <c r="E267" s="640"/>
      <c r="F267" s="640"/>
      <c r="G267" s="640"/>
      <c r="H267" s="640"/>
      <c r="I267" s="640"/>
      <c r="J267" s="640"/>
      <c r="K267" s="640"/>
      <c r="L267" s="640"/>
      <c r="M267" s="640"/>
      <c r="N267" s="640"/>
      <c r="O267" s="640"/>
      <c r="P267" s="640"/>
      <c r="Q267" s="640"/>
      <c r="R267" s="640"/>
      <c r="S267" s="640"/>
      <c r="T267" s="640"/>
      <c r="U267" s="640"/>
      <c r="V267" s="640"/>
      <c r="W267" s="640"/>
      <c r="X267" s="640"/>
      <c r="Y267" s="640"/>
      <c r="Z267" s="640"/>
      <c r="AA267" s="640"/>
      <c r="AB267" s="640"/>
      <c r="AC267" s="640"/>
      <c r="AD267" s="640"/>
      <c r="AE267" s="640"/>
      <c r="AF267" s="640"/>
      <c r="AG267" s="640"/>
      <c r="AH267" s="640"/>
      <c r="AI267" s="641"/>
    </row>
    <row r="268" spans="2:35" ht="35.4" customHeight="1">
      <c r="B268" s="635"/>
      <c r="C268" s="639"/>
      <c r="D268" s="640"/>
      <c r="E268" s="640"/>
      <c r="F268" s="640"/>
      <c r="G268" s="640"/>
      <c r="H268" s="640"/>
      <c r="I268" s="640"/>
      <c r="J268" s="640"/>
      <c r="K268" s="640"/>
      <c r="L268" s="640"/>
      <c r="M268" s="640"/>
      <c r="N268" s="640"/>
      <c r="O268" s="640"/>
      <c r="P268" s="640"/>
      <c r="Q268" s="640"/>
      <c r="R268" s="640"/>
      <c r="S268" s="640"/>
      <c r="T268" s="640"/>
      <c r="U268" s="640"/>
      <c r="V268" s="640"/>
      <c r="W268" s="640"/>
      <c r="X268" s="640"/>
      <c r="Y268" s="640"/>
      <c r="Z268" s="640"/>
      <c r="AA268" s="640"/>
      <c r="AB268" s="640"/>
      <c r="AC268" s="640"/>
      <c r="AD268" s="640"/>
      <c r="AE268" s="640"/>
      <c r="AF268" s="640"/>
      <c r="AG268" s="640"/>
      <c r="AH268" s="640"/>
      <c r="AI268" s="641"/>
    </row>
    <row r="269" spans="2:35" ht="35.4" customHeight="1">
      <c r="B269" s="635"/>
      <c r="C269" s="639"/>
      <c r="D269" s="640"/>
      <c r="E269" s="640"/>
      <c r="F269" s="640"/>
      <c r="G269" s="640"/>
      <c r="H269" s="640"/>
      <c r="I269" s="640"/>
      <c r="J269" s="640"/>
      <c r="K269" s="640"/>
      <c r="L269" s="640"/>
      <c r="M269" s="640"/>
      <c r="N269" s="640"/>
      <c r="O269" s="640"/>
      <c r="P269" s="640"/>
      <c r="Q269" s="640"/>
      <c r="R269" s="640"/>
      <c r="S269" s="640"/>
      <c r="T269" s="640"/>
      <c r="U269" s="640"/>
      <c r="V269" s="640"/>
      <c r="W269" s="640"/>
      <c r="X269" s="640"/>
      <c r="Y269" s="640"/>
      <c r="Z269" s="640"/>
      <c r="AA269" s="640"/>
      <c r="AB269" s="640"/>
      <c r="AC269" s="640"/>
      <c r="AD269" s="640"/>
      <c r="AE269" s="640"/>
      <c r="AF269" s="640"/>
      <c r="AG269" s="640"/>
      <c r="AH269" s="640"/>
      <c r="AI269" s="641"/>
    </row>
    <row r="270" spans="2:35" ht="35.4" customHeight="1">
      <c r="B270" s="635"/>
      <c r="C270" s="639"/>
      <c r="D270" s="640"/>
      <c r="E270" s="640"/>
      <c r="F270" s="640"/>
      <c r="G270" s="640"/>
      <c r="H270" s="640"/>
      <c r="I270" s="640"/>
      <c r="J270" s="640"/>
      <c r="K270" s="640"/>
      <c r="L270" s="640"/>
      <c r="M270" s="640"/>
      <c r="N270" s="640"/>
      <c r="O270" s="640"/>
      <c r="P270" s="640"/>
      <c r="Q270" s="640"/>
      <c r="R270" s="640"/>
      <c r="S270" s="640"/>
      <c r="T270" s="640"/>
      <c r="U270" s="640"/>
      <c r="V270" s="640"/>
      <c r="W270" s="640"/>
      <c r="X270" s="640"/>
      <c r="Y270" s="640"/>
      <c r="Z270" s="640"/>
      <c r="AA270" s="640"/>
      <c r="AB270" s="640"/>
      <c r="AC270" s="640"/>
      <c r="AD270" s="640"/>
      <c r="AE270" s="640"/>
      <c r="AF270" s="640"/>
      <c r="AG270" s="640"/>
      <c r="AH270" s="640"/>
      <c r="AI270" s="641"/>
    </row>
    <row r="271" spans="2:35" ht="35.4" customHeight="1">
      <c r="B271" s="635"/>
      <c r="C271" s="639"/>
      <c r="D271" s="640"/>
      <c r="E271" s="640"/>
      <c r="F271" s="640"/>
      <c r="G271" s="640"/>
      <c r="H271" s="640"/>
      <c r="I271" s="640"/>
      <c r="J271" s="640"/>
      <c r="K271" s="640"/>
      <c r="L271" s="640"/>
      <c r="M271" s="640"/>
      <c r="N271" s="640"/>
      <c r="O271" s="640"/>
      <c r="P271" s="640"/>
      <c r="Q271" s="640"/>
      <c r="R271" s="640"/>
      <c r="S271" s="640"/>
      <c r="T271" s="640"/>
      <c r="U271" s="640"/>
      <c r="V271" s="640"/>
      <c r="W271" s="640"/>
      <c r="X271" s="640"/>
      <c r="Y271" s="640"/>
      <c r="Z271" s="640"/>
      <c r="AA271" s="640"/>
      <c r="AB271" s="640"/>
      <c r="AC271" s="640"/>
      <c r="AD271" s="640"/>
      <c r="AE271" s="640"/>
      <c r="AF271" s="640"/>
      <c r="AG271" s="640"/>
      <c r="AH271" s="640"/>
      <c r="AI271" s="641"/>
    </row>
    <row r="272" spans="2:35" ht="22.5" customHeight="1">
      <c r="B272" s="635"/>
      <c r="C272" s="639"/>
      <c r="D272" s="640"/>
      <c r="E272" s="640"/>
      <c r="F272" s="640"/>
      <c r="G272" s="640"/>
      <c r="H272" s="640"/>
      <c r="I272" s="640"/>
      <c r="J272" s="640"/>
      <c r="K272" s="640"/>
      <c r="L272" s="640"/>
      <c r="M272" s="640"/>
      <c r="N272" s="640"/>
      <c r="O272" s="640"/>
      <c r="P272" s="640"/>
      <c r="Q272" s="640"/>
      <c r="R272" s="640"/>
      <c r="S272" s="640"/>
      <c r="T272" s="640"/>
      <c r="U272" s="640"/>
      <c r="V272" s="640"/>
      <c r="W272" s="640"/>
      <c r="X272" s="640"/>
      <c r="Y272" s="640"/>
      <c r="Z272" s="640"/>
      <c r="AA272" s="640"/>
      <c r="AB272" s="640"/>
      <c r="AC272" s="640"/>
      <c r="AD272" s="640"/>
      <c r="AE272" s="640"/>
      <c r="AF272" s="640"/>
      <c r="AG272" s="640"/>
      <c r="AH272" s="640"/>
      <c r="AI272" s="641"/>
    </row>
    <row r="273" spans="2:35" ht="71.25" customHeight="1">
      <c r="B273" s="642"/>
      <c r="C273" s="643"/>
      <c r="D273" s="644"/>
      <c r="E273" s="645"/>
      <c r="F273" s="646"/>
      <c r="G273" s="646"/>
      <c r="H273" s="644"/>
      <c r="I273" s="644"/>
      <c r="J273" s="644"/>
      <c r="K273" s="644"/>
      <c r="L273" s="644"/>
      <c r="M273" s="644"/>
      <c r="N273" s="644"/>
      <c r="O273" s="644"/>
      <c r="P273" s="644"/>
      <c r="Q273" s="644"/>
      <c r="R273" s="644"/>
      <c r="S273" s="647"/>
      <c r="T273" s="647"/>
      <c r="U273" s="647"/>
      <c r="V273" s="648" t="s">
        <v>740</v>
      </c>
      <c r="W273" s="648"/>
      <c r="X273" s="648"/>
      <c r="Y273" s="648"/>
      <c r="Z273" s="648"/>
      <c r="AA273" s="648"/>
      <c r="AB273" s="648"/>
      <c r="AC273" s="648"/>
      <c r="AD273" s="648"/>
      <c r="AE273" s="648"/>
      <c r="AF273" s="648"/>
      <c r="AG273" s="648"/>
      <c r="AH273" s="648"/>
      <c r="AI273" s="649"/>
    </row>
    <row r="274" spans="2:35" ht="15" customHeight="1"/>
    <row r="275" spans="2:35" ht="24.9" customHeight="1">
      <c r="B275" s="205" t="s">
        <v>737</v>
      </c>
      <c r="C275" s="205"/>
      <c r="D275" s="205"/>
      <c r="E275" s="623"/>
      <c r="F275" s="623"/>
      <c r="G275" s="623"/>
      <c r="H275" s="623"/>
      <c r="I275" s="623"/>
      <c r="J275" s="205"/>
      <c r="K275" s="205"/>
      <c r="L275" s="205"/>
      <c r="M275" s="205"/>
      <c r="N275" s="205"/>
      <c r="O275" s="205"/>
      <c r="P275" s="205"/>
      <c r="Q275" s="205"/>
      <c r="R275" s="205"/>
      <c r="S275" s="205"/>
      <c r="T275" s="205"/>
      <c r="U275" s="205"/>
      <c r="V275" s="205"/>
      <c r="W275" s="205"/>
      <c r="X275" s="205"/>
      <c r="Y275" s="205"/>
      <c r="Z275" s="205"/>
      <c r="AA275" s="205"/>
      <c r="AB275" s="205"/>
      <c r="AC275" s="205"/>
      <c r="AD275" s="205"/>
      <c r="AE275" s="205"/>
      <c r="AF275" s="205"/>
      <c r="AG275" s="205"/>
      <c r="AH275" s="205"/>
      <c r="AI275" s="205"/>
    </row>
    <row r="276" spans="2:35" ht="20.100000000000001" customHeight="1">
      <c r="B276" s="206" t="s">
        <v>8</v>
      </c>
      <c r="C276" s="206"/>
      <c r="D276" s="624"/>
      <c r="E276" s="189" t="s">
        <v>293</v>
      </c>
      <c r="F276" s="190"/>
      <c r="G276" s="190"/>
      <c r="H276" s="190"/>
      <c r="I276" s="191"/>
      <c r="J276" s="625" t="s">
        <v>9</v>
      </c>
      <c r="K276" s="210"/>
      <c r="L276" s="210"/>
      <c r="M276" s="296" t="s">
        <v>294</v>
      </c>
      <c r="N276" s="296"/>
      <c r="O276" s="296"/>
      <c r="P276" s="296"/>
      <c r="Q276" s="296"/>
      <c r="R276" s="296"/>
      <c r="S276" s="219" t="s">
        <v>385</v>
      </c>
      <c r="T276" s="219"/>
      <c r="U276" s="219"/>
      <c r="V276" s="219"/>
      <c r="W276" s="166" t="s">
        <v>321</v>
      </c>
      <c r="X276" s="166"/>
      <c r="Y276" s="166"/>
      <c r="Z276" s="166"/>
      <c r="AA276" s="166"/>
      <c r="AB276" s="166"/>
      <c r="AC276" s="247" t="s">
        <v>386</v>
      </c>
      <c r="AD276" s="248"/>
      <c r="AE276" s="249"/>
      <c r="AF276" s="626">
        <v>44431</v>
      </c>
      <c r="AG276" s="627"/>
      <c r="AH276" s="627"/>
      <c r="AI276" s="628"/>
    </row>
    <row r="277" spans="2:35" ht="20.100000000000001" customHeight="1">
      <c r="B277" s="214" t="s">
        <v>0</v>
      </c>
      <c r="C277" s="214"/>
      <c r="D277" s="629"/>
      <c r="E277" s="193" t="s">
        <v>320</v>
      </c>
      <c r="F277" s="194"/>
      <c r="G277" s="194"/>
      <c r="H277" s="194"/>
      <c r="I277" s="195"/>
      <c r="J277" s="630" t="s">
        <v>1</v>
      </c>
      <c r="K277" s="218"/>
      <c r="L277" s="218"/>
      <c r="M277" s="296" t="s">
        <v>303</v>
      </c>
      <c r="N277" s="296"/>
      <c r="O277" s="296"/>
      <c r="P277" s="296"/>
      <c r="Q277" s="296"/>
      <c r="R277" s="296"/>
      <c r="S277" s="219" t="s">
        <v>387</v>
      </c>
      <c r="T277" s="219"/>
      <c r="U277" s="219"/>
      <c r="V277" s="219"/>
      <c r="W277" s="166" t="s">
        <v>353</v>
      </c>
      <c r="X277" s="166"/>
      <c r="Y277" s="166"/>
      <c r="Z277" s="166"/>
      <c r="AA277" s="166"/>
      <c r="AB277" s="166"/>
      <c r="AC277" s="597"/>
      <c r="AD277" s="631"/>
      <c r="AE277" s="598"/>
      <c r="AF277" s="632"/>
      <c r="AG277" s="633"/>
      <c r="AH277" s="633"/>
      <c r="AI277" s="634"/>
    </row>
    <row r="278" spans="2:35" ht="26.25" customHeight="1">
      <c r="B278" s="635" t="s">
        <v>738</v>
      </c>
      <c r="C278" s="636" t="s">
        <v>739</v>
      </c>
      <c r="D278" s="637"/>
      <c r="E278" s="637"/>
      <c r="F278" s="637"/>
      <c r="G278" s="637"/>
      <c r="H278" s="637"/>
      <c r="I278" s="637"/>
      <c r="J278" s="637"/>
      <c r="K278" s="637"/>
      <c r="L278" s="637"/>
      <c r="M278" s="637"/>
      <c r="N278" s="637"/>
      <c r="O278" s="637"/>
      <c r="P278" s="637"/>
      <c r="Q278" s="637"/>
      <c r="R278" s="637"/>
      <c r="S278" s="637"/>
      <c r="T278" s="637"/>
      <c r="U278" s="637"/>
      <c r="V278" s="637"/>
      <c r="W278" s="637"/>
      <c r="X278" s="637"/>
      <c r="Y278" s="637"/>
      <c r="Z278" s="637"/>
      <c r="AA278" s="637"/>
      <c r="AB278" s="637"/>
      <c r="AC278" s="637"/>
      <c r="AD278" s="637"/>
      <c r="AE278" s="637"/>
      <c r="AF278" s="637"/>
      <c r="AG278" s="637"/>
      <c r="AH278" s="637"/>
      <c r="AI278" s="638"/>
    </row>
    <row r="279" spans="2:35" ht="35.4" customHeight="1">
      <c r="B279" s="635"/>
      <c r="C279" s="639"/>
      <c r="D279" s="640"/>
      <c r="E279" s="640"/>
      <c r="F279" s="640"/>
      <c r="G279" s="640"/>
      <c r="H279" s="640"/>
      <c r="I279" s="640"/>
      <c r="J279" s="640"/>
      <c r="K279" s="640"/>
      <c r="L279" s="640"/>
      <c r="M279" s="640"/>
      <c r="N279" s="640"/>
      <c r="O279" s="640"/>
      <c r="P279" s="640"/>
      <c r="Q279" s="640"/>
      <c r="R279" s="640"/>
      <c r="S279" s="640"/>
      <c r="T279" s="640"/>
      <c r="U279" s="640"/>
      <c r="V279" s="640"/>
      <c r="W279" s="640"/>
      <c r="X279" s="640"/>
      <c r="Y279" s="640"/>
      <c r="Z279" s="640"/>
      <c r="AA279" s="640"/>
      <c r="AB279" s="640"/>
      <c r="AC279" s="640"/>
      <c r="AD279" s="640"/>
      <c r="AE279" s="640"/>
      <c r="AF279" s="640"/>
      <c r="AG279" s="640"/>
      <c r="AH279" s="640"/>
      <c r="AI279" s="641"/>
    </row>
    <row r="280" spans="2:35" ht="35.4" customHeight="1">
      <c r="B280" s="635"/>
      <c r="C280" s="639"/>
      <c r="D280" s="640"/>
      <c r="E280" s="640"/>
      <c r="F280" s="640"/>
      <c r="G280" s="640"/>
      <c r="H280" s="640"/>
      <c r="I280" s="640"/>
      <c r="J280" s="640"/>
      <c r="K280" s="640"/>
      <c r="L280" s="640"/>
      <c r="M280" s="640"/>
      <c r="N280" s="640"/>
      <c r="O280" s="640"/>
      <c r="P280" s="640"/>
      <c r="Q280" s="640"/>
      <c r="R280" s="640"/>
      <c r="S280" s="640"/>
      <c r="T280" s="640"/>
      <c r="U280" s="640"/>
      <c r="V280" s="640"/>
      <c r="W280" s="640"/>
      <c r="X280" s="640"/>
      <c r="Y280" s="640"/>
      <c r="Z280" s="640"/>
      <c r="AA280" s="640"/>
      <c r="AB280" s="640"/>
      <c r="AC280" s="640"/>
      <c r="AD280" s="640"/>
      <c r="AE280" s="640"/>
      <c r="AF280" s="640"/>
      <c r="AG280" s="640"/>
      <c r="AH280" s="640"/>
      <c r="AI280" s="641"/>
    </row>
    <row r="281" spans="2:35" ht="35.4" customHeight="1">
      <c r="B281" s="635"/>
      <c r="C281" s="639"/>
      <c r="D281" s="640"/>
      <c r="E281" s="640"/>
      <c r="F281" s="640"/>
      <c r="G281" s="640"/>
      <c r="H281" s="640"/>
      <c r="I281" s="640"/>
      <c r="J281" s="640"/>
      <c r="K281" s="640"/>
      <c r="L281" s="640"/>
      <c r="M281" s="640"/>
      <c r="N281" s="640"/>
      <c r="O281" s="640"/>
      <c r="P281" s="640"/>
      <c r="Q281" s="640"/>
      <c r="R281" s="640"/>
      <c r="S281" s="640"/>
      <c r="T281" s="640"/>
      <c r="U281" s="640"/>
      <c r="V281" s="640"/>
      <c r="W281" s="640"/>
      <c r="X281" s="640"/>
      <c r="Y281" s="640"/>
      <c r="Z281" s="640"/>
      <c r="AA281" s="640"/>
      <c r="AB281" s="640"/>
      <c r="AC281" s="640"/>
      <c r="AD281" s="640"/>
      <c r="AE281" s="640"/>
      <c r="AF281" s="640"/>
      <c r="AG281" s="640"/>
      <c r="AH281" s="640"/>
      <c r="AI281" s="641"/>
    </row>
    <row r="282" spans="2:35" ht="35.4" customHeight="1">
      <c r="B282" s="635"/>
      <c r="C282" s="639"/>
      <c r="D282" s="640"/>
      <c r="E282" s="640"/>
      <c r="F282" s="640"/>
      <c r="G282" s="640"/>
      <c r="H282" s="640"/>
      <c r="I282" s="640"/>
      <c r="J282" s="640"/>
      <c r="K282" s="640"/>
      <c r="L282" s="640"/>
      <c r="M282" s="640"/>
      <c r="N282" s="640"/>
      <c r="O282" s="640"/>
      <c r="P282" s="640"/>
      <c r="Q282" s="640"/>
      <c r="R282" s="640"/>
      <c r="S282" s="640"/>
      <c r="T282" s="640"/>
      <c r="U282" s="640"/>
      <c r="V282" s="640"/>
      <c r="W282" s="640"/>
      <c r="X282" s="640"/>
      <c r="Y282" s="640"/>
      <c r="Z282" s="640"/>
      <c r="AA282" s="640"/>
      <c r="AB282" s="640"/>
      <c r="AC282" s="640"/>
      <c r="AD282" s="640"/>
      <c r="AE282" s="640"/>
      <c r="AF282" s="640"/>
      <c r="AG282" s="640"/>
      <c r="AH282" s="640"/>
      <c r="AI282" s="641"/>
    </row>
    <row r="283" spans="2:35" ht="35.4" customHeight="1">
      <c r="B283" s="635"/>
      <c r="C283" s="639"/>
      <c r="D283" s="640"/>
      <c r="E283" s="640"/>
      <c r="F283" s="640"/>
      <c r="G283" s="640"/>
      <c r="H283" s="640"/>
      <c r="I283" s="640"/>
      <c r="J283" s="640"/>
      <c r="K283" s="640"/>
      <c r="L283" s="640"/>
      <c r="M283" s="640"/>
      <c r="N283" s="640"/>
      <c r="O283" s="640"/>
      <c r="P283" s="640"/>
      <c r="Q283" s="640"/>
      <c r="R283" s="640"/>
      <c r="S283" s="640"/>
      <c r="T283" s="640"/>
      <c r="U283" s="640"/>
      <c r="V283" s="640"/>
      <c r="W283" s="640"/>
      <c r="X283" s="640"/>
      <c r="Y283" s="640"/>
      <c r="Z283" s="640"/>
      <c r="AA283" s="640"/>
      <c r="AB283" s="640"/>
      <c r="AC283" s="640"/>
      <c r="AD283" s="640"/>
      <c r="AE283" s="640"/>
      <c r="AF283" s="640"/>
      <c r="AG283" s="640"/>
      <c r="AH283" s="640"/>
      <c r="AI283" s="641"/>
    </row>
    <row r="284" spans="2:35" ht="35.4" customHeight="1">
      <c r="B284" s="635"/>
      <c r="C284" s="639"/>
      <c r="D284" s="640"/>
      <c r="E284" s="640"/>
      <c r="F284" s="640"/>
      <c r="G284" s="640"/>
      <c r="H284" s="640"/>
      <c r="I284" s="640"/>
      <c r="J284" s="640"/>
      <c r="K284" s="640"/>
      <c r="L284" s="640"/>
      <c r="M284" s="640"/>
      <c r="N284" s="640"/>
      <c r="O284" s="640"/>
      <c r="P284" s="640"/>
      <c r="Q284" s="640"/>
      <c r="R284" s="640"/>
      <c r="S284" s="640"/>
      <c r="T284" s="640"/>
      <c r="U284" s="640"/>
      <c r="V284" s="640"/>
      <c r="W284" s="640"/>
      <c r="X284" s="640"/>
      <c r="Y284" s="640"/>
      <c r="Z284" s="640"/>
      <c r="AA284" s="640"/>
      <c r="AB284" s="640"/>
      <c r="AC284" s="640"/>
      <c r="AD284" s="640"/>
      <c r="AE284" s="640"/>
      <c r="AF284" s="640"/>
      <c r="AG284" s="640"/>
      <c r="AH284" s="640"/>
      <c r="AI284" s="641"/>
    </row>
    <row r="285" spans="2:35" ht="35.4" customHeight="1">
      <c r="B285" s="635"/>
      <c r="C285" s="639"/>
      <c r="D285" s="640"/>
      <c r="E285" s="640"/>
      <c r="F285" s="640"/>
      <c r="G285" s="640"/>
      <c r="H285" s="640"/>
      <c r="I285" s="640"/>
      <c r="J285" s="640"/>
      <c r="K285" s="640"/>
      <c r="L285" s="640"/>
      <c r="M285" s="640"/>
      <c r="N285" s="640"/>
      <c r="O285" s="640"/>
      <c r="P285" s="640"/>
      <c r="Q285" s="640"/>
      <c r="R285" s="640"/>
      <c r="S285" s="640"/>
      <c r="T285" s="640"/>
      <c r="U285" s="640"/>
      <c r="V285" s="640"/>
      <c r="W285" s="640"/>
      <c r="X285" s="640"/>
      <c r="Y285" s="640"/>
      <c r="Z285" s="640"/>
      <c r="AA285" s="640"/>
      <c r="AB285" s="640"/>
      <c r="AC285" s="640"/>
      <c r="AD285" s="640"/>
      <c r="AE285" s="640"/>
      <c r="AF285" s="640"/>
      <c r="AG285" s="640"/>
      <c r="AH285" s="640"/>
      <c r="AI285" s="641"/>
    </row>
    <row r="286" spans="2:35" ht="35.4" customHeight="1">
      <c r="B286" s="635"/>
      <c r="C286" s="639"/>
      <c r="D286" s="640"/>
      <c r="E286" s="640"/>
      <c r="F286" s="640"/>
      <c r="G286" s="640"/>
      <c r="H286" s="640"/>
      <c r="I286" s="640"/>
      <c r="J286" s="640"/>
      <c r="K286" s="640"/>
      <c r="L286" s="640"/>
      <c r="M286" s="640"/>
      <c r="N286" s="640"/>
      <c r="O286" s="640"/>
      <c r="P286" s="640"/>
      <c r="Q286" s="640"/>
      <c r="R286" s="640"/>
      <c r="S286" s="640"/>
      <c r="T286" s="640"/>
      <c r="U286" s="640"/>
      <c r="V286" s="640"/>
      <c r="W286" s="640"/>
      <c r="X286" s="640"/>
      <c r="Y286" s="640"/>
      <c r="Z286" s="640"/>
      <c r="AA286" s="640"/>
      <c r="AB286" s="640"/>
      <c r="AC286" s="640"/>
      <c r="AD286" s="640"/>
      <c r="AE286" s="640"/>
      <c r="AF286" s="640"/>
      <c r="AG286" s="640"/>
      <c r="AH286" s="640"/>
      <c r="AI286" s="641"/>
    </row>
    <row r="287" spans="2:35" ht="35.4" customHeight="1">
      <c r="B287" s="635"/>
      <c r="C287" s="639"/>
      <c r="D287" s="640"/>
      <c r="E287" s="640"/>
      <c r="F287" s="640"/>
      <c r="G287" s="640"/>
      <c r="H287" s="640"/>
      <c r="I287" s="640"/>
      <c r="J287" s="640"/>
      <c r="K287" s="640"/>
      <c r="L287" s="640"/>
      <c r="M287" s="640"/>
      <c r="N287" s="640"/>
      <c r="O287" s="640"/>
      <c r="P287" s="640"/>
      <c r="Q287" s="640"/>
      <c r="R287" s="640"/>
      <c r="S287" s="640"/>
      <c r="T287" s="640"/>
      <c r="U287" s="640"/>
      <c r="V287" s="640"/>
      <c r="W287" s="640"/>
      <c r="X287" s="640"/>
      <c r="Y287" s="640"/>
      <c r="Z287" s="640"/>
      <c r="AA287" s="640"/>
      <c r="AB287" s="640"/>
      <c r="AC287" s="640"/>
      <c r="AD287" s="640"/>
      <c r="AE287" s="640"/>
      <c r="AF287" s="640"/>
      <c r="AG287" s="640"/>
      <c r="AH287" s="640"/>
      <c r="AI287" s="641"/>
    </row>
    <row r="288" spans="2:35" ht="35.4" customHeight="1">
      <c r="B288" s="635"/>
      <c r="C288" s="639"/>
      <c r="D288" s="640"/>
      <c r="E288" s="640"/>
      <c r="F288" s="640"/>
      <c r="G288" s="640"/>
      <c r="H288" s="640"/>
      <c r="I288" s="640"/>
      <c r="J288" s="640"/>
      <c r="K288" s="640"/>
      <c r="L288" s="640"/>
      <c r="M288" s="640"/>
      <c r="N288" s="640"/>
      <c r="O288" s="640"/>
      <c r="P288" s="640"/>
      <c r="Q288" s="640"/>
      <c r="R288" s="640"/>
      <c r="S288" s="640"/>
      <c r="T288" s="640"/>
      <c r="U288" s="640"/>
      <c r="V288" s="640"/>
      <c r="W288" s="640"/>
      <c r="X288" s="640"/>
      <c r="Y288" s="640"/>
      <c r="Z288" s="640"/>
      <c r="AA288" s="640"/>
      <c r="AB288" s="640"/>
      <c r="AC288" s="640"/>
      <c r="AD288" s="640"/>
      <c r="AE288" s="640"/>
      <c r="AF288" s="640"/>
      <c r="AG288" s="640"/>
      <c r="AH288" s="640"/>
      <c r="AI288" s="641"/>
    </row>
    <row r="289" spans="2:35" ht="22.5" customHeight="1">
      <c r="B289" s="635"/>
      <c r="C289" s="639"/>
      <c r="D289" s="640"/>
      <c r="E289" s="640"/>
      <c r="F289" s="640"/>
      <c r="G289" s="640"/>
      <c r="H289" s="640"/>
      <c r="I289" s="640"/>
      <c r="J289" s="640"/>
      <c r="K289" s="640"/>
      <c r="L289" s="640"/>
      <c r="M289" s="640"/>
      <c r="N289" s="640"/>
      <c r="O289" s="640"/>
      <c r="P289" s="640"/>
      <c r="Q289" s="640"/>
      <c r="R289" s="640"/>
      <c r="S289" s="640"/>
      <c r="T289" s="640"/>
      <c r="U289" s="640"/>
      <c r="V289" s="640"/>
      <c r="W289" s="640"/>
      <c r="X289" s="640"/>
      <c r="Y289" s="640"/>
      <c r="Z289" s="640"/>
      <c r="AA289" s="640"/>
      <c r="AB289" s="640"/>
      <c r="AC289" s="640"/>
      <c r="AD289" s="640"/>
      <c r="AE289" s="640"/>
      <c r="AF289" s="640"/>
      <c r="AG289" s="640"/>
      <c r="AH289" s="640"/>
      <c r="AI289" s="641"/>
    </row>
    <row r="290" spans="2:35" ht="71.25" customHeight="1">
      <c r="B290" s="642"/>
      <c r="C290" s="643"/>
      <c r="D290" s="644"/>
      <c r="E290" s="645"/>
      <c r="F290" s="646"/>
      <c r="G290" s="646"/>
      <c r="H290" s="644"/>
      <c r="I290" s="644"/>
      <c r="J290" s="644"/>
      <c r="K290" s="644"/>
      <c r="L290" s="644"/>
      <c r="M290" s="644"/>
      <c r="N290" s="644"/>
      <c r="O290" s="644"/>
      <c r="P290" s="644"/>
      <c r="Q290" s="644"/>
      <c r="R290" s="644"/>
      <c r="S290" s="647"/>
      <c r="T290" s="647"/>
      <c r="U290" s="647"/>
      <c r="V290" s="648" t="s">
        <v>740</v>
      </c>
      <c r="W290" s="648"/>
      <c r="X290" s="648"/>
      <c r="Y290" s="648"/>
      <c r="Z290" s="648"/>
      <c r="AA290" s="648"/>
      <c r="AB290" s="648"/>
      <c r="AC290" s="648"/>
      <c r="AD290" s="648"/>
      <c r="AE290" s="648"/>
      <c r="AF290" s="648"/>
      <c r="AG290" s="648"/>
      <c r="AH290" s="648"/>
      <c r="AI290" s="649"/>
    </row>
    <row r="291" spans="2:35" ht="15" customHeight="1"/>
    <row r="292" spans="2:35" ht="24.9" customHeight="1">
      <c r="B292" s="205" t="s">
        <v>737</v>
      </c>
      <c r="C292" s="205"/>
      <c r="D292" s="205"/>
      <c r="E292" s="623"/>
      <c r="F292" s="623"/>
      <c r="G292" s="623"/>
      <c r="H292" s="623"/>
      <c r="I292" s="623"/>
      <c r="J292" s="205"/>
      <c r="K292" s="205"/>
      <c r="L292" s="205"/>
      <c r="M292" s="205"/>
      <c r="N292" s="205"/>
      <c r="O292" s="205"/>
      <c r="P292" s="205"/>
      <c r="Q292" s="205"/>
      <c r="R292" s="205"/>
      <c r="S292" s="205"/>
      <c r="T292" s="205"/>
      <c r="U292" s="205"/>
      <c r="V292" s="205"/>
      <c r="W292" s="205"/>
      <c r="X292" s="205"/>
      <c r="Y292" s="205"/>
      <c r="Z292" s="205"/>
      <c r="AA292" s="205"/>
      <c r="AB292" s="205"/>
      <c r="AC292" s="205"/>
      <c r="AD292" s="205"/>
      <c r="AE292" s="205"/>
      <c r="AF292" s="205"/>
      <c r="AG292" s="205"/>
      <c r="AH292" s="205"/>
      <c r="AI292" s="205"/>
    </row>
    <row r="293" spans="2:35" ht="20.100000000000001" customHeight="1">
      <c r="B293" s="206" t="s">
        <v>8</v>
      </c>
      <c r="C293" s="206"/>
      <c r="D293" s="624"/>
      <c r="E293" s="189" t="s">
        <v>293</v>
      </c>
      <c r="F293" s="190"/>
      <c r="G293" s="190"/>
      <c r="H293" s="190"/>
      <c r="I293" s="191"/>
      <c r="J293" s="625" t="s">
        <v>9</v>
      </c>
      <c r="K293" s="210"/>
      <c r="L293" s="210"/>
      <c r="M293" s="296" t="s">
        <v>294</v>
      </c>
      <c r="N293" s="296"/>
      <c r="O293" s="296"/>
      <c r="P293" s="296"/>
      <c r="Q293" s="296"/>
      <c r="R293" s="296"/>
      <c r="S293" s="219" t="s">
        <v>385</v>
      </c>
      <c r="T293" s="219"/>
      <c r="U293" s="219"/>
      <c r="V293" s="219"/>
      <c r="W293" s="166" t="s">
        <v>321</v>
      </c>
      <c r="X293" s="166"/>
      <c r="Y293" s="166"/>
      <c r="Z293" s="166"/>
      <c r="AA293" s="166"/>
      <c r="AB293" s="166"/>
      <c r="AC293" s="247" t="s">
        <v>386</v>
      </c>
      <c r="AD293" s="248"/>
      <c r="AE293" s="249"/>
      <c r="AF293" s="626">
        <v>44431</v>
      </c>
      <c r="AG293" s="627"/>
      <c r="AH293" s="627"/>
      <c r="AI293" s="628"/>
    </row>
    <row r="294" spans="2:35" ht="20.100000000000001" customHeight="1">
      <c r="B294" s="214" t="s">
        <v>0</v>
      </c>
      <c r="C294" s="214"/>
      <c r="D294" s="629"/>
      <c r="E294" s="193" t="s">
        <v>320</v>
      </c>
      <c r="F294" s="194"/>
      <c r="G294" s="194"/>
      <c r="H294" s="194"/>
      <c r="I294" s="195"/>
      <c r="J294" s="630" t="s">
        <v>1</v>
      </c>
      <c r="K294" s="218"/>
      <c r="L294" s="218"/>
      <c r="M294" s="296" t="s">
        <v>303</v>
      </c>
      <c r="N294" s="296"/>
      <c r="O294" s="296"/>
      <c r="P294" s="296"/>
      <c r="Q294" s="296"/>
      <c r="R294" s="296"/>
      <c r="S294" s="219" t="s">
        <v>387</v>
      </c>
      <c r="T294" s="219"/>
      <c r="U294" s="219"/>
      <c r="V294" s="219"/>
      <c r="W294" s="166" t="s">
        <v>353</v>
      </c>
      <c r="X294" s="166"/>
      <c r="Y294" s="166"/>
      <c r="Z294" s="166"/>
      <c r="AA294" s="166"/>
      <c r="AB294" s="166"/>
      <c r="AC294" s="597"/>
      <c r="AD294" s="631"/>
      <c r="AE294" s="598"/>
      <c r="AF294" s="632"/>
      <c r="AG294" s="633"/>
      <c r="AH294" s="633"/>
      <c r="AI294" s="634"/>
    </row>
    <row r="295" spans="2:35" ht="26.25" customHeight="1">
      <c r="B295" s="635" t="s">
        <v>738</v>
      </c>
      <c r="C295" s="636" t="s">
        <v>739</v>
      </c>
      <c r="D295" s="637"/>
      <c r="E295" s="637"/>
      <c r="F295" s="637"/>
      <c r="G295" s="637"/>
      <c r="H295" s="637"/>
      <c r="I295" s="637"/>
      <c r="J295" s="637"/>
      <c r="K295" s="637"/>
      <c r="L295" s="637"/>
      <c r="M295" s="637"/>
      <c r="N295" s="637"/>
      <c r="O295" s="637"/>
      <c r="P295" s="637"/>
      <c r="Q295" s="637"/>
      <c r="R295" s="637"/>
      <c r="S295" s="637"/>
      <c r="T295" s="637"/>
      <c r="U295" s="637"/>
      <c r="V295" s="637"/>
      <c r="W295" s="637"/>
      <c r="X295" s="637"/>
      <c r="Y295" s="637"/>
      <c r="Z295" s="637"/>
      <c r="AA295" s="637"/>
      <c r="AB295" s="637"/>
      <c r="AC295" s="637"/>
      <c r="AD295" s="637"/>
      <c r="AE295" s="637"/>
      <c r="AF295" s="637"/>
      <c r="AG295" s="637"/>
      <c r="AH295" s="637"/>
      <c r="AI295" s="638"/>
    </row>
    <row r="296" spans="2:35" ht="35.4" customHeight="1">
      <c r="B296" s="635"/>
      <c r="C296" s="639"/>
      <c r="D296" s="640"/>
      <c r="E296" s="640"/>
      <c r="F296" s="640"/>
      <c r="G296" s="640"/>
      <c r="H296" s="640"/>
      <c r="I296" s="640"/>
      <c r="J296" s="640"/>
      <c r="K296" s="640"/>
      <c r="L296" s="640"/>
      <c r="M296" s="640"/>
      <c r="N296" s="640"/>
      <c r="O296" s="640"/>
      <c r="P296" s="640"/>
      <c r="Q296" s="640"/>
      <c r="R296" s="640"/>
      <c r="S296" s="640"/>
      <c r="T296" s="640"/>
      <c r="U296" s="640"/>
      <c r="V296" s="640"/>
      <c r="W296" s="640"/>
      <c r="X296" s="640"/>
      <c r="Y296" s="640"/>
      <c r="Z296" s="640"/>
      <c r="AA296" s="640"/>
      <c r="AB296" s="640"/>
      <c r="AC296" s="640"/>
      <c r="AD296" s="640"/>
      <c r="AE296" s="640"/>
      <c r="AF296" s="640"/>
      <c r="AG296" s="640"/>
      <c r="AH296" s="640"/>
      <c r="AI296" s="641"/>
    </row>
    <row r="297" spans="2:35" ht="35.4" customHeight="1">
      <c r="B297" s="635"/>
      <c r="C297" s="639"/>
      <c r="D297" s="640"/>
      <c r="E297" s="640"/>
      <c r="F297" s="640"/>
      <c r="G297" s="640"/>
      <c r="H297" s="640"/>
      <c r="I297" s="640"/>
      <c r="J297" s="640"/>
      <c r="K297" s="640"/>
      <c r="L297" s="640"/>
      <c r="M297" s="640"/>
      <c r="N297" s="640"/>
      <c r="O297" s="640"/>
      <c r="P297" s="640"/>
      <c r="Q297" s="640"/>
      <c r="R297" s="640"/>
      <c r="S297" s="640"/>
      <c r="T297" s="640"/>
      <c r="U297" s="640"/>
      <c r="V297" s="640"/>
      <c r="W297" s="640"/>
      <c r="X297" s="640"/>
      <c r="Y297" s="640"/>
      <c r="Z297" s="640"/>
      <c r="AA297" s="640"/>
      <c r="AB297" s="640"/>
      <c r="AC297" s="640"/>
      <c r="AD297" s="640"/>
      <c r="AE297" s="640"/>
      <c r="AF297" s="640"/>
      <c r="AG297" s="640"/>
      <c r="AH297" s="640"/>
      <c r="AI297" s="641"/>
    </row>
    <row r="298" spans="2:35" ht="35.4" customHeight="1">
      <c r="B298" s="635"/>
      <c r="C298" s="639"/>
      <c r="D298" s="640"/>
      <c r="E298" s="640"/>
      <c r="F298" s="640"/>
      <c r="G298" s="640"/>
      <c r="H298" s="640"/>
      <c r="I298" s="640"/>
      <c r="J298" s="640"/>
      <c r="K298" s="640"/>
      <c r="L298" s="640"/>
      <c r="M298" s="640"/>
      <c r="N298" s="640"/>
      <c r="O298" s="640"/>
      <c r="P298" s="640"/>
      <c r="Q298" s="640"/>
      <c r="R298" s="640"/>
      <c r="S298" s="640"/>
      <c r="T298" s="640"/>
      <c r="U298" s="640"/>
      <c r="V298" s="640"/>
      <c r="W298" s="640"/>
      <c r="X298" s="640"/>
      <c r="Y298" s="640"/>
      <c r="Z298" s="640"/>
      <c r="AA298" s="640"/>
      <c r="AB298" s="640"/>
      <c r="AC298" s="640"/>
      <c r="AD298" s="640"/>
      <c r="AE298" s="640"/>
      <c r="AF298" s="640"/>
      <c r="AG298" s="640"/>
      <c r="AH298" s="640"/>
      <c r="AI298" s="641"/>
    </row>
    <row r="299" spans="2:35" ht="35.4" customHeight="1">
      <c r="B299" s="635"/>
      <c r="C299" s="639"/>
      <c r="D299" s="640"/>
      <c r="E299" s="640"/>
      <c r="F299" s="640"/>
      <c r="G299" s="640"/>
      <c r="H299" s="640"/>
      <c r="I299" s="640"/>
      <c r="J299" s="640"/>
      <c r="K299" s="640"/>
      <c r="L299" s="640"/>
      <c r="M299" s="640"/>
      <c r="N299" s="640"/>
      <c r="O299" s="640"/>
      <c r="P299" s="640"/>
      <c r="Q299" s="640"/>
      <c r="R299" s="640"/>
      <c r="S299" s="640"/>
      <c r="T299" s="640"/>
      <c r="U299" s="640"/>
      <c r="V299" s="640"/>
      <c r="W299" s="640"/>
      <c r="X299" s="640"/>
      <c r="Y299" s="640"/>
      <c r="Z299" s="640"/>
      <c r="AA299" s="640"/>
      <c r="AB299" s="640"/>
      <c r="AC299" s="640"/>
      <c r="AD299" s="640"/>
      <c r="AE299" s="640"/>
      <c r="AF299" s="640"/>
      <c r="AG299" s="640"/>
      <c r="AH299" s="640"/>
      <c r="AI299" s="641"/>
    </row>
    <row r="300" spans="2:35" ht="35.4" customHeight="1">
      <c r="B300" s="635"/>
      <c r="C300" s="639"/>
      <c r="D300" s="640"/>
      <c r="E300" s="640"/>
      <c r="F300" s="640"/>
      <c r="G300" s="640"/>
      <c r="H300" s="640"/>
      <c r="I300" s="640"/>
      <c r="J300" s="640"/>
      <c r="K300" s="640"/>
      <c r="L300" s="640"/>
      <c r="M300" s="640"/>
      <c r="N300" s="640"/>
      <c r="O300" s="640"/>
      <c r="P300" s="640"/>
      <c r="Q300" s="640"/>
      <c r="R300" s="640"/>
      <c r="S300" s="640"/>
      <c r="T300" s="640"/>
      <c r="U300" s="640"/>
      <c r="V300" s="640"/>
      <c r="W300" s="640"/>
      <c r="X300" s="640"/>
      <c r="Y300" s="640"/>
      <c r="Z300" s="640"/>
      <c r="AA300" s="640"/>
      <c r="AB300" s="640"/>
      <c r="AC300" s="640"/>
      <c r="AD300" s="640"/>
      <c r="AE300" s="640"/>
      <c r="AF300" s="640"/>
      <c r="AG300" s="640"/>
      <c r="AH300" s="640"/>
      <c r="AI300" s="641"/>
    </row>
    <row r="301" spans="2:35" ht="35.4" customHeight="1">
      <c r="B301" s="635"/>
      <c r="C301" s="639"/>
      <c r="D301" s="640"/>
      <c r="E301" s="640"/>
      <c r="F301" s="640"/>
      <c r="G301" s="640"/>
      <c r="H301" s="640"/>
      <c r="I301" s="640"/>
      <c r="J301" s="640"/>
      <c r="K301" s="640"/>
      <c r="L301" s="640"/>
      <c r="M301" s="640"/>
      <c r="N301" s="640"/>
      <c r="O301" s="640"/>
      <c r="P301" s="640"/>
      <c r="Q301" s="640"/>
      <c r="R301" s="640"/>
      <c r="S301" s="640"/>
      <c r="T301" s="640"/>
      <c r="U301" s="640"/>
      <c r="V301" s="640"/>
      <c r="W301" s="640"/>
      <c r="X301" s="640"/>
      <c r="Y301" s="640"/>
      <c r="Z301" s="640"/>
      <c r="AA301" s="640"/>
      <c r="AB301" s="640"/>
      <c r="AC301" s="640"/>
      <c r="AD301" s="640"/>
      <c r="AE301" s="640"/>
      <c r="AF301" s="640"/>
      <c r="AG301" s="640"/>
      <c r="AH301" s="640"/>
      <c r="AI301" s="641"/>
    </row>
    <row r="302" spans="2:35" ht="35.4" customHeight="1">
      <c r="B302" s="635"/>
      <c r="C302" s="639"/>
      <c r="D302" s="640"/>
      <c r="E302" s="640"/>
      <c r="F302" s="640"/>
      <c r="G302" s="640"/>
      <c r="H302" s="640"/>
      <c r="I302" s="640"/>
      <c r="J302" s="640"/>
      <c r="K302" s="640"/>
      <c r="L302" s="640"/>
      <c r="M302" s="640"/>
      <c r="N302" s="640"/>
      <c r="O302" s="640"/>
      <c r="P302" s="640"/>
      <c r="Q302" s="640"/>
      <c r="R302" s="640"/>
      <c r="S302" s="640"/>
      <c r="T302" s="640"/>
      <c r="U302" s="640"/>
      <c r="V302" s="640"/>
      <c r="W302" s="640"/>
      <c r="X302" s="640"/>
      <c r="Y302" s="640"/>
      <c r="Z302" s="640"/>
      <c r="AA302" s="640"/>
      <c r="AB302" s="640"/>
      <c r="AC302" s="640"/>
      <c r="AD302" s="640"/>
      <c r="AE302" s="640"/>
      <c r="AF302" s="640"/>
      <c r="AG302" s="640"/>
      <c r="AH302" s="640"/>
      <c r="AI302" s="641"/>
    </row>
    <row r="303" spans="2:35" ht="35.4" customHeight="1">
      <c r="B303" s="635"/>
      <c r="C303" s="639"/>
      <c r="D303" s="640"/>
      <c r="E303" s="640"/>
      <c r="F303" s="640"/>
      <c r="G303" s="640"/>
      <c r="H303" s="640"/>
      <c r="I303" s="640"/>
      <c r="J303" s="640"/>
      <c r="K303" s="640"/>
      <c r="L303" s="640"/>
      <c r="M303" s="640"/>
      <c r="N303" s="640"/>
      <c r="O303" s="640"/>
      <c r="P303" s="640"/>
      <c r="Q303" s="640"/>
      <c r="R303" s="640"/>
      <c r="S303" s="640"/>
      <c r="T303" s="640"/>
      <c r="U303" s="640"/>
      <c r="V303" s="640"/>
      <c r="W303" s="640"/>
      <c r="X303" s="640"/>
      <c r="Y303" s="640"/>
      <c r="Z303" s="640"/>
      <c r="AA303" s="640"/>
      <c r="AB303" s="640"/>
      <c r="AC303" s="640"/>
      <c r="AD303" s="640"/>
      <c r="AE303" s="640"/>
      <c r="AF303" s="640"/>
      <c r="AG303" s="640"/>
      <c r="AH303" s="640"/>
      <c r="AI303" s="641"/>
    </row>
    <row r="304" spans="2:35" ht="35.4" customHeight="1">
      <c r="B304" s="635"/>
      <c r="C304" s="639"/>
      <c r="D304" s="640"/>
      <c r="E304" s="640"/>
      <c r="F304" s="640"/>
      <c r="G304" s="640"/>
      <c r="H304" s="640"/>
      <c r="I304" s="640"/>
      <c r="J304" s="640"/>
      <c r="K304" s="640"/>
      <c r="L304" s="640"/>
      <c r="M304" s="640"/>
      <c r="N304" s="640"/>
      <c r="O304" s="640"/>
      <c r="P304" s="640"/>
      <c r="Q304" s="640"/>
      <c r="R304" s="640"/>
      <c r="S304" s="640"/>
      <c r="T304" s="640"/>
      <c r="U304" s="640"/>
      <c r="V304" s="640"/>
      <c r="W304" s="640"/>
      <c r="X304" s="640"/>
      <c r="Y304" s="640"/>
      <c r="Z304" s="640"/>
      <c r="AA304" s="640"/>
      <c r="AB304" s="640"/>
      <c r="AC304" s="640"/>
      <c r="AD304" s="640"/>
      <c r="AE304" s="640"/>
      <c r="AF304" s="640"/>
      <c r="AG304" s="640"/>
      <c r="AH304" s="640"/>
      <c r="AI304" s="641"/>
    </row>
    <row r="305" spans="2:35" ht="35.4" customHeight="1">
      <c r="B305" s="635"/>
      <c r="C305" s="639"/>
      <c r="D305" s="640"/>
      <c r="E305" s="640"/>
      <c r="F305" s="640"/>
      <c r="G305" s="640"/>
      <c r="H305" s="640"/>
      <c r="I305" s="640"/>
      <c r="J305" s="640"/>
      <c r="K305" s="640"/>
      <c r="L305" s="640"/>
      <c r="M305" s="640"/>
      <c r="N305" s="640"/>
      <c r="O305" s="640"/>
      <c r="P305" s="640"/>
      <c r="Q305" s="640"/>
      <c r="R305" s="640"/>
      <c r="S305" s="640"/>
      <c r="T305" s="640"/>
      <c r="U305" s="640"/>
      <c r="V305" s="640"/>
      <c r="W305" s="640"/>
      <c r="X305" s="640"/>
      <c r="Y305" s="640"/>
      <c r="Z305" s="640"/>
      <c r="AA305" s="640"/>
      <c r="AB305" s="640"/>
      <c r="AC305" s="640"/>
      <c r="AD305" s="640"/>
      <c r="AE305" s="640"/>
      <c r="AF305" s="640"/>
      <c r="AG305" s="640"/>
      <c r="AH305" s="640"/>
      <c r="AI305" s="641"/>
    </row>
    <row r="306" spans="2:35" ht="22.5" customHeight="1">
      <c r="B306" s="635"/>
      <c r="C306" s="639"/>
      <c r="D306" s="640"/>
      <c r="E306" s="640"/>
      <c r="F306" s="640"/>
      <c r="G306" s="640"/>
      <c r="H306" s="640"/>
      <c r="I306" s="640"/>
      <c r="J306" s="640"/>
      <c r="K306" s="640"/>
      <c r="L306" s="640"/>
      <c r="M306" s="640"/>
      <c r="N306" s="640"/>
      <c r="O306" s="640"/>
      <c r="P306" s="640"/>
      <c r="Q306" s="640"/>
      <c r="R306" s="640"/>
      <c r="S306" s="640"/>
      <c r="T306" s="640"/>
      <c r="U306" s="640"/>
      <c r="V306" s="640"/>
      <c r="W306" s="640"/>
      <c r="X306" s="640"/>
      <c r="Y306" s="640"/>
      <c r="Z306" s="640"/>
      <c r="AA306" s="640"/>
      <c r="AB306" s="640"/>
      <c r="AC306" s="640"/>
      <c r="AD306" s="640"/>
      <c r="AE306" s="640"/>
      <c r="AF306" s="640"/>
      <c r="AG306" s="640"/>
      <c r="AH306" s="640"/>
      <c r="AI306" s="641"/>
    </row>
    <row r="307" spans="2:35" ht="71.25" customHeight="1">
      <c r="B307" s="642"/>
      <c r="C307" s="643"/>
      <c r="D307" s="644"/>
      <c r="E307" s="645"/>
      <c r="F307" s="646"/>
      <c r="G307" s="646"/>
      <c r="H307" s="644"/>
      <c r="I307" s="644"/>
      <c r="J307" s="644"/>
      <c r="K307" s="644"/>
      <c r="L307" s="644"/>
      <c r="M307" s="644"/>
      <c r="N307" s="644"/>
      <c r="O307" s="644"/>
      <c r="P307" s="644"/>
      <c r="Q307" s="644"/>
      <c r="R307" s="644"/>
      <c r="S307" s="647"/>
      <c r="T307" s="647"/>
      <c r="U307" s="647"/>
      <c r="V307" s="648" t="s">
        <v>740</v>
      </c>
      <c r="W307" s="648"/>
      <c r="X307" s="648"/>
      <c r="Y307" s="648"/>
      <c r="Z307" s="648"/>
      <c r="AA307" s="648"/>
      <c r="AB307" s="648"/>
      <c r="AC307" s="648"/>
      <c r="AD307" s="648"/>
      <c r="AE307" s="648"/>
      <c r="AF307" s="648"/>
      <c r="AG307" s="648"/>
      <c r="AH307" s="648"/>
      <c r="AI307" s="649"/>
    </row>
    <row r="308" spans="2:35" ht="15" customHeight="1"/>
    <row r="309" spans="2:35" ht="24.9" customHeight="1">
      <c r="B309" s="205" t="s">
        <v>737</v>
      </c>
      <c r="C309" s="205"/>
      <c r="D309" s="205"/>
      <c r="E309" s="623"/>
      <c r="F309" s="623"/>
      <c r="G309" s="623"/>
      <c r="H309" s="623"/>
      <c r="I309" s="623"/>
      <c r="J309" s="205"/>
      <c r="K309" s="205"/>
      <c r="L309" s="205"/>
      <c r="M309" s="205"/>
      <c r="N309" s="205"/>
      <c r="O309" s="205"/>
      <c r="P309" s="205"/>
      <c r="Q309" s="205"/>
      <c r="R309" s="205"/>
      <c r="S309" s="205"/>
      <c r="T309" s="205"/>
      <c r="U309" s="205"/>
      <c r="V309" s="205"/>
      <c r="W309" s="205"/>
      <c r="X309" s="205"/>
      <c r="Y309" s="205"/>
      <c r="Z309" s="205"/>
      <c r="AA309" s="205"/>
      <c r="AB309" s="205"/>
      <c r="AC309" s="205"/>
      <c r="AD309" s="205"/>
      <c r="AE309" s="205"/>
      <c r="AF309" s="205"/>
      <c r="AG309" s="205"/>
      <c r="AH309" s="205"/>
      <c r="AI309" s="205"/>
    </row>
    <row r="310" spans="2:35" ht="20.100000000000001" customHeight="1">
      <c r="B310" s="206" t="s">
        <v>8</v>
      </c>
      <c r="C310" s="206"/>
      <c r="D310" s="624"/>
      <c r="E310" s="189" t="s">
        <v>293</v>
      </c>
      <c r="F310" s="190"/>
      <c r="G310" s="190"/>
      <c r="H310" s="190"/>
      <c r="I310" s="191"/>
      <c r="J310" s="625" t="s">
        <v>9</v>
      </c>
      <c r="K310" s="210"/>
      <c r="L310" s="210"/>
      <c r="M310" s="296" t="s">
        <v>294</v>
      </c>
      <c r="N310" s="296"/>
      <c r="O310" s="296"/>
      <c r="P310" s="296"/>
      <c r="Q310" s="296"/>
      <c r="R310" s="296"/>
      <c r="S310" s="219" t="s">
        <v>385</v>
      </c>
      <c r="T310" s="219"/>
      <c r="U310" s="219"/>
      <c r="V310" s="219"/>
      <c r="W310" s="166" t="s">
        <v>321</v>
      </c>
      <c r="X310" s="166"/>
      <c r="Y310" s="166"/>
      <c r="Z310" s="166"/>
      <c r="AA310" s="166"/>
      <c r="AB310" s="166"/>
      <c r="AC310" s="247" t="s">
        <v>386</v>
      </c>
      <c r="AD310" s="248"/>
      <c r="AE310" s="249"/>
      <c r="AF310" s="626">
        <v>44431</v>
      </c>
      <c r="AG310" s="627"/>
      <c r="AH310" s="627"/>
      <c r="AI310" s="628"/>
    </row>
    <row r="311" spans="2:35" ht="20.100000000000001" customHeight="1">
      <c r="B311" s="214" t="s">
        <v>0</v>
      </c>
      <c r="C311" s="214"/>
      <c r="D311" s="629"/>
      <c r="E311" s="193" t="s">
        <v>320</v>
      </c>
      <c r="F311" s="194"/>
      <c r="G311" s="194"/>
      <c r="H311" s="194"/>
      <c r="I311" s="195"/>
      <c r="J311" s="630" t="s">
        <v>1</v>
      </c>
      <c r="K311" s="218"/>
      <c r="L311" s="218"/>
      <c r="M311" s="296" t="s">
        <v>303</v>
      </c>
      <c r="N311" s="296"/>
      <c r="O311" s="296"/>
      <c r="P311" s="296"/>
      <c r="Q311" s="296"/>
      <c r="R311" s="296"/>
      <c r="S311" s="219" t="s">
        <v>387</v>
      </c>
      <c r="T311" s="219"/>
      <c r="U311" s="219"/>
      <c r="V311" s="219"/>
      <c r="W311" s="166" t="s">
        <v>353</v>
      </c>
      <c r="X311" s="166"/>
      <c r="Y311" s="166"/>
      <c r="Z311" s="166"/>
      <c r="AA311" s="166"/>
      <c r="AB311" s="166"/>
      <c r="AC311" s="597"/>
      <c r="AD311" s="631"/>
      <c r="AE311" s="598"/>
      <c r="AF311" s="632"/>
      <c r="AG311" s="633"/>
      <c r="AH311" s="633"/>
      <c r="AI311" s="634"/>
    </row>
    <row r="312" spans="2:35" ht="26.25" customHeight="1">
      <c r="B312" s="635" t="s">
        <v>738</v>
      </c>
      <c r="C312" s="636" t="s">
        <v>739</v>
      </c>
      <c r="D312" s="637"/>
      <c r="E312" s="637"/>
      <c r="F312" s="637"/>
      <c r="G312" s="637"/>
      <c r="H312" s="637"/>
      <c r="I312" s="637"/>
      <c r="J312" s="637"/>
      <c r="K312" s="637"/>
      <c r="L312" s="637"/>
      <c r="M312" s="637"/>
      <c r="N312" s="637"/>
      <c r="O312" s="637"/>
      <c r="P312" s="637"/>
      <c r="Q312" s="637"/>
      <c r="R312" s="637"/>
      <c r="S312" s="637"/>
      <c r="T312" s="637"/>
      <c r="U312" s="637"/>
      <c r="V312" s="637"/>
      <c r="W312" s="637"/>
      <c r="X312" s="637"/>
      <c r="Y312" s="637"/>
      <c r="Z312" s="637"/>
      <c r="AA312" s="637"/>
      <c r="AB312" s="637"/>
      <c r="AC312" s="637"/>
      <c r="AD312" s="637"/>
      <c r="AE312" s="637"/>
      <c r="AF312" s="637"/>
      <c r="AG312" s="637"/>
      <c r="AH312" s="637"/>
      <c r="AI312" s="638"/>
    </row>
    <row r="313" spans="2:35" ht="35.4" customHeight="1">
      <c r="B313" s="635"/>
      <c r="C313" s="639"/>
      <c r="D313" s="640"/>
      <c r="E313" s="640"/>
      <c r="F313" s="640"/>
      <c r="G313" s="640"/>
      <c r="H313" s="640"/>
      <c r="I313" s="640"/>
      <c r="J313" s="640"/>
      <c r="K313" s="640"/>
      <c r="L313" s="640"/>
      <c r="M313" s="640"/>
      <c r="N313" s="640"/>
      <c r="O313" s="640"/>
      <c r="P313" s="640"/>
      <c r="Q313" s="640"/>
      <c r="R313" s="640"/>
      <c r="S313" s="640"/>
      <c r="T313" s="640"/>
      <c r="U313" s="640"/>
      <c r="V313" s="640"/>
      <c r="W313" s="640"/>
      <c r="X313" s="640"/>
      <c r="Y313" s="640"/>
      <c r="Z313" s="640"/>
      <c r="AA313" s="640"/>
      <c r="AB313" s="640"/>
      <c r="AC313" s="640"/>
      <c r="AD313" s="640"/>
      <c r="AE313" s="640"/>
      <c r="AF313" s="640"/>
      <c r="AG313" s="640"/>
      <c r="AH313" s="640"/>
      <c r="AI313" s="641"/>
    </row>
    <row r="314" spans="2:35" ht="35.4" customHeight="1">
      <c r="B314" s="635"/>
      <c r="C314" s="639"/>
      <c r="D314" s="640"/>
      <c r="E314" s="640"/>
      <c r="F314" s="640"/>
      <c r="G314" s="640"/>
      <c r="H314" s="640"/>
      <c r="I314" s="640"/>
      <c r="J314" s="640"/>
      <c r="K314" s="640"/>
      <c r="L314" s="640"/>
      <c r="M314" s="640"/>
      <c r="N314" s="640"/>
      <c r="O314" s="640"/>
      <c r="P314" s="640"/>
      <c r="Q314" s="640"/>
      <c r="R314" s="640"/>
      <c r="S314" s="640"/>
      <c r="T314" s="640"/>
      <c r="U314" s="640"/>
      <c r="V314" s="640"/>
      <c r="W314" s="640"/>
      <c r="X314" s="640"/>
      <c r="Y314" s="640"/>
      <c r="Z314" s="640"/>
      <c r="AA314" s="640"/>
      <c r="AB314" s="640"/>
      <c r="AC314" s="640"/>
      <c r="AD314" s="640"/>
      <c r="AE314" s="640"/>
      <c r="AF314" s="640"/>
      <c r="AG314" s="640"/>
      <c r="AH314" s="640"/>
      <c r="AI314" s="641"/>
    </row>
    <row r="315" spans="2:35" ht="35.4" customHeight="1">
      <c r="B315" s="635"/>
      <c r="C315" s="639"/>
      <c r="D315" s="640"/>
      <c r="E315" s="640"/>
      <c r="F315" s="640"/>
      <c r="G315" s="640"/>
      <c r="H315" s="640"/>
      <c r="I315" s="640"/>
      <c r="J315" s="640"/>
      <c r="K315" s="640"/>
      <c r="L315" s="640"/>
      <c r="M315" s="640"/>
      <c r="N315" s="640"/>
      <c r="O315" s="640"/>
      <c r="P315" s="640"/>
      <c r="Q315" s="640"/>
      <c r="R315" s="640"/>
      <c r="S315" s="640"/>
      <c r="T315" s="640"/>
      <c r="U315" s="640"/>
      <c r="V315" s="640"/>
      <c r="W315" s="640"/>
      <c r="X315" s="640"/>
      <c r="Y315" s="640"/>
      <c r="Z315" s="640"/>
      <c r="AA315" s="640"/>
      <c r="AB315" s="640"/>
      <c r="AC315" s="640"/>
      <c r="AD315" s="640"/>
      <c r="AE315" s="640"/>
      <c r="AF315" s="640"/>
      <c r="AG315" s="640"/>
      <c r="AH315" s="640"/>
      <c r="AI315" s="641"/>
    </row>
    <row r="316" spans="2:35" ht="35.4" customHeight="1">
      <c r="B316" s="635"/>
      <c r="C316" s="639"/>
      <c r="D316" s="640"/>
      <c r="E316" s="640"/>
      <c r="F316" s="640"/>
      <c r="G316" s="640"/>
      <c r="H316" s="640"/>
      <c r="I316" s="640"/>
      <c r="J316" s="640"/>
      <c r="K316" s="640"/>
      <c r="L316" s="640"/>
      <c r="M316" s="640"/>
      <c r="N316" s="640"/>
      <c r="O316" s="640"/>
      <c r="P316" s="640"/>
      <c r="Q316" s="640"/>
      <c r="R316" s="640"/>
      <c r="S316" s="640"/>
      <c r="T316" s="640"/>
      <c r="U316" s="640"/>
      <c r="V316" s="640"/>
      <c r="W316" s="640"/>
      <c r="X316" s="640"/>
      <c r="Y316" s="640"/>
      <c r="Z316" s="640"/>
      <c r="AA316" s="640"/>
      <c r="AB316" s="640"/>
      <c r="AC316" s="640"/>
      <c r="AD316" s="640"/>
      <c r="AE316" s="640"/>
      <c r="AF316" s="640"/>
      <c r="AG316" s="640"/>
      <c r="AH316" s="640"/>
      <c r="AI316" s="641"/>
    </row>
    <row r="317" spans="2:35" ht="35.4" customHeight="1">
      <c r="B317" s="635"/>
      <c r="C317" s="639"/>
      <c r="D317" s="640"/>
      <c r="E317" s="640"/>
      <c r="F317" s="640"/>
      <c r="G317" s="640"/>
      <c r="H317" s="640"/>
      <c r="I317" s="640"/>
      <c r="J317" s="640"/>
      <c r="K317" s="640"/>
      <c r="L317" s="640"/>
      <c r="M317" s="640"/>
      <c r="N317" s="640"/>
      <c r="O317" s="640"/>
      <c r="P317" s="640"/>
      <c r="Q317" s="640"/>
      <c r="R317" s="640"/>
      <c r="S317" s="640"/>
      <c r="T317" s="640"/>
      <c r="U317" s="640"/>
      <c r="V317" s="640"/>
      <c r="W317" s="640"/>
      <c r="X317" s="640"/>
      <c r="Y317" s="640"/>
      <c r="Z317" s="640"/>
      <c r="AA317" s="640"/>
      <c r="AB317" s="640"/>
      <c r="AC317" s="640"/>
      <c r="AD317" s="640"/>
      <c r="AE317" s="640"/>
      <c r="AF317" s="640"/>
      <c r="AG317" s="640"/>
      <c r="AH317" s="640"/>
      <c r="AI317" s="641"/>
    </row>
    <row r="318" spans="2:35" ht="35.4" customHeight="1">
      <c r="B318" s="635"/>
      <c r="C318" s="639"/>
      <c r="D318" s="640"/>
      <c r="E318" s="640"/>
      <c r="F318" s="640"/>
      <c r="G318" s="640"/>
      <c r="H318" s="640"/>
      <c r="I318" s="640"/>
      <c r="J318" s="640"/>
      <c r="K318" s="640"/>
      <c r="L318" s="640"/>
      <c r="M318" s="640"/>
      <c r="N318" s="640"/>
      <c r="O318" s="640"/>
      <c r="P318" s="640"/>
      <c r="Q318" s="640"/>
      <c r="R318" s="640"/>
      <c r="S318" s="640"/>
      <c r="T318" s="640"/>
      <c r="U318" s="640"/>
      <c r="V318" s="640"/>
      <c r="W318" s="640"/>
      <c r="X318" s="640"/>
      <c r="Y318" s="640"/>
      <c r="Z318" s="640"/>
      <c r="AA318" s="640"/>
      <c r="AB318" s="640"/>
      <c r="AC318" s="640"/>
      <c r="AD318" s="640"/>
      <c r="AE318" s="640"/>
      <c r="AF318" s="640"/>
      <c r="AG318" s="640"/>
      <c r="AH318" s="640"/>
      <c r="AI318" s="641"/>
    </row>
    <row r="319" spans="2:35" ht="35.4" customHeight="1">
      <c r="B319" s="635"/>
      <c r="C319" s="639"/>
      <c r="D319" s="640"/>
      <c r="E319" s="640"/>
      <c r="F319" s="640"/>
      <c r="G319" s="640"/>
      <c r="H319" s="640"/>
      <c r="I319" s="640"/>
      <c r="J319" s="640"/>
      <c r="K319" s="640"/>
      <c r="L319" s="640"/>
      <c r="M319" s="640"/>
      <c r="N319" s="640"/>
      <c r="O319" s="640"/>
      <c r="P319" s="640"/>
      <c r="Q319" s="640"/>
      <c r="R319" s="640"/>
      <c r="S319" s="640"/>
      <c r="T319" s="640"/>
      <c r="U319" s="640"/>
      <c r="V319" s="640"/>
      <c r="W319" s="640"/>
      <c r="X319" s="640"/>
      <c r="Y319" s="640"/>
      <c r="Z319" s="640"/>
      <c r="AA319" s="640"/>
      <c r="AB319" s="640"/>
      <c r="AC319" s="640"/>
      <c r="AD319" s="640"/>
      <c r="AE319" s="640"/>
      <c r="AF319" s="640"/>
      <c r="AG319" s="640"/>
      <c r="AH319" s="640"/>
      <c r="AI319" s="641"/>
    </row>
    <row r="320" spans="2:35" ht="35.4" customHeight="1">
      <c r="B320" s="635"/>
      <c r="C320" s="639"/>
      <c r="D320" s="640"/>
      <c r="E320" s="640"/>
      <c r="F320" s="640"/>
      <c r="G320" s="640"/>
      <c r="H320" s="640"/>
      <c r="I320" s="640"/>
      <c r="J320" s="640"/>
      <c r="K320" s="640"/>
      <c r="L320" s="640"/>
      <c r="M320" s="640"/>
      <c r="N320" s="640"/>
      <c r="O320" s="640"/>
      <c r="P320" s="640"/>
      <c r="Q320" s="640"/>
      <c r="R320" s="640"/>
      <c r="S320" s="640"/>
      <c r="T320" s="640"/>
      <c r="U320" s="640"/>
      <c r="V320" s="640"/>
      <c r="W320" s="640"/>
      <c r="X320" s="640"/>
      <c r="Y320" s="640"/>
      <c r="Z320" s="640"/>
      <c r="AA320" s="640"/>
      <c r="AB320" s="640"/>
      <c r="AC320" s="640"/>
      <c r="AD320" s="640"/>
      <c r="AE320" s="640"/>
      <c r="AF320" s="640"/>
      <c r="AG320" s="640"/>
      <c r="AH320" s="640"/>
      <c r="AI320" s="641"/>
    </row>
    <row r="321" spans="2:35" ht="35.4" customHeight="1">
      <c r="B321" s="635"/>
      <c r="C321" s="639"/>
      <c r="D321" s="640"/>
      <c r="E321" s="640"/>
      <c r="F321" s="640"/>
      <c r="G321" s="640"/>
      <c r="H321" s="640"/>
      <c r="I321" s="640"/>
      <c r="J321" s="640"/>
      <c r="K321" s="640"/>
      <c r="L321" s="640"/>
      <c r="M321" s="640"/>
      <c r="N321" s="640"/>
      <c r="O321" s="640"/>
      <c r="P321" s="640"/>
      <c r="Q321" s="640"/>
      <c r="R321" s="640"/>
      <c r="S321" s="640"/>
      <c r="T321" s="640"/>
      <c r="U321" s="640"/>
      <c r="V321" s="640"/>
      <c r="W321" s="640"/>
      <c r="X321" s="640"/>
      <c r="Y321" s="640"/>
      <c r="Z321" s="640"/>
      <c r="AA321" s="640"/>
      <c r="AB321" s="640"/>
      <c r="AC321" s="640"/>
      <c r="AD321" s="640"/>
      <c r="AE321" s="640"/>
      <c r="AF321" s="640"/>
      <c r="AG321" s="640"/>
      <c r="AH321" s="640"/>
      <c r="AI321" s="641"/>
    </row>
    <row r="322" spans="2:35" ht="35.4" customHeight="1">
      <c r="B322" s="635"/>
      <c r="C322" s="639"/>
      <c r="D322" s="640"/>
      <c r="E322" s="640"/>
      <c r="F322" s="640"/>
      <c r="G322" s="640"/>
      <c r="H322" s="640"/>
      <c r="I322" s="640"/>
      <c r="J322" s="640"/>
      <c r="K322" s="640"/>
      <c r="L322" s="640"/>
      <c r="M322" s="640"/>
      <c r="N322" s="640"/>
      <c r="O322" s="640"/>
      <c r="P322" s="640"/>
      <c r="Q322" s="640"/>
      <c r="R322" s="640"/>
      <c r="S322" s="640"/>
      <c r="T322" s="640"/>
      <c r="U322" s="640"/>
      <c r="V322" s="640"/>
      <c r="W322" s="640"/>
      <c r="X322" s="640"/>
      <c r="Y322" s="640"/>
      <c r="Z322" s="640"/>
      <c r="AA322" s="640"/>
      <c r="AB322" s="640"/>
      <c r="AC322" s="640"/>
      <c r="AD322" s="640"/>
      <c r="AE322" s="640"/>
      <c r="AF322" s="640"/>
      <c r="AG322" s="640"/>
      <c r="AH322" s="640"/>
      <c r="AI322" s="641"/>
    </row>
    <row r="323" spans="2:35" ht="22.5" customHeight="1">
      <c r="B323" s="635"/>
      <c r="C323" s="639"/>
      <c r="D323" s="640"/>
      <c r="E323" s="640"/>
      <c r="F323" s="640"/>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0"/>
      <c r="AE323" s="640"/>
      <c r="AF323" s="640"/>
      <c r="AG323" s="640"/>
      <c r="AH323" s="640"/>
      <c r="AI323" s="641"/>
    </row>
    <row r="324" spans="2:35" ht="71.25" customHeight="1">
      <c r="B324" s="642"/>
      <c r="C324" s="643"/>
      <c r="D324" s="644"/>
      <c r="E324" s="645"/>
      <c r="F324" s="646"/>
      <c r="G324" s="646"/>
      <c r="H324" s="644"/>
      <c r="I324" s="644"/>
      <c r="J324" s="644"/>
      <c r="K324" s="644"/>
      <c r="L324" s="644"/>
      <c r="M324" s="644"/>
      <c r="N324" s="644"/>
      <c r="O324" s="644"/>
      <c r="P324" s="644"/>
      <c r="Q324" s="644"/>
      <c r="R324" s="644"/>
      <c r="S324" s="647"/>
      <c r="T324" s="647"/>
      <c r="U324" s="647"/>
      <c r="V324" s="648" t="s">
        <v>740</v>
      </c>
      <c r="W324" s="648"/>
      <c r="X324" s="648"/>
      <c r="Y324" s="648"/>
      <c r="Z324" s="648"/>
      <c r="AA324" s="648"/>
      <c r="AB324" s="648"/>
      <c r="AC324" s="648"/>
      <c r="AD324" s="648"/>
      <c r="AE324" s="648"/>
      <c r="AF324" s="648"/>
      <c r="AG324" s="648"/>
      <c r="AH324" s="648"/>
      <c r="AI324" s="649"/>
    </row>
    <row r="325" spans="2:35" ht="15" customHeight="1"/>
    <row r="326" spans="2:35" ht="24.9" customHeight="1">
      <c r="B326" s="205" t="s">
        <v>737</v>
      </c>
      <c r="C326" s="205"/>
      <c r="D326" s="205"/>
      <c r="E326" s="623"/>
      <c r="F326" s="623"/>
      <c r="G326" s="623"/>
      <c r="H326" s="623"/>
      <c r="I326" s="623"/>
      <c r="J326" s="205"/>
      <c r="K326" s="205"/>
      <c r="L326" s="205"/>
      <c r="M326" s="205"/>
      <c r="N326" s="205"/>
      <c r="O326" s="205"/>
      <c r="P326" s="205"/>
      <c r="Q326" s="205"/>
      <c r="R326" s="205"/>
      <c r="S326" s="205"/>
      <c r="T326" s="205"/>
      <c r="U326" s="205"/>
      <c r="V326" s="205"/>
      <c r="W326" s="205"/>
      <c r="X326" s="205"/>
      <c r="Y326" s="205"/>
      <c r="Z326" s="205"/>
      <c r="AA326" s="205"/>
      <c r="AB326" s="205"/>
      <c r="AC326" s="205"/>
      <c r="AD326" s="205"/>
      <c r="AE326" s="205"/>
      <c r="AF326" s="205"/>
      <c r="AG326" s="205"/>
      <c r="AH326" s="205"/>
      <c r="AI326" s="205"/>
    </row>
    <row r="327" spans="2:35" ht="20.100000000000001" customHeight="1">
      <c r="B327" s="206" t="s">
        <v>8</v>
      </c>
      <c r="C327" s="206"/>
      <c r="D327" s="624"/>
      <c r="E327" s="189" t="s">
        <v>293</v>
      </c>
      <c r="F327" s="190"/>
      <c r="G327" s="190"/>
      <c r="H327" s="190"/>
      <c r="I327" s="191"/>
      <c r="J327" s="625" t="s">
        <v>9</v>
      </c>
      <c r="K327" s="210"/>
      <c r="L327" s="210"/>
      <c r="M327" s="296" t="s">
        <v>294</v>
      </c>
      <c r="N327" s="296"/>
      <c r="O327" s="296"/>
      <c r="P327" s="296"/>
      <c r="Q327" s="296"/>
      <c r="R327" s="296"/>
      <c r="S327" s="219" t="s">
        <v>385</v>
      </c>
      <c r="T327" s="219"/>
      <c r="U327" s="219"/>
      <c r="V327" s="219"/>
      <c r="W327" s="166" t="s">
        <v>321</v>
      </c>
      <c r="X327" s="166"/>
      <c r="Y327" s="166"/>
      <c r="Z327" s="166"/>
      <c r="AA327" s="166"/>
      <c r="AB327" s="166"/>
      <c r="AC327" s="247" t="s">
        <v>386</v>
      </c>
      <c r="AD327" s="248"/>
      <c r="AE327" s="249"/>
      <c r="AF327" s="626">
        <v>44431</v>
      </c>
      <c r="AG327" s="627"/>
      <c r="AH327" s="627"/>
      <c r="AI327" s="628"/>
    </row>
    <row r="328" spans="2:35" ht="20.100000000000001" customHeight="1">
      <c r="B328" s="214" t="s">
        <v>0</v>
      </c>
      <c r="C328" s="214"/>
      <c r="D328" s="629"/>
      <c r="E328" s="193" t="s">
        <v>320</v>
      </c>
      <c r="F328" s="194"/>
      <c r="G328" s="194"/>
      <c r="H328" s="194"/>
      <c r="I328" s="195"/>
      <c r="J328" s="630" t="s">
        <v>1</v>
      </c>
      <c r="K328" s="218"/>
      <c r="L328" s="218"/>
      <c r="M328" s="296" t="s">
        <v>303</v>
      </c>
      <c r="N328" s="296"/>
      <c r="O328" s="296"/>
      <c r="P328" s="296"/>
      <c r="Q328" s="296"/>
      <c r="R328" s="296"/>
      <c r="S328" s="219" t="s">
        <v>387</v>
      </c>
      <c r="T328" s="219"/>
      <c r="U328" s="219"/>
      <c r="V328" s="219"/>
      <c r="W328" s="166" t="s">
        <v>353</v>
      </c>
      <c r="X328" s="166"/>
      <c r="Y328" s="166"/>
      <c r="Z328" s="166"/>
      <c r="AA328" s="166"/>
      <c r="AB328" s="166"/>
      <c r="AC328" s="597"/>
      <c r="AD328" s="631"/>
      <c r="AE328" s="598"/>
      <c r="AF328" s="632"/>
      <c r="AG328" s="633"/>
      <c r="AH328" s="633"/>
      <c r="AI328" s="634"/>
    </row>
    <row r="329" spans="2:35" ht="26.25" customHeight="1">
      <c r="B329" s="635" t="s">
        <v>738</v>
      </c>
      <c r="C329" s="636" t="s">
        <v>739</v>
      </c>
      <c r="D329" s="637"/>
      <c r="E329" s="637"/>
      <c r="F329" s="637"/>
      <c r="G329" s="637"/>
      <c r="H329" s="637"/>
      <c r="I329" s="637"/>
      <c r="J329" s="637"/>
      <c r="K329" s="637"/>
      <c r="L329" s="637"/>
      <c r="M329" s="637"/>
      <c r="N329" s="637"/>
      <c r="O329" s="637"/>
      <c r="P329" s="637"/>
      <c r="Q329" s="637"/>
      <c r="R329" s="637"/>
      <c r="S329" s="637"/>
      <c r="T329" s="637"/>
      <c r="U329" s="637"/>
      <c r="V329" s="637"/>
      <c r="W329" s="637"/>
      <c r="X329" s="637"/>
      <c r="Y329" s="637"/>
      <c r="Z329" s="637"/>
      <c r="AA329" s="637"/>
      <c r="AB329" s="637"/>
      <c r="AC329" s="637"/>
      <c r="AD329" s="637"/>
      <c r="AE329" s="637"/>
      <c r="AF329" s="637"/>
      <c r="AG329" s="637"/>
      <c r="AH329" s="637"/>
      <c r="AI329" s="638"/>
    </row>
    <row r="330" spans="2:35" ht="35.4" customHeight="1">
      <c r="B330" s="635"/>
      <c r="C330" s="639"/>
      <c r="D330" s="640"/>
      <c r="E330" s="640"/>
      <c r="F330" s="640"/>
      <c r="G330" s="640"/>
      <c r="H330" s="640"/>
      <c r="I330" s="640"/>
      <c r="J330" s="640"/>
      <c r="K330" s="640"/>
      <c r="L330" s="640"/>
      <c r="M330" s="640"/>
      <c r="N330" s="640"/>
      <c r="O330" s="640"/>
      <c r="P330" s="640"/>
      <c r="Q330" s="640"/>
      <c r="R330" s="640"/>
      <c r="S330" s="640"/>
      <c r="T330" s="640"/>
      <c r="U330" s="640"/>
      <c r="V330" s="640"/>
      <c r="W330" s="640"/>
      <c r="X330" s="640"/>
      <c r="Y330" s="640"/>
      <c r="Z330" s="640"/>
      <c r="AA330" s="640"/>
      <c r="AB330" s="640"/>
      <c r="AC330" s="640"/>
      <c r="AD330" s="640"/>
      <c r="AE330" s="640"/>
      <c r="AF330" s="640"/>
      <c r="AG330" s="640"/>
      <c r="AH330" s="640"/>
      <c r="AI330" s="641"/>
    </row>
    <row r="331" spans="2:35" ht="35.4" customHeight="1">
      <c r="B331" s="635"/>
      <c r="C331" s="639"/>
      <c r="D331" s="640"/>
      <c r="E331" s="640"/>
      <c r="F331" s="640"/>
      <c r="G331" s="640"/>
      <c r="H331" s="640"/>
      <c r="I331" s="640"/>
      <c r="J331" s="640"/>
      <c r="K331" s="640"/>
      <c r="L331" s="640"/>
      <c r="M331" s="640"/>
      <c r="N331" s="640"/>
      <c r="O331" s="640"/>
      <c r="P331" s="640"/>
      <c r="Q331" s="640"/>
      <c r="R331" s="640"/>
      <c r="S331" s="640"/>
      <c r="T331" s="640"/>
      <c r="U331" s="640"/>
      <c r="V331" s="640"/>
      <c r="W331" s="640"/>
      <c r="X331" s="640"/>
      <c r="Y331" s="640"/>
      <c r="Z331" s="640"/>
      <c r="AA331" s="640"/>
      <c r="AB331" s="640"/>
      <c r="AC331" s="640"/>
      <c r="AD331" s="640"/>
      <c r="AE331" s="640"/>
      <c r="AF331" s="640"/>
      <c r="AG331" s="640"/>
      <c r="AH331" s="640"/>
      <c r="AI331" s="641"/>
    </row>
    <row r="332" spans="2:35" ht="35.4" customHeight="1">
      <c r="B332" s="635"/>
      <c r="C332" s="639"/>
      <c r="D332" s="640"/>
      <c r="E332" s="640"/>
      <c r="F332" s="640"/>
      <c r="G332" s="640"/>
      <c r="H332" s="640"/>
      <c r="I332" s="640"/>
      <c r="J332" s="640"/>
      <c r="K332" s="640"/>
      <c r="L332" s="640"/>
      <c r="M332" s="640"/>
      <c r="N332" s="640"/>
      <c r="O332" s="640"/>
      <c r="P332" s="640"/>
      <c r="Q332" s="640"/>
      <c r="R332" s="640"/>
      <c r="S332" s="640"/>
      <c r="T332" s="640"/>
      <c r="U332" s="640"/>
      <c r="V332" s="640"/>
      <c r="W332" s="640"/>
      <c r="X332" s="640"/>
      <c r="Y332" s="640"/>
      <c r="Z332" s="640"/>
      <c r="AA332" s="640"/>
      <c r="AB332" s="640"/>
      <c r="AC332" s="640"/>
      <c r="AD332" s="640"/>
      <c r="AE332" s="640"/>
      <c r="AF332" s="640"/>
      <c r="AG332" s="640"/>
      <c r="AH332" s="640"/>
      <c r="AI332" s="641"/>
    </row>
    <row r="333" spans="2:35" ht="35.4" customHeight="1">
      <c r="B333" s="635"/>
      <c r="C333" s="639"/>
      <c r="D333" s="640"/>
      <c r="E333" s="640"/>
      <c r="F333" s="640"/>
      <c r="G333" s="640"/>
      <c r="H333" s="640"/>
      <c r="I333" s="640"/>
      <c r="J333" s="640"/>
      <c r="K333" s="640"/>
      <c r="L333" s="640"/>
      <c r="M333" s="640"/>
      <c r="N333" s="640"/>
      <c r="O333" s="640"/>
      <c r="P333" s="640"/>
      <c r="Q333" s="640"/>
      <c r="R333" s="640"/>
      <c r="S333" s="640"/>
      <c r="T333" s="640"/>
      <c r="U333" s="640"/>
      <c r="V333" s="640"/>
      <c r="W333" s="640"/>
      <c r="X333" s="640"/>
      <c r="Y333" s="640"/>
      <c r="Z333" s="640"/>
      <c r="AA333" s="640"/>
      <c r="AB333" s="640"/>
      <c r="AC333" s="640"/>
      <c r="AD333" s="640"/>
      <c r="AE333" s="640"/>
      <c r="AF333" s="640"/>
      <c r="AG333" s="640"/>
      <c r="AH333" s="640"/>
      <c r="AI333" s="641"/>
    </row>
    <row r="334" spans="2:35" ht="35.4" customHeight="1">
      <c r="B334" s="635"/>
      <c r="C334" s="639"/>
      <c r="D334" s="640"/>
      <c r="E334" s="640"/>
      <c r="F334" s="640"/>
      <c r="G334" s="640"/>
      <c r="H334" s="640"/>
      <c r="I334" s="640"/>
      <c r="J334" s="640"/>
      <c r="K334" s="640"/>
      <c r="L334" s="640"/>
      <c r="M334" s="640"/>
      <c r="N334" s="640"/>
      <c r="O334" s="640"/>
      <c r="P334" s="640"/>
      <c r="Q334" s="640"/>
      <c r="R334" s="640"/>
      <c r="S334" s="640"/>
      <c r="T334" s="640"/>
      <c r="U334" s="640"/>
      <c r="V334" s="640"/>
      <c r="W334" s="640"/>
      <c r="X334" s="640"/>
      <c r="Y334" s="640"/>
      <c r="Z334" s="640"/>
      <c r="AA334" s="640"/>
      <c r="AB334" s="640"/>
      <c r="AC334" s="640"/>
      <c r="AD334" s="640"/>
      <c r="AE334" s="640"/>
      <c r="AF334" s="640"/>
      <c r="AG334" s="640"/>
      <c r="AH334" s="640"/>
      <c r="AI334" s="641"/>
    </row>
    <row r="335" spans="2:35" ht="35.4" customHeight="1">
      <c r="B335" s="635"/>
      <c r="C335" s="639"/>
      <c r="D335" s="640"/>
      <c r="E335" s="640"/>
      <c r="F335" s="640"/>
      <c r="G335" s="640"/>
      <c r="H335" s="640"/>
      <c r="I335" s="640"/>
      <c r="J335" s="640"/>
      <c r="K335" s="640"/>
      <c r="L335" s="640"/>
      <c r="M335" s="640"/>
      <c r="N335" s="640"/>
      <c r="O335" s="640"/>
      <c r="P335" s="640"/>
      <c r="Q335" s="640"/>
      <c r="R335" s="640"/>
      <c r="S335" s="640"/>
      <c r="T335" s="640"/>
      <c r="U335" s="640"/>
      <c r="V335" s="640"/>
      <c r="W335" s="640"/>
      <c r="X335" s="640"/>
      <c r="Y335" s="640"/>
      <c r="Z335" s="640"/>
      <c r="AA335" s="640"/>
      <c r="AB335" s="640"/>
      <c r="AC335" s="640"/>
      <c r="AD335" s="640"/>
      <c r="AE335" s="640"/>
      <c r="AF335" s="640"/>
      <c r="AG335" s="640"/>
      <c r="AH335" s="640"/>
      <c r="AI335" s="641"/>
    </row>
    <row r="336" spans="2:35" ht="35.4" customHeight="1">
      <c r="B336" s="635"/>
      <c r="C336" s="639"/>
      <c r="D336" s="640"/>
      <c r="E336" s="640"/>
      <c r="F336" s="640"/>
      <c r="G336" s="640"/>
      <c r="H336" s="640"/>
      <c r="I336" s="640"/>
      <c r="J336" s="640"/>
      <c r="K336" s="640"/>
      <c r="L336" s="640"/>
      <c r="M336" s="640"/>
      <c r="N336" s="640"/>
      <c r="O336" s="640"/>
      <c r="P336" s="640"/>
      <c r="Q336" s="640"/>
      <c r="R336" s="640"/>
      <c r="S336" s="640"/>
      <c r="T336" s="640"/>
      <c r="U336" s="640"/>
      <c r="V336" s="640"/>
      <c r="W336" s="640"/>
      <c r="X336" s="640"/>
      <c r="Y336" s="640"/>
      <c r="Z336" s="640"/>
      <c r="AA336" s="640"/>
      <c r="AB336" s="640"/>
      <c r="AC336" s="640"/>
      <c r="AD336" s="640"/>
      <c r="AE336" s="640"/>
      <c r="AF336" s="640"/>
      <c r="AG336" s="640"/>
      <c r="AH336" s="640"/>
      <c r="AI336" s="641"/>
    </row>
    <row r="337" spans="2:35" ht="35.4" customHeight="1">
      <c r="B337" s="635"/>
      <c r="C337" s="639"/>
      <c r="D337" s="640"/>
      <c r="E337" s="640"/>
      <c r="F337" s="640"/>
      <c r="G337" s="640"/>
      <c r="H337" s="640"/>
      <c r="I337" s="640"/>
      <c r="J337" s="640"/>
      <c r="K337" s="640"/>
      <c r="L337" s="640"/>
      <c r="M337" s="640"/>
      <c r="N337" s="640"/>
      <c r="O337" s="640"/>
      <c r="P337" s="640"/>
      <c r="Q337" s="640"/>
      <c r="R337" s="640"/>
      <c r="S337" s="640"/>
      <c r="T337" s="640"/>
      <c r="U337" s="640"/>
      <c r="V337" s="640"/>
      <c r="W337" s="640"/>
      <c r="X337" s="640"/>
      <c r="Y337" s="640"/>
      <c r="Z337" s="640"/>
      <c r="AA337" s="640"/>
      <c r="AB337" s="640"/>
      <c r="AC337" s="640"/>
      <c r="AD337" s="640"/>
      <c r="AE337" s="640"/>
      <c r="AF337" s="640"/>
      <c r="AG337" s="640"/>
      <c r="AH337" s="640"/>
      <c r="AI337" s="641"/>
    </row>
    <row r="338" spans="2:35" ht="35.4" customHeight="1">
      <c r="B338" s="635"/>
      <c r="C338" s="639"/>
      <c r="D338" s="640"/>
      <c r="E338" s="640"/>
      <c r="F338" s="640"/>
      <c r="G338" s="640"/>
      <c r="H338" s="640"/>
      <c r="I338" s="640"/>
      <c r="J338" s="640"/>
      <c r="K338" s="640"/>
      <c r="L338" s="640"/>
      <c r="M338" s="640"/>
      <c r="N338" s="640"/>
      <c r="O338" s="640"/>
      <c r="P338" s="640"/>
      <c r="Q338" s="640"/>
      <c r="R338" s="640"/>
      <c r="S338" s="640"/>
      <c r="T338" s="640"/>
      <c r="U338" s="640"/>
      <c r="V338" s="640"/>
      <c r="W338" s="640"/>
      <c r="X338" s="640"/>
      <c r="Y338" s="640"/>
      <c r="Z338" s="640"/>
      <c r="AA338" s="640"/>
      <c r="AB338" s="640"/>
      <c r="AC338" s="640"/>
      <c r="AD338" s="640"/>
      <c r="AE338" s="640"/>
      <c r="AF338" s="640"/>
      <c r="AG338" s="640"/>
      <c r="AH338" s="640"/>
      <c r="AI338" s="641"/>
    </row>
    <row r="339" spans="2:35" ht="35.4" customHeight="1">
      <c r="B339" s="635"/>
      <c r="C339" s="639"/>
      <c r="D339" s="640"/>
      <c r="E339" s="640"/>
      <c r="F339" s="640"/>
      <c r="G339" s="640"/>
      <c r="H339" s="640"/>
      <c r="I339" s="640"/>
      <c r="J339" s="640"/>
      <c r="K339" s="640"/>
      <c r="L339" s="640"/>
      <c r="M339" s="640"/>
      <c r="N339" s="640"/>
      <c r="O339" s="640"/>
      <c r="P339" s="640"/>
      <c r="Q339" s="640"/>
      <c r="R339" s="640"/>
      <c r="S339" s="640"/>
      <c r="T339" s="640"/>
      <c r="U339" s="640"/>
      <c r="V339" s="640"/>
      <c r="W339" s="640"/>
      <c r="X339" s="640"/>
      <c r="Y339" s="640"/>
      <c r="Z339" s="640"/>
      <c r="AA339" s="640"/>
      <c r="AB339" s="640"/>
      <c r="AC339" s="640"/>
      <c r="AD339" s="640"/>
      <c r="AE339" s="640"/>
      <c r="AF339" s="640"/>
      <c r="AG339" s="640"/>
      <c r="AH339" s="640"/>
      <c r="AI339" s="641"/>
    </row>
    <row r="340" spans="2:35" ht="22.5" customHeight="1">
      <c r="B340" s="635"/>
      <c r="C340" s="639"/>
      <c r="D340" s="640"/>
      <c r="E340" s="640"/>
      <c r="F340" s="640"/>
      <c r="G340" s="640"/>
      <c r="H340" s="640"/>
      <c r="I340" s="640"/>
      <c r="J340" s="640"/>
      <c r="K340" s="640"/>
      <c r="L340" s="640"/>
      <c r="M340" s="640"/>
      <c r="N340" s="640"/>
      <c r="O340" s="640"/>
      <c r="P340" s="640"/>
      <c r="Q340" s="640"/>
      <c r="R340" s="640"/>
      <c r="S340" s="640"/>
      <c r="T340" s="640"/>
      <c r="U340" s="640"/>
      <c r="V340" s="640"/>
      <c r="W340" s="640"/>
      <c r="X340" s="640"/>
      <c r="Y340" s="640"/>
      <c r="Z340" s="640"/>
      <c r="AA340" s="640"/>
      <c r="AB340" s="640"/>
      <c r="AC340" s="640"/>
      <c r="AD340" s="640"/>
      <c r="AE340" s="640"/>
      <c r="AF340" s="640"/>
      <c r="AG340" s="640"/>
      <c r="AH340" s="640"/>
      <c r="AI340" s="641"/>
    </row>
    <row r="341" spans="2:35" ht="71.25" customHeight="1">
      <c r="B341" s="642"/>
      <c r="C341" s="643"/>
      <c r="D341" s="644"/>
      <c r="E341" s="645"/>
      <c r="F341" s="646"/>
      <c r="G341" s="646"/>
      <c r="H341" s="644"/>
      <c r="I341" s="644"/>
      <c r="J341" s="644"/>
      <c r="K341" s="644"/>
      <c r="L341" s="644"/>
      <c r="M341" s="644"/>
      <c r="N341" s="644"/>
      <c r="O341" s="644"/>
      <c r="P341" s="644"/>
      <c r="Q341" s="644"/>
      <c r="R341" s="644"/>
      <c r="S341" s="647"/>
      <c r="T341" s="647"/>
      <c r="U341" s="647"/>
      <c r="V341" s="648" t="s">
        <v>740</v>
      </c>
      <c r="W341" s="648"/>
      <c r="X341" s="648"/>
      <c r="Y341" s="648"/>
      <c r="Z341" s="648"/>
      <c r="AA341" s="648"/>
      <c r="AB341" s="648"/>
      <c r="AC341" s="648"/>
      <c r="AD341" s="648"/>
      <c r="AE341" s="648"/>
      <c r="AF341" s="648"/>
      <c r="AG341" s="648"/>
      <c r="AH341" s="648"/>
      <c r="AI341" s="649"/>
    </row>
    <row r="342" spans="2:35" ht="15" customHeight="1"/>
    <row r="343" spans="2:35" ht="24.9" customHeight="1">
      <c r="B343" s="205" t="s">
        <v>737</v>
      </c>
      <c r="C343" s="205"/>
      <c r="D343" s="205"/>
      <c r="E343" s="623"/>
      <c r="F343" s="623"/>
      <c r="G343" s="623"/>
      <c r="H343" s="623"/>
      <c r="I343" s="623"/>
      <c r="J343" s="205"/>
      <c r="K343" s="205"/>
      <c r="L343" s="205"/>
      <c r="M343" s="205"/>
      <c r="N343" s="205"/>
      <c r="O343" s="205"/>
      <c r="P343" s="205"/>
      <c r="Q343" s="205"/>
      <c r="R343" s="205"/>
      <c r="S343" s="205"/>
      <c r="T343" s="205"/>
      <c r="U343" s="205"/>
      <c r="V343" s="205"/>
      <c r="W343" s="205"/>
      <c r="X343" s="205"/>
      <c r="Y343" s="205"/>
      <c r="Z343" s="205"/>
      <c r="AA343" s="205"/>
      <c r="AB343" s="205"/>
      <c r="AC343" s="205"/>
      <c r="AD343" s="205"/>
      <c r="AE343" s="205"/>
      <c r="AF343" s="205"/>
      <c r="AG343" s="205"/>
      <c r="AH343" s="205"/>
      <c r="AI343" s="205"/>
    </row>
    <row r="344" spans="2:35" ht="20.100000000000001" customHeight="1">
      <c r="B344" s="206" t="s">
        <v>8</v>
      </c>
      <c r="C344" s="206"/>
      <c r="D344" s="624"/>
      <c r="E344" s="189" t="s">
        <v>293</v>
      </c>
      <c r="F344" s="190"/>
      <c r="G344" s="190"/>
      <c r="H344" s="190"/>
      <c r="I344" s="191"/>
      <c r="J344" s="625" t="s">
        <v>9</v>
      </c>
      <c r="K344" s="210"/>
      <c r="L344" s="210"/>
      <c r="M344" s="296" t="s">
        <v>294</v>
      </c>
      <c r="N344" s="296"/>
      <c r="O344" s="296"/>
      <c r="P344" s="296"/>
      <c r="Q344" s="296"/>
      <c r="R344" s="296"/>
      <c r="S344" s="219" t="s">
        <v>385</v>
      </c>
      <c r="T344" s="219"/>
      <c r="U344" s="219"/>
      <c r="V344" s="219"/>
      <c r="W344" s="166" t="s">
        <v>321</v>
      </c>
      <c r="X344" s="166"/>
      <c r="Y344" s="166"/>
      <c r="Z344" s="166"/>
      <c r="AA344" s="166"/>
      <c r="AB344" s="166"/>
      <c r="AC344" s="247" t="s">
        <v>386</v>
      </c>
      <c r="AD344" s="248"/>
      <c r="AE344" s="249"/>
      <c r="AF344" s="626">
        <v>44431</v>
      </c>
      <c r="AG344" s="627"/>
      <c r="AH344" s="627"/>
      <c r="AI344" s="628"/>
    </row>
    <row r="345" spans="2:35" ht="20.100000000000001" customHeight="1">
      <c r="B345" s="214" t="s">
        <v>0</v>
      </c>
      <c r="C345" s="214"/>
      <c r="D345" s="629"/>
      <c r="E345" s="193" t="s">
        <v>320</v>
      </c>
      <c r="F345" s="194"/>
      <c r="G345" s="194"/>
      <c r="H345" s="194"/>
      <c r="I345" s="195"/>
      <c r="J345" s="630" t="s">
        <v>1</v>
      </c>
      <c r="K345" s="218"/>
      <c r="L345" s="218"/>
      <c r="M345" s="296" t="s">
        <v>303</v>
      </c>
      <c r="N345" s="296"/>
      <c r="O345" s="296"/>
      <c r="P345" s="296"/>
      <c r="Q345" s="296"/>
      <c r="R345" s="296"/>
      <c r="S345" s="219" t="s">
        <v>387</v>
      </c>
      <c r="T345" s="219"/>
      <c r="U345" s="219"/>
      <c r="V345" s="219"/>
      <c r="W345" s="166" t="s">
        <v>353</v>
      </c>
      <c r="X345" s="166"/>
      <c r="Y345" s="166"/>
      <c r="Z345" s="166"/>
      <c r="AA345" s="166"/>
      <c r="AB345" s="166"/>
      <c r="AC345" s="597"/>
      <c r="AD345" s="631"/>
      <c r="AE345" s="598"/>
      <c r="AF345" s="632"/>
      <c r="AG345" s="633"/>
      <c r="AH345" s="633"/>
      <c r="AI345" s="634"/>
    </row>
    <row r="346" spans="2:35" ht="26.25" customHeight="1">
      <c r="B346" s="635" t="s">
        <v>738</v>
      </c>
      <c r="C346" s="636" t="s">
        <v>739</v>
      </c>
      <c r="D346" s="637"/>
      <c r="E346" s="637"/>
      <c r="F346" s="637"/>
      <c r="G346" s="637"/>
      <c r="H346" s="637"/>
      <c r="I346" s="637"/>
      <c r="J346" s="637"/>
      <c r="K346" s="637"/>
      <c r="L346" s="637"/>
      <c r="M346" s="637"/>
      <c r="N346" s="637"/>
      <c r="O346" s="637"/>
      <c r="P346" s="637"/>
      <c r="Q346" s="637"/>
      <c r="R346" s="637"/>
      <c r="S346" s="637"/>
      <c r="T346" s="637"/>
      <c r="U346" s="637"/>
      <c r="V346" s="637"/>
      <c r="W346" s="637"/>
      <c r="X346" s="637"/>
      <c r="Y346" s="637"/>
      <c r="Z346" s="637"/>
      <c r="AA346" s="637"/>
      <c r="AB346" s="637"/>
      <c r="AC346" s="637"/>
      <c r="AD346" s="637"/>
      <c r="AE346" s="637"/>
      <c r="AF346" s="637"/>
      <c r="AG346" s="637"/>
      <c r="AH346" s="637"/>
      <c r="AI346" s="638"/>
    </row>
    <row r="347" spans="2:35" ht="35.4" customHeight="1">
      <c r="B347" s="635"/>
      <c r="C347" s="639"/>
      <c r="D347" s="640"/>
      <c r="E347" s="640"/>
      <c r="F347" s="640"/>
      <c r="G347" s="640"/>
      <c r="H347" s="640"/>
      <c r="I347" s="640"/>
      <c r="J347" s="640"/>
      <c r="K347" s="640"/>
      <c r="L347" s="640"/>
      <c r="M347" s="640"/>
      <c r="N347" s="640"/>
      <c r="O347" s="640"/>
      <c r="P347" s="640"/>
      <c r="Q347" s="640"/>
      <c r="R347" s="640"/>
      <c r="S347" s="640"/>
      <c r="T347" s="640"/>
      <c r="U347" s="640"/>
      <c r="V347" s="640"/>
      <c r="W347" s="640"/>
      <c r="X347" s="640"/>
      <c r="Y347" s="640"/>
      <c r="Z347" s="640"/>
      <c r="AA347" s="640"/>
      <c r="AB347" s="640"/>
      <c r="AC347" s="640"/>
      <c r="AD347" s="640"/>
      <c r="AE347" s="640"/>
      <c r="AF347" s="640"/>
      <c r="AG347" s="640"/>
      <c r="AH347" s="640"/>
      <c r="AI347" s="641"/>
    </row>
    <row r="348" spans="2:35" ht="35.4" customHeight="1">
      <c r="B348" s="635"/>
      <c r="C348" s="639"/>
      <c r="D348" s="640"/>
      <c r="E348" s="640"/>
      <c r="F348" s="640"/>
      <c r="G348" s="640"/>
      <c r="H348" s="640"/>
      <c r="I348" s="640"/>
      <c r="J348" s="640"/>
      <c r="K348" s="640"/>
      <c r="L348" s="640"/>
      <c r="M348" s="640"/>
      <c r="N348" s="640"/>
      <c r="O348" s="640"/>
      <c r="P348" s="640"/>
      <c r="Q348" s="640"/>
      <c r="R348" s="640"/>
      <c r="S348" s="640"/>
      <c r="T348" s="640"/>
      <c r="U348" s="640"/>
      <c r="V348" s="640"/>
      <c r="W348" s="640"/>
      <c r="X348" s="640"/>
      <c r="Y348" s="640"/>
      <c r="Z348" s="640"/>
      <c r="AA348" s="640"/>
      <c r="AB348" s="640"/>
      <c r="AC348" s="640"/>
      <c r="AD348" s="640"/>
      <c r="AE348" s="640"/>
      <c r="AF348" s="640"/>
      <c r="AG348" s="640"/>
      <c r="AH348" s="640"/>
      <c r="AI348" s="641"/>
    </row>
    <row r="349" spans="2:35" ht="35.4" customHeight="1">
      <c r="B349" s="635"/>
      <c r="C349" s="639"/>
      <c r="D349" s="640"/>
      <c r="E349" s="640"/>
      <c r="F349" s="640"/>
      <c r="G349" s="640"/>
      <c r="H349" s="640"/>
      <c r="I349" s="640"/>
      <c r="J349" s="640"/>
      <c r="K349" s="640"/>
      <c r="L349" s="640"/>
      <c r="M349" s="640"/>
      <c r="N349" s="640"/>
      <c r="O349" s="640"/>
      <c r="P349" s="640"/>
      <c r="Q349" s="640"/>
      <c r="R349" s="640"/>
      <c r="S349" s="640"/>
      <c r="T349" s="640"/>
      <c r="U349" s="640"/>
      <c r="V349" s="640"/>
      <c r="W349" s="640"/>
      <c r="X349" s="640"/>
      <c r="Y349" s="640"/>
      <c r="Z349" s="640"/>
      <c r="AA349" s="640"/>
      <c r="AB349" s="640"/>
      <c r="AC349" s="640"/>
      <c r="AD349" s="640"/>
      <c r="AE349" s="640"/>
      <c r="AF349" s="640"/>
      <c r="AG349" s="640"/>
      <c r="AH349" s="640"/>
      <c r="AI349" s="641"/>
    </row>
    <row r="350" spans="2:35" ht="35.4" customHeight="1">
      <c r="B350" s="635"/>
      <c r="C350" s="639"/>
      <c r="D350" s="640"/>
      <c r="E350" s="640"/>
      <c r="F350" s="640"/>
      <c r="G350" s="640"/>
      <c r="H350" s="640"/>
      <c r="I350" s="640"/>
      <c r="J350" s="640"/>
      <c r="K350" s="640"/>
      <c r="L350" s="640"/>
      <c r="M350" s="640"/>
      <c r="N350" s="640"/>
      <c r="O350" s="640"/>
      <c r="P350" s="640"/>
      <c r="Q350" s="640"/>
      <c r="R350" s="640"/>
      <c r="S350" s="640"/>
      <c r="T350" s="640"/>
      <c r="U350" s="640"/>
      <c r="V350" s="640"/>
      <c r="W350" s="640"/>
      <c r="X350" s="640"/>
      <c r="Y350" s="640"/>
      <c r="Z350" s="640"/>
      <c r="AA350" s="640"/>
      <c r="AB350" s="640"/>
      <c r="AC350" s="640"/>
      <c r="AD350" s="640"/>
      <c r="AE350" s="640"/>
      <c r="AF350" s="640"/>
      <c r="AG350" s="640"/>
      <c r="AH350" s="640"/>
      <c r="AI350" s="641"/>
    </row>
    <row r="351" spans="2:35" ht="35.4" customHeight="1">
      <c r="B351" s="635"/>
      <c r="C351" s="639"/>
      <c r="D351" s="640"/>
      <c r="E351" s="640"/>
      <c r="F351" s="640"/>
      <c r="G351" s="640"/>
      <c r="H351" s="640"/>
      <c r="I351" s="640"/>
      <c r="J351" s="640"/>
      <c r="K351" s="640"/>
      <c r="L351" s="640"/>
      <c r="M351" s="640"/>
      <c r="N351" s="640"/>
      <c r="O351" s="640"/>
      <c r="P351" s="640"/>
      <c r="Q351" s="640"/>
      <c r="R351" s="640"/>
      <c r="S351" s="640"/>
      <c r="T351" s="640"/>
      <c r="U351" s="640"/>
      <c r="V351" s="640"/>
      <c r="W351" s="640"/>
      <c r="X351" s="640"/>
      <c r="Y351" s="640"/>
      <c r="Z351" s="640"/>
      <c r="AA351" s="640"/>
      <c r="AB351" s="640"/>
      <c r="AC351" s="640"/>
      <c r="AD351" s="640"/>
      <c r="AE351" s="640"/>
      <c r="AF351" s="640"/>
      <c r="AG351" s="640"/>
      <c r="AH351" s="640"/>
      <c r="AI351" s="641"/>
    </row>
    <row r="352" spans="2:35" ht="35.4" customHeight="1">
      <c r="B352" s="635"/>
      <c r="C352" s="639"/>
      <c r="D352" s="640"/>
      <c r="E352" s="640"/>
      <c r="F352" s="640"/>
      <c r="G352" s="640"/>
      <c r="H352" s="640"/>
      <c r="I352" s="640"/>
      <c r="J352" s="640"/>
      <c r="K352" s="640"/>
      <c r="L352" s="640"/>
      <c r="M352" s="640"/>
      <c r="N352" s="640"/>
      <c r="O352" s="640"/>
      <c r="P352" s="640"/>
      <c r="Q352" s="640"/>
      <c r="R352" s="640"/>
      <c r="S352" s="640"/>
      <c r="T352" s="640"/>
      <c r="U352" s="640"/>
      <c r="V352" s="640"/>
      <c r="W352" s="640"/>
      <c r="X352" s="640"/>
      <c r="Y352" s="640"/>
      <c r="Z352" s="640"/>
      <c r="AA352" s="640"/>
      <c r="AB352" s="640"/>
      <c r="AC352" s="640"/>
      <c r="AD352" s="640"/>
      <c r="AE352" s="640"/>
      <c r="AF352" s="640"/>
      <c r="AG352" s="640"/>
      <c r="AH352" s="640"/>
      <c r="AI352" s="641"/>
    </row>
    <row r="353" spans="2:35" ht="35.4" customHeight="1">
      <c r="B353" s="635"/>
      <c r="C353" s="639"/>
      <c r="D353" s="640"/>
      <c r="E353" s="640"/>
      <c r="F353" s="640"/>
      <c r="G353" s="640"/>
      <c r="H353" s="640"/>
      <c r="I353" s="640"/>
      <c r="J353" s="640"/>
      <c r="K353" s="640"/>
      <c r="L353" s="640"/>
      <c r="M353" s="640"/>
      <c r="N353" s="640"/>
      <c r="O353" s="640"/>
      <c r="P353" s="640"/>
      <c r="Q353" s="640"/>
      <c r="R353" s="640"/>
      <c r="S353" s="640"/>
      <c r="T353" s="640"/>
      <c r="U353" s="640"/>
      <c r="V353" s="640"/>
      <c r="W353" s="640"/>
      <c r="X353" s="640"/>
      <c r="Y353" s="640"/>
      <c r="Z353" s="640"/>
      <c r="AA353" s="640"/>
      <c r="AB353" s="640"/>
      <c r="AC353" s="640"/>
      <c r="AD353" s="640"/>
      <c r="AE353" s="640"/>
      <c r="AF353" s="640"/>
      <c r="AG353" s="640"/>
      <c r="AH353" s="640"/>
      <c r="AI353" s="641"/>
    </row>
    <row r="354" spans="2:35" ht="35.4" customHeight="1">
      <c r="B354" s="635"/>
      <c r="C354" s="639"/>
      <c r="D354" s="640"/>
      <c r="E354" s="640"/>
      <c r="F354" s="640"/>
      <c r="G354" s="640"/>
      <c r="H354" s="640"/>
      <c r="I354" s="640"/>
      <c r="J354" s="640"/>
      <c r="K354" s="640"/>
      <c r="L354" s="640"/>
      <c r="M354" s="640"/>
      <c r="N354" s="640"/>
      <c r="O354" s="640"/>
      <c r="P354" s="640"/>
      <c r="Q354" s="640"/>
      <c r="R354" s="640"/>
      <c r="S354" s="640"/>
      <c r="T354" s="640"/>
      <c r="U354" s="640"/>
      <c r="V354" s="640"/>
      <c r="W354" s="640"/>
      <c r="X354" s="640"/>
      <c r="Y354" s="640"/>
      <c r="Z354" s="640"/>
      <c r="AA354" s="640"/>
      <c r="AB354" s="640"/>
      <c r="AC354" s="640"/>
      <c r="AD354" s="640"/>
      <c r="AE354" s="640"/>
      <c r="AF354" s="640"/>
      <c r="AG354" s="640"/>
      <c r="AH354" s="640"/>
      <c r="AI354" s="641"/>
    </row>
    <row r="355" spans="2:35" ht="35.4" customHeight="1">
      <c r="B355" s="635"/>
      <c r="C355" s="639"/>
      <c r="D355" s="640"/>
      <c r="E355" s="640"/>
      <c r="F355" s="640"/>
      <c r="G355" s="640"/>
      <c r="H355" s="640"/>
      <c r="I355" s="640"/>
      <c r="J355" s="640"/>
      <c r="K355" s="640"/>
      <c r="L355" s="640"/>
      <c r="M355" s="640"/>
      <c r="N355" s="640"/>
      <c r="O355" s="640"/>
      <c r="P355" s="640"/>
      <c r="Q355" s="640"/>
      <c r="R355" s="640"/>
      <c r="S355" s="640"/>
      <c r="T355" s="640"/>
      <c r="U355" s="640"/>
      <c r="V355" s="640"/>
      <c r="W355" s="640"/>
      <c r="X355" s="640"/>
      <c r="Y355" s="640"/>
      <c r="Z355" s="640"/>
      <c r="AA355" s="640"/>
      <c r="AB355" s="640"/>
      <c r="AC355" s="640"/>
      <c r="AD355" s="640"/>
      <c r="AE355" s="640"/>
      <c r="AF355" s="640"/>
      <c r="AG355" s="640"/>
      <c r="AH355" s="640"/>
      <c r="AI355" s="641"/>
    </row>
    <row r="356" spans="2:35" ht="35.4" customHeight="1">
      <c r="B356" s="635"/>
      <c r="C356" s="639"/>
      <c r="D356" s="640"/>
      <c r="E356" s="640"/>
      <c r="F356" s="640"/>
      <c r="G356" s="640"/>
      <c r="H356" s="640"/>
      <c r="I356" s="640"/>
      <c r="J356" s="640"/>
      <c r="K356" s="640"/>
      <c r="L356" s="640"/>
      <c r="M356" s="640"/>
      <c r="N356" s="640"/>
      <c r="O356" s="640"/>
      <c r="P356" s="640"/>
      <c r="Q356" s="640"/>
      <c r="R356" s="640"/>
      <c r="S356" s="640"/>
      <c r="T356" s="640"/>
      <c r="U356" s="640"/>
      <c r="V356" s="640"/>
      <c r="W356" s="640"/>
      <c r="X356" s="640"/>
      <c r="Y356" s="640"/>
      <c r="Z356" s="640"/>
      <c r="AA356" s="640"/>
      <c r="AB356" s="640"/>
      <c r="AC356" s="640"/>
      <c r="AD356" s="640"/>
      <c r="AE356" s="640"/>
      <c r="AF356" s="640"/>
      <c r="AG356" s="640"/>
      <c r="AH356" s="640"/>
      <c r="AI356" s="641"/>
    </row>
    <row r="357" spans="2:35" ht="22.5" customHeight="1">
      <c r="B357" s="635"/>
      <c r="C357" s="639"/>
      <c r="D357" s="640"/>
      <c r="E357" s="640"/>
      <c r="F357" s="640"/>
      <c r="G357" s="640"/>
      <c r="H357" s="640"/>
      <c r="I357" s="640"/>
      <c r="J357" s="640"/>
      <c r="K357" s="640"/>
      <c r="L357" s="640"/>
      <c r="M357" s="640"/>
      <c r="N357" s="640"/>
      <c r="O357" s="640"/>
      <c r="P357" s="640"/>
      <c r="Q357" s="640"/>
      <c r="R357" s="640"/>
      <c r="S357" s="640"/>
      <c r="T357" s="640"/>
      <c r="U357" s="640"/>
      <c r="V357" s="640"/>
      <c r="W357" s="640"/>
      <c r="X357" s="640"/>
      <c r="Y357" s="640"/>
      <c r="Z357" s="640"/>
      <c r="AA357" s="640"/>
      <c r="AB357" s="640"/>
      <c r="AC357" s="640"/>
      <c r="AD357" s="640"/>
      <c r="AE357" s="640"/>
      <c r="AF357" s="640"/>
      <c r="AG357" s="640"/>
      <c r="AH357" s="640"/>
      <c r="AI357" s="641"/>
    </row>
    <row r="358" spans="2:35" ht="71.25" customHeight="1">
      <c r="B358" s="642"/>
      <c r="C358" s="643"/>
      <c r="D358" s="644"/>
      <c r="E358" s="645"/>
      <c r="F358" s="646"/>
      <c r="G358" s="646"/>
      <c r="H358" s="644"/>
      <c r="I358" s="644"/>
      <c r="J358" s="644"/>
      <c r="K358" s="644"/>
      <c r="L358" s="644"/>
      <c r="M358" s="644"/>
      <c r="N358" s="644"/>
      <c r="O358" s="644"/>
      <c r="P358" s="644"/>
      <c r="Q358" s="644"/>
      <c r="R358" s="644"/>
      <c r="S358" s="647"/>
      <c r="T358" s="647"/>
      <c r="U358" s="647"/>
      <c r="V358" s="648" t="s">
        <v>740</v>
      </c>
      <c r="W358" s="648"/>
      <c r="X358" s="648"/>
      <c r="Y358" s="648"/>
      <c r="Z358" s="648"/>
      <c r="AA358" s="648"/>
      <c r="AB358" s="648"/>
      <c r="AC358" s="648"/>
      <c r="AD358" s="648"/>
      <c r="AE358" s="648"/>
      <c r="AF358" s="648"/>
      <c r="AG358" s="648"/>
      <c r="AH358" s="648"/>
      <c r="AI358" s="649"/>
    </row>
    <row r="359" spans="2:35" ht="15" customHeight="1"/>
    <row r="360" spans="2:35" ht="24.9" customHeight="1">
      <c r="B360" s="205" t="s">
        <v>737</v>
      </c>
      <c r="C360" s="205"/>
      <c r="D360" s="205"/>
      <c r="E360" s="623"/>
      <c r="F360" s="623"/>
      <c r="G360" s="623"/>
      <c r="H360" s="623"/>
      <c r="I360" s="623"/>
      <c r="J360" s="205"/>
      <c r="K360" s="205"/>
      <c r="L360" s="205"/>
      <c r="M360" s="205"/>
      <c r="N360" s="205"/>
      <c r="O360" s="205"/>
      <c r="P360" s="205"/>
      <c r="Q360" s="205"/>
      <c r="R360" s="205"/>
      <c r="S360" s="205"/>
      <c r="T360" s="205"/>
      <c r="U360" s="205"/>
      <c r="V360" s="205"/>
      <c r="W360" s="205"/>
      <c r="X360" s="205"/>
      <c r="Y360" s="205"/>
      <c r="Z360" s="205"/>
      <c r="AA360" s="205"/>
      <c r="AB360" s="205"/>
      <c r="AC360" s="205"/>
      <c r="AD360" s="205"/>
      <c r="AE360" s="205"/>
      <c r="AF360" s="205"/>
      <c r="AG360" s="205"/>
      <c r="AH360" s="205"/>
      <c r="AI360" s="205"/>
    </row>
    <row r="361" spans="2:35" ht="20.100000000000001" customHeight="1">
      <c r="B361" s="206" t="s">
        <v>8</v>
      </c>
      <c r="C361" s="206"/>
      <c r="D361" s="624"/>
      <c r="E361" s="189" t="s">
        <v>293</v>
      </c>
      <c r="F361" s="190"/>
      <c r="G361" s="190"/>
      <c r="H361" s="190"/>
      <c r="I361" s="191"/>
      <c r="J361" s="625" t="s">
        <v>9</v>
      </c>
      <c r="K361" s="210"/>
      <c r="L361" s="210"/>
      <c r="M361" s="296" t="s">
        <v>294</v>
      </c>
      <c r="N361" s="296"/>
      <c r="O361" s="296"/>
      <c r="P361" s="296"/>
      <c r="Q361" s="296"/>
      <c r="R361" s="296"/>
      <c r="S361" s="219" t="s">
        <v>385</v>
      </c>
      <c r="T361" s="219"/>
      <c r="U361" s="219"/>
      <c r="V361" s="219"/>
      <c r="W361" s="166" t="s">
        <v>321</v>
      </c>
      <c r="X361" s="166"/>
      <c r="Y361" s="166"/>
      <c r="Z361" s="166"/>
      <c r="AA361" s="166"/>
      <c r="AB361" s="166"/>
      <c r="AC361" s="247" t="s">
        <v>386</v>
      </c>
      <c r="AD361" s="248"/>
      <c r="AE361" s="249"/>
      <c r="AF361" s="626">
        <v>44431</v>
      </c>
      <c r="AG361" s="627"/>
      <c r="AH361" s="627"/>
      <c r="AI361" s="628"/>
    </row>
    <row r="362" spans="2:35" ht="20.100000000000001" customHeight="1">
      <c r="B362" s="214" t="s">
        <v>0</v>
      </c>
      <c r="C362" s="214"/>
      <c r="D362" s="629"/>
      <c r="E362" s="193" t="s">
        <v>320</v>
      </c>
      <c r="F362" s="194"/>
      <c r="G362" s="194"/>
      <c r="H362" s="194"/>
      <c r="I362" s="195"/>
      <c r="J362" s="630" t="s">
        <v>1</v>
      </c>
      <c r="K362" s="218"/>
      <c r="L362" s="218"/>
      <c r="M362" s="296" t="s">
        <v>303</v>
      </c>
      <c r="N362" s="296"/>
      <c r="O362" s="296"/>
      <c r="P362" s="296"/>
      <c r="Q362" s="296"/>
      <c r="R362" s="296"/>
      <c r="S362" s="219" t="s">
        <v>387</v>
      </c>
      <c r="T362" s="219"/>
      <c r="U362" s="219"/>
      <c r="V362" s="219"/>
      <c r="W362" s="166" t="s">
        <v>353</v>
      </c>
      <c r="X362" s="166"/>
      <c r="Y362" s="166"/>
      <c r="Z362" s="166"/>
      <c r="AA362" s="166"/>
      <c r="AB362" s="166"/>
      <c r="AC362" s="597"/>
      <c r="AD362" s="631"/>
      <c r="AE362" s="598"/>
      <c r="AF362" s="632"/>
      <c r="AG362" s="633"/>
      <c r="AH362" s="633"/>
      <c r="AI362" s="634"/>
    </row>
    <row r="363" spans="2:35" ht="26.25" customHeight="1">
      <c r="B363" s="635" t="s">
        <v>738</v>
      </c>
      <c r="C363" s="636" t="s">
        <v>739</v>
      </c>
      <c r="D363" s="637"/>
      <c r="E363" s="637"/>
      <c r="F363" s="637"/>
      <c r="G363" s="637"/>
      <c r="H363" s="637"/>
      <c r="I363" s="637"/>
      <c r="J363" s="637"/>
      <c r="K363" s="637"/>
      <c r="L363" s="637"/>
      <c r="M363" s="637"/>
      <c r="N363" s="637"/>
      <c r="O363" s="637"/>
      <c r="P363" s="637"/>
      <c r="Q363" s="637"/>
      <c r="R363" s="637"/>
      <c r="S363" s="637"/>
      <c r="T363" s="637"/>
      <c r="U363" s="637"/>
      <c r="V363" s="637"/>
      <c r="W363" s="637"/>
      <c r="X363" s="637"/>
      <c r="Y363" s="637"/>
      <c r="Z363" s="637"/>
      <c r="AA363" s="637"/>
      <c r="AB363" s="637"/>
      <c r="AC363" s="637"/>
      <c r="AD363" s="637"/>
      <c r="AE363" s="637"/>
      <c r="AF363" s="637"/>
      <c r="AG363" s="637"/>
      <c r="AH363" s="637"/>
      <c r="AI363" s="638"/>
    </row>
    <row r="364" spans="2:35" ht="35.4" customHeight="1">
      <c r="B364" s="635"/>
      <c r="C364" s="639"/>
      <c r="D364" s="640"/>
      <c r="E364" s="640"/>
      <c r="F364" s="640"/>
      <c r="G364" s="640"/>
      <c r="H364" s="640"/>
      <c r="I364" s="640"/>
      <c r="J364" s="640"/>
      <c r="K364" s="640"/>
      <c r="L364" s="640"/>
      <c r="M364" s="640"/>
      <c r="N364" s="640"/>
      <c r="O364" s="640"/>
      <c r="P364" s="640"/>
      <c r="Q364" s="640"/>
      <c r="R364" s="640"/>
      <c r="S364" s="640"/>
      <c r="T364" s="640"/>
      <c r="U364" s="640"/>
      <c r="V364" s="640"/>
      <c r="W364" s="640"/>
      <c r="X364" s="640"/>
      <c r="Y364" s="640"/>
      <c r="Z364" s="640"/>
      <c r="AA364" s="640"/>
      <c r="AB364" s="640"/>
      <c r="AC364" s="640"/>
      <c r="AD364" s="640"/>
      <c r="AE364" s="640"/>
      <c r="AF364" s="640"/>
      <c r="AG364" s="640"/>
      <c r="AH364" s="640"/>
      <c r="AI364" s="641"/>
    </row>
    <row r="365" spans="2:35" ht="35.4" customHeight="1">
      <c r="B365" s="635"/>
      <c r="C365" s="639"/>
      <c r="D365" s="640"/>
      <c r="E365" s="640"/>
      <c r="F365" s="640"/>
      <c r="G365" s="640"/>
      <c r="H365" s="640"/>
      <c r="I365" s="640"/>
      <c r="J365" s="640"/>
      <c r="K365" s="640"/>
      <c r="L365" s="640"/>
      <c r="M365" s="640"/>
      <c r="N365" s="640"/>
      <c r="O365" s="640"/>
      <c r="P365" s="640"/>
      <c r="Q365" s="640"/>
      <c r="R365" s="640"/>
      <c r="S365" s="640"/>
      <c r="T365" s="640"/>
      <c r="U365" s="640"/>
      <c r="V365" s="640"/>
      <c r="W365" s="640"/>
      <c r="X365" s="640"/>
      <c r="Y365" s="640"/>
      <c r="Z365" s="640"/>
      <c r="AA365" s="640"/>
      <c r="AB365" s="640"/>
      <c r="AC365" s="640"/>
      <c r="AD365" s="640"/>
      <c r="AE365" s="640"/>
      <c r="AF365" s="640"/>
      <c r="AG365" s="640"/>
      <c r="AH365" s="640"/>
      <c r="AI365" s="641"/>
    </row>
    <row r="366" spans="2:35" ht="35.4" customHeight="1">
      <c r="B366" s="635"/>
      <c r="C366" s="639"/>
      <c r="D366" s="640"/>
      <c r="E366" s="640"/>
      <c r="F366" s="640"/>
      <c r="G366" s="640"/>
      <c r="H366" s="640"/>
      <c r="I366" s="640"/>
      <c r="J366" s="640"/>
      <c r="K366" s="640"/>
      <c r="L366" s="640"/>
      <c r="M366" s="640"/>
      <c r="N366" s="640"/>
      <c r="O366" s="640"/>
      <c r="P366" s="640"/>
      <c r="Q366" s="640"/>
      <c r="R366" s="640"/>
      <c r="S366" s="640"/>
      <c r="T366" s="640"/>
      <c r="U366" s="640"/>
      <c r="V366" s="640"/>
      <c r="W366" s="640"/>
      <c r="X366" s="640"/>
      <c r="Y366" s="640"/>
      <c r="Z366" s="640"/>
      <c r="AA366" s="640"/>
      <c r="AB366" s="640"/>
      <c r="AC366" s="640"/>
      <c r="AD366" s="640"/>
      <c r="AE366" s="640"/>
      <c r="AF366" s="640"/>
      <c r="AG366" s="640"/>
      <c r="AH366" s="640"/>
      <c r="AI366" s="641"/>
    </row>
    <row r="367" spans="2:35" ht="35.4" customHeight="1">
      <c r="B367" s="635"/>
      <c r="C367" s="639"/>
      <c r="D367" s="640"/>
      <c r="E367" s="640"/>
      <c r="F367" s="640"/>
      <c r="G367" s="640"/>
      <c r="H367" s="640"/>
      <c r="I367" s="640"/>
      <c r="J367" s="640"/>
      <c r="K367" s="640"/>
      <c r="L367" s="640"/>
      <c r="M367" s="640"/>
      <c r="N367" s="640"/>
      <c r="O367" s="640"/>
      <c r="P367" s="640"/>
      <c r="Q367" s="640"/>
      <c r="R367" s="640"/>
      <c r="S367" s="640"/>
      <c r="T367" s="640"/>
      <c r="U367" s="640"/>
      <c r="V367" s="640"/>
      <c r="W367" s="640"/>
      <c r="X367" s="640"/>
      <c r="Y367" s="640"/>
      <c r="Z367" s="640"/>
      <c r="AA367" s="640"/>
      <c r="AB367" s="640"/>
      <c r="AC367" s="640"/>
      <c r="AD367" s="640"/>
      <c r="AE367" s="640"/>
      <c r="AF367" s="640"/>
      <c r="AG367" s="640"/>
      <c r="AH367" s="640"/>
      <c r="AI367" s="641"/>
    </row>
    <row r="368" spans="2:35" ht="35.4" customHeight="1">
      <c r="B368" s="635"/>
      <c r="C368" s="639"/>
      <c r="D368" s="640"/>
      <c r="E368" s="640"/>
      <c r="F368" s="640"/>
      <c r="G368" s="640"/>
      <c r="H368" s="640"/>
      <c r="I368" s="640"/>
      <c r="J368" s="640"/>
      <c r="K368" s="640"/>
      <c r="L368" s="640"/>
      <c r="M368" s="640"/>
      <c r="N368" s="640"/>
      <c r="O368" s="640"/>
      <c r="P368" s="640"/>
      <c r="Q368" s="640"/>
      <c r="R368" s="640"/>
      <c r="S368" s="640"/>
      <c r="T368" s="640"/>
      <c r="U368" s="640"/>
      <c r="V368" s="640"/>
      <c r="W368" s="640"/>
      <c r="X368" s="640"/>
      <c r="Y368" s="640"/>
      <c r="Z368" s="640"/>
      <c r="AA368" s="640"/>
      <c r="AB368" s="640"/>
      <c r="AC368" s="640"/>
      <c r="AD368" s="640"/>
      <c r="AE368" s="640"/>
      <c r="AF368" s="640"/>
      <c r="AG368" s="640"/>
      <c r="AH368" s="640"/>
      <c r="AI368" s="641"/>
    </row>
    <row r="369" spans="2:35" ht="35.4" customHeight="1">
      <c r="B369" s="635"/>
      <c r="C369" s="639"/>
      <c r="D369" s="640"/>
      <c r="E369" s="640"/>
      <c r="F369" s="640"/>
      <c r="G369" s="640"/>
      <c r="H369" s="640"/>
      <c r="I369" s="640"/>
      <c r="J369" s="640"/>
      <c r="K369" s="640"/>
      <c r="L369" s="640"/>
      <c r="M369" s="640"/>
      <c r="N369" s="640"/>
      <c r="O369" s="640"/>
      <c r="P369" s="640"/>
      <c r="Q369" s="640"/>
      <c r="R369" s="640"/>
      <c r="S369" s="640"/>
      <c r="T369" s="640"/>
      <c r="U369" s="640"/>
      <c r="V369" s="640"/>
      <c r="W369" s="640"/>
      <c r="X369" s="640"/>
      <c r="Y369" s="640"/>
      <c r="Z369" s="640"/>
      <c r="AA369" s="640"/>
      <c r="AB369" s="640"/>
      <c r="AC369" s="640"/>
      <c r="AD369" s="640"/>
      <c r="AE369" s="640"/>
      <c r="AF369" s="640"/>
      <c r="AG369" s="640"/>
      <c r="AH369" s="640"/>
      <c r="AI369" s="641"/>
    </row>
    <row r="370" spans="2:35" ht="35.4" customHeight="1">
      <c r="B370" s="635"/>
      <c r="C370" s="639"/>
      <c r="D370" s="640"/>
      <c r="E370" s="640"/>
      <c r="F370" s="640"/>
      <c r="G370" s="640"/>
      <c r="H370" s="640"/>
      <c r="I370" s="640"/>
      <c r="J370" s="640"/>
      <c r="K370" s="640"/>
      <c r="L370" s="640"/>
      <c r="M370" s="640"/>
      <c r="N370" s="640"/>
      <c r="O370" s="640"/>
      <c r="P370" s="640"/>
      <c r="Q370" s="640"/>
      <c r="R370" s="640"/>
      <c r="S370" s="640"/>
      <c r="T370" s="640"/>
      <c r="U370" s="640"/>
      <c r="V370" s="640"/>
      <c r="W370" s="640"/>
      <c r="X370" s="640"/>
      <c r="Y370" s="640"/>
      <c r="Z370" s="640"/>
      <c r="AA370" s="640"/>
      <c r="AB370" s="640"/>
      <c r="AC370" s="640"/>
      <c r="AD370" s="640"/>
      <c r="AE370" s="640"/>
      <c r="AF370" s="640"/>
      <c r="AG370" s="640"/>
      <c r="AH370" s="640"/>
      <c r="AI370" s="641"/>
    </row>
    <row r="371" spans="2:35" ht="35.4" customHeight="1">
      <c r="B371" s="635"/>
      <c r="C371" s="639"/>
      <c r="D371" s="640"/>
      <c r="E371" s="640"/>
      <c r="F371" s="640"/>
      <c r="G371" s="640"/>
      <c r="H371" s="640"/>
      <c r="I371" s="640"/>
      <c r="J371" s="640"/>
      <c r="K371" s="640"/>
      <c r="L371" s="640"/>
      <c r="M371" s="640"/>
      <c r="N371" s="640"/>
      <c r="O371" s="640"/>
      <c r="P371" s="640"/>
      <c r="Q371" s="640"/>
      <c r="R371" s="640"/>
      <c r="S371" s="640"/>
      <c r="T371" s="640"/>
      <c r="U371" s="640"/>
      <c r="V371" s="640"/>
      <c r="W371" s="640"/>
      <c r="X371" s="640"/>
      <c r="Y371" s="640"/>
      <c r="Z371" s="640"/>
      <c r="AA371" s="640"/>
      <c r="AB371" s="640"/>
      <c r="AC371" s="640"/>
      <c r="AD371" s="640"/>
      <c r="AE371" s="640"/>
      <c r="AF371" s="640"/>
      <c r="AG371" s="640"/>
      <c r="AH371" s="640"/>
      <c r="AI371" s="641"/>
    </row>
    <row r="372" spans="2:35" ht="35.4" customHeight="1">
      <c r="B372" s="635"/>
      <c r="C372" s="639"/>
      <c r="D372" s="640"/>
      <c r="E372" s="640"/>
      <c r="F372" s="640"/>
      <c r="G372" s="640"/>
      <c r="H372" s="640"/>
      <c r="I372" s="640"/>
      <c r="J372" s="640"/>
      <c r="K372" s="640"/>
      <c r="L372" s="640"/>
      <c r="M372" s="640"/>
      <c r="N372" s="640"/>
      <c r="O372" s="640"/>
      <c r="P372" s="640"/>
      <c r="Q372" s="640"/>
      <c r="R372" s="640"/>
      <c r="S372" s="640"/>
      <c r="T372" s="640"/>
      <c r="U372" s="640"/>
      <c r="V372" s="640"/>
      <c r="W372" s="640"/>
      <c r="X372" s="640"/>
      <c r="Y372" s="640"/>
      <c r="Z372" s="640"/>
      <c r="AA372" s="640"/>
      <c r="AB372" s="640"/>
      <c r="AC372" s="640"/>
      <c r="AD372" s="640"/>
      <c r="AE372" s="640"/>
      <c r="AF372" s="640"/>
      <c r="AG372" s="640"/>
      <c r="AH372" s="640"/>
      <c r="AI372" s="641"/>
    </row>
    <row r="373" spans="2:35" ht="35.4" customHeight="1">
      <c r="B373" s="635"/>
      <c r="C373" s="639"/>
      <c r="D373" s="640"/>
      <c r="E373" s="640"/>
      <c r="F373" s="640"/>
      <c r="G373" s="640"/>
      <c r="H373" s="640"/>
      <c r="I373" s="640"/>
      <c r="J373" s="640"/>
      <c r="K373" s="640"/>
      <c r="L373" s="640"/>
      <c r="M373" s="640"/>
      <c r="N373" s="640"/>
      <c r="O373" s="640"/>
      <c r="P373" s="640"/>
      <c r="Q373" s="640"/>
      <c r="R373" s="640"/>
      <c r="S373" s="640"/>
      <c r="T373" s="640"/>
      <c r="U373" s="640"/>
      <c r="V373" s="640"/>
      <c r="W373" s="640"/>
      <c r="X373" s="640"/>
      <c r="Y373" s="640"/>
      <c r="Z373" s="640"/>
      <c r="AA373" s="640"/>
      <c r="AB373" s="640"/>
      <c r="AC373" s="640"/>
      <c r="AD373" s="640"/>
      <c r="AE373" s="640"/>
      <c r="AF373" s="640"/>
      <c r="AG373" s="640"/>
      <c r="AH373" s="640"/>
      <c r="AI373" s="641"/>
    </row>
    <row r="374" spans="2:35" ht="22.5" customHeight="1">
      <c r="B374" s="635"/>
      <c r="C374" s="639"/>
      <c r="D374" s="640"/>
      <c r="E374" s="640"/>
      <c r="F374" s="640"/>
      <c r="G374" s="640"/>
      <c r="H374" s="640"/>
      <c r="I374" s="640"/>
      <c r="J374" s="640"/>
      <c r="K374" s="640"/>
      <c r="L374" s="640"/>
      <c r="M374" s="640"/>
      <c r="N374" s="640"/>
      <c r="O374" s="640"/>
      <c r="P374" s="640"/>
      <c r="Q374" s="640"/>
      <c r="R374" s="640"/>
      <c r="S374" s="640"/>
      <c r="T374" s="640"/>
      <c r="U374" s="640"/>
      <c r="V374" s="640"/>
      <c r="W374" s="640"/>
      <c r="X374" s="640"/>
      <c r="Y374" s="640"/>
      <c r="Z374" s="640"/>
      <c r="AA374" s="640"/>
      <c r="AB374" s="640"/>
      <c r="AC374" s="640"/>
      <c r="AD374" s="640"/>
      <c r="AE374" s="640"/>
      <c r="AF374" s="640"/>
      <c r="AG374" s="640"/>
      <c r="AH374" s="640"/>
      <c r="AI374" s="641"/>
    </row>
    <row r="375" spans="2:35" ht="71.25" customHeight="1">
      <c r="B375" s="642"/>
      <c r="C375" s="643"/>
      <c r="D375" s="644"/>
      <c r="E375" s="645"/>
      <c r="F375" s="646"/>
      <c r="G375" s="646"/>
      <c r="H375" s="644"/>
      <c r="I375" s="644"/>
      <c r="J375" s="644"/>
      <c r="K375" s="644"/>
      <c r="L375" s="644"/>
      <c r="M375" s="644"/>
      <c r="N375" s="644"/>
      <c r="O375" s="644"/>
      <c r="P375" s="644"/>
      <c r="Q375" s="644"/>
      <c r="R375" s="644"/>
      <c r="S375" s="647"/>
      <c r="T375" s="647"/>
      <c r="U375" s="647"/>
      <c r="V375" s="648" t="s">
        <v>740</v>
      </c>
      <c r="W375" s="648"/>
      <c r="X375" s="648"/>
      <c r="Y375" s="648"/>
      <c r="Z375" s="648"/>
      <c r="AA375" s="648"/>
      <c r="AB375" s="648"/>
      <c r="AC375" s="648"/>
      <c r="AD375" s="648"/>
      <c r="AE375" s="648"/>
      <c r="AF375" s="648"/>
      <c r="AG375" s="648"/>
      <c r="AH375" s="648"/>
      <c r="AI375" s="649"/>
    </row>
    <row r="376" spans="2:35" ht="15" customHeight="1"/>
    <row r="377" spans="2:35" ht="24.9" customHeight="1">
      <c r="B377" s="205" t="s">
        <v>737</v>
      </c>
      <c r="C377" s="205"/>
      <c r="D377" s="205"/>
      <c r="E377" s="623"/>
      <c r="F377" s="623"/>
      <c r="G377" s="623"/>
      <c r="H377" s="623"/>
      <c r="I377" s="623"/>
      <c r="J377" s="205"/>
      <c r="K377" s="205"/>
      <c r="L377" s="205"/>
      <c r="M377" s="205"/>
      <c r="N377" s="205"/>
      <c r="O377" s="205"/>
      <c r="P377" s="205"/>
      <c r="Q377" s="205"/>
      <c r="R377" s="205"/>
      <c r="S377" s="205"/>
      <c r="T377" s="205"/>
      <c r="U377" s="205"/>
      <c r="V377" s="205"/>
      <c r="W377" s="205"/>
      <c r="X377" s="205"/>
      <c r="Y377" s="205"/>
      <c r="Z377" s="205"/>
      <c r="AA377" s="205"/>
      <c r="AB377" s="205"/>
      <c r="AC377" s="205"/>
      <c r="AD377" s="205"/>
      <c r="AE377" s="205"/>
      <c r="AF377" s="205"/>
      <c r="AG377" s="205"/>
      <c r="AH377" s="205"/>
      <c r="AI377" s="205"/>
    </row>
    <row r="378" spans="2:35" ht="20.100000000000001" customHeight="1">
      <c r="B378" s="206" t="s">
        <v>8</v>
      </c>
      <c r="C378" s="206"/>
      <c r="D378" s="624"/>
      <c r="E378" s="189" t="s">
        <v>293</v>
      </c>
      <c r="F378" s="190"/>
      <c r="G378" s="190"/>
      <c r="H378" s="190"/>
      <c r="I378" s="191"/>
      <c r="J378" s="625" t="s">
        <v>9</v>
      </c>
      <c r="K378" s="210"/>
      <c r="L378" s="210"/>
      <c r="M378" s="296" t="s">
        <v>294</v>
      </c>
      <c r="N378" s="296"/>
      <c r="O378" s="296"/>
      <c r="P378" s="296"/>
      <c r="Q378" s="296"/>
      <c r="R378" s="296"/>
      <c r="S378" s="219" t="s">
        <v>385</v>
      </c>
      <c r="T378" s="219"/>
      <c r="U378" s="219"/>
      <c r="V378" s="219"/>
      <c r="W378" s="166" t="s">
        <v>321</v>
      </c>
      <c r="X378" s="166"/>
      <c r="Y378" s="166"/>
      <c r="Z378" s="166"/>
      <c r="AA378" s="166"/>
      <c r="AB378" s="166"/>
      <c r="AC378" s="247" t="s">
        <v>386</v>
      </c>
      <c r="AD378" s="248"/>
      <c r="AE378" s="249"/>
      <c r="AF378" s="626">
        <v>44431</v>
      </c>
      <c r="AG378" s="627"/>
      <c r="AH378" s="627"/>
      <c r="AI378" s="628"/>
    </row>
    <row r="379" spans="2:35" ht="20.100000000000001" customHeight="1">
      <c r="B379" s="214" t="s">
        <v>0</v>
      </c>
      <c r="C379" s="214"/>
      <c r="D379" s="629"/>
      <c r="E379" s="193" t="s">
        <v>320</v>
      </c>
      <c r="F379" s="194"/>
      <c r="G379" s="194"/>
      <c r="H379" s="194"/>
      <c r="I379" s="195"/>
      <c r="J379" s="630" t="s">
        <v>1</v>
      </c>
      <c r="K379" s="218"/>
      <c r="L379" s="218"/>
      <c r="M379" s="296" t="s">
        <v>303</v>
      </c>
      <c r="N379" s="296"/>
      <c r="O379" s="296"/>
      <c r="P379" s="296"/>
      <c r="Q379" s="296"/>
      <c r="R379" s="296"/>
      <c r="S379" s="219" t="s">
        <v>387</v>
      </c>
      <c r="T379" s="219"/>
      <c r="U379" s="219"/>
      <c r="V379" s="219"/>
      <c r="W379" s="166" t="s">
        <v>353</v>
      </c>
      <c r="X379" s="166"/>
      <c r="Y379" s="166"/>
      <c r="Z379" s="166"/>
      <c r="AA379" s="166"/>
      <c r="AB379" s="166"/>
      <c r="AC379" s="597"/>
      <c r="AD379" s="631"/>
      <c r="AE379" s="598"/>
      <c r="AF379" s="632"/>
      <c r="AG379" s="633"/>
      <c r="AH379" s="633"/>
      <c r="AI379" s="634"/>
    </row>
    <row r="380" spans="2:35" ht="26.25" customHeight="1">
      <c r="B380" s="635" t="s">
        <v>738</v>
      </c>
      <c r="C380" s="636" t="s">
        <v>739</v>
      </c>
      <c r="D380" s="637"/>
      <c r="E380" s="637"/>
      <c r="F380" s="637"/>
      <c r="G380" s="637"/>
      <c r="H380" s="637"/>
      <c r="I380" s="637"/>
      <c r="J380" s="637"/>
      <c r="K380" s="637"/>
      <c r="L380" s="637"/>
      <c r="M380" s="637"/>
      <c r="N380" s="637"/>
      <c r="O380" s="637"/>
      <c r="P380" s="637"/>
      <c r="Q380" s="637"/>
      <c r="R380" s="637"/>
      <c r="S380" s="637"/>
      <c r="T380" s="637"/>
      <c r="U380" s="637"/>
      <c r="V380" s="637"/>
      <c r="W380" s="637"/>
      <c r="X380" s="637"/>
      <c r="Y380" s="637"/>
      <c r="Z380" s="637"/>
      <c r="AA380" s="637"/>
      <c r="AB380" s="637"/>
      <c r="AC380" s="637"/>
      <c r="AD380" s="637"/>
      <c r="AE380" s="637"/>
      <c r="AF380" s="637"/>
      <c r="AG380" s="637"/>
      <c r="AH380" s="637"/>
      <c r="AI380" s="638"/>
    </row>
    <row r="381" spans="2:35" ht="35.4" customHeight="1">
      <c r="B381" s="635"/>
      <c r="C381" s="639"/>
      <c r="D381" s="640"/>
      <c r="E381" s="640"/>
      <c r="F381" s="640"/>
      <c r="G381" s="640"/>
      <c r="H381" s="640"/>
      <c r="I381" s="640"/>
      <c r="J381" s="640"/>
      <c r="K381" s="640"/>
      <c r="L381" s="640"/>
      <c r="M381" s="640"/>
      <c r="N381" s="640"/>
      <c r="O381" s="640"/>
      <c r="P381" s="640"/>
      <c r="Q381" s="640"/>
      <c r="R381" s="640"/>
      <c r="S381" s="640"/>
      <c r="T381" s="640"/>
      <c r="U381" s="640"/>
      <c r="V381" s="640"/>
      <c r="W381" s="640"/>
      <c r="X381" s="640"/>
      <c r="Y381" s="640"/>
      <c r="Z381" s="640"/>
      <c r="AA381" s="640"/>
      <c r="AB381" s="640"/>
      <c r="AC381" s="640"/>
      <c r="AD381" s="640"/>
      <c r="AE381" s="640"/>
      <c r="AF381" s="640"/>
      <c r="AG381" s="640"/>
      <c r="AH381" s="640"/>
      <c r="AI381" s="641"/>
    </row>
    <row r="382" spans="2:35" ht="35.4" customHeight="1">
      <c r="B382" s="635"/>
      <c r="C382" s="639"/>
      <c r="D382" s="640"/>
      <c r="E382" s="640"/>
      <c r="F382" s="640"/>
      <c r="G382" s="640"/>
      <c r="H382" s="640"/>
      <c r="I382" s="640"/>
      <c r="J382" s="640"/>
      <c r="K382" s="640"/>
      <c r="L382" s="640"/>
      <c r="M382" s="640"/>
      <c r="N382" s="640"/>
      <c r="O382" s="640"/>
      <c r="P382" s="640"/>
      <c r="Q382" s="640"/>
      <c r="R382" s="640"/>
      <c r="S382" s="640"/>
      <c r="T382" s="640"/>
      <c r="U382" s="640"/>
      <c r="V382" s="640"/>
      <c r="W382" s="640"/>
      <c r="X382" s="640"/>
      <c r="Y382" s="640"/>
      <c r="Z382" s="640"/>
      <c r="AA382" s="640"/>
      <c r="AB382" s="640"/>
      <c r="AC382" s="640"/>
      <c r="AD382" s="640"/>
      <c r="AE382" s="640"/>
      <c r="AF382" s="640"/>
      <c r="AG382" s="640"/>
      <c r="AH382" s="640"/>
      <c r="AI382" s="641"/>
    </row>
    <row r="383" spans="2:35" ht="35.4" customHeight="1">
      <c r="B383" s="635"/>
      <c r="C383" s="639"/>
      <c r="D383" s="640"/>
      <c r="E383" s="640"/>
      <c r="F383" s="640"/>
      <c r="G383" s="640"/>
      <c r="H383" s="640"/>
      <c r="I383" s="640"/>
      <c r="J383" s="640"/>
      <c r="K383" s="640"/>
      <c r="L383" s="640"/>
      <c r="M383" s="640"/>
      <c r="N383" s="640"/>
      <c r="O383" s="640"/>
      <c r="P383" s="640"/>
      <c r="Q383" s="640"/>
      <c r="R383" s="640"/>
      <c r="S383" s="640"/>
      <c r="T383" s="640"/>
      <c r="U383" s="640"/>
      <c r="V383" s="640"/>
      <c r="W383" s="640"/>
      <c r="X383" s="640"/>
      <c r="Y383" s="640"/>
      <c r="Z383" s="640"/>
      <c r="AA383" s="640"/>
      <c r="AB383" s="640"/>
      <c r="AC383" s="640"/>
      <c r="AD383" s="640"/>
      <c r="AE383" s="640"/>
      <c r="AF383" s="640"/>
      <c r="AG383" s="640"/>
      <c r="AH383" s="640"/>
      <c r="AI383" s="641"/>
    </row>
    <row r="384" spans="2:35" ht="35.4" customHeight="1">
      <c r="B384" s="635"/>
      <c r="C384" s="639"/>
      <c r="D384" s="640"/>
      <c r="E384" s="640"/>
      <c r="F384" s="640"/>
      <c r="G384" s="640"/>
      <c r="H384" s="640"/>
      <c r="I384" s="640"/>
      <c r="J384" s="640"/>
      <c r="K384" s="640"/>
      <c r="L384" s="640"/>
      <c r="M384" s="640"/>
      <c r="N384" s="640"/>
      <c r="O384" s="640"/>
      <c r="P384" s="640"/>
      <c r="Q384" s="640"/>
      <c r="R384" s="640"/>
      <c r="S384" s="640"/>
      <c r="T384" s="640"/>
      <c r="U384" s="640"/>
      <c r="V384" s="640"/>
      <c r="W384" s="640"/>
      <c r="X384" s="640"/>
      <c r="Y384" s="640"/>
      <c r="Z384" s="640"/>
      <c r="AA384" s="640"/>
      <c r="AB384" s="640"/>
      <c r="AC384" s="640"/>
      <c r="AD384" s="640"/>
      <c r="AE384" s="640"/>
      <c r="AF384" s="640"/>
      <c r="AG384" s="640"/>
      <c r="AH384" s="640"/>
      <c r="AI384" s="641"/>
    </row>
    <row r="385" spans="2:35" ht="35.4" customHeight="1">
      <c r="B385" s="635"/>
      <c r="C385" s="639"/>
      <c r="D385" s="640"/>
      <c r="E385" s="640"/>
      <c r="F385" s="640"/>
      <c r="G385" s="640"/>
      <c r="H385" s="640"/>
      <c r="I385" s="640"/>
      <c r="J385" s="640"/>
      <c r="K385" s="640"/>
      <c r="L385" s="640"/>
      <c r="M385" s="640"/>
      <c r="N385" s="640"/>
      <c r="O385" s="640"/>
      <c r="P385" s="640"/>
      <c r="Q385" s="640"/>
      <c r="R385" s="640"/>
      <c r="S385" s="640"/>
      <c r="T385" s="640"/>
      <c r="U385" s="640"/>
      <c r="V385" s="640"/>
      <c r="W385" s="640"/>
      <c r="X385" s="640"/>
      <c r="Y385" s="640"/>
      <c r="Z385" s="640"/>
      <c r="AA385" s="640"/>
      <c r="AB385" s="640"/>
      <c r="AC385" s="640"/>
      <c r="AD385" s="640"/>
      <c r="AE385" s="640"/>
      <c r="AF385" s="640"/>
      <c r="AG385" s="640"/>
      <c r="AH385" s="640"/>
      <c r="AI385" s="641"/>
    </row>
    <row r="386" spans="2:35" ht="35.4" customHeight="1">
      <c r="B386" s="635"/>
      <c r="C386" s="639"/>
      <c r="D386" s="640"/>
      <c r="E386" s="640"/>
      <c r="F386" s="640"/>
      <c r="G386" s="640"/>
      <c r="H386" s="640"/>
      <c r="I386" s="640"/>
      <c r="J386" s="640"/>
      <c r="K386" s="640"/>
      <c r="L386" s="640"/>
      <c r="M386" s="640"/>
      <c r="N386" s="640"/>
      <c r="O386" s="640"/>
      <c r="P386" s="640"/>
      <c r="Q386" s="640"/>
      <c r="R386" s="640"/>
      <c r="S386" s="640"/>
      <c r="T386" s="640"/>
      <c r="U386" s="640"/>
      <c r="V386" s="640"/>
      <c r="W386" s="640"/>
      <c r="X386" s="640"/>
      <c r="Y386" s="640"/>
      <c r="Z386" s="640"/>
      <c r="AA386" s="640"/>
      <c r="AB386" s="640"/>
      <c r="AC386" s="640"/>
      <c r="AD386" s="640"/>
      <c r="AE386" s="640"/>
      <c r="AF386" s="640"/>
      <c r="AG386" s="640"/>
      <c r="AH386" s="640"/>
      <c r="AI386" s="641"/>
    </row>
    <row r="387" spans="2:35" ht="35.4" customHeight="1">
      <c r="B387" s="635"/>
      <c r="C387" s="639"/>
      <c r="D387" s="640"/>
      <c r="E387" s="640"/>
      <c r="F387" s="640"/>
      <c r="G387" s="640"/>
      <c r="H387" s="640"/>
      <c r="I387" s="640"/>
      <c r="J387" s="640"/>
      <c r="K387" s="640"/>
      <c r="L387" s="640"/>
      <c r="M387" s="640"/>
      <c r="N387" s="640"/>
      <c r="O387" s="640"/>
      <c r="P387" s="640"/>
      <c r="Q387" s="640"/>
      <c r="R387" s="640"/>
      <c r="S387" s="640"/>
      <c r="T387" s="640"/>
      <c r="U387" s="640"/>
      <c r="V387" s="640"/>
      <c r="W387" s="640"/>
      <c r="X387" s="640"/>
      <c r="Y387" s="640"/>
      <c r="Z387" s="640"/>
      <c r="AA387" s="640"/>
      <c r="AB387" s="640"/>
      <c r="AC387" s="640"/>
      <c r="AD387" s="640"/>
      <c r="AE387" s="640"/>
      <c r="AF387" s="640"/>
      <c r="AG387" s="640"/>
      <c r="AH387" s="640"/>
      <c r="AI387" s="641"/>
    </row>
    <row r="388" spans="2:35" ht="35.4" customHeight="1">
      <c r="B388" s="635"/>
      <c r="C388" s="639"/>
      <c r="D388" s="640"/>
      <c r="E388" s="640"/>
      <c r="F388" s="640"/>
      <c r="G388" s="640"/>
      <c r="H388" s="640"/>
      <c r="I388" s="640"/>
      <c r="J388" s="640"/>
      <c r="K388" s="640"/>
      <c r="L388" s="640"/>
      <c r="M388" s="640"/>
      <c r="N388" s="640"/>
      <c r="O388" s="640"/>
      <c r="P388" s="640"/>
      <c r="Q388" s="640"/>
      <c r="R388" s="640"/>
      <c r="S388" s="640"/>
      <c r="T388" s="640"/>
      <c r="U388" s="640"/>
      <c r="V388" s="640"/>
      <c r="W388" s="640"/>
      <c r="X388" s="640"/>
      <c r="Y388" s="640"/>
      <c r="Z388" s="640"/>
      <c r="AA388" s="640"/>
      <c r="AB388" s="640"/>
      <c r="AC388" s="640"/>
      <c r="AD388" s="640"/>
      <c r="AE388" s="640"/>
      <c r="AF388" s="640"/>
      <c r="AG388" s="640"/>
      <c r="AH388" s="640"/>
      <c r="AI388" s="641"/>
    </row>
    <row r="389" spans="2:35" ht="35.4" customHeight="1">
      <c r="B389" s="635"/>
      <c r="C389" s="639"/>
      <c r="D389" s="640"/>
      <c r="E389" s="640"/>
      <c r="F389" s="640"/>
      <c r="G389" s="640"/>
      <c r="H389" s="640"/>
      <c r="I389" s="640"/>
      <c r="J389" s="640"/>
      <c r="K389" s="640"/>
      <c r="L389" s="640"/>
      <c r="M389" s="640"/>
      <c r="N389" s="640"/>
      <c r="O389" s="640"/>
      <c r="P389" s="640"/>
      <c r="Q389" s="640"/>
      <c r="R389" s="640"/>
      <c r="S389" s="640"/>
      <c r="T389" s="640"/>
      <c r="U389" s="640"/>
      <c r="V389" s="640"/>
      <c r="W389" s="640"/>
      <c r="X389" s="640"/>
      <c r="Y389" s="640"/>
      <c r="Z389" s="640"/>
      <c r="AA389" s="640"/>
      <c r="AB389" s="640"/>
      <c r="AC389" s="640"/>
      <c r="AD389" s="640"/>
      <c r="AE389" s="640"/>
      <c r="AF389" s="640"/>
      <c r="AG389" s="640"/>
      <c r="AH389" s="640"/>
      <c r="AI389" s="641"/>
    </row>
    <row r="390" spans="2:35" ht="35.4" customHeight="1">
      <c r="B390" s="635"/>
      <c r="C390" s="639"/>
      <c r="D390" s="640"/>
      <c r="E390" s="640"/>
      <c r="F390" s="640"/>
      <c r="G390" s="640"/>
      <c r="H390" s="640"/>
      <c r="I390" s="640"/>
      <c r="J390" s="640"/>
      <c r="K390" s="640"/>
      <c r="L390" s="640"/>
      <c r="M390" s="640"/>
      <c r="N390" s="640"/>
      <c r="O390" s="640"/>
      <c r="P390" s="640"/>
      <c r="Q390" s="640"/>
      <c r="R390" s="640"/>
      <c r="S390" s="640"/>
      <c r="T390" s="640"/>
      <c r="U390" s="640"/>
      <c r="V390" s="640"/>
      <c r="W390" s="640"/>
      <c r="X390" s="640"/>
      <c r="Y390" s="640"/>
      <c r="Z390" s="640"/>
      <c r="AA390" s="640"/>
      <c r="AB390" s="640"/>
      <c r="AC390" s="640"/>
      <c r="AD390" s="640"/>
      <c r="AE390" s="640"/>
      <c r="AF390" s="640"/>
      <c r="AG390" s="640"/>
      <c r="AH390" s="640"/>
      <c r="AI390" s="641"/>
    </row>
    <row r="391" spans="2:35" ht="22.5" customHeight="1">
      <c r="B391" s="635"/>
      <c r="C391" s="639"/>
      <c r="D391" s="640"/>
      <c r="E391" s="640"/>
      <c r="F391" s="640"/>
      <c r="G391" s="640"/>
      <c r="H391" s="640"/>
      <c r="I391" s="640"/>
      <c r="J391" s="640"/>
      <c r="K391" s="640"/>
      <c r="L391" s="640"/>
      <c r="M391" s="640"/>
      <c r="N391" s="640"/>
      <c r="O391" s="640"/>
      <c r="P391" s="640"/>
      <c r="Q391" s="640"/>
      <c r="R391" s="640"/>
      <c r="S391" s="640"/>
      <c r="T391" s="640"/>
      <c r="U391" s="640"/>
      <c r="V391" s="640"/>
      <c r="W391" s="640"/>
      <c r="X391" s="640"/>
      <c r="Y391" s="640"/>
      <c r="Z391" s="640"/>
      <c r="AA391" s="640"/>
      <c r="AB391" s="640"/>
      <c r="AC391" s="640"/>
      <c r="AD391" s="640"/>
      <c r="AE391" s="640"/>
      <c r="AF391" s="640"/>
      <c r="AG391" s="640"/>
      <c r="AH391" s="640"/>
      <c r="AI391" s="641"/>
    </row>
    <row r="392" spans="2:35" ht="71.25" customHeight="1">
      <c r="B392" s="642"/>
      <c r="C392" s="643"/>
      <c r="D392" s="644"/>
      <c r="E392" s="645"/>
      <c r="F392" s="646"/>
      <c r="G392" s="646"/>
      <c r="H392" s="644"/>
      <c r="I392" s="644"/>
      <c r="J392" s="644"/>
      <c r="K392" s="644"/>
      <c r="L392" s="644"/>
      <c r="M392" s="644"/>
      <c r="N392" s="644"/>
      <c r="O392" s="644"/>
      <c r="P392" s="644"/>
      <c r="Q392" s="644"/>
      <c r="R392" s="644"/>
      <c r="S392" s="647"/>
      <c r="T392" s="647"/>
      <c r="U392" s="647"/>
      <c r="V392" s="648" t="s">
        <v>740</v>
      </c>
      <c r="W392" s="648"/>
      <c r="X392" s="648"/>
      <c r="Y392" s="648"/>
      <c r="Z392" s="648"/>
      <c r="AA392" s="648"/>
      <c r="AB392" s="648"/>
      <c r="AC392" s="648"/>
      <c r="AD392" s="648"/>
      <c r="AE392" s="648"/>
      <c r="AF392" s="648"/>
      <c r="AG392" s="648"/>
      <c r="AH392" s="648"/>
      <c r="AI392" s="649"/>
    </row>
    <row r="393" spans="2:35" ht="15" customHeight="1"/>
    <row r="394" spans="2:35" ht="24.9" customHeight="1">
      <c r="B394" s="205" t="s">
        <v>737</v>
      </c>
      <c r="C394" s="205"/>
      <c r="D394" s="205"/>
      <c r="E394" s="623"/>
      <c r="F394" s="623"/>
      <c r="G394" s="623"/>
      <c r="H394" s="623"/>
      <c r="I394" s="623"/>
      <c r="J394" s="205"/>
      <c r="K394" s="205"/>
      <c r="L394" s="205"/>
      <c r="M394" s="205"/>
      <c r="N394" s="205"/>
      <c r="O394" s="205"/>
      <c r="P394" s="205"/>
      <c r="Q394" s="205"/>
      <c r="R394" s="205"/>
      <c r="S394" s="205"/>
      <c r="T394" s="205"/>
      <c r="U394" s="205"/>
      <c r="V394" s="205"/>
      <c r="W394" s="205"/>
      <c r="X394" s="205"/>
      <c r="Y394" s="205"/>
      <c r="Z394" s="205"/>
      <c r="AA394" s="205"/>
      <c r="AB394" s="205"/>
      <c r="AC394" s="205"/>
      <c r="AD394" s="205"/>
      <c r="AE394" s="205"/>
      <c r="AF394" s="205"/>
      <c r="AG394" s="205"/>
      <c r="AH394" s="205"/>
      <c r="AI394" s="205"/>
    </row>
    <row r="395" spans="2:35" ht="20.100000000000001" customHeight="1">
      <c r="B395" s="206" t="s">
        <v>8</v>
      </c>
      <c r="C395" s="206"/>
      <c r="D395" s="624"/>
      <c r="E395" s="189" t="s">
        <v>293</v>
      </c>
      <c r="F395" s="190"/>
      <c r="G395" s="190"/>
      <c r="H395" s="190"/>
      <c r="I395" s="191"/>
      <c r="J395" s="625" t="s">
        <v>9</v>
      </c>
      <c r="K395" s="210"/>
      <c r="L395" s="210"/>
      <c r="M395" s="296" t="s">
        <v>294</v>
      </c>
      <c r="N395" s="296"/>
      <c r="O395" s="296"/>
      <c r="P395" s="296"/>
      <c r="Q395" s="296"/>
      <c r="R395" s="296"/>
      <c r="S395" s="219" t="s">
        <v>385</v>
      </c>
      <c r="T395" s="219"/>
      <c r="U395" s="219"/>
      <c r="V395" s="219"/>
      <c r="W395" s="166" t="s">
        <v>321</v>
      </c>
      <c r="X395" s="166"/>
      <c r="Y395" s="166"/>
      <c r="Z395" s="166"/>
      <c r="AA395" s="166"/>
      <c r="AB395" s="166"/>
      <c r="AC395" s="247" t="s">
        <v>386</v>
      </c>
      <c r="AD395" s="248"/>
      <c r="AE395" s="249"/>
      <c r="AF395" s="626">
        <v>44431</v>
      </c>
      <c r="AG395" s="627"/>
      <c r="AH395" s="627"/>
      <c r="AI395" s="628"/>
    </row>
    <row r="396" spans="2:35" ht="20.100000000000001" customHeight="1">
      <c r="B396" s="214" t="s">
        <v>0</v>
      </c>
      <c r="C396" s="214"/>
      <c r="D396" s="629"/>
      <c r="E396" s="193" t="s">
        <v>320</v>
      </c>
      <c r="F396" s="194"/>
      <c r="G396" s="194"/>
      <c r="H396" s="194"/>
      <c r="I396" s="195"/>
      <c r="J396" s="630" t="s">
        <v>1</v>
      </c>
      <c r="K396" s="218"/>
      <c r="L396" s="218"/>
      <c r="M396" s="296" t="s">
        <v>303</v>
      </c>
      <c r="N396" s="296"/>
      <c r="O396" s="296"/>
      <c r="P396" s="296"/>
      <c r="Q396" s="296"/>
      <c r="R396" s="296"/>
      <c r="S396" s="219" t="s">
        <v>387</v>
      </c>
      <c r="T396" s="219"/>
      <c r="U396" s="219"/>
      <c r="V396" s="219"/>
      <c r="W396" s="166" t="s">
        <v>353</v>
      </c>
      <c r="X396" s="166"/>
      <c r="Y396" s="166"/>
      <c r="Z396" s="166"/>
      <c r="AA396" s="166"/>
      <c r="AB396" s="166"/>
      <c r="AC396" s="597"/>
      <c r="AD396" s="631"/>
      <c r="AE396" s="598"/>
      <c r="AF396" s="632"/>
      <c r="AG396" s="633"/>
      <c r="AH396" s="633"/>
      <c r="AI396" s="634"/>
    </row>
    <row r="397" spans="2:35" ht="26.25" customHeight="1">
      <c r="B397" s="635" t="s">
        <v>738</v>
      </c>
      <c r="C397" s="636" t="s">
        <v>739</v>
      </c>
      <c r="D397" s="637"/>
      <c r="E397" s="637"/>
      <c r="F397" s="637"/>
      <c r="G397" s="637"/>
      <c r="H397" s="637"/>
      <c r="I397" s="637"/>
      <c r="J397" s="637"/>
      <c r="K397" s="637"/>
      <c r="L397" s="637"/>
      <c r="M397" s="637"/>
      <c r="N397" s="637"/>
      <c r="O397" s="637"/>
      <c r="P397" s="637"/>
      <c r="Q397" s="637"/>
      <c r="R397" s="637"/>
      <c r="S397" s="637"/>
      <c r="T397" s="637"/>
      <c r="U397" s="637"/>
      <c r="V397" s="637"/>
      <c r="W397" s="637"/>
      <c r="X397" s="637"/>
      <c r="Y397" s="637"/>
      <c r="Z397" s="637"/>
      <c r="AA397" s="637"/>
      <c r="AB397" s="637"/>
      <c r="AC397" s="637"/>
      <c r="AD397" s="637"/>
      <c r="AE397" s="637"/>
      <c r="AF397" s="637"/>
      <c r="AG397" s="637"/>
      <c r="AH397" s="637"/>
      <c r="AI397" s="638"/>
    </row>
    <row r="398" spans="2:35" ht="35.4" customHeight="1">
      <c r="B398" s="635"/>
      <c r="C398" s="639"/>
      <c r="D398" s="640"/>
      <c r="E398" s="640"/>
      <c r="F398" s="640"/>
      <c r="G398" s="640"/>
      <c r="H398" s="640"/>
      <c r="I398" s="640"/>
      <c r="J398" s="640"/>
      <c r="K398" s="640"/>
      <c r="L398" s="640"/>
      <c r="M398" s="640"/>
      <c r="N398" s="640"/>
      <c r="O398" s="640"/>
      <c r="P398" s="640"/>
      <c r="Q398" s="640"/>
      <c r="R398" s="640"/>
      <c r="S398" s="640"/>
      <c r="T398" s="640"/>
      <c r="U398" s="640"/>
      <c r="V398" s="640"/>
      <c r="W398" s="640"/>
      <c r="X398" s="640"/>
      <c r="Y398" s="640"/>
      <c r="Z398" s="640"/>
      <c r="AA398" s="640"/>
      <c r="AB398" s="640"/>
      <c r="AC398" s="640"/>
      <c r="AD398" s="640"/>
      <c r="AE398" s="640"/>
      <c r="AF398" s="640"/>
      <c r="AG398" s="640"/>
      <c r="AH398" s="640"/>
      <c r="AI398" s="641"/>
    </row>
    <row r="399" spans="2:35" ht="35.4" customHeight="1">
      <c r="B399" s="635"/>
      <c r="C399" s="639"/>
      <c r="D399" s="640"/>
      <c r="E399" s="640"/>
      <c r="F399" s="640"/>
      <c r="G399" s="640"/>
      <c r="H399" s="640"/>
      <c r="I399" s="640"/>
      <c r="J399" s="640"/>
      <c r="K399" s="640"/>
      <c r="L399" s="640"/>
      <c r="M399" s="640"/>
      <c r="N399" s="640"/>
      <c r="O399" s="640"/>
      <c r="P399" s="640"/>
      <c r="Q399" s="640"/>
      <c r="R399" s="640"/>
      <c r="S399" s="640"/>
      <c r="T399" s="640"/>
      <c r="U399" s="640"/>
      <c r="V399" s="640"/>
      <c r="W399" s="640"/>
      <c r="X399" s="640"/>
      <c r="Y399" s="640"/>
      <c r="Z399" s="640"/>
      <c r="AA399" s="640"/>
      <c r="AB399" s="640"/>
      <c r="AC399" s="640"/>
      <c r="AD399" s="640"/>
      <c r="AE399" s="640"/>
      <c r="AF399" s="640"/>
      <c r="AG399" s="640"/>
      <c r="AH399" s="640"/>
      <c r="AI399" s="641"/>
    </row>
    <row r="400" spans="2:35" ht="35.4" customHeight="1">
      <c r="B400" s="635"/>
      <c r="C400" s="639"/>
      <c r="D400" s="640"/>
      <c r="E400" s="640"/>
      <c r="F400" s="640"/>
      <c r="G400" s="640"/>
      <c r="H400" s="640"/>
      <c r="I400" s="640"/>
      <c r="J400" s="640"/>
      <c r="K400" s="640"/>
      <c r="L400" s="640"/>
      <c r="M400" s="640"/>
      <c r="N400" s="640"/>
      <c r="O400" s="640"/>
      <c r="P400" s="640"/>
      <c r="Q400" s="640"/>
      <c r="R400" s="640"/>
      <c r="S400" s="640"/>
      <c r="T400" s="640"/>
      <c r="U400" s="640"/>
      <c r="V400" s="640"/>
      <c r="W400" s="640"/>
      <c r="X400" s="640"/>
      <c r="Y400" s="640"/>
      <c r="Z400" s="640"/>
      <c r="AA400" s="640"/>
      <c r="AB400" s="640"/>
      <c r="AC400" s="640"/>
      <c r="AD400" s="640"/>
      <c r="AE400" s="640"/>
      <c r="AF400" s="640"/>
      <c r="AG400" s="640"/>
      <c r="AH400" s="640"/>
      <c r="AI400" s="641"/>
    </row>
    <row r="401" spans="2:35" ht="35.4" customHeight="1">
      <c r="B401" s="635"/>
      <c r="C401" s="639"/>
      <c r="D401" s="640"/>
      <c r="E401" s="640"/>
      <c r="F401" s="640"/>
      <c r="G401" s="640"/>
      <c r="H401" s="640"/>
      <c r="I401" s="640"/>
      <c r="J401" s="640"/>
      <c r="K401" s="640"/>
      <c r="L401" s="640"/>
      <c r="M401" s="640"/>
      <c r="N401" s="640"/>
      <c r="O401" s="640"/>
      <c r="P401" s="640"/>
      <c r="Q401" s="640"/>
      <c r="R401" s="640"/>
      <c r="S401" s="640"/>
      <c r="T401" s="640"/>
      <c r="U401" s="640"/>
      <c r="V401" s="640"/>
      <c r="W401" s="640"/>
      <c r="X401" s="640"/>
      <c r="Y401" s="640"/>
      <c r="Z401" s="640"/>
      <c r="AA401" s="640"/>
      <c r="AB401" s="640"/>
      <c r="AC401" s="640"/>
      <c r="AD401" s="640"/>
      <c r="AE401" s="640"/>
      <c r="AF401" s="640"/>
      <c r="AG401" s="640"/>
      <c r="AH401" s="640"/>
      <c r="AI401" s="641"/>
    </row>
    <row r="402" spans="2:35" ht="35.4" customHeight="1">
      <c r="B402" s="635"/>
      <c r="C402" s="639"/>
      <c r="D402" s="640"/>
      <c r="E402" s="640"/>
      <c r="F402" s="640"/>
      <c r="G402" s="640"/>
      <c r="H402" s="640"/>
      <c r="I402" s="640"/>
      <c r="J402" s="640"/>
      <c r="K402" s="640"/>
      <c r="L402" s="640"/>
      <c r="M402" s="640"/>
      <c r="N402" s="640"/>
      <c r="O402" s="640"/>
      <c r="P402" s="640"/>
      <c r="Q402" s="640"/>
      <c r="R402" s="640"/>
      <c r="S402" s="640"/>
      <c r="T402" s="640"/>
      <c r="U402" s="640"/>
      <c r="V402" s="640"/>
      <c r="W402" s="640"/>
      <c r="X402" s="640"/>
      <c r="Y402" s="640"/>
      <c r="Z402" s="640"/>
      <c r="AA402" s="640"/>
      <c r="AB402" s="640"/>
      <c r="AC402" s="640"/>
      <c r="AD402" s="640"/>
      <c r="AE402" s="640"/>
      <c r="AF402" s="640"/>
      <c r="AG402" s="640"/>
      <c r="AH402" s="640"/>
      <c r="AI402" s="641"/>
    </row>
    <row r="403" spans="2:35" ht="35.4" customHeight="1">
      <c r="B403" s="635"/>
      <c r="C403" s="639"/>
      <c r="D403" s="640"/>
      <c r="E403" s="640"/>
      <c r="F403" s="640"/>
      <c r="G403" s="640"/>
      <c r="H403" s="640"/>
      <c r="I403" s="640"/>
      <c r="J403" s="640"/>
      <c r="K403" s="640"/>
      <c r="L403" s="640"/>
      <c r="M403" s="640"/>
      <c r="N403" s="640"/>
      <c r="O403" s="640"/>
      <c r="P403" s="640"/>
      <c r="Q403" s="640"/>
      <c r="R403" s="640"/>
      <c r="S403" s="640"/>
      <c r="T403" s="640"/>
      <c r="U403" s="640"/>
      <c r="V403" s="640"/>
      <c r="W403" s="640"/>
      <c r="X403" s="640"/>
      <c r="Y403" s="640"/>
      <c r="Z403" s="640"/>
      <c r="AA403" s="640"/>
      <c r="AB403" s="640"/>
      <c r="AC403" s="640"/>
      <c r="AD403" s="640"/>
      <c r="AE403" s="640"/>
      <c r="AF403" s="640"/>
      <c r="AG403" s="640"/>
      <c r="AH403" s="640"/>
      <c r="AI403" s="641"/>
    </row>
    <row r="404" spans="2:35" ht="35.4" customHeight="1">
      <c r="B404" s="635"/>
      <c r="C404" s="639"/>
      <c r="D404" s="640"/>
      <c r="E404" s="640"/>
      <c r="F404" s="640"/>
      <c r="G404" s="640"/>
      <c r="H404" s="640"/>
      <c r="I404" s="640"/>
      <c r="J404" s="640"/>
      <c r="K404" s="640"/>
      <c r="L404" s="640"/>
      <c r="M404" s="640"/>
      <c r="N404" s="640"/>
      <c r="O404" s="640"/>
      <c r="P404" s="640"/>
      <c r="Q404" s="640"/>
      <c r="R404" s="640"/>
      <c r="S404" s="640"/>
      <c r="T404" s="640"/>
      <c r="U404" s="640"/>
      <c r="V404" s="640"/>
      <c r="W404" s="640"/>
      <c r="X404" s="640"/>
      <c r="Y404" s="640"/>
      <c r="Z404" s="640"/>
      <c r="AA404" s="640"/>
      <c r="AB404" s="640"/>
      <c r="AC404" s="640"/>
      <c r="AD404" s="640"/>
      <c r="AE404" s="640"/>
      <c r="AF404" s="640"/>
      <c r="AG404" s="640"/>
      <c r="AH404" s="640"/>
      <c r="AI404" s="641"/>
    </row>
    <row r="405" spans="2:35" ht="35.4" customHeight="1">
      <c r="B405" s="635"/>
      <c r="C405" s="639"/>
      <c r="D405" s="640"/>
      <c r="E405" s="640"/>
      <c r="F405" s="640"/>
      <c r="G405" s="640"/>
      <c r="H405" s="640"/>
      <c r="I405" s="640"/>
      <c r="J405" s="640"/>
      <c r="K405" s="640"/>
      <c r="L405" s="640"/>
      <c r="M405" s="640"/>
      <c r="N405" s="640"/>
      <c r="O405" s="640"/>
      <c r="P405" s="640"/>
      <c r="Q405" s="640"/>
      <c r="R405" s="640"/>
      <c r="S405" s="640"/>
      <c r="T405" s="640"/>
      <c r="U405" s="640"/>
      <c r="V405" s="640"/>
      <c r="W405" s="640"/>
      <c r="X405" s="640"/>
      <c r="Y405" s="640"/>
      <c r="Z405" s="640"/>
      <c r="AA405" s="640"/>
      <c r="AB405" s="640"/>
      <c r="AC405" s="640"/>
      <c r="AD405" s="640"/>
      <c r="AE405" s="640"/>
      <c r="AF405" s="640"/>
      <c r="AG405" s="640"/>
      <c r="AH405" s="640"/>
      <c r="AI405" s="641"/>
    </row>
    <row r="406" spans="2:35" ht="35.4" customHeight="1">
      <c r="B406" s="635"/>
      <c r="C406" s="639"/>
      <c r="D406" s="640"/>
      <c r="E406" s="640"/>
      <c r="F406" s="640"/>
      <c r="G406" s="640"/>
      <c r="H406" s="640"/>
      <c r="I406" s="640"/>
      <c r="J406" s="640"/>
      <c r="K406" s="640"/>
      <c r="L406" s="640"/>
      <c r="M406" s="640"/>
      <c r="N406" s="640"/>
      <c r="O406" s="640"/>
      <c r="P406" s="640"/>
      <c r="Q406" s="640"/>
      <c r="R406" s="640"/>
      <c r="S406" s="640"/>
      <c r="T406" s="640"/>
      <c r="U406" s="640"/>
      <c r="V406" s="640"/>
      <c r="W406" s="640"/>
      <c r="X406" s="640"/>
      <c r="Y406" s="640"/>
      <c r="Z406" s="640"/>
      <c r="AA406" s="640"/>
      <c r="AB406" s="640"/>
      <c r="AC406" s="640"/>
      <c r="AD406" s="640"/>
      <c r="AE406" s="640"/>
      <c r="AF406" s="640"/>
      <c r="AG406" s="640"/>
      <c r="AH406" s="640"/>
      <c r="AI406" s="641"/>
    </row>
    <row r="407" spans="2:35" ht="35.4" customHeight="1">
      <c r="B407" s="635"/>
      <c r="C407" s="639"/>
      <c r="D407" s="640"/>
      <c r="E407" s="640"/>
      <c r="F407" s="640"/>
      <c r="G407" s="640"/>
      <c r="H407" s="640"/>
      <c r="I407" s="640"/>
      <c r="J407" s="640"/>
      <c r="K407" s="640"/>
      <c r="L407" s="640"/>
      <c r="M407" s="640"/>
      <c r="N407" s="640"/>
      <c r="O407" s="640"/>
      <c r="P407" s="640"/>
      <c r="Q407" s="640"/>
      <c r="R407" s="640"/>
      <c r="S407" s="640"/>
      <c r="T407" s="640"/>
      <c r="U407" s="640"/>
      <c r="V407" s="640"/>
      <c r="W407" s="640"/>
      <c r="X407" s="640"/>
      <c r="Y407" s="640"/>
      <c r="Z407" s="640"/>
      <c r="AA407" s="640"/>
      <c r="AB407" s="640"/>
      <c r="AC407" s="640"/>
      <c r="AD407" s="640"/>
      <c r="AE407" s="640"/>
      <c r="AF407" s="640"/>
      <c r="AG407" s="640"/>
      <c r="AH407" s="640"/>
      <c r="AI407" s="641"/>
    </row>
    <row r="408" spans="2:35" ht="22.5" customHeight="1">
      <c r="B408" s="635"/>
      <c r="C408" s="639"/>
      <c r="D408" s="640"/>
      <c r="E408" s="640"/>
      <c r="F408" s="640"/>
      <c r="G408" s="640"/>
      <c r="H408" s="640"/>
      <c r="I408" s="640"/>
      <c r="J408" s="640"/>
      <c r="K408" s="640"/>
      <c r="L408" s="640"/>
      <c r="M408" s="640"/>
      <c r="N408" s="640"/>
      <c r="O408" s="640"/>
      <c r="P408" s="640"/>
      <c r="Q408" s="640"/>
      <c r="R408" s="640"/>
      <c r="S408" s="640"/>
      <c r="T408" s="640"/>
      <c r="U408" s="640"/>
      <c r="V408" s="640"/>
      <c r="W408" s="640"/>
      <c r="X408" s="640"/>
      <c r="Y408" s="640"/>
      <c r="Z408" s="640"/>
      <c r="AA408" s="640"/>
      <c r="AB408" s="640"/>
      <c r="AC408" s="640"/>
      <c r="AD408" s="640"/>
      <c r="AE408" s="640"/>
      <c r="AF408" s="640"/>
      <c r="AG408" s="640"/>
      <c r="AH408" s="640"/>
      <c r="AI408" s="641"/>
    </row>
    <row r="409" spans="2:35" ht="71.25" customHeight="1">
      <c r="B409" s="642"/>
      <c r="C409" s="643"/>
      <c r="D409" s="644"/>
      <c r="E409" s="645"/>
      <c r="F409" s="646"/>
      <c r="G409" s="646"/>
      <c r="H409" s="644"/>
      <c r="I409" s="644"/>
      <c r="J409" s="644"/>
      <c r="K409" s="644"/>
      <c r="L409" s="644"/>
      <c r="M409" s="644"/>
      <c r="N409" s="644"/>
      <c r="O409" s="644"/>
      <c r="P409" s="644"/>
      <c r="Q409" s="644"/>
      <c r="R409" s="644"/>
      <c r="S409" s="647"/>
      <c r="T409" s="647"/>
      <c r="U409" s="647"/>
      <c r="V409" s="648" t="s">
        <v>740</v>
      </c>
      <c r="W409" s="648"/>
      <c r="X409" s="648"/>
      <c r="Y409" s="648"/>
      <c r="Z409" s="648"/>
      <c r="AA409" s="648"/>
      <c r="AB409" s="648"/>
      <c r="AC409" s="648"/>
      <c r="AD409" s="648"/>
      <c r="AE409" s="648"/>
      <c r="AF409" s="648"/>
      <c r="AG409" s="648"/>
      <c r="AH409" s="648"/>
      <c r="AI409" s="649"/>
    </row>
    <row r="410" spans="2:35" ht="15" customHeight="1"/>
    <row r="411" spans="2:35" ht="24.9" customHeight="1">
      <c r="B411" s="205" t="s">
        <v>737</v>
      </c>
      <c r="C411" s="205"/>
      <c r="D411" s="205"/>
      <c r="E411" s="623"/>
      <c r="F411" s="623"/>
      <c r="G411" s="623"/>
      <c r="H411" s="623"/>
      <c r="I411" s="623"/>
      <c r="J411" s="205"/>
      <c r="K411" s="205"/>
      <c r="L411" s="205"/>
      <c r="M411" s="205"/>
      <c r="N411" s="205"/>
      <c r="O411" s="205"/>
      <c r="P411" s="205"/>
      <c r="Q411" s="205"/>
      <c r="R411" s="205"/>
      <c r="S411" s="205"/>
      <c r="T411" s="205"/>
      <c r="U411" s="205"/>
      <c r="V411" s="205"/>
      <c r="W411" s="205"/>
      <c r="X411" s="205"/>
      <c r="Y411" s="205"/>
      <c r="Z411" s="205"/>
      <c r="AA411" s="205"/>
      <c r="AB411" s="205"/>
      <c r="AC411" s="205"/>
      <c r="AD411" s="205"/>
      <c r="AE411" s="205"/>
      <c r="AF411" s="205"/>
      <c r="AG411" s="205"/>
      <c r="AH411" s="205"/>
      <c r="AI411" s="205"/>
    </row>
    <row r="412" spans="2:35" ht="20.100000000000001" customHeight="1">
      <c r="B412" s="206" t="s">
        <v>8</v>
      </c>
      <c r="C412" s="206"/>
      <c r="D412" s="624"/>
      <c r="E412" s="189" t="s">
        <v>293</v>
      </c>
      <c r="F412" s="190"/>
      <c r="G412" s="190"/>
      <c r="H412" s="190"/>
      <c r="I412" s="191"/>
      <c r="J412" s="625" t="s">
        <v>9</v>
      </c>
      <c r="K412" s="210"/>
      <c r="L412" s="210"/>
      <c r="M412" s="296" t="s">
        <v>294</v>
      </c>
      <c r="N412" s="296"/>
      <c r="O412" s="296"/>
      <c r="P412" s="296"/>
      <c r="Q412" s="296"/>
      <c r="R412" s="296"/>
      <c r="S412" s="219" t="s">
        <v>385</v>
      </c>
      <c r="T412" s="219"/>
      <c r="U412" s="219"/>
      <c r="V412" s="219"/>
      <c r="W412" s="166" t="s">
        <v>321</v>
      </c>
      <c r="X412" s="166"/>
      <c r="Y412" s="166"/>
      <c r="Z412" s="166"/>
      <c r="AA412" s="166"/>
      <c r="AB412" s="166"/>
      <c r="AC412" s="247" t="s">
        <v>386</v>
      </c>
      <c r="AD412" s="248"/>
      <c r="AE412" s="249"/>
      <c r="AF412" s="626">
        <v>44431</v>
      </c>
      <c r="AG412" s="627"/>
      <c r="AH412" s="627"/>
      <c r="AI412" s="628"/>
    </row>
    <row r="413" spans="2:35" ht="20.100000000000001" customHeight="1">
      <c r="B413" s="214" t="s">
        <v>0</v>
      </c>
      <c r="C413" s="214"/>
      <c r="D413" s="629"/>
      <c r="E413" s="193" t="s">
        <v>320</v>
      </c>
      <c r="F413" s="194"/>
      <c r="G413" s="194"/>
      <c r="H413" s="194"/>
      <c r="I413" s="195"/>
      <c r="J413" s="630" t="s">
        <v>1</v>
      </c>
      <c r="K413" s="218"/>
      <c r="L413" s="218"/>
      <c r="M413" s="296" t="s">
        <v>303</v>
      </c>
      <c r="N413" s="296"/>
      <c r="O413" s="296"/>
      <c r="P413" s="296"/>
      <c r="Q413" s="296"/>
      <c r="R413" s="296"/>
      <c r="S413" s="219" t="s">
        <v>387</v>
      </c>
      <c r="T413" s="219"/>
      <c r="U413" s="219"/>
      <c r="V413" s="219"/>
      <c r="W413" s="166" t="s">
        <v>353</v>
      </c>
      <c r="X413" s="166"/>
      <c r="Y413" s="166"/>
      <c r="Z413" s="166"/>
      <c r="AA413" s="166"/>
      <c r="AB413" s="166"/>
      <c r="AC413" s="597"/>
      <c r="AD413" s="631"/>
      <c r="AE413" s="598"/>
      <c r="AF413" s="632"/>
      <c r="AG413" s="633"/>
      <c r="AH413" s="633"/>
      <c r="AI413" s="634"/>
    </row>
    <row r="414" spans="2:35" ht="26.25" customHeight="1">
      <c r="B414" s="635" t="s">
        <v>738</v>
      </c>
      <c r="C414" s="636" t="s">
        <v>739</v>
      </c>
      <c r="D414" s="637"/>
      <c r="E414" s="637"/>
      <c r="F414" s="637"/>
      <c r="G414" s="637"/>
      <c r="H414" s="637"/>
      <c r="I414" s="637"/>
      <c r="J414" s="637"/>
      <c r="K414" s="637"/>
      <c r="L414" s="637"/>
      <c r="M414" s="637"/>
      <c r="N414" s="637"/>
      <c r="O414" s="637"/>
      <c r="P414" s="637"/>
      <c r="Q414" s="637"/>
      <c r="R414" s="637"/>
      <c r="S414" s="637"/>
      <c r="T414" s="637"/>
      <c r="U414" s="637"/>
      <c r="V414" s="637"/>
      <c r="W414" s="637"/>
      <c r="X414" s="637"/>
      <c r="Y414" s="637"/>
      <c r="Z414" s="637"/>
      <c r="AA414" s="637"/>
      <c r="AB414" s="637"/>
      <c r="AC414" s="637"/>
      <c r="AD414" s="637"/>
      <c r="AE414" s="637"/>
      <c r="AF414" s="637"/>
      <c r="AG414" s="637"/>
      <c r="AH414" s="637"/>
      <c r="AI414" s="638"/>
    </row>
    <row r="415" spans="2:35" ht="35.4" customHeight="1">
      <c r="B415" s="635"/>
      <c r="C415" s="639"/>
      <c r="D415" s="640"/>
      <c r="E415" s="640"/>
      <c r="F415" s="640"/>
      <c r="G415" s="640"/>
      <c r="H415" s="640"/>
      <c r="I415" s="640"/>
      <c r="J415" s="640"/>
      <c r="K415" s="640"/>
      <c r="L415" s="640"/>
      <c r="M415" s="640"/>
      <c r="N415" s="640"/>
      <c r="O415" s="640"/>
      <c r="P415" s="640"/>
      <c r="Q415" s="640"/>
      <c r="R415" s="640"/>
      <c r="S415" s="640"/>
      <c r="T415" s="640"/>
      <c r="U415" s="640"/>
      <c r="V415" s="640"/>
      <c r="W415" s="640"/>
      <c r="X415" s="640"/>
      <c r="Y415" s="640"/>
      <c r="Z415" s="640"/>
      <c r="AA415" s="640"/>
      <c r="AB415" s="640"/>
      <c r="AC415" s="640"/>
      <c r="AD415" s="640"/>
      <c r="AE415" s="640"/>
      <c r="AF415" s="640"/>
      <c r="AG415" s="640"/>
      <c r="AH415" s="640"/>
      <c r="AI415" s="641"/>
    </row>
    <row r="416" spans="2:35" ht="35.4" customHeight="1">
      <c r="B416" s="635"/>
      <c r="C416" s="639"/>
      <c r="D416" s="640"/>
      <c r="E416" s="640"/>
      <c r="F416" s="640"/>
      <c r="G416" s="640"/>
      <c r="H416" s="640"/>
      <c r="I416" s="640"/>
      <c r="J416" s="640"/>
      <c r="K416" s="640"/>
      <c r="L416" s="640"/>
      <c r="M416" s="640"/>
      <c r="N416" s="640"/>
      <c r="O416" s="640"/>
      <c r="P416" s="640"/>
      <c r="Q416" s="640"/>
      <c r="R416" s="640"/>
      <c r="S416" s="640"/>
      <c r="T416" s="640"/>
      <c r="U416" s="640"/>
      <c r="V416" s="640"/>
      <c r="W416" s="640"/>
      <c r="X416" s="640"/>
      <c r="Y416" s="640"/>
      <c r="Z416" s="640"/>
      <c r="AA416" s="640"/>
      <c r="AB416" s="640"/>
      <c r="AC416" s="640"/>
      <c r="AD416" s="640"/>
      <c r="AE416" s="640"/>
      <c r="AF416" s="640"/>
      <c r="AG416" s="640"/>
      <c r="AH416" s="640"/>
      <c r="AI416" s="641"/>
    </row>
    <row r="417" spans="2:35" ht="35.4" customHeight="1">
      <c r="B417" s="635"/>
      <c r="C417" s="639"/>
      <c r="D417" s="640"/>
      <c r="E417" s="640"/>
      <c r="F417" s="640"/>
      <c r="G417" s="640"/>
      <c r="H417" s="640"/>
      <c r="I417" s="640"/>
      <c r="J417" s="640"/>
      <c r="K417" s="640"/>
      <c r="L417" s="640"/>
      <c r="M417" s="640"/>
      <c r="N417" s="640"/>
      <c r="O417" s="640"/>
      <c r="P417" s="640"/>
      <c r="Q417" s="640"/>
      <c r="R417" s="640"/>
      <c r="S417" s="640"/>
      <c r="T417" s="640"/>
      <c r="U417" s="640"/>
      <c r="V417" s="640"/>
      <c r="W417" s="640"/>
      <c r="X417" s="640"/>
      <c r="Y417" s="640"/>
      <c r="Z417" s="640"/>
      <c r="AA417" s="640"/>
      <c r="AB417" s="640"/>
      <c r="AC417" s="640"/>
      <c r="AD417" s="640"/>
      <c r="AE417" s="640"/>
      <c r="AF417" s="640"/>
      <c r="AG417" s="640"/>
      <c r="AH417" s="640"/>
      <c r="AI417" s="641"/>
    </row>
    <row r="418" spans="2:35" ht="35.4" customHeight="1">
      <c r="B418" s="635"/>
      <c r="C418" s="639"/>
      <c r="D418" s="640"/>
      <c r="E418" s="640"/>
      <c r="F418" s="640"/>
      <c r="G418" s="640"/>
      <c r="H418" s="640"/>
      <c r="I418" s="640"/>
      <c r="J418" s="640"/>
      <c r="K418" s="640"/>
      <c r="L418" s="640"/>
      <c r="M418" s="640"/>
      <c r="N418" s="640"/>
      <c r="O418" s="640"/>
      <c r="P418" s="640"/>
      <c r="Q418" s="640"/>
      <c r="R418" s="640"/>
      <c r="S418" s="640"/>
      <c r="T418" s="640"/>
      <c r="U418" s="640"/>
      <c r="V418" s="640"/>
      <c r="W418" s="640"/>
      <c r="X418" s="640"/>
      <c r="Y418" s="640"/>
      <c r="Z418" s="640"/>
      <c r="AA418" s="640"/>
      <c r="AB418" s="640"/>
      <c r="AC418" s="640"/>
      <c r="AD418" s="640"/>
      <c r="AE418" s="640"/>
      <c r="AF418" s="640"/>
      <c r="AG418" s="640"/>
      <c r="AH418" s="640"/>
      <c r="AI418" s="641"/>
    </row>
    <row r="419" spans="2:35" ht="35.4" customHeight="1">
      <c r="B419" s="635"/>
      <c r="C419" s="639"/>
      <c r="D419" s="640"/>
      <c r="E419" s="640"/>
      <c r="F419" s="640"/>
      <c r="G419" s="640"/>
      <c r="H419" s="640"/>
      <c r="I419" s="640"/>
      <c r="J419" s="640"/>
      <c r="K419" s="640"/>
      <c r="L419" s="640"/>
      <c r="M419" s="640"/>
      <c r="N419" s="640"/>
      <c r="O419" s="640"/>
      <c r="P419" s="640"/>
      <c r="Q419" s="640"/>
      <c r="R419" s="640"/>
      <c r="S419" s="640"/>
      <c r="T419" s="640"/>
      <c r="U419" s="640"/>
      <c r="V419" s="640"/>
      <c r="W419" s="640"/>
      <c r="X419" s="640"/>
      <c r="Y419" s="640"/>
      <c r="Z419" s="640"/>
      <c r="AA419" s="640"/>
      <c r="AB419" s="640"/>
      <c r="AC419" s="640"/>
      <c r="AD419" s="640"/>
      <c r="AE419" s="640"/>
      <c r="AF419" s="640"/>
      <c r="AG419" s="640"/>
      <c r="AH419" s="640"/>
      <c r="AI419" s="641"/>
    </row>
    <row r="420" spans="2:35" ht="35.4" customHeight="1">
      <c r="B420" s="635"/>
      <c r="C420" s="639"/>
      <c r="D420" s="640"/>
      <c r="E420" s="640"/>
      <c r="F420" s="640"/>
      <c r="G420" s="640"/>
      <c r="H420" s="640"/>
      <c r="I420" s="640"/>
      <c r="J420" s="640"/>
      <c r="K420" s="640"/>
      <c r="L420" s="640"/>
      <c r="M420" s="640"/>
      <c r="N420" s="640"/>
      <c r="O420" s="640"/>
      <c r="P420" s="640"/>
      <c r="Q420" s="640"/>
      <c r="R420" s="640"/>
      <c r="S420" s="640"/>
      <c r="T420" s="640"/>
      <c r="U420" s="640"/>
      <c r="V420" s="640"/>
      <c r="W420" s="640"/>
      <c r="X420" s="640"/>
      <c r="Y420" s="640"/>
      <c r="Z420" s="640"/>
      <c r="AA420" s="640"/>
      <c r="AB420" s="640"/>
      <c r="AC420" s="640"/>
      <c r="AD420" s="640"/>
      <c r="AE420" s="640"/>
      <c r="AF420" s="640"/>
      <c r="AG420" s="640"/>
      <c r="AH420" s="640"/>
      <c r="AI420" s="641"/>
    </row>
    <row r="421" spans="2:35" ht="35.4" customHeight="1">
      <c r="B421" s="635"/>
      <c r="C421" s="639"/>
      <c r="D421" s="640"/>
      <c r="E421" s="640"/>
      <c r="F421" s="640"/>
      <c r="G421" s="640"/>
      <c r="H421" s="640"/>
      <c r="I421" s="640"/>
      <c r="J421" s="640"/>
      <c r="K421" s="640"/>
      <c r="L421" s="640"/>
      <c r="M421" s="640"/>
      <c r="N421" s="640"/>
      <c r="O421" s="640"/>
      <c r="P421" s="640"/>
      <c r="Q421" s="640"/>
      <c r="R421" s="640"/>
      <c r="S421" s="640"/>
      <c r="T421" s="640"/>
      <c r="U421" s="640"/>
      <c r="V421" s="640"/>
      <c r="W421" s="640"/>
      <c r="X421" s="640"/>
      <c r="Y421" s="640"/>
      <c r="Z421" s="640"/>
      <c r="AA421" s="640"/>
      <c r="AB421" s="640"/>
      <c r="AC421" s="640"/>
      <c r="AD421" s="640"/>
      <c r="AE421" s="640"/>
      <c r="AF421" s="640"/>
      <c r="AG421" s="640"/>
      <c r="AH421" s="640"/>
      <c r="AI421" s="641"/>
    </row>
    <row r="422" spans="2:35" ht="35.4" customHeight="1">
      <c r="B422" s="635"/>
      <c r="C422" s="639"/>
      <c r="D422" s="640"/>
      <c r="E422" s="640"/>
      <c r="F422" s="640"/>
      <c r="G422" s="640"/>
      <c r="H422" s="640"/>
      <c r="I422" s="640"/>
      <c r="J422" s="640"/>
      <c r="K422" s="640"/>
      <c r="L422" s="640"/>
      <c r="M422" s="640"/>
      <c r="N422" s="640"/>
      <c r="O422" s="640"/>
      <c r="P422" s="640"/>
      <c r="Q422" s="640"/>
      <c r="R422" s="640"/>
      <c r="S422" s="640"/>
      <c r="T422" s="640"/>
      <c r="U422" s="640"/>
      <c r="V422" s="640"/>
      <c r="W422" s="640"/>
      <c r="X422" s="640"/>
      <c r="Y422" s="640"/>
      <c r="Z422" s="640"/>
      <c r="AA422" s="640"/>
      <c r="AB422" s="640"/>
      <c r="AC422" s="640"/>
      <c r="AD422" s="640"/>
      <c r="AE422" s="640"/>
      <c r="AF422" s="640"/>
      <c r="AG422" s="640"/>
      <c r="AH422" s="640"/>
      <c r="AI422" s="641"/>
    </row>
    <row r="423" spans="2:35" ht="35.4" customHeight="1">
      <c r="B423" s="635"/>
      <c r="C423" s="639"/>
      <c r="D423" s="640"/>
      <c r="E423" s="640"/>
      <c r="F423" s="640"/>
      <c r="G423" s="640"/>
      <c r="H423" s="640"/>
      <c r="I423" s="640"/>
      <c r="J423" s="640"/>
      <c r="K423" s="640"/>
      <c r="L423" s="640"/>
      <c r="M423" s="640"/>
      <c r="N423" s="640"/>
      <c r="O423" s="640"/>
      <c r="P423" s="640"/>
      <c r="Q423" s="640"/>
      <c r="R423" s="640"/>
      <c r="S423" s="640"/>
      <c r="T423" s="640"/>
      <c r="U423" s="640"/>
      <c r="V423" s="640"/>
      <c r="W423" s="640"/>
      <c r="X423" s="640"/>
      <c r="Y423" s="640"/>
      <c r="Z423" s="640"/>
      <c r="AA423" s="640"/>
      <c r="AB423" s="640"/>
      <c r="AC423" s="640"/>
      <c r="AD423" s="640"/>
      <c r="AE423" s="640"/>
      <c r="AF423" s="640"/>
      <c r="AG423" s="640"/>
      <c r="AH423" s="640"/>
      <c r="AI423" s="641"/>
    </row>
    <row r="424" spans="2:35" ht="35.4" customHeight="1">
      <c r="B424" s="635"/>
      <c r="C424" s="639"/>
      <c r="D424" s="640"/>
      <c r="E424" s="640"/>
      <c r="F424" s="640"/>
      <c r="G424" s="640"/>
      <c r="H424" s="640"/>
      <c r="I424" s="640"/>
      <c r="J424" s="640"/>
      <c r="K424" s="640"/>
      <c r="L424" s="640"/>
      <c r="M424" s="640"/>
      <c r="N424" s="640"/>
      <c r="O424" s="640"/>
      <c r="P424" s="640"/>
      <c r="Q424" s="640"/>
      <c r="R424" s="640"/>
      <c r="S424" s="640"/>
      <c r="T424" s="640"/>
      <c r="U424" s="640"/>
      <c r="V424" s="640"/>
      <c r="W424" s="640"/>
      <c r="X424" s="640"/>
      <c r="Y424" s="640"/>
      <c r="Z424" s="640"/>
      <c r="AA424" s="640"/>
      <c r="AB424" s="640"/>
      <c r="AC424" s="640"/>
      <c r="AD424" s="640"/>
      <c r="AE424" s="640"/>
      <c r="AF424" s="640"/>
      <c r="AG424" s="640"/>
      <c r="AH424" s="640"/>
      <c r="AI424" s="641"/>
    </row>
    <row r="425" spans="2:35" ht="22.5" customHeight="1">
      <c r="B425" s="635"/>
      <c r="C425" s="639"/>
      <c r="D425" s="640"/>
      <c r="E425" s="640"/>
      <c r="F425" s="640"/>
      <c r="G425" s="640"/>
      <c r="H425" s="640"/>
      <c r="I425" s="640"/>
      <c r="J425" s="640"/>
      <c r="K425" s="640"/>
      <c r="L425" s="640"/>
      <c r="M425" s="640"/>
      <c r="N425" s="640"/>
      <c r="O425" s="640"/>
      <c r="P425" s="640"/>
      <c r="Q425" s="640"/>
      <c r="R425" s="640"/>
      <c r="S425" s="640"/>
      <c r="T425" s="640"/>
      <c r="U425" s="640"/>
      <c r="V425" s="640"/>
      <c r="W425" s="640"/>
      <c r="X425" s="640"/>
      <c r="Y425" s="640"/>
      <c r="Z425" s="640"/>
      <c r="AA425" s="640"/>
      <c r="AB425" s="640"/>
      <c r="AC425" s="640"/>
      <c r="AD425" s="640"/>
      <c r="AE425" s="640"/>
      <c r="AF425" s="640"/>
      <c r="AG425" s="640"/>
      <c r="AH425" s="640"/>
      <c r="AI425" s="641"/>
    </row>
    <row r="426" spans="2:35" ht="71.25" customHeight="1">
      <c r="B426" s="642"/>
      <c r="C426" s="643"/>
      <c r="D426" s="644"/>
      <c r="E426" s="645"/>
      <c r="F426" s="646"/>
      <c r="G426" s="646"/>
      <c r="H426" s="644"/>
      <c r="I426" s="644"/>
      <c r="J426" s="644"/>
      <c r="K426" s="644"/>
      <c r="L426" s="644"/>
      <c r="M426" s="644"/>
      <c r="N426" s="644"/>
      <c r="O426" s="644"/>
      <c r="P426" s="644"/>
      <c r="Q426" s="644"/>
      <c r="R426" s="644"/>
      <c r="S426" s="647"/>
      <c r="T426" s="647"/>
      <c r="U426" s="647"/>
      <c r="V426" s="648" t="s">
        <v>740</v>
      </c>
      <c r="W426" s="648"/>
      <c r="X426" s="648"/>
      <c r="Y426" s="648"/>
      <c r="Z426" s="648"/>
      <c r="AA426" s="648"/>
      <c r="AB426" s="648"/>
      <c r="AC426" s="648"/>
      <c r="AD426" s="648"/>
      <c r="AE426" s="648"/>
      <c r="AF426" s="648"/>
      <c r="AG426" s="648"/>
      <c r="AH426" s="648"/>
      <c r="AI426" s="649"/>
    </row>
    <row r="427" spans="2:35" ht="15" customHeight="1"/>
    <row r="428" spans="2:35" ht="24.9" customHeight="1">
      <c r="B428" s="205" t="s">
        <v>737</v>
      </c>
      <c r="C428" s="205"/>
      <c r="D428" s="205"/>
      <c r="E428" s="623"/>
      <c r="F428" s="623"/>
      <c r="G428" s="623"/>
      <c r="H428" s="623"/>
      <c r="I428" s="623"/>
      <c r="J428" s="205"/>
      <c r="K428" s="205"/>
      <c r="L428" s="205"/>
      <c r="M428" s="205"/>
      <c r="N428" s="205"/>
      <c r="O428" s="205"/>
      <c r="P428" s="205"/>
      <c r="Q428" s="205"/>
      <c r="R428" s="205"/>
      <c r="S428" s="205"/>
      <c r="T428" s="205"/>
      <c r="U428" s="205"/>
      <c r="V428" s="205"/>
      <c r="W428" s="205"/>
      <c r="X428" s="205"/>
      <c r="Y428" s="205"/>
      <c r="Z428" s="205"/>
      <c r="AA428" s="205"/>
      <c r="AB428" s="205"/>
      <c r="AC428" s="205"/>
      <c r="AD428" s="205"/>
      <c r="AE428" s="205"/>
      <c r="AF428" s="205"/>
      <c r="AG428" s="205"/>
      <c r="AH428" s="205"/>
      <c r="AI428" s="205"/>
    </row>
    <row r="429" spans="2:35" ht="20.100000000000001" customHeight="1">
      <c r="B429" s="206" t="s">
        <v>8</v>
      </c>
      <c r="C429" s="206"/>
      <c r="D429" s="624"/>
      <c r="E429" s="189" t="s">
        <v>293</v>
      </c>
      <c r="F429" s="190"/>
      <c r="G429" s="190"/>
      <c r="H429" s="190"/>
      <c r="I429" s="191"/>
      <c r="J429" s="625" t="s">
        <v>9</v>
      </c>
      <c r="K429" s="210"/>
      <c r="L429" s="210"/>
      <c r="M429" s="296" t="s">
        <v>294</v>
      </c>
      <c r="N429" s="296"/>
      <c r="O429" s="296"/>
      <c r="P429" s="296"/>
      <c r="Q429" s="296"/>
      <c r="R429" s="296"/>
      <c r="S429" s="219" t="s">
        <v>385</v>
      </c>
      <c r="T429" s="219"/>
      <c r="U429" s="219"/>
      <c r="V429" s="219"/>
      <c r="W429" s="166" t="s">
        <v>321</v>
      </c>
      <c r="X429" s="166"/>
      <c r="Y429" s="166"/>
      <c r="Z429" s="166"/>
      <c r="AA429" s="166"/>
      <c r="AB429" s="166"/>
      <c r="AC429" s="247" t="s">
        <v>386</v>
      </c>
      <c r="AD429" s="248"/>
      <c r="AE429" s="249"/>
      <c r="AF429" s="626">
        <v>44431</v>
      </c>
      <c r="AG429" s="627"/>
      <c r="AH429" s="627"/>
      <c r="AI429" s="628"/>
    </row>
    <row r="430" spans="2:35" ht="20.100000000000001" customHeight="1">
      <c r="B430" s="214" t="s">
        <v>0</v>
      </c>
      <c r="C430" s="214"/>
      <c r="D430" s="629"/>
      <c r="E430" s="193" t="s">
        <v>320</v>
      </c>
      <c r="F430" s="194"/>
      <c r="G430" s="194"/>
      <c r="H430" s="194"/>
      <c r="I430" s="195"/>
      <c r="J430" s="630" t="s">
        <v>1</v>
      </c>
      <c r="K430" s="218"/>
      <c r="L430" s="218"/>
      <c r="M430" s="296" t="s">
        <v>303</v>
      </c>
      <c r="N430" s="296"/>
      <c r="O430" s="296"/>
      <c r="P430" s="296"/>
      <c r="Q430" s="296"/>
      <c r="R430" s="296"/>
      <c r="S430" s="219" t="s">
        <v>387</v>
      </c>
      <c r="T430" s="219"/>
      <c r="U430" s="219"/>
      <c r="V430" s="219"/>
      <c r="W430" s="166" t="s">
        <v>353</v>
      </c>
      <c r="X430" s="166"/>
      <c r="Y430" s="166"/>
      <c r="Z430" s="166"/>
      <c r="AA430" s="166"/>
      <c r="AB430" s="166"/>
      <c r="AC430" s="597"/>
      <c r="AD430" s="631"/>
      <c r="AE430" s="598"/>
      <c r="AF430" s="632"/>
      <c r="AG430" s="633"/>
      <c r="AH430" s="633"/>
      <c r="AI430" s="634"/>
    </row>
    <row r="431" spans="2:35" ht="26.25" customHeight="1">
      <c r="B431" s="635" t="s">
        <v>738</v>
      </c>
      <c r="C431" s="636" t="s">
        <v>739</v>
      </c>
      <c r="D431" s="637"/>
      <c r="E431" s="637"/>
      <c r="F431" s="637"/>
      <c r="G431" s="637"/>
      <c r="H431" s="637"/>
      <c r="I431" s="637"/>
      <c r="J431" s="637"/>
      <c r="K431" s="637"/>
      <c r="L431" s="637"/>
      <c r="M431" s="637"/>
      <c r="N431" s="637"/>
      <c r="O431" s="637"/>
      <c r="P431" s="637"/>
      <c r="Q431" s="637"/>
      <c r="R431" s="637"/>
      <c r="S431" s="637"/>
      <c r="T431" s="637"/>
      <c r="U431" s="637"/>
      <c r="V431" s="637"/>
      <c r="W431" s="637"/>
      <c r="X431" s="637"/>
      <c r="Y431" s="637"/>
      <c r="Z431" s="637"/>
      <c r="AA431" s="637"/>
      <c r="AB431" s="637"/>
      <c r="AC431" s="637"/>
      <c r="AD431" s="637"/>
      <c r="AE431" s="637"/>
      <c r="AF431" s="637"/>
      <c r="AG431" s="637"/>
      <c r="AH431" s="637"/>
      <c r="AI431" s="638"/>
    </row>
    <row r="432" spans="2:35" ht="35.4" customHeight="1">
      <c r="B432" s="635"/>
      <c r="C432" s="639"/>
      <c r="D432" s="640"/>
      <c r="E432" s="640"/>
      <c r="F432" s="640"/>
      <c r="G432" s="640"/>
      <c r="H432" s="640"/>
      <c r="I432" s="640"/>
      <c r="J432" s="640"/>
      <c r="K432" s="640"/>
      <c r="L432" s="640"/>
      <c r="M432" s="640"/>
      <c r="N432" s="640"/>
      <c r="O432" s="640"/>
      <c r="P432" s="640"/>
      <c r="Q432" s="640"/>
      <c r="R432" s="640"/>
      <c r="S432" s="640"/>
      <c r="T432" s="640"/>
      <c r="U432" s="640"/>
      <c r="V432" s="640"/>
      <c r="W432" s="640"/>
      <c r="X432" s="640"/>
      <c r="Y432" s="640"/>
      <c r="Z432" s="640"/>
      <c r="AA432" s="640"/>
      <c r="AB432" s="640"/>
      <c r="AC432" s="640"/>
      <c r="AD432" s="640"/>
      <c r="AE432" s="640"/>
      <c r="AF432" s="640"/>
      <c r="AG432" s="640"/>
      <c r="AH432" s="640"/>
      <c r="AI432" s="641"/>
    </row>
    <row r="433" spans="2:35" ht="35.4" customHeight="1">
      <c r="B433" s="635"/>
      <c r="C433" s="639"/>
      <c r="D433" s="640"/>
      <c r="E433" s="640"/>
      <c r="F433" s="640"/>
      <c r="G433" s="640"/>
      <c r="H433" s="640"/>
      <c r="I433" s="640"/>
      <c r="J433" s="640"/>
      <c r="K433" s="640"/>
      <c r="L433" s="640"/>
      <c r="M433" s="640"/>
      <c r="N433" s="640"/>
      <c r="O433" s="640"/>
      <c r="P433" s="640"/>
      <c r="Q433" s="640"/>
      <c r="R433" s="640"/>
      <c r="S433" s="640"/>
      <c r="T433" s="640"/>
      <c r="U433" s="640"/>
      <c r="V433" s="640"/>
      <c r="W433" s="640"/>
      <c r="X433" s="640"/>
      <c r="Y433" s="640"/>
      <c r="Z433" s="640"/>
      <c r="AA433" s="640"/>
      <c r="AB433" s="640"/>
      <c r="AC433" s="640"/>
      <c r="AD433" s="640"/>
      <c r="AE433" s="640"/>
      <c r="AF433" s="640"/>
      <c r="AG433" s="640"/>
      <c r="AH433" s="640"/>
      <c r="AI433" s="641"/>
    </row>
    <row r="434" spans="2:35" ht="35.4" customHeight="1">
      <c r="B434" s="635"/>
      <c r="C434" s="639"/>
      <c r="D434" s="640"/>
      <c r="E434" s="640"/>
      <c r="F434" s="640"/>
      <c r="G434" s="640"/>
      <c r="H434" s="640"/>
      <c r="I434" s="640"/>
      <c r="J434" s="640"/>
      <c r="K434" s="640"/>
      <c r="L434" s="640"/>
      <c r="M434" s="640"/>
      <c r="N434" s="640"/>
      <c r="O434" s="640"/>
      <c r="P434" s="640"/>
      <c r="Q434" s="640"/>
      <c r="R434" s="640"/>
      <c r="S434" s="640"/>
      <c r="T434" s="640"/>
      <c r="U434" s="640"/>
      <c r="V434" s="640"/>
      <c r="W434" s="640"/>
      <c r="X434" s="640"/>
      <c r="Y434" s="640"/>
      <c r="Z434" s="640"/>
      <c r="AA434" s="640"/>
      <c r="AB434" s="640"/>
      <c r="AC434" s="640"/>
      <c r="AD434" s="640"/>
      <c r="AE434" s="640"/>
      <c r="AF434" s="640"/>
      <c r="AG434" s="640"/>
      <c r="AH434" s="640"/>
      <c r="AI434" s="641"/>
    </row>
    <row r="435" spans="2:35" ht="35.4" customHeight="1">
      <c r="B435" s="635"/>
      <c r="C435" s="639"/>
      <c r="D435" s="640"/>
      <c r="E435" s="640"/>
      <c r="F435" s="640"/>
      <c r="G435" s="640"/>
      <c r="H435" s="640"/>
      <c r="I435" s="640"/>
      <c r="J435" s="640"/>
      <c r="K435" s="640"/>
      <c r="L435" s="640"/>
      <c r="M435" s="640"/>
      <c r="N435" s="640"/>
      <c r="O435" s="640"/>
      <c r="P435" s="640"/>
      <c r="Q435" s="640"/>
      <c r="R435" s="640"/>
      <c r="S435" s="640"/>
      <c r="T435" s="640"/>
      <c r="U435" s="640"/>
      <c r="V435" s="640"/>
      <c r="W435" s="640"/>
      <c r="X435" s="640"/>
      <c r="Y435" s="640"/>
      <c r="Z435" s="640"/>
      <c r="AA435" s="640"/>
      <c r="AB435" s="640"/>
      <c r="AC435" s="640"/>
      <c r="AD435" s="640"/>
      <c r="AE435" s="640"/>
      <c r="AF435" s="640"/>
      <c r="AG435" s="640"/>
      <c r="AH435" s="640"/>
      <c r="AI435" s="641"/>
    </row>
    <row r="436" spans="2:35" ht="35.4" customHeight="1">
      <c r="B436" s="635"/>
      <c r="C436" s="639"/>
      <c r="D436" s="640"/>
      <c r="E436" s="640"/>
      <c r="F436" s="640"/>
      <c r="G436" s="640"/>
      <c r="H436" s="640"/>
      <c r="I436" s="640"/>
      <c r="J436" s="640"/>
      <c r="K436" s="640"/>
      <c r="L436" s="640"/>
      <c r="M436" s="640"/>
      <c r="N436" s="640"/>
      <c r="O436" s="640"/>
      <c r="P436" s="640"/>
      <c r="Q436" s="640"/>
      <c r="R436" s="640"/>
      <c r="S436" s="640"/>
      <c r="T436" s="640"/>
      <c r="U436" s="640"/>
      <c r="V436" s="640"/>
      <c r="W436" s="640"/>
      <c r="X436" s="640"/>
      <c r="Y436" s="640"/>
      <c r="Z436" s="640"/>
      <c r="AA436" s="640"/>
      <c r="AB436" s="640"/>
      <c r="AC436" s="640"/>
      <c r="AD436" s="640"/>
      <c r="AE436" s="640"/>
      <c r="AF436" s="640"/>
      <c r="AG436" s="640"/>
      <c r="AH436" s="640"/>
      <c r="AI436" s="641"/>
    </row>
    <row r="437" spans="2:35" ht="35.4" customHeight="1">
      <c r="B437" s="635"/>
      <c r="C437" s="639"/>
      <c r="D437" s="640"/>
      <c r="E437" s="640"/>
      <c r="F437" s="640"/>
      <c r="G437" s="640"/>
      <c r="H437" s="640"/>
      <c r="I437" s="640"/>
      <c r="J437" s="640"/>
      <c r="K437" s="640"/>
      <c r="L437" s="640"/>
      <c r="M437" s="640"/>
      <c r="N437" s="640"/>
      <c r="O437" s="640"/>
      <c r="P437" s="640"/>
      <c r="Q437" s="640"/>
      <c r="R437" s="640"/>
      <c r="S437" s="640"/>
      <c r="T437" s="640"/>
      <c r="U437" s="640"/>
      <c r="V437" s="640"/>
      <c r="W437" s="640"/>
      <c r="X437" s="640"/>
      <c r="Y437" s="640"/>
      <c r="Z437" s="640"/>
      <c r="AA437" s="640"/>
      <c r="AB437" s="640"/>
      <c r="AC437" s="640"/>
      <c r="AD437" s="640"/>
      <c r="AE437" s="640"/>
      <c r="AF437" s="640"/>
      <c r="AG437" s="640"/>
      <c r="AH437" s="640"/>
      <c r="AI437" s="641"/>
    </row>
    <row r="438" spans="2:35" ht="35.4" customHeight="1">
      <c r="B438" s="635"/>
      <c r="C438" s="639"/>
      <c r="D438" s="640"/>
      <c r="E438" s="640"/>
      <c r="F438" s="640"/>
      <c r="G438" s="640"/>
      <c r="H438" s="640"/>
      <c r="I438" s="640"/>
      <c r="J438" s="640"/>
      <c r="K438" s="640"/>
      <c r="L438" s="640"/>
      <c r="M438" s="640"/>
      <c r="N438" s="640"/>
      <c r="O438" s="640"/>
      <c r="P438" s="640"/>
      <c r="Q438" s="640"/>
      <c r="R438" s="640"/>
      <c r="S438" s="640"/>
      <c r="T438" s="640"/>
      <c r="U438" s="640"/>
      <c r="V438" s="640"/>
      <c r="W438" s="640"/>
      <c r="X438" s="640"/>
      <c r="Y438" s="640"/>
      <c r="Z438" s="640"/>
      <c r="AA438" s="640"/>
      <c r="AB438" s="640"/>
      <c r="AC438" s="640"/>
      <c r="AD438" s="640"/>
      <c r="AE438" s="640"/>
      <c r="AF438" s="640"/>
      <c r="AG438" s="640"/>
      <c r="AH438" s="640"/>
      <c r="AI438" s="641"/>
    </row>
    <row r="439" spans="2:35" ht="35.4" customHeight="1">
      <c r="B439" s="635"/>
      <c r="C439" s="639"/>
      <c r="D439" s="640"/>
      <c r="E439" s="640"/>
      <c r="F439" s="640"/>
      <c r="G439" s="640"/>
      <c r="H439" s="640"/>
      <c r="I439" s="640"/>
      <c r="J439" s="640"/>
      <c r="K439" s="640"/>
      <c r="L439" s="640"/>
      <c r="M439" s="640"/>
      <c r="N439" s="640"/>
      <c r="O439" s="640"/>
      <c r="P439" s="640"/>
      <c r="Q439" s="640"/>
      <c r="R439" s="640"/>
      <c r="S439" s="640"/>
      <c r="T439" s="640"/>
      <c r="U439" s="640"/>
      <c r="V439" s="640"/>
      <c r="W439" s="640"/>
      <c r="X439" s="640"/>
      <c r="Y439" s="640"/>
      <c r="Z439" s="640"/>
      <c r="AA439" s="640"/>
      <c r="AB439" s="640"/>
      <c r="AC439" s="640"/>
      <c r="AD439" s="640"/>
      <c r="AE439" s="640"/>
      <c r="AF439" s="640"/>
      <c r="AG439" s="640"/>
      <c r="AH439" s="640"/>
      <c r="AI439" s="641"/>
    </row>
    <row r="440" spans="2:35" ht="35.4" customHeight="1">
      <c r="B440" s="635"/>
      <c r="C440" s="639"/>
      <c r="D440" s="640"/>
      <c r="E440" s="640"/>
      <c r="F440" s="640"/>
      <c r="G440" s="640"/>
      <c r="H440" s="640"/>
      <c r="I440" s="640"/>
      <c r="J440" s="640"/>
      <c r="K440" s="640"/>
      <c r="L440" s="640"/>
      <c r="M440" s="640"/>
      <c r="N440" s="640"/>
      <c r="O440" s="640"/>
      <c r="P440" s="640"/>
      <c r="Q440" s="640"/>
      <c r="R440" s="640"/>
      <c r="S440" s="640"/>
      <c r="T440" s="640"/>
      <c r="U440" s="640"/>
      <c r="V440" s="640"/>
      <c r="W440" s="640"/>
      <c r="X440" s="640"/>
      <c r="Y440" s="640"/>
      <c r="Z440" s="640"/>
      <c r="AA440" s="640"/>
      <c r="AB440" s="640"/>
      <c r="AC440" s="640"/>
      <c r="AD440" s="640"/>
      <c r="AE440" s="640"/>
      <c r="AF440" s="640"/>
      <c r="AG440" s="640"/>
      <c r="AH440" s="640"/>
      <c r="AI440" s="641"/>
    </row>
    <row r="441" spans="2:35" ht="35.4" customHeight="1">
      <c r="B441" s="635"/>
      <c r="C441" s="639"/>
      <c r="D441" s="640"/>
      <c r="E441" s="640"/>
      <c r="F441" s="640"/>
      <c r="G441" s="640"/>
      <c r="H441" s="640"/>
      <c r="I441" s="640"/>
      <c r="J441" s="640"/>
      <c r="K441" s="640"/>
      <c r="L441" s="640"/>
      <c r="M441" s="640"/>
      <c r="N441" s="640"/>
      <c r="O441" s="640"/>
      <c r="P441" s="640"/>
      <c r="Q441" s="640"/>
      <c r="R441" s="640"/>
      <c r="S441" s="640"/>
      <c r="T441" s="640"/>
      <c r="U441" s="640"/>
      <c r="V441" s="640"/>
      <c r="W441" s="640"/>
      <c r="X441" s="640"/>
      <c r="Y441" s="640"/>
      <c r="Z441" s="640"/>
      <c r="AA441" s="640"/>
      <c r="AB441" s="640"/>
      <c r="AC441" s="640"/>
      <c r="AD441" s="640"/>
      <c r="AE441" s="640"/>
      <c r="AF441" s="640"/>
      <c r="AG441" s="640"/>
      <c r="AH441" s="640"/>
      <c r="AI441" s="641"/>
    </row>
    <row r="442" spans="2:35" ht="22.5" customHeight="1">
      <c r="B442" s="635"/>
      <c r="C442" s="639"/>
      <c r="D442" s="640"/>
      <c r="E442" s="640"/>
      <c r="F442" s="640"/>
      <c r="G442" s="640"/>
      <c r="H442" s="640"/>
      <c r="I442" s="640"/>
      <c r="J442" s="640"/>
      <c r="K442" s="640"/>
      <c r="L442" s="640"/>
      <c r="M442" s="640"/>
      <c r="N442" s="640"/>
      <c r="O442" s="640"/>
      <c r="P442" s="640"/>
      <c r="Q442" s="640"/>
      <c r="R442" s="640"/>
      <c r="S442" s="640"/>
      <c r="T442" s="640"/>
      <c r="U442" s="640"/>
      <c r="V442" s="640"/>
      <c r="W442" s="640"/>
      <c r="X442" s="640"/>
      <c r="Y442" s="640"/>
      <c r="Z442" s="640"/>
      <c r="AA442" s="640"/>
      <c r="AB442" s="640"/>
      <c r="AC442" s="640"/>
      <c r="AD442" s="640"/>
      <c r="AE442" s="640"/>
      <c r="AF442" s="640"/>
      <c r="AG442" s="640"/>
      <c r="AH442" s="640"/>
      <c r="AI442" s="641"/>
    </row>
    <row r="443" spans="2:35" ht="71.25" customHeight="1">
      <c r="B443" s="642"/>
      <c r="C443" s="643"/>
      <c r="D443" s="644"/>
      <c r="E443" s="645"/>
      <c r="F443" s="646"/>
      <c r="G443" s="646"/>
      <c r="H443" s="644"/>
      <c r="I443" s="644"/>
      <c r="J443" s="644"/>
      <c r="K443" s="644"/>
      <c r="L443" s="644"/>
      <c r="M443" s="644"/>
      <c r="N443" s="644"/>
      <c r="O443" s="644"/>
      <c r="P443" s="644"/>
      <c r="Q443" s="644"/>
      <c r="R443" s="644"/>
      <c r="S443" s="647"/>
      <c r="T443" s="647"/>
      <c r="U443" s="647"/>
      <c r="V443" s="648" t="s">
        <v>740</v>
      </c>
      <c r="W443" s="648"/>
      <c r="X443" s="648"/>
      <c r="Y443" s="648"/>
      <c r="Z443" s="648"/>
      <c r="AA443" s="648"/>
      <c r="AB443" s="648"/>
      <c r="AC443" s="648"/>
      <c r="AD443" s="648"/>
      <c r="AE443" s="648"/>
      <c r="AF443" s="648"/>
      <c r="AG443" s="648"/>
      <c r="AH443" s="648"/>
      <c r="AI443" s="649"/>
    </row>
    <row r="444" spans="2:35" ht="15" customHeight="1"/>
    <row r="445" spans="2:35" ht="24.9" customHeight="1">
      <c r="B445" s="205" t="s">
        <v>737</v>
      </c>
      <c r="C445" s="205"/>
      <c r="D445" s="205"/>
      <c r="E445" s="623"/>
      <c r="F445" s="623"/>
      <c r="G445" s="623"/>
      <c r="H445" s="623"/>
      <c r="I445" s="623"/>
      <c r="J445" s="205"/>
      <c r="K445" s="205"/>
      <c r="L445" s="205"/>
      <c r="M445" s="205"/>
      <c r="N445" s="205"/>
      <c r="O445" s="205"/>
      <c r="P445" s="205"/>
      <c r="Q445" s="205"/>
      <c r="R445" s="205"/>
      <c r="S445" s="205"/>
      <c r="T445" s="205"/>
      <c r="U445" s="205"/>
      <c r="V445" s="205"/>
      <c r="W445" s="205"/>
      <c r="X445" s="205"/>
      <c r="Y445" s="205"/>
      <c r="Z445" s="205"/>
      <c r="AA445" s="205"/>
      <c r="AB445" s="205"/>
      <c r="AC445" s="205"/>
      <c r="AD445" s="205"/>
      <c r="AE445" s="205"/>
      <c r="AF445" s="205"/>
      <c r="AG445" s="205"/>
      <c r="AH445" s="205"/>
      <c r="AI445" s="205"/>
    </row>
    <row r="446" spans="2:35" ht="20.100000000000001" customHeight="1">
      <c r="B446" s="206" t="s">
        <v>8</v>
      </c>
      <c r="C446" s="206"/>
      <c r="D446" s="624"/>
      <c r="E446" s="189" t="s">
        <v>293</v>
      </c>
      <c r="F446" s="190"/>
      <c r="G446" s="190"/>
      <c r="H446" s="190"/>
      <c r="I446" s="191"/>
      <c r="J446" s="625" t="s">
        <v>9</v>
      </c>
      <c r="K446" s="210"/>
      <c r="L446" s="210"/>
      <c r="M446" s="296" t="s">
        <v>294</v>
      </c>
      <c r="N446" s="296"/>
      <c r="O446" s="296"/>
      <c r="P446" s="296"/>
      <c r="Q446" s="296"/>
      <c r="R446" s="296"/>
      <c r="S446" s="219" t="s">
        <v>385</v>
      </c>
      <c r="T446" s="219"/>
      <c r="U446" s="219"/>
      <c r="V446" s="219"/>
      <c r="W446" s="166" t="s">
        <v>321</v>
      </c>
      <c r="X446" s="166"/>
      <c r="Y446" s="166"/>
      <c r="Z446" s="166"/>
      <c r="AA446" s="166"/>
      <c r="AB446" s="166"/>
      <c r="AC446" s="247" t="s">
        <v>386</v>
      </c>
      <c r="AD446" s="248"/>
      <c r="AE446" s="249"/>
      <c r="AF446" s="626">
        <v>44431</v>
      </c>
      <c r="AG446" s="627"/>
      <c r="AH446" s="627"/>
      <c r="AI446" s="628"/>
    </row>
    <row r="447" spans="2:35" ht="20.100000000000001" customHeight="1">
      <c r="B447" s="214" t="s">
        <v>0</v>
      </c>
      <c r="C447" s="214"/>
      <c r="D447" s="629"/>
      <c r="E447" s="193" t="s">
        <v>320</v>
      </c>
      <c r="F447" s="194"/>
      <c r="G447" s="194"/>
      <c r="H447" s="194"/>
      <c r="I447" s="195"/>
      <c r="J447" s="630" t="s">
        <v>1</v>
      </c>
      <c r="K447" s="218"/>
      <c r="L447" s="218"/>
      <c r="M447" s="296" t="s">
        <v>303</v>
      </c>
      <c r="N447" s="296"/>
      <c r="O447" s="296"/>
      <c r="P447" s="296"/>
      <c r="Q447" s="296"/>
      <c r="R447" s="296"/>
      <c r="S447" s="219" t="s">
        <v>387</v>
      </c>
      <c r="T447" s="219"/>
      <c r="U447" s="219"/>
      <c r="V447" s="219"/>
      <c r="W447" s="166" t="s">
        <v>353</v>
      </c>
      <c r="X447" s="166"/>
      <c r="Y447" s="166"/>
      <c r="Z447" s="166"/>
      <c r="AA447" s="166"/>
      <c r="AB447" s="166"/>
      <c r="AC447" s="597"/>
      <c r="AD447" s="631"/>
      <c r="AE447" s="598"/>
      <c r="AF447" s="632"/>
      <c r="AG447" s="633"/>
      <c r="AH447" s="633"/>
      <c r="AI447" s="634"/>
    </row>
    <row r="448" spans="2:35" ht="26.25" customHeight="1">
      <c r="B448" s="635" t="s">
        <v>738</v>
      </c>
      <c r="C448" s="636" t="s">
        <v>739</v>
      </c>
      <c r="D448" s="637"/>
      <c r="E448" s="637"/>
      <c r="F448" s="637"/>
      <c r="G448" s="637"/>
      <c r="H448" s="637"/>
      <c r="I448" s="637"/>
      <c r="J448" s="637"/>
      <c r="K448" s="637"/>
      <c r="L448" s="637"/>
      <c r="M448" s="637"/>
      <c r="N448" s="637"/>
      <c r="O448" s="637"/>
      <c r="P448" s="637"/>
      <c r="Q448" s="637"/>
      <c r="R448" s="637"/>
      <c r="S448" s="637"/>
      <c r="T448" s="637"/>
      <c r="U448" s="637"/>
      <c r="V448" s="637"/>
      <c r="W448" s="637"/>
      <c r="X448" s="637"/>
      <c r="Y448" s="637"/>
      <c r="Z448" s="637"/>
      <c r="AA448" s="637"/>
      <c r="AB448" s="637"/>
      <c r="AC448" s="637"/>
      <c r="AD448" s="637"/>
      <c r="AE448" s="637"/>
      <c r="AF448" s="637"/>
      <c r="AG448" s="637"/>
      <c r="AH448" s="637"/>
      <c r="AI448" s="638"/>
    </row>
    <row r="449" spans="2:35" ht="35.4" customHeight="1">
      <c r="B449" s="635"/>
      <c r="C449" s="639"/>
      <c r="D449" s="640"/>
      <c r="E449" s="640"/>
      <c r="F449" s="640"/>
      <c r="G449" s="640"/>
      <c r="H449" s="640"/>
      <c r="I449" s="640"/>
      <c r="J449" s="640"/>
      <c r="K449" s="640"/>
      <c r="L449" s="640"/>
      <c r="M449" s="640"/>
      <c r="N449" s="640"/>
      <c r="O449" s="640"/>
      <c r="P449" s="640"/>
      <c r="Q449" s="640"/>
      <c r="R449" s="640"/>
      <c r="S449" s="640"/>
      <c r="T449" s="640"/>
      <c r="U449" s="640"/>
      <c r="V449" s="640"/>
      <c r="W449" s="640"/>
      <c r="X449" s="640"/>
      <c r="Y449" s="640"/>
      <c r="Z449" s="640"/>
      <c r="AA449" s="640"/>
      <c r="AB449" s="640"/>
      <c r="AC449" s="640"/>
      <c r="AD449" s="640"/>
      <c r="AE449" s="640"/>
      <c r="AF449" s="640"/>
      <c r="AG449" s="640"/>
      <c r="AH449" s="640"/>
      <c r="AI449" s="641"/>
    </row>
    <row r="450" spans="2:35" ht="35.4" customHeight="1">
      <c r="B450" s="635"/>
      <c r="C450" s="639"/>
      <c r="D450" s="640"/>
      <c r="E450" s="640"/>
      <c r="F450" s="640"/>
      <c r="G450" s="640"/>
      <c r="H450" s="640"/>
      <c r="I450" s="640"/>
      <c r="J450" s="640"/>
      <c r="K450" s="640"/>
      <c r="L450" s="640"/>
      <c r="M450" s="640"/>
      <c r="N450" s="640"/>
      <c r="O450" s="640"/>
      <c r="P450" s="640"/>
      <c r="Q450" s="640"/>
      <c r="R450" s="640"/>
      <c r="S450" s="640"/>
      <c r="T450" s="640"/>
      <c r="U450" s="640"/>
      <c r="V450" s="640"/>
      <c r="W450" s="640"/>
      <c r="X450" s="640"/>
      <c r="Y450" s="640"/>
      <c r="Z450" s="640"/>
      <c r="AA450" s="640"/>
      <c r="AB450" s="640"/>
      <c r="AC450" s="640"/>
      <c r="AD450" s="640"/>
      <c r="AE450" s="640"/>
      <c r="AF450" s="640"/>
      <c r="AG450" s="640"/>
      <c r="AH450" s="640"/>
      <c r="AI450" s="641"/>
    </row>
    <row r="451" spans="2:35" ht="35.4" customHeight="1">
      <c r="B451" s="635"/>
      <c r="C451" s="639"/>
      <c r="D451" s="640"/>
      <c r="E451" s="640"/>
      <c r="F451" s="640"/>
      <c r="G451" s="640"/>
      <c r="H451" s="640"/>
      <c r="I451" s="640"/>
      <c r="J451" s="640"/>
      <c r="K451" s="640"/>
      <c r="L451" s="640"/>
      <c r="M451" s="640"/>
      <c r="N451" s="640"/>
      <c r="O451" s="640"/>
      <c r="P451" s="640"/>
      <c r="Q451" s="640"/>
      <c r="R451" s="640"/>
      <c r="S451" s="640"/>
      <c r="T451" s="640"/>
      <c r="U451" s="640"/>
      <c r="V451" s="640"/>
      <c r="W451" s="640"/>
      <c r="X451" s="640"/>
      <c r="Y451" s="640"/>
      <c r="Z451" s="640"/>
      <c r="AA451" s="640"/>
      <c r="AB451" s="640"/>
      <c r="AC451" s="640"/>
      <c r="AD451" s="640"/>
      <c r="AE451" s="640"/>
      <c r="AF451" s="640"/>
      <c r="AG451" s="640"/>
      <c r="AH451" s="640"/>
      <c r="AI451" s="641"/>
    </row>
    <row r="452" spans="2:35" ht="35.4" customHeight="1">
      <c r="B452" s="635"/>
      <c r="C452" s="639"/>
      <c r="D452" s="640"/>
      <c r="E452" s="640"/>
      <c r="F452" s="640"/>
      <c r="G452" s="640"/>
      <c r="H452" s="640"/>
      <c r="I452" s="640"/>
      <c r="J452" s="640"/>
      <c r="K452" s="640"/>
      <c r="L452" s="640"/>
      <c r="M452" s="640"/>
      <c r="N452" s="640"/>
      <c r="O452" s="640"/>
      <c r="P452" s="640"/>
      <c r="Q452" s="640"/>
      <c r="R452" s="640"/>
      <c r="S452" s="640"/>
      <c r="T452" s="640"/>
      <c r="U452" s="640"/>
      <c r="V452" s="640"/>
      <c r="W452" s="640"/>
      <c r="X452" s="640"/>
      <c r="Y452" s="640"/>
      <c r="Z452" s="640"/>
      <c r="AA452" s="640"/>
      <c r="AB452" s="640"/>
      <c r="AC452" s="640"/>
      <c r="AD452" s="640"/>
      <c r="AE452" s="640"/>
      <c r="AF452" s="640"/>
      <c r="AG452" s="640"/>
      <c r="AH452" s="640"/>
      <c r="AI452" s="641"/>
    </row>
    <row r="453" spans="2:35" ht="35.4" customHeight="1">
      <c r="B453" s="635"/>
      <c r="C453" s="639"/>
      <c r="D453" s="640"/>
      <c r="E453" s="640"/>
      <c r="F453" s="640"/>
      <c r="G453" s="640"/>
      <c r="H453" s="640"/>
      <c r="I453" s="640"/>
      <c r="J453" s="640"/>
      <c r="K453" s="640"/>
      <c r="L453" s="640"/>
      <c r="M453" s="640"/>
      <c r="N453" s="640"/>
      <c r="O453" s="640"/>
      <c r="P453" s="640"/>
      <c r="Q453" s="640"/>
      <c r="R453" s="640"/>
      <c r="S453" s="640"/>
      <c r="T453" s="640"/>
      <c r="U453" s="640"/>
      <c r="V453" s="640"/>
      <c r="W453" s="640"/>
      <c r="X453" s="640"/>
      <c r="Y453" s="640"/>
      <c r="Z453" s="640"/>
      <c r="AA453" s="640"/>
      <c r="AB453" s="640"/>
      <c r="AC453" s="640"/>
      <c r="AD453" s="640"/>
      <c r="AE453" s="640"/>
      <c r="AF453" s="640"/>
      <c r="AG453" s="640"/>
      <c r="AH453" s="640"/>
      <c r="AI453" s="641"/>
    </row>
    <row r="454" spans="2:35" ht="35.4" customHeight="1">
      <c r="B454" s="635"/>
      <c r="C454" s="639"/>
      <c r="D454" s="640"/>
      <c r="E454" s="640"/>
      <c r="F454" s="640"/>
      <c r="G454" s="640"/>
      <c r="H454" s="640"/>
      <c r="I454" s="640"/>
      <c r="J454" s="640"/>
      <c r="K454" s="640"/>
      <c r="L454" s="640"/>
      <c r="M454" s="640"/>
      <c r="N454" s="640"/>
      <c r="O454" s="640"/>
      <c r="P454" s="640"/>
      <c r="Q454" s="640"/>
      <c r="R454" s="640"/>
      <c r="S454" s="640"/>
      <c r="T454" s="640"/>
      <c r="U454" s="640"/>
      <c r="V454" s="640"/>
      <c r="W454" s="640"/>
      <c r="X454" s="640"/>
      <c r="Y454" s="640"/>
      <c r="Z454" s="640"/>
      <c r="AA454" s="640"/>
      <c r="AB454" s="640"/>
      <c r="AC454" s="640"/>
      <c r="AD454" s="640"/>
      <c r="AE454" s="640"/>
      <c r="AF454" s="640"/>
      <c r="AG454" s="640"/>
      <c r="AH454" s="640"/>
      <c r="AI454" s="641"/>
    </row>
    <row r="455" spans="2:35" ht="35.4" customHeight="1">
      <c r="B455" s="635"/>
      <c r="C455" s="639"/>
      <c r="D455" s="640"/>
      <c r="E455" s="640"/>
      <c r="F455" s="640"/>
      <c r="G455" s="640"/>
      <c r="H455" s="640"/>
      <c r="I455" s="640"/>
      <c r="J455" s="640"/>
      <c r="K455" s="640"/>
      <c r="L455" s="640"/>
      <c r="M455" s="640"/>
      <c r="N455" s="640"/>
      <c r="O455" s="640"/>
      <c r="P455" s="640"/>
      <c r="Q455" s="640"/>
      <c r="R455" s="640"/>
      <c r="S455" s="640"/>
      <c r="T455" s="640"/>
      <c r="U455" s="640"/>
      <c r="V455" s="640"/>
      <c r="W455" s="640"/>
      <c r="X455" s="640"/>
      <c r="Y455" s="640"/>
      <c r="Z455" s="640"/>
      <c r="AA455" s="640"/>
      <c r="AB455" s="640"/>
      <c r="AC455" s="640"/>
      <c r="AD455" s="640"/>
      <c r="AE455" s="640"/>
      <c r="AF455" s="640"/>
      <c r="AG455" s="640"/>
      <c r="AH455" s="640"/>
      <c r="AI455" s="641"/>
    </row>
    <row r="456" spans="2:35" ht="35.4" customHeight="1">
      <c r="B456" s="635"/>
      <c r="C456" s="639"/>
      <c r="D456" s="640"/>
      <c r="E456" s="640"/>
      <c r="F456" s="640"/>
      <c r="G456" s="640"/>
      <c r="H456" s="640"/>
      <c r="I456" s="640"/>
      <c r="J456" s="640"/>
      <c r="K456" s="640"/>
      <c r="L456" s="640"/>
      <c r="M456" s="640"/>
      <c r="N456" s="640"/>
      <c r="O456" s="640"/>
      <c r="P456" s="640"/>
      <c r="Q456" s="640"/>
      <c r="R456" s="640"/>
      <c r="S456" s="640"/>
      <c r="T456" s="640"/>
      <c r="U456" s="640"/>
      <c r="V456" s="640"/>
      <c r="W456" s="640"/>
      <c r="X456" s="640"/>
      <c r="Y456" s="640"/>
      <c r="Z456" s="640"/>
      <c r="AA456" s="640"/>
      <c r="AB456" s="640"/>
      <c r="AC456" s="640"/>
      <c r="AD456" s="640"/>
      <c r="AE456" s="640"/>
      <c r="AF456" s="640"/>
      <c r="AG456" s="640"/>
      <c r="AH456" s="640"/>
      <c r="AI456" s="641"/>
    </row>
    <row r="457" spans="2:35" ht="35.4" customHeight="1">
      <c r="B457" s="635"/>
      <c r="C457" s="639"/>
      <c r="D457" s="640"/>
      <c r="E457" s="640"/>
      <c r="F457" s="640"/>
      <c r="G457" s="640"/>
      <c r="H457" s="640"/>
      <c r="I457" s="640"/>
      <c r="J457" s="640"/>
      <c r="K457" s="640"/>
      <c r="L457" s="640"/>
      <c r="M457" s="640"/>
      <c r="N457" s="640"/>
      <c r="O457" s="640"/>
      <c r="P457" s="640"/>
      <c r="Q457" s="640"/>
      <c r="R457" s="640"/>
      <c r="S457" s="640"/>
      <c r="T457" s="640"/>
      <c r="U457" s="640"/>
      <c r="V457" s="640"/>
      <c r="W457" s="640"/>
      <c r="X457" s="640"/>
      <c r="Y457" s="640"/>
      <c r="Z457" s="640"/>
      <c r="AA457" s="640"/>
      <c r="AB457" s="640"/>
      <c r="AC457" s="640"/>
      <c r="AD457" s="640"/>
      <c r="AE457" s="640"/>
      <c r="AF457" s="640"/>
      <c r="AG457" s="640"/>
      <c r="AH457" s="640"/>
      <c r="AI457" s="641"/>
    </row>
    <row r="458" spans="2:35" ht="35.4" customHeight="1">
      <c r="B458" s="635"/>
      <c r="C458" s="639"/>
      <c r="D458" s="640"/>
      <c r="E458" s="640"/>
      <c r="F458" s="640"/>
      <c r="G458" s="640"/>
      <c r="H458" s="640"/>
      <c r="I458" s="640"/>
      <c r="J458" s="640"/>
      <c r="K458" s="640"/>
      <c r="L458" s="640"/>
      <c r="M458" s="640"/>
      <c r="N458" s="640"/>
      <c r="O458" s="640"/>
      <c r="P458" s="640"/>
      <c r="Q458" s="640"/>
      <c r="R458" s="640"/>
      <c r="S458" s="640"/>
      <c r="T458" s="640"/>
      <c r="U458" s="640"/>
      <c r="V458" s="640"/>
      <c r="W458" s="640"/>
      <c r="X458" s="640"/>
      <c r="Y458" s="640"/>
      <c r="Z458" s="640"/>
      <c r="AA458" s="640"/>
      <c r="AB458" s="640"/>
      <c r="AC458" s="640"/>
      <c r="AD458" s="640"/>
      <c r="AE458" s="640"/>
      <c r="AF458" s="640"/>
      <c r="AG458" s="640"/>
      <c r="AH458" s="640"/>
      <c r="AI458" s="641"/>
    </row>
    <row r="459" spans="2:35" ht="22.5" customHeight="1">
      <c r="B459" s="635"/>
      <c r="C459" s="639"/>
      <c r="D459" s="640"/>
      <c r="E459" s="640"/>
      <c r="F459" s="640"/>
      <c r="G459" s="640"/>
      <c r="H459" s="640"/>
      <c r="I459" s="640"/>
      <c r="J459" s="640"/>
      <c r="K459" s="640"/>
      <c r="L459" s="640"/>
      <c r="M459" s="640"/>
      <c r="N459" s="640"/>
      <c r="O459" s="640"/>
      <c r="P459" s="640"/>
      <c r="Q459" s="640"/>
      <c r="R459" s="640"/>
      <c r="S459" s="640"/>
      <c r="T459" s="640"/>
      <c r="U459" s="640"/>
      <c r="V459" s="640"/>
      <c r="W459" s="640"/>
      <c r="X459" s="640"/>
      <c r="Y459" s="640"/>
      <c r="Z459" s="640"/>
      <c r="AA459" s="640"/>
      <c r="AB459" s="640"/>
      <c r="AC459" s="640"/>
      <c r="AD459" s="640"/>
      <c r="AE459" s="640"/>
      <c r="AF459" s="640"/>
      <c r="AG459" s="640"/>
      <c r="AH459" s="640"/>
      <c r="AI459" s="641"/>
    </row>
    <row r="460" spans="2:35" ht="71.25" customHeight="1">
      <c r="B460" s="642"/>
      <c r="C460" s="643"/>
      <c r="D460" s="644"/>
      <c r="E460" s="645"/>
      <c r="F460" s="646"/>
      <c r="G460" s="646"/>
      <c r="H460" s="644"/>
      <c r="I460" s="644"/>
      <c r="J460" s="644"/>
      <c r="K460" s="644"/>
      <c r="L460" s="644"/>
      <c r="M460" s="644"/>
      <c r="N460" s="644"/>
      <c r="O460" s="644"/>
      <c r="P460" s="644"/>
      <c r="Q460" s="644"/>
      <c r="R460" s="644"/>
      <c r="S460" s="647"/>
      <c r="T460" s="647"/>
      <c r="U460" s="647"/>
      <c r="V460" s="648" t="s">
        <v>740</v>
      </c>
      <c r="W460" s="648"/>
      <c r="X460" s="648"/>
      <c r="Y460" s="648"/>
      <c r="Z460" s="648"/>
      <c r="AA460" s="648"/>
      <c r="AB460" s="648"/>
      <c r="AC460" s="648"/>
      <c r="AD460" s="648"/>
      <c r="AE460" s="648"/>
      <c r="AF460" s="648"/>
      <c r="AG460" s="648"/>
      <c r="AH460" s="648"/>
      <c r="AI460" s="649"/>
    </row>
    <row r="461" spans="2:35" ht="15" customHeight="1"/>
  </sheetData>
  <mergeCells count="513">
    <mergeCell ref="E447:I447"/>
    <mergeCell ref="J447:L447"/>
    <mergeCell ref="M447:R447"/>
    <mergeCell ref="S447:V447"/>
    <mergeCell ref="W447:AB447"/>
    <mergeCell ref="B448:B460"/>
    <mergeCell ref="C448:AI448"/>
    <mergeCell ref="C449:AI459"/>
    <mergeCell ref="V460:AI460"/>
    <mergeCell ref="B445:AI445"/>
    <mergeCell ref="B446:D446"/>
    <mergeCell ref="E446:I446"/>
    <mergeCell ref="J446:L446"/>
    <mergeCell ref="M446:R446"/>
    <mergeCell ref="S446:V446"/>
    <mergeCell ref="W446:AB446"/>
    <mergeCell ref="AC446:AE447"/>
    <mergeCell ref="AF446:AI447"/>
    <mergeCell ref="B447:D447"/>
    <mergeCell ref="E430:I430"/>
    <mergeCell ref="J430:L430"/>
    <mergeCell ref="M430:R430"/>
    <mergeCell ref="S430:V430"/>
    <mergeCell ref="W430:AB430"/>
    <mergeCell ref="B431:B443"/>
    <mergeCell ref="C431:AI431"/>
    <mergeCell ref="C432:AI442"/>
    <mergeCell ref="V443:AI443"/>
    <mergeCell ref="B428:AI428"/>
    <mergeCell ref="B429:D429"/>
    <mergeCell ref="E429:I429"/>
    <mergeCell ref="J429:L429"/>
    <mergeCell ref="M429:R429"/>
    <mergeCell ref="S429:V429"/>
    <mergeCell ref="W429:AB429"/>
    <mergeCell ref="AC429:AE430"/>
    <mergeCell ref="AF429:AI430"/>
    <mergeCell ref="B430:D430"/>
    <mergeCell ref="E413:I413"/>
    <mergeCell ref="J413:L413"/>
    <mergeCell ref="M413:R413"/>
    <mergeCell ref="S413:V413"/>
    <mergeCell ref="W413:AB413"/>
    <mergeCell ref="B414:B426"/>
    <mergeCell ref="C414:AI414"/>
    <mergeCell ref="C415:AI425"/>
    <mergeCell ref="V426:AI426"/>
    <mergeCell ref="B411:AI411"/>
    <mergeCell ref="B412:D412"/>
    <mergeCell ref="E412:I412"/>
    <mergeCell ref="J412:L412"/>
    <mergeCell ref="M412:R412"/>
    <mergeCell ref="S412:V412"/>
    <mergeCell ref="W412:AB412"/>
    <mergeCell ref="AC412:AE413"/>
    <mergeCell ref="AF412:AI413"/>
    <mergeCell ref="B413:D413"/>
    <mergeCell ref="E396:I396"/>
    <mergeCell ref="J396:L396"/>
    <mergeCell ref="M396:R396"/>
    <mergeCell ref="S396:V396"/>
    <mergeCell ref="W396:AB396"/>
    <mergeCell ref="B397:B409"/>
    <mergeCell ref="C397:AI397"/>
    <mergeCell ref="C398:AI408"/>
    <mergeCell ref="V409:AI409"/>
    <mergeCell ref="B394:AI394"/>
    <mergeCell ref="B395:D395"/>
    <mergeCell ref="E395:I395"/>
    <mergeCell ref="J395:L395"/>
    <mergeCell ref="M395:R395"/>
    <mergeCell ref="S395:V395"/>
    <mergeCell ref="W395:AB395"/>
    <mergeCell ref="AC395:AE396"/>
    <mergeCell ref="AF395:AI396"/>
    <mergeCell ref="B396:D396"/>
    <mergeCell ref="E379:I379"/>
    <mergeCell ref="J379:L379"/>
    <mergeCell ref="M379:R379"/>
    <mergeCell ref="S379:V379"/>
    <mergeCell ref="W379:AB379"/>
    <mergeCell ref="B380:B392"/>
    <mergeCell ref="C380:AI380"/>
    <mergeCell ref="C381:AI391"/>
    <mergeCell ref="V392:AI392"/>
    <mergeCell ref="B377:AI377"/>
    <mergeCell ref="B378:D378"/>
    <mergeCell ref="E378:I378"/>
    <mergeCell ref="J378:L378"/>
    <mergeCell ref="M378:R378"/>
    <mergeCell ref="S378:V378"/>
    <mergeCell ref="W378:AB378"/>
    <mergeCell ref="AC378:AE379"/>
    <mergeCell ref="AF378:AI379"/>
    <mergeCell ref="B379:D379"/>
    <mergeCell ref="E362:I362"/>
    <mergeCell ref="J362:L362"/>
    <mergeCell ref="M362:R362"/>
    <mergeCell ref="S362:V362"/>
    <mergeCell ref="W362:AB362"/>
    <mergeCell ref="B363:B375"/>
    <mergeCell ref="C363:AI363"/>
    <mergeCell ref="C364:AI374"/>
    <mergeCell ref="V375:AI375"/>
    <mergeCell ref="B360:AI360"/>
    <mergeCell ref="B361:D361"/>
    <mergeCell ref="E361:I361"/>
    <mergeCell ref="J361:L361"/>
    <mergeCell ref="M361:R361"/>
    <mergeCell ref="S361:V361"/>
    <mergeCell ref="W361:AB361"/>
    <mergeCell ref="AC361:AE362"/>
    <mergeCell ref="AF361:AI362"/>
    <mergeCell ref="B362:D362"/>
    <mergeCell ref="E345:I345"/>
    <mergeCell ref="J345:L345"/>
    <mergeCell ref="M345:R345"/>
    <mergeCell ref="S345:V345"/>
    <mergeCell ref="W345:AB345"/>
    <mergeCell ref="B346:B358"/>
    <mergeCell ref="C346:AI346"/>
    <mergeCell ref="C347:AI357"/>
    <mergeCell ref="V358:AI358"/>
    <mergeCell ref="B343:AI343"/>
    <mergeCell ref="B344:D344"/>
    <mergeCell ref="E344:I344"/>
    <mergeCell ref="J344:L344"/>
    <mergeCell ref="M344:R344"/>
    <mergeCell ref="S344:V344"/>
    <mergeCell ref="W344:AB344"/>
    <mergeCell ref="AC344:AE345"/>
    <mergeCell ref="AF344:AI345"/>
    <mergeCell ref="B345:D345"/>
    <mergeCell ref="E328:I328"/>
    <mergeCell ref="J328:L328"/>
    <mergeCell ref="M328:R328"/>
    <mergeCell ref="S328:V328"/>
    <mergeCell ref="W328:AB328"/>
    <mergeCell ref="B329:B341"/>
    <mergeCell ref="C329:AI329"/>
    <mergeCell ref="C330:AI340"/>
    <mergeCell ref="V341:AI341"/>
    <mergeCell ref="B326:AI326"/>
    <mergeCell ref="B327:D327"/>
    <mergeCell ref="E327:I327"/>
    <mergeCell ref="J327:L327"/>
    <mergeCell ref="M327:R327"/>
    <mergeCell ref="S327:V327"/>
    <mergeCell ref="W327:AB327"/>
    <mergeCell ref="AC327:AE328"/>
    <mergeCell ref="AF327:AI328"/>
    <mergeCell ref="B328:D328"/>
    <mergeCell ref="E311:I311"/>
    <mergeCell ref="J311:L311"/>
    <mergeCell ref="M311:R311"/>
    <mergeCell ref="S311:V311"/>
    <mergeCell ref="W311:AB311"/>
    <mergeCell ref="B312:B324"/>
    <mergeCell ref="C312:AI312"/>
    <mergeCell ref="C313:AI323"/>
    <mergeCell ref="V324:AI324"/>
    <mergeCell ref="B309:AI309"/>
    <mergeCell ref="B310:D310"/>
    <mergeCell ref="E310:I310"/>
    <mergeCell ref="J310:L310"/>
    <mergeCell ref="M310:R310"/>
    <mergeCell ref="S310:V310"/>
    <mergeCell ref="W310:AB310"/>
    <mergeCell ref="AC310:AE311"/>
    <mergeCell ref="AF310:AI311"/>
    <mergeCell ref="B311:D311"/>
    <mergeCell ref="E294:I294"/>
    <mergeCell ref="J294:L294"/>
    <mergeCell ref="M294:R294"/>
    <mergeCell ref="S294:V294"/>
    <mergeCell ref="W294:AB294"/>
    <mergeCell ref="B295:B307"/>
    <mergeCell ref="C295:AI295"/>
    <mergeCell ref="C296:AI306"/>
    <mergeCell ref="V307:AI307"/>
    <mergeCell ref="B292:AI292"/>
    <mergeCell ref="B293:D293"/>
    <mergeCell ref="E293:I293"/>
    <mergeCell ref="J293:L293"/>
    <mergeCell ref="M293:R293"/>
    <mergeCell ref="S293:V293"/>
    <mergeCell ref="W293:AB293"/>
    <mergeCell ref="AC293:AE294"/>
    <mergeCell ref="AF293:AI294"/>
    <mergeCell ref="B294:D294"/>
    <mergeCell ref="E277:I277"/>
    <mergeCell ref="J277:L277"/>
    <mergeCell ref="M277:R277"/>
    <mergeCell ref="S277:V277"/>
    <mergeCell ref="W277:AB277"/>
    <mergeCell ref="B278:B290"/>
    <mergeCell ref="C278:AI278"/>
    <mergeCell ref="C279:AI289"/>
    <mergeCell ref="V290:AI290"/>
    <mergeCell ref="B275:AI275"/>
    <mergeCell ref="B276:D276"/>
    <mergeCell ref="E276:I276"/>
    <mergeCell ref="J276:L276"/>
    <mergeCell ref="M276:R276"/>
    <mergeCell ref="S276:V276"/>
    <mergeCell ref="W276:AB276"/>
    <mergeCell ref="AC276:AE277"/>
    <mergeCell ref="AF276:AI277"/>
    <mergeCell ref="B277:D277"/>
    <mergeCell ref="E260:I260"/>
    <mergeCell ref="J260:L260"/>
    <mergeCell ref="M260:R260"/>
    <mergeCell ref="S260:V260"/>
    <mergeCell ref="W260:AB260"/>
    <mergeCell ref="B261:B273"/>
    <mergeCell ref="C261:AI261"/>
    <mergeCell ref="C262:AI272"/>
    <mergeCell ref="V273:AI273"/>
    <mergeCell ref="B258:AI258"/>
    <mergeCell ref="B259:D259"/>
    <mergeCell ref="E259:I259"/>
    <mergeCell ref="J259:L259"/>
    <mergeCell ref="M259:R259"/>
    <mergeCell ref="S259:V259"/>
    <mergeCell ref="W259:AB259"/>
    <mergeCell ref="AC259:AE260"/>
    <mergeCell ref="AF259:AI260"/>
    <mergeCell ref="B260:D260"/>
    <mergeCell ref="E243:I243"/>
    <mergeCell ref="J243:L243"/>
    <mergeCell ref="M243:R243"/>
    <mergeCell ref="S243:V243"/>
    <mergeCell ref="W243:AB243"/>
    <mergeCell ref="B244:B256"/>
    <mergeCell ref="C244:AI244"/>
    <mergeCell ref="C245:AI255"/>
    <mergeCell ref="V256:AI256"/>
    <mergeCell ref="B241:AI241"/>
    <mergeCell ref="B242:D242"/>
    <mergeCell ref="E242:I242"/>
    <mergeCell ref="J242:L242"/>
    <mergeCell ref="M242:R242"/>
    <mergeCell ref="S242:V242"/>
    <mergeCell ref="W242:AB242"/>
    <mergeCell ref="AC242:AE243"/>
    <mergeCell ref="AF242:AI243"/>
    <mergeCell ref="B243:D243"/>
    <mergeCell ref="E226:I226"/>
    <mergeCell ref="J226:L226"/>
    <mergeCell ref="M226:R226"/>
    <mergeCell ref="S226:V226"/>
    <mergeCell ref="W226:AB226"/>
    <mergeCell ref="B227:B239"/>
    <mergeCell ref="C227:AI227"/>
    <mergeCell ref="C228:AI238"/>
    <mergeCell ref="V239:AI239"/>
    <mergeCell ref="B224:AI224"/>
    <mergeCell ref="B225:D225"/>
    <mergeCell ref="E225:I225"/>
    <mergeCell ref="J225:L225"/>
    <mergeCell ref="M225:R225"/>
    <mergeCell ref="S225:V225"/>
    <mergeCell ref="W225:AB225"/>
    <mergeCell ref="AC225:AE226"/>
    <mergeCell ref="AF225:AI226"/>
    <mergeCell ref="B226:D226"/>
    <mergeCell ref="E209:I209"/>
    <mergeCell ref="J209:L209"/>
    <mergeCell ref="M209:R209"/>
    <mergeCell ref="S209:V209"/>
    <mergeCell ref="W209:AB209"/>
    <mergeCell ref="B210:B222"/>
    <mergeCell ref="C210:AI210"/>
    <mergeCell ref="C211:AI221"/>
    <mergeCell ref="V222:AI222"/>
    <mergeCell ref="B207:AI207"/>
    <mergeCell ref="B208:D208"/>
    <mergeCell ref="E208:I208"/>
    <mergeCell ref="J208:L208"/>
    <mergeCell ref="M208:R208"/>
    <mergeCell ref="S208:V208"/>
    <mergeCell ref="W208:AB208"/>
    <mergeCell ref="AC208:AE209"/>
    <mergeCell ref="AF208:AI209"/>
    <mergeCell ref="B209:D209"/>
    <mergeCell ref="E192:I192"/>
    <mergeCell ref="J192:L192"/>
    <mergeCell ref="M192:R192"/>
    <mergeCell ref="S192:V192"/>
    <mergeCell ref="W192:AB192"/>
    <mergeCell ref="B193:B205"/>
    <mergeCell ref="C193:AI193"/>
    <mergeCell ref="C194:AI204"/>
    <mergeCell ref="V205:AI205"/>
    <mergeCell ref="B190:AI190"/>
    <mergeCell ref="B191:D191"/>
    <mergeCell ref="E191:I191"/>
    <mergeCell ref="J191:L191"/>
    <mergeCell ref="M191:R191"/>
    <mergeCell ref="S191:V191"/>
    <mergeCell ref="W191:AB191"/>
    <mergeCell ref="AC191:AE192"/>
    <mergeCell ref="AF191:AI192"/>
    <mergeCell ref="B192:D192"/>
    <mergeCell ref="E175:I175"/>
    <mergeCell ref="J175:L175"/>
    <mergeCell ref="M175:R175"/>
    <mergeCell ref="S175:V175"/>
    <mergeCell ref="W175:AB175"/>
    <mergeCell ref="B176:B188"/>
    <mergeCell ref="C176:AI176"/>
    <mergeCell ref="C177:AI187"/>
    <mergeCell ref="V188:AI188"/>
    <mergeCell ref="B173:AI173"/>
    <mergeCell ref="B174:D174"/>
    <mergeCell ref="E174:I174"/>
    <mergeCell ref="J174:L174"/>
    <mergeCell ref="M174:R174"/>
    <mergeCell ref="S174:V174"/>
    <mergeCell ref="W174:AB174"/>
    <mergeCell ref="AC174:AE175"/>
    <mergeCell ref="AF174:AI175"/>
    <mergeCell ref="B175:D175"/>
    <mergeCell ref="E158:I158"/>
    <mergeCell ref="J158:L158"/>
    <mergeCell ref="M158:R158"/>
    <mergeCell ref="S158:V158"/>
    <mergeCell ref="W158:AB158"/>
    <mergeCell ref="B159:B171"/>
    <mergeCell ref="C159:AI159"/>
    <mergeCell ref="C160:AI170"/>
    <mergeCell ref="V171:AI171"/>
    <mergeCell ref="B156:AI156"/>
    <mergeCell ref="B157:D157"/>
    <mergeCell ref="E157:I157"/>
    <mergeCell ref="J157:L157"/>
    <mergeCell ref="M157:R157"/>
    <mergeCell ref="S157:V157"/>
    <mergeCell ref="W157:AB157"/>
    <mergeCell ref="AC157:AE158"/>
    <mergeCell ref="AF157:AI158"/>
    <mergeCell ref="B158:D158"/>
    <mergeCell ref="E141:I141"/>
    <mergeCell ref="J141:L141"/>
    <mergeCell ref="M141:R141"/>
    <mergeCell ref="S141:V141"/>
    <mergeCell ref="W141:AB141"/>
    <mergeCell ref="B142:B154"/>
    <mergeCell ref="C142:AI142"/>
    <mergeCell ref="C143:AI153"/>
    <mergeCell ref="V154:AI154"/>
    <mergeCell ref="B139:AI139"/>
    <mergeCell ref="B140:D140"/>
    <mergeCell ref="E140:I140"/>
    <mergeCell ref="J140:L140"/>
    <mergeCell ref="M140:R140"/>
    <mergeCell ref="S140:V140"/>
    <mergeCell ref="W140:AB140"/>
    <mergeCell ref="AC140:AE141"/>
    <mergeCell ref="AF140:AI141"/>
    <mergeCell ref="B141:D141"/>
    <mergeCell ref="E124:I124"/>
    <mergeCell ref="J124:L124"/>
    <mergeCell ref="M124:R124"/>
    <mergeCell ref="S124:V124"/>
    <mergeCell ref="W124:AB124"/>
    <mergeCell ref="B125:B137"/>
    <mergeCell ref="C125:AI125"/>
    <mergeCell ref="C126:AI136"/>
    <mergeCell ref="V137:AI137"/>
    <mergeCell ref="B122:AI122"/>
    <mergeCell ref="B123:D123"/>
    <mergeCell ref="E123:I123"/>
    <mergeCell ref="J123:L123"/>
    <mergeCell ref="M123:R123"/>
    <mergeCell ref="S123:V123"/>
    <mergeCell ref="W123:AB123"/>
    <mergeCell ref="AC123:AE124"/>
    <mergeCell ref="AF123:AI124"/>
    <mergeCell ref="B124:D124"/>
    <mergeCell ref="E107:I107"/>
    <mergeCell ref="J107:L107"/>
    <mergeCell ref="M107:R107"/>
    <mergeCell ref="S107:V107"/>
    <mergeCell ref="W107:AB107"/>
    <mergeCell ref="B108:B120"/>
    <mergeCell ref="C108:AI108"/>
    <mergeCell ref="C109:AI119"/>
    <mergeCell ref="V120:AI120"/>
    <mergeCell ref="B105:AI105"/>
    <mergeCell ref="B106:D106"/>
    <mergeCell ref="E106:I106"/>
    <mergeCell ref="J106:L106"/>
    <mergeCell ref="M106:R106"/>
    <mergeCell ref="S106:V106"/>
    <mergeCell ref="W106:AB106"/>
    <mergeCell ref="AC106:AE107"/>
    <mergeCell ref="AF106:AI107"/>
    <mergeCell ref="B107:D107"/>
    <mergeCell ref="E90:I90"/>
    <mergeCell ref="J90:L90"/>
    <mergeCell ref="M90:R90"/>
    <mergeCell ref="S90:V90"/>
    <mergeCell ref="W90:AB90"/>
    <mergeCell ref="B91:B103"/>
    <mergeCell ref="C91:AI91"/>
    <mergeCell ref="C92:AI102"/>
    <mergeCell ref="V103:AI103"/>
    <mergeCell ref="B88:AI88"/>
    <mergeCell ref="B89:D89"/>
    <mergeCell ref="E89:I89"/>
    <mergeCell ref="J89:L89"/>
    <mergeCell ref="M89:R89"/>
    <mergeCell ref="S89:V89"/>
    <mergeCell ref="W89:AB89"/>
    <mergeCell ref="AC89:AE90"/>
    <mergeCell ref="AF89:AI90"/>
    <mergeCell ref="B90:D90"/>
    <mergeCell ref="E73:I73"/>
    <mergeCell ref="J73:L73"/>
    <mergeCell ref="M73:R73"/>
    <mergeCell ref="S73:V73"/>
    <mergeCell ref="W73:AB73"/>
    <mergeCell ref="B74:B86"/>
    <mergeCell ref="C74:AI74"/>
    <mergeCell ref="C75:AI85"/>
    <mergeCell ref="V86:AI86"/>
    <mergeCell ref="B71:AI71"/>
    <mergeCell ref="B72:D72"/>
    <mergeCell ref="E72:I72"/>
    <mergeCell ref="J72:L72"/>
    <mergeCell ref="M72:R72"/>
    <mergeCell ref="S72:V72"/>
    <mergeCell ref="W72:AB72"/>
    <mergeCell ref="AC72:AE73"/>
    <mergeCell ref="AF72:AI73"/>
    <mergeCell ref="B73:D73"/>
    <mergeCell ref="E56:I56"/>
    <mergeCell ref="J56:L56"/>
    <mergeCell ref="M56:R56"/>
    <mergeCell ref="S56:V56"/>
    <mergeCell ref="W56:AB56"/>
    <mergeCell ref="B57:B69"/>
    <mergeCell ref="C57:AI57"/>
    <mergeCell ref="C58:AI68"/>
    <mergeCell ref="V69:AI69"/>
    <mergeCell ref="B54:AI54"/>
    <mergeCell ref="B55:D55"/>
    <mergeCell ref="E55:I55"/>
    <mergeCell ref="J55:L55"/>
    <mergeCell ref="M55:R55"/>
    <mergeCell ref="S55:V55"/>
    <mergeCell ref="W55:AB55"/>
    <mergeCell ref="AC55:AE56"/>
    <mergeCell ref="AF55:AI56"/>
    <mergeCell ref="B56:D56"/>
    <mergeCell ref="E39:I39"/>
    <mergeCell ref="J39:L39"/>
    <mergeCell ref="M39:R39"/>
    <mergeCell ref="S39:V39"/>
    <mergeCell ref="W39:AB39"/>
    <mergeCell ref="B40:B52"/>
    <mergeCell ref="C40:AI40"/>
    <mergeCell ref="C41:AI51"/>
    <mergeCell ref="V52:AI52"/>
    <mergeCell ref="B37:AI37"/>
    <mergeCell ref="B38:D38"/>
    <mergeCell ref="E38:I38"/>
    <mergeCell ref="J38:L38"/>
    <mergeCell ref="M38:R38"/>
    <mergeCell ref="S38:V38"/>
    <mergeCell ref="W38:AB38"/>
    <mergeCell ref="AC38:AE39"/>
    <mergeCell ref="AF38:AI39"/>
    <mergeCell ref="B39:D39"/>
    <mergeCell ref="E22:I22"/>
    <mergeCell ref="J22:L22"/>
    <mergeCell ref="M22:R22"/>
    <mergeCell ref="S22:V22"/>
    <mergeCell ref="W22:AB22"/>
    <mergeCell ref="B23:B35"/>
    <mergeCell ref="C23:AI23"/>
    <mergeCell ref="C24:AI34"/>
    <mergeCell ref="V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V18:AI18"/>
    <mergeCell ref="B3:AI3"/>
    <mergeCell ref="B4:D4"/>
    <mergeCell ref="E4:I4"/>
    <mergeCell ref="J4:L4"/>
    <mergeCell ref="M4:R4"/>
    <mergeCell ref="S4:V4"/>
    <mergeCell ref="W4:AB4"/>
    <mergeCell ref="AC4:AE5"/>
    <mergeCell ref="AF4:AI5"/>
    <mergeCell ref="B5:D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26" manualBreakCount="26">
    <brk id="19" max="16383" man="1"/>
    <brk id="36" max="16383" man="1"/>
    <brk id="53" max="16383" man="1"/>
    <brk id="70" max="16383" man="1"/>
    <brk id="87" max="16383" man="1"/>
    <brk id="104" max="16383" man="1"/>
    <brk id="121" max="16383" man="1"/>
    <brk id="138" max="16383" man="1"/>
    <brk id="155" max="16383" man="1"/>
    <brk id="172" max="16383" man="1"/>
    <brk id="189" max="16383" man="1"/>
    <brk id="206" max="16383" man="1"/>
    <brk id="223" max="16383" man="1"/>
    <brk id="240" max="16383" man="1"/>
    <brk id="257" max="16383" man="1"/>
    <brk id="274" max="16383" man="1"/>
    <brk id="291" max="16383" man="1"/>
    <brk id="308" max="16383" man="1"/>
    <brk id="325" max="16383" man="1"/>
    <brk id="342" max="16383" man="1"/>
    <brk id="359" max="16383" man="1"/>
    <brk id="376" max="16383" man="1"/>
    <brk id="393" max="16383" man="1"/>
    <brk id="410" max="16383" man="1"/>
    <brk id="427" max="16383" man="1"/>
    <brk id="444" max="16383" man="1"/>
  </rowBreaks>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4FB91-FD3F-4688-B5A8-5AF1D7E09FBE}">
  <dimension ref="B1:CH52"/>
  <sheetViews>
    <sheetView showGridLines="0" showZeros="0" view="pageBreakPreview" zoomScale="70" zoomScaleNormal="100" zoomScaleSheetLayoutView="70" workbookViewId="0">
      <selection activeCell="AL65" sqref="AL65:AM65"/>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t="str">
        <f>N7</f>
        <v>PS</v>
      </c>
      <c r="AW5" s="682">
        <f>R7</f>
        <v>0</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t="s">
        <v>763</v>
      </c>
      <c r="O7" s="700"/>
      <c r="P7" s="696" t="s">
        <v>764</v>
      </c>
      <c r="Q7" s="698"/>
      <c r="R7" s="701"/>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2:43"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2:43"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2:43"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2:43"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2:43" ht="12" customHeight="1">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row>
    <row r="22" spans="2:43" ht="12" customHeight="1">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row>
    <row r="23" spans="2:43" ht="12" customHeight="1">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row>
    <row r="24" spans="2:43" ht="12" customHeight="1">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row>
    <row r="25" spans="2:43" ht="12" customHeight="1">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row>
    <row r="26" spans="2:43" ht="12" customHeight="1">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row>
    <row r="27" spans="2:43" ht="12" customHeight="1">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row>
    <row r="28" spans="2:43" ht="12" customHeight="1">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row>
    <row r="29" spans="2:43" ht="12" customHeight="1">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row>
    <row r="30" spans="2:43" ht="12" customHeight="1">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row>
    <row r="31" spans="2:43" ht="12" customHeight="1">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row>
    <row r="32" spans="2:43" ht="12" customHeight="1">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74" priority="4">
      <formula>$AQ11=2</formula>
    </cfRule>
  </conditionalFormatting>
  <conditionalFormatting sqref="Y11:AF30">
    <cfRule type="expression" dxfId="773" priority="3">
      <formula>$AQ11=3</formula>
    </cfRule>
  </conditionalFormatting>
  <conditionalFormatting sqref="Y11:AJ30">
    <cfRule type="expression" dxfId="772" priority="1">
      <formula>$AQ11=4</formula>
    </cfRule>
  </conditionalFormatting>
  <conditionalFormatting sqref="AC11:AJ30">
    <cfRule type="expression" dxfId="771" priority="2">
      <formula>$AQ11=1</formula>
    </cfRule>
  </conditionalFormatting>
  <dataValidations count="2">
    <dataValidation type="list" allowBlank="1" showInputMessage="1" showErrorMessage="1" sqref="Y11:AB30" xr:uid="{8723D204-1383-403A-A604-280C45840B12}">
      <formula1>$AQ$4:$AQ$5</formula1>
    </dataValidation>
    <dataValidation type="list" allowBlank="1" showInputMessage="1" showErrorMessage="1" sqref="N11:O30 R11:T30" xr:uid="{DA6F8B00-FDFF-451C-B65E-036EB6EDEFF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52A19-B80E-4B5F-96AC-2E1E7C10386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v>
      </c>
      <c r="AW5" s="682">
        <f>R7</f>
        <v>12</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v>
      </c>
      <c r="O7" s="700"/>
      <c r="P7" s="696" t="s">
        <v>764</v>
      </c>
      <c r="Q7" s="698"/>
      <c r="R7" s="701">
        <v>12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70" priority="4">
      <formula>$AQ11=2</formula>
    </cfRule>
  </conditionalFormatting>
  <conditionalFormatting sqref="Y11:AF30">
    <cfRule type="expression" dxfId="769" priority="3">
      <formula>$AQ11=3</formula>
    </cfRule>
  </conditionalFormatting>
  <conditionalFormatting sqref="Y11:AJ30">
    <cfRule type="expression" dxfId="768" priority="1">
      <formula>$AQ11=4</formula>
    </cfRule>
  </conditionalFormatting>
  <conditionalFormatting sqref="AC11:AJ30">
    <cfRule type="expression" dxfId="767" priority="2">
      <formula>$AQ11=1</formula>
    </cfRule>
  </conditionalFormatting>
  <dataValidations count="2">
    <dataValidation type="list" allowBlank="1" showInputMessage="1" showErrorMessage="1" sqref="N11:O30 R11:T30" xr:uid="{BE451FA8-7809-498B-A3D7-4070967617F7}">
      <formula1>INDIRECT(L11)</formula1>
    </dataValidation>
    <dataValidation type="list" allowBlank="1" showInputMessage="1" showErrorMessage="1" sqref="Y11:AB30" xr:uid="{6A6DE242-6FAF-4EFC-A06F-B8E04586848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6CC05-3276-4061-BE1D-8B8DCC432A9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v>
      </c>
      <c r="AW5" s="682">
        <f>R7</f>
        <v>9</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2</v>
      </c>
      <c r="O7" s="700"/>
      <c r="P7" s="696" t="s">
        <v>764</v>
      </c>
      <c r="Q7" s="698"/>
      <c r="R7" s="701">
        <v>9</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66" priority="4">
      <formula>$AQ11=2</formula>
    </cfRule>
  </conditionalFormatting>
  <conditionalFormatting sqref="Y11:AF30">
    <cfRule type="expression" dxfId="765" priority="3">
      <formula>$AQ11=3</formula>
    </cfRule>
  </conditionalFormatting>
  <conditionalFormatting sqref="Y11:AJ30">
    <cfRule type="expression" dxfId="764" priority="1">
      <formula>$AQ11=4</formula>
    </cfRule>
  </conditionalFormatting>
  <conditionalFormatting sqref="AC11:AJ30">
    <cfRule type="expression" dxfId="763" priority="2">
      <formula>$AQ11=1</formula>
    </cfRule>
  </conditionalFormatting>
  <dataValidations count="2">
    <dataValidation type="list" allowBlank="1" showInputMessage="1" showErrorMessage="1" sqref="N11:O30 R11:T30" xr:uid="{FF3798D5-6AA5-48A8-8EF9-D0601B8BF042}">
      <formula1>INDIRECT(L11)</formula1>
    </dataValidation>
    <dataValidation type="list" allowBlank="1" showInputMessage="1" showErrorMessage="1" sqref="Y11:AB30" xr:uid="{0C56B0CB-A84A-48AC-A2AA-595F4019AC7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EDA4E-E40E-4542-B92E-C73DE65988D6}">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3</v>
      </c>
      <c r="BF5" s="683">
        <f t="shared" si="0"/>
        <v>0</v>
      </c>
      <c r="BG5" s="683">
        <f t="shared" si="0"/>
        <v>0</v>
      </c>
      <c r="BH5" s="683">
        <f t="shared" si="0"/>
        <v>0</v>
      </c>
      <c r="BI5" s="683">
        <f t="shared" si="0"/>
        <v>0</v>
      </c>
      <c r="BJ5" s="683">
        <f>+Y35</f>
        <v>0</v>
      </c>
      <c r="BK5" s="683">
        <f>+Z35</f>
        <v>0</v>
      </c>
      <c r="BL5" s="683">
        <f>+AA35</f>
        <v>0</v>
      </c>
      <c r="BM5" s="683">
        <f>+AC35</f>
        <v>0</v>
      </c>
      <c r="BN5" s="683">
        <f>+AD35</f>
        <v>0</v>
      </c>
      <c r="BO5" s="683">
        <f>+AE35</f>
        <v>3</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0.34</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414</v>
      </c>
      <c r="O11" s="725"/>
      <c r="P11" s="724" t="s">
        <v>415</v>
      </c>
      <c r="Q11" s="725"/>
      <c r="R11" s="726" t="s">
        <v>416</v>
      </c>
      <c r="S11" s="726"/>
      <c r="T11" s="726"/>
      <c r="U11" s="724" t="s">
        <v>342</v>
      </c>
      <c r="V11" s="725"/>
      <c r="W11" s="724" t="s">
        <v>291</v>
      </c>
      <c r="X11" s="727"/>
      <c r="Y11" s="728"/>
      <c r="Z11" s="728"/>
      <c r="AA11" s="728"/>
      <c r="AB11" s="728"/>
      <c r="AC11" s="729"/>
      <c r="AD11" s="729"/>
      <c r="AE11" s="729"/>
      <c r="AF11" s="729">
        <v>0.17</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414</v>
      </c>
      <c r="O12" s="725"/>
      <c r="P12" s="724" t="s">
        <v>415</v>
      </c>
      <c r="Q12" s="725"/>
      <c r="R12" s="726" t="s">
        <v>416</v>
      </c>
      <c r="S12" s="726"/>
      <c r="T12" s="726"/>
      <c r="U12" s="724" t="s">
        <v>342</v>
      </c>
      <c r="V12" s="725"/>
      <c r="W12" s="724" t="s">
        <v>291</v>
      </c>
      <c r="X12" s="727"/>
      <c r="Y12" s="728"/>
      <c r="Z12" s="728"/>
      <c r="AA12" s="728"/>
      <c r="AB12" s="728"/>
      <c r="AC12" s="729"/>
      <c r="AD12" s="729"/>
      <c r="AE12" s="729"/>
      <c r="AF12" s="729">
        <v>0.01</v>
      </c>
      <c r="AG12" s="729"/>
      <c r="AH12" s="729"/>
      <c r="AI12" s="729"/>
      <c r="AJ12" s="729"/>
      <c r="AK12" s="730"/>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v>3</v>
      </c>
      <c r="L13" s="724" t="s">
        <v>413</v>
      </c>
      <c r="M13" s="725"/>
      <c r="N13" s="724" t="s">
        <v>426</v>
      </c>
      <c r="O13" s="725"/>
      <c r="P13" s="724" t="s">
        <v>415</v>
      </c>
      <c r="Q13" s="725"/>
      <c r="R13" s="726" t="s">
        <v>416</v>
      </c>
      <c r="S13" s="726"/>
      <c r="T13" s="726"/>
      <c r="U13" s="724" t="s">
        <v>342</v>
      </c>
      <c r="V13" s="725"/>
      <c r="W13" s="724" t="s">
        <v>291</v>
      </c>
      <c r="X13" s="727"/>
      <c r="Y13" s="728"/>
      <c r="Z13" s="728"/>
      <c r="AA13" s="728"/>
      <c r="AB13" s="728"/>
      <c r="AC13" s="729"/>
      <c r="AD13" s="729"/>
      <c r="AE13" s="729"/>
      <c r="AF13" s="729">
        <v>0.16</v>
      </c>
      <c r="AG13" s="729"/>
      <c r="AH13" s="729"/>
      <c r="AI13" s="729"/>
      <c r="AJ13" s="729"/>
      <c r="AK13" s="730"/>
      <c r="AL13" s="731"/>
      <c r="AM13" s="731"/>
      <c r="AN13" s="732"/>
      <c r="AO13" s="733"/>
      <c r="AP13" s="2"/>
      <c r="AQ13" s="734">
        <f t="shared" si="2"/>
        <v>2</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0.34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3</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3</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3</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62" priority="4">
      <formula>$AQ11=2</formula>
    </cfRule>
  </conditionalFormatting>
  <conditionalFormatting sqref="Y11:AF30">
    <cfRule type="expression" dxfId="761" priority="3">
      <formula>$AQ11=3</formula>
    </cfRule>
  </conditionalFormatting>
  <conditionalFormatting sqref="Y11:AJ30">
    <cfRule type="expression" dxfId="760" priority="1">
      <formula>$AQ11=4</formula>
    </cfRule>
  </conditionalFormatting>
  <conditionalFormatting sqref="AC11:AJ30">
    <cfRule type="expression" dxfId="759" priority="2">
      <formula>$AQ11=1</formula>
    </cfRule>
  </conditionalFormatting>
  <dataValidations count="2">
    <dataValidation type="list" allowBlank="1" showInputMessage="1" showErrorMessage="1" sqref="N11:O30 R11:T30" xr:uid="{CA3AD20B-7ED5-4CB2-8427-EA48B090AA2C}">
      <formula1>INDIRECT(L11)</formula1>
    </dataValidation>
    <dataValidation type="list" allowBlank="1" showInputMessage="1" showErrorMessage="1" sqref="Y11:AB30" xr:uid="{64C4DF42-437A-476B-B628-AF22ABAC964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F36D-29C4-4904-AC9D-3008FD9420F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v>
      </c>
      <c r="AW5" s="682">
        <f>R7</f>
        <v>10.4</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0.03</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4</v>
      </c>
      <c r="O7" s="700"/>
      <c r="P7" s="696" t="s">
        <v>764</v>
      </c>
      <c r="Q7" s="698"/>
      <c r="R7" s="701">
        <v>10.4</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426</v>
      </c>
      <c r="O11" s="725"/>
      <c r="P11" s="724" t="s">
        <v>415</v>
      </c>
      <c r="Q11" s="725"/>
      <c r="R11" s="726" t="s">
        <v>416</v>
      </c>
      <c r="S11" s="726"/>
      <c r="T11" s="726"/>
      <c r="U11" s="724" t="s">
        <v>342</v>
      </c>
      <c r="V11" s="725"/>
      <c r="W11" s="724" t="s">
        <v>291</v>
      </c>
      <c r="X11" s="727"/>
      <c r="Y11" s="728"/>
      <c r="Z11" s="728"/>
      <c r="AA11" s="728"/>
      <c r="AB11" s="728"/>
      <c r="AC11" s="729"/>
      <c r="AD11" s="729"/>
      <c r="AE11" s="729"/>
      <c r="AF11" s="729">
        <v>0.03</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0.03</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58" priority="4">
      <formula>$AQ11=2</formula>
    </cfRule>
  </conditionalFormatting>
  <conditionalFormatting sqref="Y11:AF30">
    <cfRule type="expression" dxfId="757" priority="3">
      <formula>$AQ11=3</formula>
    </cfRule>
  </conditionalFormatting>
  <conditionalFormatting sqref="Y11:AJ30">
    <cfRule type="expression" dxfId="756" priority="1">
      <formula>$AQ11=4</formula>
    </cfRule>
  </conditionalFormatting>
  <conditionalFormatting sqref="AC11:AJ30">
    <cfRule type="expression" dxfId="755" priority="2">
      <formula>$AQ11=1</formula>
    </cfRule>
  </conditionalFormatting>
  <dataValidations count="2">
    <dataValidation type="list" allowBlank="1" showInputMessage="1" showErrorMessage="1" sqref="N11:O30 R11:T30" xr:uid="{E4252D7E-5BC1-4C7F-A7B0-FFC92C4660B6}">
      <formula1>INDIRECT(L11)</formula1>
    </dataValidation>
    <dataValidation type="list" allowBlank="1" showInputMessage="1" showErrorMessage="1" sqref="Y11:AB30" xr:uid="{4237044F-E6FA-47BF-A29E-EA5F2F34AF7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3A93C-C9E2-47F0-9D05-BDDFD671BBE1}">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54" priority="4">
      <formula>$AQ11=2</formula>
    </cfRule>
  </conditionalFormatting>
  <conditionalFormatting sqref="Y11:AF30">
    <cfRule type="expression" dxfId="753" priority="3">
      <formula>$AQ11=3</formula>
    </cfRule>
  </conditionalFormatting>
  <conditionalFormatting sqref="Y11:AJ30">
    <cfRule type="expression" dxfId="752" priority="1">
      <formula>$AQ11=4</formula>
    </cfRule>
  </conditionalFormatting>
  <conditionalFormatting sqref="AC11:AJ30">
    <cfRule type="expression" dxfId="751" priority="2">
      <formula>$AQ11=1</formula>
    </cfRule>
  </conditionalFormatting>
  <dataValidations count="2">
    <dataValidation type="list" allowBlank="1" showInputMessage="1" showErrorMessage="1" sqref="N11:O30 R11:T30" xr:uid="{1290BE29-B689-4A46-AC9C-4EFAA52C582B}">
      <formula1>INDIRECT(L11)</formula1>
    </dataValidation>
    <dataValidation type="list" allowBlank="1" showInputMessage="1" showErrorMessage="1" sqref="Y11:AB30" xr:uid="{DC7EF96E-A88E-420C-98A1-01C9FE9C82A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1E075-6C96-43CF-82B1-FC8C36F2A64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v>
      </c>
      <c r="AW5" s="682">
        <f>R7</f>
        <v>10.4</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7.0000000000000007E-2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6</v>
      </c>
      <c r="O7" s="700"/>
      <c r="P7" s="696" t="s">
        <v>764</v>
      </c>
      <c r="Q7" s="698"/>
      <c r="R7" s="701">
        <v>10.4</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426</v>
      </c>
      <c r="O11" s="725"/>
      <c r="P11" s="724" t="s">
        <v>415</v>
      </c>
      <c r="Q11" s="725"/>
      <c r="R11" s="726" t="s">
        <v>416</v>
      </c>
      <c r="S11" s="726"/>
      <c r="T11" s="726"/>
      <c r="U11" s="724" t="s">
        <v>342</v>
      </c>
      <c r="V11" s="725"/>
      <c r="W11" s="724" t="s">
        <v>291</v>
      </c>
      <c r="X11" s="727"/>
      <c r="Y11" s="728"/>
      <c r="Z11" s="728"/>
      <c r="AA11" s="728"/>
      <c r="AB11" s="728"/>
      <c r="AC11" s="729"/>
      <c r="AD11" s="729"/>
      <c r="AE11" s="729"/>
      <c r="AF11" s="729">
        <v>0.05</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v>2</v>
      </c>
      <c r="L12" s="724" t="s">
        <v>413</v>
      </c>
      <c r="M12" s="725"/>
      <c r="N12" s="724" t="s">
        <v>414</v>
      </c>
      <c r="O12" s="725"/>
      <c r="P12" s="724" t="s">
        <v>415</v>
      </c>
      <c r="Q12" s="725"/>
      <c r="R12" s="726" t="s">
        <v>416</v>
      </c>
      <c r="S12" s="726"/>
      <c r="T12" s="726"/>
      <c r="U12" s="724" t="s">
        <v>291</v>
      </c>
      <c r="V12" s="725"/>
      <c r="W12" s="724" t="s">
        <v>291</v>
      </c>
      <c r="X12" s="727"/>
      <c r="Y12" s="728"/>
      <c r="Z12" s="728"/>
      <c r="AA12" s="728"/>
      <c r="AB12" s="728"/>
      <c r="AC12" s="729"/>
      <c r="AD12" s="729"/>
      <c r="AE12" s="729"/>
      <c r="AF12" s="729">
        <v>0.02</v>
      </c>
      <c r="AG12" s="729"/>
      <c r="AH12" s="729"/>
      <c r="AI12" s="729"/>
      <c r="AJ12" s="729"/>
      <c r="AK12" s="730"/>
      <c r="AL12" s="731"/>
      <c r="AM12" s="731"/>
      <c r="AN12" s="732"/>
      <c r="AO12" s="733"/>
      <c r="AP12" s="2"/>
      <c r="AQ12" s="734">
        <f t="shared" ref="AQ12:AQ30" si="2">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7.0000000000000007E-2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50" priority="4">
      <formula>$AQ11=2</formula>
    </cfRule>
  </conditionalFormatting>
  <conditionalFormatting sqref="Y11:AF30">
    <cfRule type="expression" dxfId="749" priority="3">
      <formula>$AQ11=3</formula>
    </cfRule>
  </conditionalFormatting>
  <conditionalFormatting sqref="Y11:AJ30">
    <cfRule type="expression" dxfId="748" priority="1">
      <formula>$AQ11=4</formula>
    </cfRule>
  </conditionalFormatting>
  <conditionalFormatting sqref="AC11:AJ30">
    <cfRule type="expression" dxfId="747" priority="2">
      <formula>$AQ11=1</formula>
    </cfRule>
  </conditionalFormatting>
  <dataValidations count="2">
    <dataValidation type="list" allowBlank="1" showInputMessage="1" showErrorMessage="1" sqref="N11:O30 R11:T30" xr:uid="{E062DAA3-4BEF-4B50-AF95-4FC975C9282B}">
      <formula1>INDIRECT(L11)</formula1>
    </dataValidation>
    <dataValidation type="list" allowBlank="1" showInputMessage="1" showErrorMessage="1" sqref="Y11:AB30" xr:uid="{0AC0B540-AA00-414E-A098-7C6EB040FBE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6525-6E05-431C-AF6C-8399011BEF7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0.03</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426</v>
      </c>
      <c r="O11" s="725"/>
      <c r="P11" s="724" t="s">
        <v>415</v>
      </c>
      <c r="Q11" s="725"/>
      <c r="R11" s="726" t="s">
        <v>416</v>
      </c>
      <c r="S11" s="726"/>
      <c r="T11" s="726"/>
      <c r="U11" s="724" t="s">
        <v>342</v>
      </c>
      <c r="V11" s="725"/>
      <c r="W11" s="724" t="s">
        <v>291</v>
      </c>
      <c r="X11" s="727"/>
      <c r="Y11" s="728"/>
      <c r="Z11" s="728"/>
      <c r="AA11" s="728"/>
      <c r="AB11" s="728"/>
      <c r="AC11" s="729"/>
      <c r="AD11" s="729"/>
      <c r="AE11" s="729"/>
      <c r="AF11" s="729">
        <v>0.03</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0.03</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46" priority="4">
      <formula>$AQ11=2</formula>
    </cfRule>
  </conditionalFormatting>
  <conditionalFormatting sqref="Y11:AF30">
    <cfRule type="expression" dxfId="745" priority="3">
      <formula>$AQ11=3</formula>
    </cfRule>
  </conditionalFormatting>
  <conditionalFormatting sqref="Y11:AJ30">
    <cfRule type="expression" dxfId="744" priority="1">
      <formula>$AQ11=4</formula>
    </cfRule>
  </conditionalFormatting>
  <conditionalFormatting sqref="AC11:AJ30">
    <cfRule type="expression" dxfId="743" priority="2">
      <formula>$AQ11=1</formula>
    </cfRule>
  </conditionalFormatting>
  <dataValidations count="2">
    <dataValidation type="list" allowBlank="1" showInputMessage="1" showErrorMessage="1" sqref="N11:O30 R11:T30" xr:uid="{7944C7D0-3D12-472E-AB3E-B5E191458DCD}">
      <formula1>INDIRECT(L11)</formula1>
    </dataValidation>
    <dataValidation type="list" allowBlank="1" showInputMessage="1" showErrorMessage="1" sqref="Y11:AB30" xr:uid="{46C94604-4D8B-4D47-99A9-ED1680A0E22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87133-E78D-47EC-889E-52DD0C2ECF8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42" priority="4">
      <formula>$AQ11=2</formula>
    </cfRule>
  </conditionalFormatting>
  <conditionalFormatting sqref="Y11:AF30">
    <cfRule type="expression" dxfId="741" priority="3">
      <formula>$AQ11=3</formula>
    </cfRule>
  </conditionalFormatting>
  <conditionalFormatting sqref="Y11:AJ30">
    <cfRule type="expression" dxfId="740" priority="1">
      <formula>$AQ11=4</formula>
    </cfRule>
  </conditionalFormatting>
  <conditionalFormatting sqref="AC11:AJ30">
    <cfRule type="expression" dxfId="739" priority="2">
      <formula>$AQ11=1</formula>
    </cfRule>
  </conditionalFormatting>
  <dataValidations count="2">
    <dataValidation type="list" allowBlank="1" showInputMessage="1" showErrorMessage="1" sqref="N11:O30 R11:T30" xr:uid="{55C2278B-775F-459C-A06A-D0E7AFF72DBE}">
      <formula1>INDIRECT(L11)</formula1>
    </dataValidation>
    <dataValidation type="list" allowBlank="1" showInputMessage="1" showErrorMessage="1" sqref="Y11:AB30" xr:uid="{42C0639B-79E8-4A27-AA12-79779A44E7B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71399-7AFB-433D-902C-17AC0AE03DB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38" priority="4">
      <formula>$AQ11=2</formula>
    </cfRule>
  </conditionalFormatting>
  <conditionalFormatting sqref="Y11:AF30">
    <cfRule type="expression" dxfId="737" priority="3">
      <formula>$AQ11=3</formula>
    </cfRule>
  </conditionalFormatting>
  <conditionalFormatting sqref="Y11:AJ30">
    <cfRule type="expression" dxfId="736" priority="1">
      <formula>$AQ11=4</formula>
    </cfRule>
  </conditionalFormatting>
  <conditionalFormatting sqref="AC11:AJ30">
    <cfRule type="expression" dxfId="735" priority="2">
      <formula>$AQ11=1</formula>
    </cfRule>
  </conditionalFormatting>
  <dataValidations count="2">
    <dataValidation type="list" allowBlank="1" showInputMessage="1" showErrorMessage="1" sqref="N11:O30 R11:T30" xr:uid="{FA8FBA0B-6C04-4B28-A264-EAE0E3A89066}">
      <formula1>INDIRECT(L11)</formula1>
    </dataValidation>
    <dataValidation type="list" allowBlank="1" showInputMessage="1" showErrorMessage="1" sqref="Y11:AB30" xr:uid="{4F475F0A-F841-401D-A86B-E58915206F8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02DBC-2034-4AE4-B3A7-AADBFA360521}">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34" priority="4">
      <formula>$AQ11=2</formula>
    </cfRule>
  </conditionalFormatting>
  <conditionalFormatting sqref="Y11:AF30">
    <cfRule type="expression" dxfId="733" priority="3">
      <formula>$AQ11=3</formula>
    </cfRule>
  </conditionalFormatting>
  <conditionalFormatting sqref="Y11:AJ30">
    <cfRule type="expression" dxfId="732" priority="1">
      <formula>$AQ11=4</formula>
    </cfRule>
  </conditionalFormatting>
  <conditionalFormatting sqref="AC11:AJ30">
    <cfRule type="expression" dxfId="731" priority="2">
      <formula>$AQ11=1</formula>
    </cfRule>
  </conditionalFormatting>
  <dataValidations count="2">
    <dataValidation type="list" allowBlank="1" showInputMessage="1" showErrorMessage="1" sqref="N11:O30 R11:T30" xr:uid="{92A0720E-1528-4221-9FD2-610CB50B0EDE}">
      <formula1>INDIRECT(L11)</formula1>
    </dataValidation>
    <dataValidation type="list" allowBlank="1" showInputMessage="1" showErrorMessage="1" sqref="Y11:AB30" xr:uid="{AFE58921-3D73-46F4-8A92-1262CB4D1A1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EA44A-BAE4-44EC-AC71-42D57DEAEF4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431</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30" priority="4">
      <formula>$AQ11=2</formula>
    </cfRule>
  </conditionalFormatting>
  <conditionalFormatting sqref="Y11:AF30">
    <cfRule type="expression" dxfId="729" priority="3">
      <formula>$AQ11=3</formula>
    </cfRule>
  </conditionalFormatting>
  <conditionalFormatting sqref="Y11:AJ30">
    <cfRule type="expression" dxfId="728" priority="1">
      <formula>$AQ11=4</formula>
    </cfRule>
  </conditionalFormatting>
  <conditionalFormatting sqref="AC11:AJ30">
    <cfRule type="expression" dxfId="727" priority="2">
      <formula>$AQ11=1</formula>
    </cfRule>
  </conditionalFormatting>
  <dataValidations count="2">
    <dataValidation type="list" allowBlank="1" showInputMessage="1" showErrorMessage="1" sqref="N11:O30 R11:T30" xr:uid="{EE7D4008-0812-43E2-938C-86CDA06E5B3A}">
      <formula1>INDIRECT(L11)</formula1>
    </dataValidation>
    <dataValidation type="list" allowBlank="1" showInputMessage="1" showErrorMessage="1" sqref="Y11:AB30" xr:uid="{66AD68F2-6FEF-4816-B64A-6FAB352DF9A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8BE54-A9BE-4805-8170-CFB13C1061B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26" priority="4">
      <formula>$AQ11=2</formula>
    </cfRule>
  </conditionalFormatting>
  <conditionalFormatting sqref="Y11:AF30">
    <cfRule type="expression" dxfId="725" priority="3">
      <formula>$AQ11=3</formula>
    </cfRule>
  </conditionalFormatting>
  <conditionalFormatting sqref="Y11:AJ30">
    <cfRule type="expression" dxfId="724" priority="1">
      <formula>$AQ11=4</formula>
    </cfRule>
  </conditionalFormatting>
  <conditionalFormatting sqref="AC11:AJ30">
    <cfRule type="expression" dxfId="723" priority="2">
      <formula>$AQ11=1</formula>
    </cfRule>
  </conditionalFormatting>
  <dataValidations count="2">
    <dataValidation type="list" allowBlank="1" showInputMessage="1" showErrorMessage="1" sqref="N11:O30 R11:T30" xr:uid="{BE53C80E-FF7E-4324-B91A-5CF7D7688B4D}">
      <formula1>INDIRECT(L11)</formula1>
    </dataValidation>
    <dataValidation type="list" allowBlank="1" showInputMessage="1" showErrorMessage="1" sqref="Y11:AB30" xr:uid="{EDB2D39C-E715-417E-8104-0C828B4004D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F0F64-670F-4BB3-865C-05A81084922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22" priority="4">
      <formula>$AQ11=2</formula>
    </cfRule>
  </conditionalFormatting>
  <conditionalFormatting sqref="Y11:AF30">
    <cfRule type="expression" dxfId="721" priority="3">
      <formula>$AQ11=3</formula>
    </cfRule>
  </conditionalFormatting>
  <conditionalFormatting sqref="Y11:AJ30">
    <cfRule type="expression" dxfId="720" priority="1">
      <formula>$AQ11=4</formula>
    </cfRule>
  </conditionalFormatting>
  <conditionalFormatting sqref="AC11:AJ30">
    <cfRule type="expression" dxfId="719" priority="2">
      <formula>$AQ11=1</formula>
    </cfRule>
  </conditionalFormatting>
  <dataValidations count="2">
    <dataValidation type="list" allowBlank="1" showInputMessage="1" showErrorMessage="1" sqref="N11:O30 R11:T30" xr:uid="{2C88F15C-CE1F-49A5-82EF-590E728D4527}">
      <formula1>INDIRECT(L11)</formula1>
    </dataValidation>
    <dataValidation type="list" allowBlank="1" showInputMessage="1" showErrorMessage="1" sqref="Y11:AB30" xr:uid="{7EFCC4A1-CAEC-45A3-B5E3-F88BAB264F5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FF36-AEEB-4AEF-B545-46B4F348165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18" priority="4">
      <formula>$AQ11=2</formula>
    </cfRule>
  </conditionalFormatting>
  <conditionalFormatting sqref="Y11:AF30">
    <cfRule type="expression" dxfId="717" priority="3">
      <formula>$AQ11=3</formula>
    </cfRule>
  </conditionalFormatting>
  <conditionalFormatting sqref="Y11:AJ30">
    <cfRule type="expression" dxfId="716" priority="1">
      <formula>$AQ11=4</formula>
    </cfRule>
  </conditionalFormatting>
  <conditionalFormatting sqref="AC11:AJ30">
    <cfRule type="expression" dxfId="715" priority="2">
      <formula>$AQ11=1</formula>
    </cfRule>
  </conditionalFormatting>
  <dataValidations count="2">
    <dataValidation type="list" allowBlank="1" showInputMessage="1" showErrorMessage="1" sqref="N11:O30 R11:T30" xr:uid="{41B91740-7E04-42F2-BCBE-570F8953A4A6}">
      <formula1>INDIRECT(L11)</formula1>
    </dataValidation>
    <dataValidation type="list" allowBlank="1" showInputMessage="1" showErrorMessage="1" sqref="Y11:AB30" xr:uid="{737AF2E3-EB92-457C-A293-01C6245A5F9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610D2-0FE1-4591-AFE6-3DEBE533DDC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14" priority="4">
      <formula>$AQ11=2</formula>
    </cfRule>
  </conditionalFormatting>
  <conditionalFormatting sqref="Y11:AF30">
    <cfRule type="expression" dxfId="713" priority="3">
      <formula>$AQ11=3</formula>
    </cfRule>
  </conditionalFormatting>
  <conditionalFormatting sqref="Y11:AJ30">
    <cfRule type="expression" dxfId="712" priority="1">
      <formula>$AQ11=4</formula>
    </cfRule>
  </conditionalFormatting>
  <conditionalFormatting sqref="AC11:AJ30">
    <cfRule type="expression" dxfId="711" priority="2">
      <formula>$AQ11=1</formula>
    </cfRule>
  </conditionalFormatting>
  <dataValidations count="2">
    <dataValidation type="list" allowBlank="1" showInputMessage="1" showErrorMessage="1" sqref="N11:O30 R11:T30" xr:uid="{1BAF9F02-53A6-46E9-90C0-61E41F96A8DA}">
      <formula1>INDIRECT(L11)</formula1>
    </dataValidation>
    <dataValidation type="list" allowBlank="1" showInputMessage="1" showErrorMessage="1" sqref="Y11:AB30" xr:uid="{359EDBEB-8FCD-46C6-8714-820C24CE74E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F877-209E-48F6-9152-12B775FFED05}">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10" priority="4">
      <formula>$AQ11=2</formula>
    </cfRule>
  </conditionalFormatting>
  <conditionalFormatting sqref="Y11:AF30">
    <cfRule type="expression" dxfId="709" priority="3">
      <formula>$AQ11=3</formula>
    </cfRule>
  </conditionalFormatting>
  <conditionalFormatting sqref="Y11:AJ30">
    <cfRule type="expression" dxfId="708" priority="1">
      <formula>$AQ11=4</formula>
    </cfRule>
  </conditionalFormatting>
  <conditionalFormatting sqref="AC11:AJ30">
    <cfRule type="expression" dxfId="707" priority="2">
      <formula>$AQ11=1</formula>
    </cfRule>
  </conditionalFormatting>
  <dataValidations count="2">
    <dataValidation type="list" allowBlank="1" showInputMessage="1" showErrorMessage="1" sqref="N11:O30 R11:T30" xr:uid="{8ECB3146-DC60-40AC-BB45-2972C1CA6F03}">
      <formula1>INDIRECT(L11)</formula1>
    </dataValidation>
    <dataValidation type="list" allowBlank="1" showInputMessage="1" showErrorMessage="1" sqref="Y11:AB30" xr:uid="{72FDE8FC-B75F-4A21-9D45-6C02085F760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BAC0F-4C7B-42ED-B57C-818EBDC63E25}">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431</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06" priority="4">
      <formula>$AQ11=2</formula>
    </cfRule>
  </conditionalFormatting>
  <conditionalFormatting sqref="Y11:AF30">
    <cfRule type="expression" dxfId="705" priority="3">
      <formula>$AQ11=3</formula>
    </cfRule>
  </conditionalFormatting>
  <conditionalFormatting sqref="Y11:AJ30">
    <cfRule type="expression" dxfId="704" priority="1">
      <formula>$AQ11=4</formula>
    </cfRule>
  </conditionalFormatting>
  <conditionalFormatting sqref="AC11:AJ30">
    <cfRule type="expression" dxfId="703" priority="2">
      <formula>$AQ11=1</formula>
    </cfRule>
  </conditionalFormatting>
  <dataValidations count="2">
    <dataValidation type="list" allowBlank="1" showInputMessage="1" showErrorMessage="1" sqref="N11:O30 R11:T30" xr:uid="{E10512E1-B168-4427-BC08-CB8D00A7A23D}">
      <formula1>INDIRECT(L11)</formula1>
    </dataValidation>
    <dataValidation type="list" allowBlank="1" showInputMessage="1" showErrorMessage="1" sqref="Y11:AB30" xr:uid="{831A3DAD-C61F-45AB-941A-1C16E3B0B81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CF7E6-6D1F-4546-A74E-71306FB6ACC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426</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02" priority="4">
      <formula>$AQ11=2</formula>
    </cfRule>
  </conditionalFormatting>
  <conditionalFormatting sqref="Y11:AF30">
    <cfRule type="expression" dxfId="701" priority="3">
      <formula>$AQ11=3</formula>
    </cfRule>
  </conditionalFormatting>
  <conditionalFormatting sqref="Y11:AJ30">
    <cfRule type="expression" dxfId="700" priority="1">
      <formula>$AQ11=4</formula>
    </cfRule>
  </conditionalFormatting>
  <conditionalFormatting sqref="AC11:AJ30">
    <cfRule type="expression" dxfId="699" priority="2">
      <formula>$AQ11=1</formula>
    </cfRule>
  </conditionalFormatting>
  <dataValidations count="2">
    <dataValidation type="list" allowBlank="1" showInputMessage="1" showErrorMessage="1" sqref="N11:O30 R11:T30" xr:uid="{2A18FE82-5508-4E06-9563-FA1CCAF3F079}">
      <formula1>INDIRECT(L11)</formula1>
    </dataValidation>
    <dataValidation type="list" allowBlank="1" showInputMessage="1" showErrorMessage="1" sqref="Y11:AB30" xr:uid="{F95BA33C-D9BB-4734-A448-5A89199B0A8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D7BA7-4B36-44E2-938B-7D6EAFD22D2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98" priority="4">
      <formula>$AQ11=2</formula>
    </cfRule>
  </conditionalFormatting>
  <conditionalFormatting sqref="Y11:AF30">
    <cfRule type="expression" dxfId="697" priority="3">
      <formula>$AQ11=3</formula>
    </cfRule>
  </conditionalFormatting>
  <conditionalFormatting sqref="Y11:AJ30">
    <cfRule type="expression" dxfId="696" priority="1">
      <formula>$AQ11=4</formula>
    </cfRule>
  </conditionalFormatting>
  <conditionalFormatting sqref="AC11:AJ30">
    <cfRule type="expression" dxfId="695" priority="2">
      <formula>$AQ11=1</formula>
    </cfRule>
  </conditionalFormatting>
  <dataValidations count="2">
    <dataValidation type="list" allowBlank="1" showInputMessage="1" showErrorMessage="1" sqref="N11:O30 R11:T30" xr:uid="{9A0D3DA7-217C-4754-BE12-A3A1D5FB7400}">
      <formula1>INDIRECT(L11)</formula1>
    </dataValidation>
    <dataValidation type="list" allowBlank="1" showInputMessage="1" showErrorMessage="1" sqref="Y11:AB30" xr:uid="{47C3AD4C-2E0D-4719-ADE5-134EE8F7DE6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A97E2-B1BF-4EFF-AA82-D5F8B05281E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20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94" priority="4">
      <formula>$AQ11=2</formula>
    </cfRule>
  </conditionalFormatting>
  <conditionalFormatting sqref="Y11:AF30">
    <cfRule type="expression" dxfId="693" priority="3">
      <formula>$AQ11=3</formula>
    </cfRule>
  </conditionalFormatting>
  <conditionalFormatting sqref="Y11:AJ30">
    <cfRule type="expression" dxfId="692" priority="1">
      <formula>$AQ11=4</formula>
    </cfRule>
  </conditionalFormatting>
  <conditionalFormatting sqref="AC11:AJ30">
    <cfRule type="expression" dxfId="691" priority="2">
      <formula>$AQ11=1</formula>
    </cfRule>
  </conditionalFormatting>
  <dataValidations count="2">
    <dataValidation type="list" allowBlank="1" showInputMessage="1" showErrorMessage="1" sqref="N11:O30 R11:T30" xr:uid="{6A6278A8-3476-4C92-A865-14A61B2A52AC}">
      <formula1>INDIRECT(L11)</formula1>
    </dataValidation>
    <dataValidation type="list" allowBlank="1" showInputMessage="1" showErrorMessage="1" sqref="Y11:AB30" xr:uid="{70A38615-5A79-48F6-A8C4-384F5FAA55C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CF968-1CA6-44BC-A5E6-25A4F58164A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21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90" priority="4">
      <formula>$AQ11=2</formula>
    </cfRule>
  </conditionalFormatting>
  <conditionalFormatting sqref="Y11:AF30">
    <cfRule type="expression" dxfId="689" priority="3">
      <formula>$AQ11=3</formula>
    </cfRule>
  </conditionalFormatting>
  <conditionalFormatting sqref="Y11:AJ30">
    <cfRule type="expression" dxfId="688" priority="1">
      <formula>$AQ11=4</formula>
    </cfRule>
  </conditionalFormatting>
  <conditionalFormatting sqref="AC11:AJ30">
    <cfRule type="expression" dxfId="687" priority="2">
      <formula>$AQ11=1</formula>
    </cfRule>
  </conditionalFormatting>
  <dataValidations count="2">
    <dataValidation type="list" allowBlank="1" showInputMessage="1" showErrorMessage="1" sqref="N11:O30 R11:T30" xr:uid="{58020069-C07F-47F2-B36B-B652DB1D89E6}">
      <formula1>INDIRECT(L11)</formula1>
    </dataValidation>
    <dataValidation type="list" allowBlank="1" showInputMessage="1" showErrorMessage="1" sqref="Y11:AB30" xr:uid="{230CE4FD-D787-432C-B05B-4CF7FAFCD15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3CE94-9B34-445E-8421-091C57D4E46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22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431</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86" priority="4">
      <formula>$AQ11=2</formula>
    </cfRule>
  </conditionalFormatting>
  <conditionalFormatting sqref="Y11:AF30">
    <cfRule type="expression" dxfId="685" priority="3">
      <formula>$AQ11=3</formula>
    </cfRule>
  </conditionalFormatting>
  <conditionalFormatting sqref="Y11:AJ30">
    <cfRule type="expression" dxfId="684" priority="1">
      <formula>$AQ11=4</formula>
    </cfRule>
  </conditionalFormatting>
  <conditionalFormatting sqref="AC11:AJ30">
    <cfRule type="expression" dxfId="683" priority="2">
      <formula>$AQ11=1</formula>
    </cfRule>
  </conditionalFormatting>
  <dataValidations count="2">
    <dataValidation type="list" allowBlank="1" showInputMessage="1" showErrorMessage="1" sqref="N11:O30 R11:T30" xr:uid="{3FC2C21F-D1A4-4F9C-8AB4-714F1C2087B3}">
      <formula1>INDIRECT(L11)</formula1>
    </dataValidation>
    <dataValidation type="list" allowBlank="1" showInputMessage="1" showErrorMessage="1" sqref="Y11:AB30" xr:uid="{C714C537-C1C8-4FC0-B8B9-0F0F5CA9012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3AE7C-61B7-4433-89A9-A24465B37E4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23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82" priority="4">
      <formula>$AQ11=2</formula>
    </cfRule>
  </conditionalFormatting>
  <conditionalFormatting sqref="Y11:AF30">
    <cfRule type="expression" dxfId="681" priority="3">
      <formula>$AQ11=3</formula>
    </cfRule>
  </conditionalFormatting>
  <conditionalFormatting sqref="Y11:AJ30">
    <cfRule type="expression" dxfId="680" priority="1">
      <formula>$AQ11=4</formula>
    </cfRule>
  </conditionalFormatting>
  <conditionalFormatting sqref="AC11:AJ30">
    <cfRule type="expression" dxfId="679" priority="2">
      <formula>$AQ11=1</formula>
    </cfRule>
  </conditionalFormatting>
  <dataValidations count="2">
    <dataValidation type="list" allowBlank="1" showInputMessage="1" showErrorMessage="1" sqref="N11:O30 R11:T30" xr:uid="{376B0E79-CD16-474F-98A1-1D1F94B761BC}">
      <formula1>INDIRECT(L11)</formula1>
    </dataValidation>
    <dataValidation type="list" allowBlank="1" showInputMessage="1" showErrorMessage="1" sqref="Y11:AB30" xr:uid="{4267A13F-711E-47DA-BC46-478AF8CAD08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3E20A-4E01-4BAC-8318-6CCEC5E3879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24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78" priority="4">
      <formula>$AQ11=2</formula>
    </cfRule>
  </conditionalFormatting>
  <conditionalFormatting sqref="Y11:AF30">
    <cfRule type="expression" dxfId="677" priority="3">
      <formula>$AQ11=3</formula>
    </cfRule>
  </conditionalFormatting>
  <conditionalFormatting sqref="Y11:AJ30">
    <cfRule type="expression" dxfId="676" priority="1">
      <formula>$AQ11=4</formula>
    </cfRule>
  </conditionalFormatting>
  <conditionalFormatting sqref="AC11:AJ30">
    <cfRule type="expression" dxfId="675" priority="2">
      <formula>$AQ11=1</formula>
    </cfRule>
  </conditionalFormatting>
  <dataValidations count="2">
    <dataValidation type="list" allowBlank="1" showInputMessage="1" showErrorMessage="1" sqref="N11:O30 R11:T30" xr:uid="{FFDAE86E-57E5-49EC-8CD6-36885A31F74C}">
      <formula1>INDIRECT(L11)</formula1>
    </dataValidation>
    <dataValidation type="list" allowBlank="1" showInputMessage="1" showErrorMessage="1" sqref="Y11:AB30" xr:uid="{51B9D5DE-FD2F-4F56-BE12-DAF4B111E32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0E94C-CFBC-4E8C-BC13-80ED82FFF7C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25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414</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74" priority="4">
      <formula>$AQ11=2</formula>
    </cfRule>
  </conditionalFormatting>
  <conditionalFormatting sqref="Y11:AF30">
    <cfRule type="expression" dxfId="673" priority="3">
      <formula>$AQ11=3</formula>
    </cfRule>
  </conditionalFormatting>
  <conditionalFormatting sqref="Y11:AJ30">
    <cfRule type="expression" dxfId="672" priority="1">
      <formula>$AQ11=4</formula>
    </cfRule>
  </conditionalFormatting>
  <conditionalFormatting sqref="AC11:AJ30">
    <cfRule type="expression" dxfId="671" priority="2">
      <formula>$AQ11=1</formula>
    </cfRule>
  </conditionalFormatting>
  <dataValidations count="2">
    <dataValidation type="list" allowBlank="1" showInputMessage="1" showErrorMessage="1" sqref="N11:O30 R11:T30" xr:uid="{3DDF8524-AD0E-4842-B9FD-3401D58F1DCF}">
      <formula1>INDIRECT(L11)</formula1>
    </dataValidation>
    <dataValidation type="list" allowBlank="1" showInputMessage="1" showErrorMessage="1" sqref="Y11:AB30" xr:uid="{ACB413B0-227C-4660-B9D3-504452C57E6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EC0B8-201C-4B83-A7D3-932E52E2665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26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70" priority="4">
      <formula>$AQ11=2</formula>
    </cfRule>
  </conditionalFormatting>
  <conditionalFormatting sqref="Y11:AF30">
    <cfRule type="expression" dxfId="669" priority="3">
      <formula>$AQ11=3</formula>
    </cfRule>
  </conditionalFormatting>
  <conditionalFormatting sqref="Y11:AJ30">
    <cfRule type="expression" dxfId="668" priority="1">
      <formula>$AQ11=4</formula>
    </cfRule>
  </conditionalFormatting>
  <conditionalFormatting sqref="AC11:AJ30">
    <cfRule type="expression" dxfId="667" priority="2">
      <formula>$AQ11=1</formula>
    </cfRule>
  </conditionalFormatting>
  <dataValidations count="2">
    <dataValidation type="list" allowBlank="1" showInputMessage="1" showErrorMessage="1" sqref="N11:O30 R11:T30" xr:uid="{5FFEE7BC-3F75-4C86-9F80-353AE1A55179}">
      <formula1>INDIRECT(L11)</formula1>
    </dataValidation>
    <dataValidation type="list" allowBlank="1" showInputMessage="1" showErrorMessage="1" sqref="Y11:AB30" xr:uid="{D505023C-16C7-472D-B79E-8A9797D1C97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7630-E854-46F8-810C-D92CD2CC585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27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66" priority="4">
      <formula>$AQ11=2</formula>
    </cfRule>
  </conditionalFormatting>
  <conditionalFormatting sqref="Y11:AF30">
    <cfRule type="expression" dxfId="665" priority="3">
      <formula>$AQ11=3</formula>
    </cfRule>
  </conditionalFormatting>
  <conditionalFormatting sqref="Y11:AJ30">
    <cfRule type="expression" dxfId="664" priority="1">
      <formula>$AQ11=4</formula>
    </cfRule>
  </conditionalFormatting>
  <conditionalFormatting sqref="AC11:AJ30">
    <cfRule type="expression" dxfId="663" priority="2">
      <formula>$AQ11=1</formula>
    </cfRule>
  </conditionalFormatting>
  <dataValidations count="2">
    <dataValidation type="list" allowBlank="1" showInputMessage="1" showErrorMessage="1" sqref="N11:O30 R11:T30" xr:uid="{EDB12C8F-92EF-487D-9AEA-BB16D45DE280}">
      <formula1>INDIRECT(L11)</formula1>
    </dataValidation>
    <dataValidation type="list" allowBlank="1" showInputMessage="1" showErrorMessage="1" sqref="Y11:AB30" xr:uid="{7CF136C8-7388-4A8A-83CB-0F95F78538A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CD001-34A5-4AA9-91D0-85BEEB8C429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28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62" priority="4">
      <formula>$AQ11=2</formula>
    </cfRule>
  </conditionalFormatting>
  <conditionalFormatting sqref="Y11:AF30">
    <cfRule type="expression" dxfId="661" priority="3">
      <formula>$AQ11=3</formula>
    </cfRule>
  </conditionalFormatting>
  <conditionalFormatting sqref="Y11:AJ30">
    <cfRule type="expression" dxfId="660" priority="1">
      <formula>$AQ11=4</formula>
    </cfRule>
  </conditionalFormatting>
  <conditionalFormatting sqref="AC11:AJ30">
    <cfRule type="expression" dxfId="659" priority="2">
      <formula>$AQ11=1</formula>
    </cfRule>
  </conditionalFormatting>
  <dataValidations count="2">
    <dataValidation type="list" allowBlank="1" showInputMessage="1" showErrorMessage="1" sqref="N11:O30 R11:T30" xr:uid="{8556DF1D-BDA1-423F-9B0D-050E609154E3}">
      <formula1>INDIRECT(L11)</formula1>
    </dataValidation>
    <dataValidation type="list" allowBlank="1" showInputMessage="1" showErrorMessage="1" sqref="Y11:AB30" xr:uid="{D3A50375-46D7-4FC4-BA2B-F2DAA7A0F5C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4654A-5F61-455D-B635-5C560343DEF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29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29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58" priority="4">
      <formula>$AQ11=2</formula>
    </cfRule>
  </conditionalFormatting>
  <conditionalFormatting sqref="Y11:AF30">
    <cfRule type="expression" dxfId="657" priority="3">
      <formula>$AQ11=3</formula>
    </cfRule>
  </conditionalFormatting>
  <conditionalFormatting sqref="Y11:AJ30">
    <cfRule type="expression" dxfId="656" priority="1">
      <formula>$AQ11=4</formula>
    </cfRule>
  </conditionalFormatting>
  <conditionalFormatting sqref="AC11:AJ30">
    <cfRule type="expression" dxfId="655" priority="2">
      <formula>$AQ11=1</formula>
    </cfRule>
  </conditionalFormatting>
  <dataValidations count="2">
    <dataValidation type="list" allowBlank="1" showInputMessage="1" showErrorMessage="1" sqref="N11:O30 R11:T30" xr:uid="{D2753DF8-AA10-4686-81C3-43EB507266B9}">
      <formula1>INDIRECT(L11)</formula1>
    </dataValidation>
    <dataValidation type="list" allowBlank="1" showInputMessage="1" showErrorMessage="1" sqref="Y11:AB30" xr:uid="{A4971BAD-20C3-4FDB-9C3A-EEA5A670A3C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27D8-7C7A-4CD9-9926-4E0D312F66B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30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54" priority="4">
      <formula>$AQ11=2</formula>
    </cfRule>
  </conditionalFormatting>
  <conditionalFormatting sqref="Y11:AF30">
    <cfRule type="expression" dxfId="653" priority="3">
      <formula>$AQ11=3</formula>
    </cfRule>
  </conditionalFormatting>
  <conditionalFormatting sqref="Y11:AJ30">
    <cfRule type="expression" dxfId="652" priority="1">
      <formula>$AQ11=4</formula>
    </cfRule>
  </conditionalFormatting>
  <conditionalFormatting sqref="AC11:AJ30">
    <cfRule type="expression" dxfId="651" priority="2">
      <formula>$AQ11=1</formula>
    </cfRule>
  </conditionalFormatting>
  <dataValidations count="2">
    <dataValidation type="list" allowBlank="1" showInputMessage="1" showErrorMessage="1" sqref="N11:O30 R11:T30" xr:uid="{E86CC034-E30F-4D73-9C83-1B507063A0A7}">
      <formula1>INDIRECT(L11)</formula1>
    </dataValidation>
    <dataValidation type="list" allowBlank="1" showInputMessage="1" showErrorMessage="1" sqref="Y11:AB30" xr:uid="{9D0AF6DE-C270-464B-998E-42251781060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B2B0A-1720-498D-BD25-99C593A87D4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31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50" priority="4">
      <formula>$AQ11=2</formula>
    </cfRule>
  </conditionalFormatting>
  <conditionalFormatting sqref="Y11:AF30">
    <cfRule type="expression" dxfId="649" priority="3">
      <formula>$AQ11=3</formula>
    </cfRule>
  </conditionalFormatting>
  <conditionalFormatting sqref="Y11:AJ30">
    <cfRule type="expression" dxfId="648" priority="1">
      <formula>$AQ11=4</formula>
    </cfRule>
  </conditionalFormatting>
  <conditionalFormatting sqref="AC11:AJ30">
    <cfRule type="expression" dxfId="647" priority="2">
      <formula>$AQ11=1</formula>
    </cfRule>
  </conditionalFormatting>
  <dataValidations count="2">
    <dataValidation type="list" allowBlank="1" showInputMessage="1" showErrorMessage="1" sqref="N11:O30 R11:T30" xr:uid="{667F53D6-3CB3-4FBE-AE71-8D05803C8E94}">
      <formula1>INDIRECT(L11)</formula1>
    </dataValidation>
    <dataValidation type="list" allowBlank="1" showInputMessage="1" showErrorMessage="1" sqref="Y11:AB30" xr:uid="{A43F927A-F17F-44DC-A5BD-0D6C7ECD131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780EB-2C96-462C-8827-7295ABDDE2A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32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46" priority="4">
      <formula>$AQ11=2</formula>
    </cfRule>
  </conditionalFormatting>
  <conditionalFormatting sqref="Y11:AF30">
    <cfRule type="expression" dxfId="645" priority="3">
      <formula>$AQ11=3</formula>
    </cfRule>
  </conditionalFormatting>
  <conditionalFormatting sqref="Y11:AJ30">
    <cfRule type="expression" dxfId="644" priority="1">
      <formula>$AQ11=4</formula>
    </cfRule>
  </conditionalFormatting>
  <conditionalFormatting sqref="AC11:AJ30">
    <cfRule type="expression" dxfId="643" priority="2">
      <formula>$AQ11=1</formula>
    </cfRule>
  </conditionalFormatting>
  <dataValidations count="2">
    <dataValidation type="list" allowBlank="1" showInputMessage="1" showErrorMessage="1" sqref="N11:O30 R11:T30" xr:uid="{5C47826D-783E-4F6A-813E-F0FFA28235DE}">
      <formula1>INDIRECT(L11)</formula1>
    </dataValidation>
    <dataValidation type="list" allowBlank="1" showInputMessage="1" showErrorMessage="1" sqref="Y11:AB30" xr:uid="{82A5C337-010E-4702-B0EE-7C2C74BC35E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C4215-AA3D-495D-9183-AAEC31C3367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33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42" priority="4">
      <formula>$AQ11=2</formula>
    </cfRule>
  </conditionalFormatting>
  <conditionalFormatting sqref="Y11:AF30">
    <cfRule type="expression" dxfId="641" priority="3">
      <formula>$AQ11=3</formula>
    </cfRule>
  </conditionalFormatting>
  <conditionalFormatting sqref="Y11:AJ30">
    <cfRule type="expression" dxfId="640" priority="1">
      <formula>$AQ11=4</formula>
    </cfRule>
  </conditionalFormatting>
  <conditionalFormatting sqref="AC11:AJ30">
    <cfRule type="expression" dxfId="639" priority="2">
      <formula>$AQ11=1</formula>
    </cfRule>
  </conditionalFormatting>
  <dataValidations count="2">
    <dataValidation type="list" allowBlank="1" showInputMessage="1" showErrorMessage="1" sqref="N11:O30 R11:T30" xr:uid="{2354A4D5-BEE5-4976-9234-5A50AD5372FA}">
      <formula1>INDIRECT(L11)</formula1>
    </dataValidation>
    <dataValidation type="list" allowBlank="1" showInputMessage="1" showErrorMessage="1" sqref="Y11:AB30" xr:uid="{0F6DED97-0A50-47B5-A8E2-7C99EF8622D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E0C49-F6DE-4ED6-AEB0-033E195F0FC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34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435</v>
      </c>
      <c r="O11" s="725"/>
      <c r="P11" s="724" t="s">
        <v>415</v>
      </c>
      <c r="Q11" s="725"/>
      <c r="R11" s="726" t="s">
        <v>436</v>
      </c>
      <c r="S11" s="726"/>
      <c r="T11" s="726"/>
      <c r="U11" s="724" t="s">
        <v>291</v>
      </c>
      <c r="V11" s="725"/>
      <c r="W11" s="724" t="s">
        <v>346</v>
      </c>
      <c r="X11" s="727"/>
      <c r="Y11" s="728"/>
      <c r="Z11" s="728"/>
      <c r="AA11" s="728"/>
      <c r="AB11" s="728"/>
      <c r="AC11" s="729"/>
      <c r="AD11" s="729"/>
      <c r="AE11" s="729"/>
      <c r="AF11" s="729"/>
      <c r="AG11" s="729"/>
      <c r="AH11" s="729"/>
      <c r="AI11" s="729"/>
      <c r="AJ11" s="729"/>
      <c r="AK11" s="730" t="s">
        <v>801</v>
      </c>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38" priority="4">
      <formula>$AQ11=2</formula>
    </cfRule>
  </conditionalFormatting>
  <conditionalFormatting sqref="Y11:AF30">
    <cfRule type="expression" dxfId="637" priority="3">
      <formula>$AQ11=3</formula>
    </cfRule>
  </conditionalFormatting>
  <conditionalFormatting sqref="Y11:AJ30">
    <cfRule type="expression" dxfId="636" priority="1">
      <formula>$AQ11=4</formula>
    </cfRule>
  </conditionalFormatting>
  <conditionalFormatting sqref="AC11:AJ30">
    <cfRule type="expression" dxfId="635" priority="2">
      <formula>$AQ11=1</formula>
    </cfRule>
  </conditionalFormatting>
  <dataValidations count="2">
    <dataValidation type="list" allowBlank="1" showInputMessage="1" showErrorMessage="1" sqref="N11:O30 R11:T30" xr:uid="{88211008-EE6D-4411-A044-780A2719428F}">
      <formula1>INDIRECT(L11)</formula1>
    </dataValidation>
    <dataValidation type="list" allowBlank="1" showInputMessage="1" showErrorMessage="1" sqref="Y11:AB30" xr:uid="{B76B495E-60AB-4233-A174-6A26827E72C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1B4D7-5D86-40FF-91FC-6AFF2E732940}">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35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34" priority="4">
      <formula>$AQ11=2</formula>
    </cfRule>
  </conditionalFormatting>
  <conditionalFormatting sqref="Y11:AF30">
    <cfRule type="expression" dxfId="633" priority="3">
      <formula>$AQ11=3</formula>
    </cfRule>
  </conditionalFormatting>
  <conditionalFormatting sqref="Y11:AJ30">
    <cfRule type="expression" dxfId="632" priority="1">
      <formula>$AQ11=4</formula>
    </cfRule>
  </conditionalFormatting>
  <conditionalFormatting sqref="AC11:AJ30">
    <cfRule type="expression" dxfId="631" priority="2">
      <formula>$AQ11=1</formula>
    </cfRule>
  </conditionalFormatting>
  <dataValidations count="2">
    <dataValidation type="list" allowBlank="1" showInputMessage="1" showErrorMessage="1" sqref="N11:O30 R11:T30" xr:uid="{28C4C744-421E-4EC3-B048-DA7E72FD4CEB}">
      <formula1>INDIRECT(L11)</formula1>
    </dataValidation>
    <dataValidation type="list" allowBlank="1" showInputMessage="1" showErrorMessage="1" sqref="Y11:AB30" xr:uid="{13FE26A2-20EB-4C9B-B126-BDB75EC83AC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A3CE-EFF3-464A-B6C1-792C6DAAF22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36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30" priority="4">
      <formula>$AQ11=2</formula>
    </cfRule>
  </conditionalFormatting>
  <conditionalFormatting sqref="Y11:AF30">
    <cfRule type="expression" dxfId="629" priority="3">
      <formula>$AQ11=3</formula>
    </cfRule>
  </conditionalFormatting>
  <conditionalFormatting sqref="Y11:AJ30">
    <cfRule type="expression" dxfId="628" priority="1">
      <formula>$AQ11=4</formula>
    </cfRule>
  </conditionalFormatting>
  <conditionalFormatting sqref="AC11:AJ30">
    <cfRule type="expression" dxfId="627" priority="2">
      <formula>$AQ11=1</formula>
    </cfRule>
  </conditionalFormatting>
  <dataValidations count="2">
    <dataValidation type="list" allowBlank="1" showInputMessage="1" showErrorMessage="1" sqref="N11:O30 R11:T30" xr:uid="{82223BB1-FB19-4FBB-9CFA-7BEA6B14988E}">
      <formula1>INDIRECT(L11)</formula1>
    </dataValidation>
    <dataValidation type="list" allowBlank="1" showInputMessage="1" showErrorMessage="1" sqref="Y11:AB30" xr:uid="{D171DD80-0070-4565-AA0B-4B8C91B2D2B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17D9F-7BAD-43E8-9CCC-5D0A56FF8BC6}">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37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426</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26" priority="4">
      <formula>$AQ11=2</formula>
    </cfRule>
  </conditionalFormatting>
  <conditionalFormatting sqref="Y11:AF30">
    <cfRule type="expression" dxfId="625" priority="3">
      <formula>$AQ11=3</formula>
    </cfRule>
  </conditionalFormatting>
  <conditionalFormatting sqref="Y11:AJ30">
    <cfRule type="expression" dxfId="624" priority="1">
      <formula>$AQ11=4</formula>
    </cfRule>
  </conditionalFormatting>
  <conditionalFormatting sqref="AC11:AJ30">
    <cfRule type="expression" dxfId="623" priority="2">
      <formula>$AQ11=1</formula>
    </cfRule>
  </conditionalFormatting>
  <dataValidations count="2">
    <dataValidation type="list" allowBlank="1" showInputMessage="1" showErrorMessage="1" sqref="N11:O30 R11:T30" xr:uid="{6CC6D1B2-68F0-49C5-B9DA-6580AC2FBE86}">
      <formula1>INDIRECT(L11)</formula1>
    </dataValidation>
    <dataValidation type="list" allowBlank="1" showInputMessage="1" showErrorMessage="1" sqref="Y11:AB30" xr:uid="{26605267-34C4-442C-BD6D-DC653D65CCC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8BC6-214A-40B0-8F21-AC3676D48F7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38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22" priority="4">
      <formula>$AQ11=2</formula>
    </cfRule>
  </conditionalFormatting>
  <conditionalFormatting sqref="Y11:AF30">
    <cfRule type="expression" dxfId="621" priority="3">
      <formula>$AQ11=3</formula>
    </cfRule>
  </conditionalFormatting>
  <conditionalFormatting sqref="Y11:AJ30">
    <cfRule type="expression" dxfId="620" priority="1">
      <formula>$AQ11=4</formula>
    </cfRule>
  </conditionalFormatting>
  <conditionalFormatting sqref="AC11:AJ30">
    <cfRule type="expression" dxfId="619" priority="2">
      <formula>$AQ11=1</formula>
    </cfRule>
  </conditionalFormatting>
  <dataValidations count="2">
    <dataValidation type="list" allowBlank="1" showInputMessage="1" showErrorMessage="1" sqref="N11:O30 R11:T30" xr:uid="{964E835D-DFCB-4EDC-BEE4-F401BC1B2935}">
      <formula1>INDIRECT(L11)</formula1>
    </dataValidation>
    <dataValidation type="list" allowBlank="1" showInputMessage="1" showErrorMessage="1" sqref="Y11:AB30" xr:uid="{77BD42CF-00D4-44ED-B291-133436ABC5F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EBC14-CDF8-438B-BA13-BE2DDD262FE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39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39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18" priority="4">
      <formula>$AQ11=2</formula>
    </cfRule>
  </conditionalFormatting>
  <conditionalFormatting sqref="Y11:AF30">
    <cfRule type="expression" dxfId="617" priority="3">
      <formula>$AQ11=3</formula>
    </cfRule>
  </conditionalFormatting>
  <conditionalFormatting sqref="Y11:AJ30">
    <cfRule type="expression" dxfId="616" priority="1">
      <formula>$AQ11=4</formula>
    </cfRule>
  </conditionalFormatting>
  <conditionalFormatting sqref="AC11:AJ30">
    <cfRule type="expression" dxfId="615" priority="2">
      <formula>$AQ11=1</formula>
    </cfRule>
  </conditionalFormatting>
  <dataValidations count="2">
    <dataValidation type="list" allowBlank="1" showInputMessage="1" showErrorMessage="1" sqref="N11:O30 R11:T30" xr:uid="{30988F5F-7003-444D-8498-1F586EC39577}">
      <formula1>INDIRECT(L11)</formula1>
    </dataValidation>
    <dataValidation type="list" allowBlank="1" showInputMessage="1" showErrorMessage="1" sqref="Y11:AB30" xr:uid="{6965D8D1-5BE3-40B9-B4AB-1C5FE5E644C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0E3A-41CE-409F-B380-1001F487755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40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14" priority="4">
      <formula>$AQ11=2</formula>
    </cfRule>
  </conditionalFormatting>
  <conditionalFormatting sqref="Y11:AF30">
    <cfRule type="expression" dxfId="613" priority="3">
      <formula>$AQ11=3</formula>
    </cfRule>
  </conditionalFormatting>
  <conditionalFormatting sqref="Y11:AJ30">
    <cfRule type="expression" dxfId="612" priority="1">
      <formula>$AQ11=4</formula>
    </cfRule>
  </conditionalFormatting>
  <conditionalFormatting sqref="AC11:AJ30">
    <cfRule type="expression" dxfId="611" priority="2">
      <formula>$AQ11=1</formula>
    </cfRule>
  </conditionalFormatting>
  <dataValidations count="2">
    <dataValidation type="list" allowBlank="1" showInputMessage="1" showErrorMessage="1" sqref="N11:O30 R11:T30" xr:uid="{77C2F2CA-96CD-4E62-A28D-B61A4C4C889D}">
      <formula1>INDIRECT(L11)</formula1>
    </dataValidation>
    <dataValidation type="list" allowBlank="1" showInputMessage="1" showErrorMessage="1" sqref="Y11:AB30" xr:uid="{8208A21D-3D68-4C5C-AB43-B0BE6222376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3706-3ED1-456C-BE6C-58443D77817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41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10" priority="4">
      <formula>$AQ11=2</formula>
    </cfRule>
  </conditionalFormatting>
  <conditionalFormatting sqref="Y11:AF30">
    <cfRule type="expression" dxfId="609" priority="3">
      <formula>$AQ11=3</formula>
    </cfRule>
  </conditionalFormatting>
  <conditionalFormatting sqref="Y11:AJ30">
    <cfRule type="expression" dxfId="608" priority="1">
      <formula>$AQ11=4</formula>
    </cfRule>
  </conditionalFormatting>
  <conditionalFormatting sqref="AC11:AJ30">
    <cfRule type="expression" dxfId="607" priority="2">
      <formula>$AQ11=1</formula>
    </cfRule>
  </conditionalFormatting>
  <dataValidations count="2">
    <dataValidation type="list" allowBlank="1" showInputMessage="1" showErrorMessage="1" sqref="N11:O30 R11:T30" xr:uid="{0ADD1B84-1E9E-4128-823A-616FB390A63E}">
      <formula1>INDIRECT(L11)</formula1>
    </dataValidation>
    <dataValidation type="list" allowBlank="1" showInputMessage="1" showErrorMessage="1" sqref="Y11:AB30" xr:uid="{EE1F7015-3DE0-4873-84EA-B6B11778B81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30359-9FBC-4E14-8272-A7825871BD3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42</v>
      </c>
      <c r="AW5" s="682">
        <f>R7</f>
        <v>10.4</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42</v>
      </c>
      <c r="O7" s="700"/>
      <c r="P7" s="696" t="s">
        <v>764</v>
      </c>
      <c r="Q7" s="698"/>
      <c r="R7" s="701">
        <v>10.4</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06" priority="4">
      <formula>$AQ11=2</formula>
    </cfRule>
  </conditionalFormatting>
  <conditionalFormatting sqref="Y11:AF30">
    <cfRule type="expression" dxfId="605" priority="3">
      <formula>$AQ11=3</formula>
    </cfRule>
  </conditionalFormatting>
  <conditionalFormatting sqref="Y11:AJ30">
    <cfRule type="expression" dxfId="604" priority="1">
      <formula>$AQ11=4</formula>
    </cfRule>
  </conditionalFormatting>
  <conditionalFormatting sqref="AC11:AJ30">
    <cfRule type="expression" dxfId="603" priority="2">
      <formula>$AQ11=1</formula>
    </cfRule>
  </conditionalFormatting>
  <dataValidations count="2">
    <dataValidation type="list" allowBlank="1" showInputMessage="1" showErrorMessage="1" sqref="N11:O30 R11:T30" xr:uid="{5B1F8D14-8F10-40E2-806D-FABC2321A4FA}">
      <formula1>INDIRECT(L11)</formula1>
    </dataValidation>
    <dataValidation type="list" allowBlank="1" showInputMessage="1" showErrorMessage="1" sqref="Y11:AB30" xr:uid="{52AE30E9-8293-4CBE-ACA0-FCB8A44777D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88FC-1C2B-4EDD-8F2B-75BD4AA5073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43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02" priority="4">
      <formula>$AQ11=2</formula>
    </cfRule>
  </conditionalFormatting>
  <conditionalFormatting sqref="Y11:AF30">
    <cfRule type="expression" dxfId="601" priority="3">
      <formula>$AQ11=3</formula>
    </cfRule>
  </conditionalFormatting>
  <conditionalFormatting sqref="Y11:AJ30">
    <cfRule type="expression" dxfId="600" priority="1">
      <formula>$AQ11=4</formula>
    </cfRule>
  </conditionalFormatting>
  <conditionalFormatting sqref="AC11:AJ30">
    <cfRule type="expression" dxfId="599" priority="2">
      <formula>$AQ11=1</formula>
    </cfRule>
  </conditionalFormatting>
  <dataValidations count="2">
    <dataValidation type="list" allowBlank="1" showInputMessage="1" showErrorMessage="1" sqref="N11:O30 R11:T30" xr:uid="{44812442-EC26-49F2-BE6E-475620CDEE61}">
      <formula1>INDIRECT(L11)</formula1>
    </dataValidation>
    <dataValidation type="list" allowBlank="1" showInputMessage="1" showErrorMessage="1" sqref="Y11:AB30" xr:uid="{5C5998E8-F0DC-4B68-A407-1C3BD073E9F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1033B-B977-456D-A68D-1032EDE3B4D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44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414</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98" priority="4">
      <formula>$AQ11=2</formula>
    </cfRule>
  </conditionalFormatting>
  <conditionalFormatting sqref="Y11:AF30">
    <cfRule type="expression" dxfId="597" priority="3">
      <formula>$AQ11=3</formula>
    </cfRule>
  </conditionalFormatting>
  <conditionalFormatting sqref="Y11:AJ30">
    <cfRule type="expression" dxfId="596" priority="1">
      <formula>$AQ11=4</formula>
    </cfRule>
  </conditionalFormatting>
  <conditionalFormatting sqref="AC11:AJ30">
    <cfRule type="expression" dxfId="595" priority="2">
      <formula>$AQ11=1</formula>
    </cfRule>
  </conditionalFormatting>
  <dataValidations count="2">
    <dataValidation type="list" allowBlank="1" showInputMessage="1" showErrorMessage="1" sqref="N11:O30 R11:T30" xr:uid="{318C8949-B29F-43DA-8730-7B3AED4A907E}">
      <formula1>INDIRECT(L11)</formula1>
    </dataValidation>
    <dataValidation type="list" allowBlank="1" showInputMessage="1" showErrorMessage="1" sqref="Y11:AB30" xr:uid="{D162CA02-17CC-4DB1-A669-B69E8D3A2AC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AA91E-0C01-4D69-B4AA-FA7C16B5EFF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45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94" priority="4">
      <formula>$AQ11=2</formula>
    </cfRule>
  </conditionalFormatting>
  <conditionalFormatting sqref="Y11:AF30">
    <cfRule type="expression" dxfId="593" priority="3">
      <formula>$AQ11=3</formula>
    </cfRule>
  </conditionalFormatting>
  <conditionalFormatting sqref="Y11:AJ30">
    <cfRule type="expression" dxfId="592" priority="1">
      <formula>$AQ11=4</formula>
    </cfRule>
  </conditionalFormatting>
  <conditionalFormatting sqref="AC11:AJ30">
    <cfRule type="expression" dxfId="591" priority="2">
      <formula>$AQ11=1</formula>
    </cfRule>
  </conditionalFormatting>
  <dataValidations count="2">
    <dataValidation type="list" allowBlank="1" showInputMessage="1" showErrorMessage="1" sqref="N11:O30 R11:T30" xr:uid="{92564FCE-1C22-45BD-9779-BA0086115949}">
      <formula1>INDIRECT(L11)</formula1>
    </dataValidation>
    <dataValidation type="list" allowBlank="1" showInputMessage="1" showErrorMessage="1" sqref="Y11:AB30" xr:uid="{A6332C4C-1B3B-45A7-9F59-509B3CB4F21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F81BE-5FAB-43ED-B6A2-2B9E766B8E6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46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90" priority="4">
      <formula>$AQ11=2</formula>
    </cfRule>
  </conditionalFormatting>
  <conditionalFormatting sqref="Y11:AF30">
    <cfRule type="expression" dxfId="589" priority="3">
      <formula>$AQ11=3</formula>
    </cfRule>
  </conditionalFormatting>
  <conditionalFormatting sqref="Y11:AJ30">
    <cfRule type="expression" dxfId="588" priority="1">
      <formula>$AQ11=4</formula>
    </cfRule>
  </conditionalFormatting>
  <conditionalFormatting sqref="AC11:AJ30">
    <cfRule type="expression" dxfId="587" priority="2">
      <formula>$AQ11=1</formula>
    </cfRule>
  </conditionalFormatting>
  <dataValidations count="2">
    <dataValidation type="list" allowBlank="1" showInputMessage="1" showErrorMessage="1" sqref="N11:O30 R11:T30" xr:uid="{32C254A2-FA69-4875-9CFC-B2318012DA23}">
      <formula1>INDIRECT(L11)</formula1>
    </dataValidation>
    <dataValidation type="list" allowBlank="1" showInputMessage="1" showErrorMessage="1" sqref="Y11:AB30" xr:uid="{6C9DD3FB-D52D-4D74-A9F3-E446290F136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36C0C-602A-4F48-BF2A-256CBA78DAE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47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86" priority="4">
      <formula>$AQ11=2</formula>
    </cfRule>
  </conditionalFormatting>
  <conditionalFormatting sqref="Y11:AF30">
    <cfRule type="expression" dxfId="585" priority="3">
      <formula>$AQ11=3</formula>
    </cfRule>
  </conditionalFormatting>
  <conditionalFormatting sqref="Y11:AJ30">
    <cfRule type="expression" dxfId="584" priority="1">
      <formula>$AQ11=4</formula>
    </cfRule>
  </conditionalFormatting>
  <conditionalFormatting sqref="AC11:AJ30">
    <cfRule type="expression" dxfId="583" priority="2">
      <formula>$AQ11=1</formula>
    </cfRule>
  </conditionalFormatting>
  <dataValidations count="2">
    <dataValidation type="list" allowBlank="1" showInputMessage="1" showErrorMessage="1" sqref="N11:O30 R11:T30" xr:uid="{F5D542C0-C8C7-4637-A5BF-307DA9047D0C}">
      <formula1>INDIRECT(L11)</formula1>
    </dataValidation>
    <dataValidation type="list" allowBlank="1" showInputMessage="1" showErrorMessage="1" sqref="Y11:AB30" xr:uid="{56C69772-1FE5-471B-B2A0-5E7B4E8BF5D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309DC-0281-41D4-B73C-8C60DBF7EB16}">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48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82" priority="4">
      <formula>$AQ11=2</formula>
    </cfRule>
  </conditionalFormatting>
  <conditionalFormatting sqref="Y11:AF30">
    <cfRule type="expression" dxfId="581" priority="3">
      <formula>$AQ11=3</formula>
    </cfRule>
  </conditionalFormatting>
  <conditionalFormatting sqref="Y11:AJ30">
    <cfRule type="expression" dxfId="580" priority="1">
      <formula>$AQ11=4</formula>
    </cfRule>
  </conditionalFormatting>
  <conditionalFormatting sqref="AC11:AJ30">
    <cfRule type="expression" dxfId="579" priority="2">
      <formula>$AQ11=1</formula>
    </cfRule>
  </conditionalFormatting>
  <dataValidations count="2">
    <dataValidation type="list" allowBlank="1" showInputMessage="1" showErrorMessage="1" sqref="N11:O30 R11:T30" xr:uid="{76BDD84D-826C-4834-AEBF-0499EB45EEE9}">
      <formula1>INDIRECT(L11)</formula1>
    </dataValidation>
    <dataValidation type="list" allowBlank="1" showInputMessage="1" showErrorMessage="1" sqref="Y11:AB30" xr:uid="{FFCF3709-D629-4D45-8FFE-11F90257F4E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56B27-334E-4DC4-8B15-5BFEE85F818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49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49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78" priority="4">
      <formula>$AQ11=2</formula>
    </cfRule>
  </conditionalFormatting>
  <conditionalFormatting sqref="Y11:AF30">
    <cfRule type="expression" dxfId="577" priority="3">
      <formula>$AQ11=3</formula>
    </cfRule>
  </conditionalFormatting>
  <conditionalFormatting sqref="Y11:AJ30">
    <cfRule type="expression" dxfId="576" priority="1">
      <formula>$AQ11=4</formula>
    </cfRule>
  </conditionalFormatting>
  <conditionalFormatting sqref="AC11:AJ30">
    <cfRule type="expression" dxfId="575" priority="2">
      <formula>$AQ11=1</formula>
    </cfRule>
  </conditionalFormatting>
  <dataValidations count="2">
    <dataValidation type="list" allowBlank="1" showInputMessage="1" showErrorMessage="1" sqref="N11:O30 R11:T30" xr:uid="{4E826A43-2A36-40F7-AB07-24F6E9166D9E}">
      <formula1>INDIRECT(L11)</formula1>
    </dataValidation>
    <dataValidation type="list" allowBlank="1" showInputMessage="1" showErrorMessage="1" sqref="Y11:AB30" xr:uid="{DA534B92-9413-4D73-8261-CAC97713B54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431F4-39E7-425B-B749-F18758BFDAB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50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74" priority="4">
      <formula>$AQ11=2</formula>
    </cfRule>
  </conditionalFormatting>
  <conditionalFormatting sqref="Y11:AF30">
    <cfRule type="expression" dxfId="573" priority="3">
      <formula>$AQ11=3</formula>
    </cfRule>
  </conditionalFormatting>
  <conditionalFormatting sqref="Y11:AJ30">
    <cfRule type="expression" dxfId="572" priority="1">
      <formula>$AQ11=4</formula>
    </cfRule>
  </conditionalFormatting>
  <conditionalFormatting sqref="AC11:AJ30">
    <cfRule type="expression" dxfId="571" priority="2">
      <formula>$AQ11=1</formula>
    </cfRule>
  </conditionalFormatting>
  <dataValidations count="2">
    <dataValidation type="list" allowBlank="1" showInputMessage="1" showErrorMessage="1" sqref="N11:O30 R11:T30" xr:uid="{31F3474C-3EA3-4758-8368-35236D0194C4}">
      <formula1>INDIRECT(L11)</formula1>
    </dataValidation>
    <dataValidation type="list" allowBlank="1" showInputMessage="1" showErrorMessage="1" sqref="Y11:AB30" xr:uid="{FA407402-FDD4-4D12-8AED-B46FE540563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0FC04-9AB3-43A3-BBAA-B4601229E90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51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70" priority="4">
      <formula>$AQ11=2</formula>
    </cfRule>
  </conditionalFormatting>
  <conditionalFormatting sqref="Y11:AF30">
    <cfRule type="expression" dxfId="569" priority="3">
      <formula>$AQ11=3</formula>
    </cfRule>
  </conditionalFormatting>
  <conditionalFormatting sqref="Y11:AJ30">
    <cfRule type="expression" dxfId="568" priority="1">
      <formula>$AQ11=4</formula>
    </cfRule>
  </conditionalFormatting>
  <conditionalFormatting sqref="AC11:AJ30">
    <cfRule type="expression" dxfId="567" priority="2">
      <formula>$AQ11=1</formula>
    </cfRule>
  </conditionalFormatting>
  <dataValidations count="2">
    <dataValidation type="list" allowBlank="1" showInputMessage="1" showErrorMessage="1" sqref="N11:O30 R11:T30" xr:uid="{E5019EC0-90C1-4CD4-843B-A33CA08A7E1E}">
      <formula1>INDIRECT(L11)</formula1>
    </dataValidation>
    <dataValidation type="list" allowBlank="1" showInputMessage="1" showErrorMessage="1" sqref="Y11:AB30" xr:uid="{1C6731D3-FA2B-436F-9A25-3E79E73EA47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361A4-61DB-48C0-8C4F-EE868F6BFD4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52</v>
      </c>
      <c r="AW5" s="682">
        <f>R7</f>
        <v>10.199999999999999</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52</v>
      </c>
      <c r="O7" s="700"/>
      <c r="P7" s="696" t="s">
        <v>764</v>
      </c>
      <c r="Q7" s="698"/>
      <c r="R7" s="701">
        <v>10.199999999999999</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66" priority="4">
      <formula>$AQ11=2</formula>
    </cfRule>
  </conditionalFormatting>
  <conditionalFormatting sqref="Y11:AF30">
    <cfRule type="expression" dxfId="565" priority="3">
      <formula>$AQ11=3</formula>
    </cfRule>
  </conditionalFormatting>
  <conditionalFormatting sqref="Y11:AJ30">
    <cfRule type="expression" dxfId="564" priority="1">
      <formula>$AQ11=4</formula>
    </cfRule>
  </conditionalFormatting>
  <conditionalFormatting sqref="AC11:AJ30">
    <cfRule type="expression" dxfId="563" priority="2">
      <formula>$AQ11=1</formula>
    </cfRule>
  </conditionalFormatting>
  <dataValidations count="2">
    <dataValidation type="list" allowBlank="1" showInputMessage="1" showErrorMessage="1" sqref="N11:O30 R11:T30" xr:uid="{97C12ED5-E9EB-49A8-BE6F-670F98CC697A}">
      <formula1>INDIRECT(L11)</formula1>
    </dataValidation>
    <dataValidation type="list" allowBlank="1" showInputMessage="1" showErrorMessage="1" sqref="Y11:AB30" xr:uid="{EEF23CD4-F64B-432E-9CCB-EF7B618E370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020C9-CF2B-425B-872B-2204D2CF0C51}">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53</v>
      </c>
      <c r="AW5" s="682">
        <f>R7</f>
        <v>10.199999999999999</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53</v>
      </c>
      <c r="O7" s="700"/>
      <c r="P7" s="696" t="s">
        <v>764</v>
      </c>
      <c r="Q7" s="698"/>
      <c r="R7" s="701">
        <v>10.199999999999999</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62" priority="4">
      <formula>$AQ11=2</formula>
    </cfRule>
  </conditionalFormatting>
  <conditionalFormatting sqref="Y11:AF30">
    <cfRule type="expression" dxfId="561" priority="3">
      <formula>$AQ11=3</formula>
    </cfRule>
  </conditionalFormatting>
  <conditionalFormatting sqref="Y11:AJ30">
    <cfRule type="expression" dxfId="560" priority="1">
      <formula>$AQ11=4</formula>
    </cfRule>
  </conditionalFormatting>
  <conditionalFormatting sqref="AC11:AJ30">
    <cfRule type="expression" dxfId="559" priority="2">
      <formula>$AQ11=1</formula>
    </cfRule>
  </conditionalFormatting>
  <dataValidations count="2">
    <dataValidation type="list" allowBlank="1" showInputMessage="1" showErrorMessage="1" sqref="N11:O30 R11:T30" xr:uid="{686C31F3-5D0E-4E0A-B4C2-15399A5FFCA4}">
      <formula1>INDIRECT(L11)</formula1>
    </dataValidation>
    <dataValidation type="list" allowBlank="1" showInputMessage="1" showErrorMessage="1" sqref="Y11:AB30" xr:uid="{C2EE415F-FF23-4D27-861F-39C3A7071DE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5975E-9795-4452-AFEB-DA116FC06795}">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54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58" priority="4">
      <formula>$AQ11=2</formula>
    </cfRule>
  </conditionalFormatting>
  <conditionalFormatting sqref="Y11:AF30">
    <cfRule type="expression" dxfId="557" priority="3">
      <formula>$AQ11=3</formula>
    </cfRule>
  </conditionalFormatting>
  <conditionalFormatting sqref="Y11:AJ30">
    <cfRule type="expression" dxfId="556" priority="1">
      <formula>$AQ11=4</formula>
    </cfRule>
  </conditionalFormatting>
  <conditionalFormatting sqref="AC11:AJ30">
    <cfRule type="expression" dxfId="555" priority="2">
      <formula>$AQ11=1</formula>
    </cfRule>
  </conditionalFormatting>
  <dataValidations count="2">
    <dataValidation type="list" allowBlank="1" showInputMessage="1" showErrorMessage="1" sqref="N11:O30 R11:T30" xr:uid="{CB5ADCB2-3C65-425C-89FC-BC978F90480C}">
      <formula1>INDIRECT(L11)</formula1>
    </dataValidation>
    <dataValidation type="list" allowBlank="1" showInputMessage="1" showErrorMessage="1" sqref="Y11:AB30" xr:uid="{73476910-0FEE-4738-8099-E1409B6008B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89CCC-443B-40FF-AD01-62035D0C84F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55</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55</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435</v>
      </c>
      <c r="O11" s="725"/>
      <c r="P11" s="724" t="s">
        <v>415</v>
      </c>
      <c r="Q11" s="725"/>
      <c r="R11" s="726" t="s">
        <v>436</v>
      </c>
      <c r="S11" s="726"/>
      <c r="T11" s="726"/>
      <c r="U11" s="724" t="s">
        <v>291</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54" priority="4">
      <formula>$AQ11=2</formula>
    </cfRule>
  </conditionalFormatting>
  <conditionalFormatting sqref="Y11:AF30">
    <cfRule type="expression" dxfId="553" priority="3">
      <formula>$AQ11=3</formula>
    </cfRule>
  </conditionalFormatting>
  <conditionalFormatting sqref="Y11:AJ30">
    <cfRule type="expression" dxfId="552" priority="1">
      <formula>$AQ11=4</formula>
    </cfRule>
  </conditionalFormatting>
  <conditionalFormatting sqref="AC11:AJ30">
    <cfRule type="expression" dxfId="551" priority="2">
      <formula>$AQ11=1</formula>
    </cfRule>
  </conditionalFormatting>
  <dataValidations count="2">
    <dataValidation type="list" allowBlank="1" showInputMessage="1" showErrorMessage="1" sqref="N11:O30 R11:T30" xr:uid="{EB25F350-8A5A-4001-A0A9-A2FEFEF8968D}">
      <formula1>INDIRECT(L11)</formula1>
    </dataValidation>
    <dataValidation type="list" allowBlank="1" showInputMessage="1" showErrorMessage="1" sqref="Y11:AB30" xr:uid="{FA459248-69BB-4FCE-9F35-5202D09111D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5E89A-EAC7-4EBF-9D80-2BA85DB093F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56</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8.39</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56</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291</v>
      </c>
      <c r="V11" s="725"/>
      <c r="W11" s="724" t="s">
        <v>291</v>
      </c>
      <c r="X11" s="727"/>
      <c r="Y11" s="728"/>
      <c r="Z11" s="728"/>
      <c r="AA11" s="728"/>
      <c r="AB11" s="728"/>
      <c r="AC11" s="729"/>
      <c r="AD11" s="729"/>
      <c r="AE11" s="729"/>
      <c r="AF11" s="729">
        <v>8.39</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8.39</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50" priority="4">
      <formula>$AQ11=2</formula>
    </cfRule>
  </conditionalFormatting>
  <conditionalFormatting sqref="Y11:AF30">
    <cfRule type="expression" dxfId="549" priority="3">
      <formula>$AQ11=3</formula>
    </cfRule>
  </conditionalFormatting>
  <conditionalFormatting sqref="Y11:AJ30">
    <cfRule type="expression" dxfId="548" priority="1">
      <formula>$AQ11=4</formula>
    </cfRule>
  </conditionalFormatting>
  <conditionalFormatting sqref="AC11:AJ30">
    <cfRule type="expression" dxfId="547" priority="2">
      <formula>$AQ11=1</formula>
    </cfRule>
  </conditionalFormatting>
  <dataValidations count="2">
    <dataValidation type="list" allowBlank="1" showInputMessage="1" showErrorMessage="1" sqref="N11:O30 R11:T30" xr:uid="{91016DF5-D3E3-4D1E-8341-A448D0F6E700}">
      <formula1>INDIRECT(L11)</formula1>
    </dataValidation>
    <dataValidation type="list" allowBlank="1" showInputMessage="1" showErrorMessage="1" sqref="Y11:AB30" xr:uid="{592274E8-1A12-4B2E-BE9A-6111BB83A15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7D7D7-AEDE-4A0F-BA2A-1254B2D05F01}">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57</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57</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46" priority="4">
      <formula>$AQ11=2</formula>
    </cfRule>
  </conditionalFormatting>
  <conditionalFormatting sqref="Y11:AF30">
    <cfRule type="expression" dxfId="545" priority="3">
      <formula>$AQ11=3</formula>
    </cfRule>
  </conditionalFormatting>
  <conditionalFormatting sqref="Y11:AJ30">
    <cfRule type="expression" dxfId="544" priority="1">
      <formula>$AQ11=4</formula>
    </cfRule>
  </conditionalFormatting>
  <conditionalFormatting sqref="AC11:AJ30">
    <cfRule type="expression" dxfId="543" priority="2">
      <formula>$AQ11=1</formula>
    </cfRule>
  </conditionalFormatting>
  <dataValidations count="2">
    <dataValidation type="list" allowBlank="1" showInputMessage="1" showErrorMessage="1" sqref="N11:O30 R11:T30" xr:uid="{57FA7A98-1599-4050-A822-D2382EC712E4}">
      <formula1>INDIRECT(L11)</formula1>
    </dataValidation>
    <dataValidation type="list" allowBlank="1" showInputMessage="1" showErrorMessage="1" sqref="Y11:AB30" xr:uid="{3F432A39-5E59-41C7-A248-AF094555B1B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A6628-8904-4EB6-8840-D1500A83FEE6}">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58</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58</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42" priority="4">
      <formula>$AQ11=2</formula>
    </cfRule>
  </conditionalFormatting>
  <conditionalFormatting sqref="Y11:AF30">
    <cfRule type="expression" dxfId="541" priority="3">
      <formula>$AQ11=3</formula>
    </cfRule>
  </conditionalFormatting>
  <conditionalFormatting sqref="Y11:AJ30">
    <cfRule type="expression" dxfId="540" priority="1">
      <formula>$AQ11=4</formula>
    </cfRule>
  </conditionalFormatting>
  <conditionalFormatting sqref="AC11:AJ30">
    <cfRule type="expression" dxfId="539" priority="2">
      <formula>$AQ11=1</formula>
    </cfRule>
  </conditionalFormatting>
  <dataValidations count="2">
    <dataValidation type="list" allowBlank="1" showInputMessage="1" showErrorMessage="1" sqref="N11:O30 R11:T30" xr:uid="{CB184C44-2637-4CCA-84BF-8542A9350D4D}">
      <formula1>INDIRECT(L11)</formula1>
    </dataValidation>
    <dataValidation type="list" allowBlank="1" showInputMessage="1" showErrorMessage="1" sqref="Y11:AB30" xr:uid="{449746C2-4728-4C5A-99C8-032B234B40A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8B620-8E8A-4A2E-9A8C-19AB1AB71D0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59</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59</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38" priority="4">
      <formula>$AQ11=2</formula>
    </cfRule>
  </conditionalFormatting>
  <conditionalFormatting sqref="Y11:AF30">
    <cfRule type="expression" dxfId="537" priority="3">
      <formula>$AQ11=3</formula>
    </cfRule>
  </conditionalFormatting>
  <conditionalFormatting sqref="Y11:AJ30">
    <cfRule type="expression" dxfId="536" priority="1">
      <formula>$AQ11=4</formula>
    </cfRule>
  </conditionalFormatting>
  <conditionalFormatting sqref="AC11:AJ30">
    <cfRule type="expression" dxfId="535" priority="2">
      <formula>$AQ11=1</formula>
    </cfRule>
  </conditionalFormatting>
  <dataValidations count="2">
    <dataValidation type="list" allowBlank="1" showInputMessage="1" showErrorMessage="1" sqref="N11:O30 R11:T30" xr:uid="{0484C639-BF26-4413-B783-F82A22129E7F}">
      <formula1>INDIRECT(L11)</formula1>
    </dataValidation>
    <dataValidation type="list" allowBlank="1" showInputMessage="1" showErrorMessage="1" sqref="Y11:AB30" xr:uid="{F3BCF01D-56B7-4FE5-AF01-4422F2FF3C9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2C49-13F5-452F-8A3C-A9050F6F101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60</v>
      </c>
      <c r="AW5" s="682">
        <f>R7</f>
        <v>10</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6.04</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60</v>
      </c>
      <c r="O7" s="700"/>
      <c r="P7" s="696" t="s">
        <v>764</v>
      </c>
      <c r="Q7" s="698"/>
      <c r="R7" s="701">
        <v>10</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443</v>
      </c>
      <c r="O11" s="725"/>
      <c r="P11" s="724" t="s">
        <v>415</v>
      </c>
      <c r="Q11" s="725"/>
      <c r="R11" s="726" t="s">
        <v>441</v>
      </c>
      <c r="S11" s="726"/>
      <c r="T11" s="726"/>
      <c r="U11" s="724" t="s">
        <v>342</v>
      </c>
      <c r="V11" s="725"/>
      <c r="W11" s="724" t="s">
        <v>291</v>
      </c>
      <c r="X11" s="727"/>
      <c r="Y11" s="728"/>
      <c r="Z11" s="728"/>
      <c r="AA11" s="728"/>
      <c r="AB11" s="728"/>
      <c r="AC11" s="729"/>
      <c r="AD11" s="729"/>
      <c r="AE11" s="729"/>
      <c r="AF11" s="729">
        <v>6.04</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6.04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34" priority="4">
      <formula>$AQ11=2</formula>
    </cfRule>
  </conditionalFormatting>
  <conditionalFormatting sqref="Y11:AF30">
    <cfRule type="expression" dxfId="533" priority="3">
      <formula>$AQ11=3</formula>
    </cfRule>
  </conditionalFormatting>
  <conditionalFormatting sqref="Y11:AJ30">
    <cfRule type="expression" dxfId="532" priority="1">
      <formula>$AQ11=4</formula>
    </cfRule>
  </conditionalFormatting>
  <conditionalFormatting sqref="AC11:AJ30">
    <cfRule type="expression" dxfId="531" priority="2">
      <formula>$AQ11=1</formula>
    </cfRule>
  </conditionalFormatting>
  <dataValidations count="2">
    <dataValidation type="list" allowBlank="1" showInputMessage="1" showErrorMessage="1" sqref="N11:O30 R11:T30" xr:uid="{CC16ADF5-5BA4-45B4-A2EA-2DF80F01971F}">
      <formula1>INDIRECT(L11)</formula1>
    </dataValidation>
    <dataValidation type="list" allowBlank="1" showInputMessage="1" showErrorMessage="1" sqref="Y11:AB30" xr:uid="{5441AC5E-90A3-49BE-A2EA-CBBBAEF7C37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72632-0670-4839-BA04-AC99820E58D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61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30" priority="4">
      <formula>$AQ11=2</formula>
    </cfRule>
  </conditionalFormatting>
  <conditionalFormatting sqref="Y11:AF30">
    <cfRule type="expression" dxfId="529" priority="3">
      <formula>$AQ11=3</formula>
    </cfRule>
  </conditionalFormatting>
  <conditionalFormatting sqref="Y11:AJ30">
    <cfRule type="expression" dxfId="528" priority="1">
      <formula>$AQ11=4</formula>
    </cfRule>
  </conditionalFormatting>
  <conditionalFormatting sqref="AC11:AJ30">
    <cfRule type="expression" dxfId="527" priority="2">
      <formula>$AQ11=1</formula>
    </cfRule>
  </conditionalFormatting>
  <dataValidations count="2">
    <dataValidation type="list" allowBlank="1" showInputMessage="1" showErrorMessage="1" sqref="N11:O30 R11:T30" xr:uid="{AA279AFB-B6A7-446A-9DB7-76B19BAB99DC}">
      <formula1>INDIRECT(L11)</formula1>
    </dataValidation>
    <dataValidation type="list" allowBlank="1" showInputMessage="1" showErrorMessage="1" sqref="Y11:AB30" xr:uid="{C4B39B0C-1B80-4C69-9717-4E5F1BD7ACD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FB4D7-D7B9-442F-8F3E-9CF6C32B847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62</v>
      </c>
      <c r="AW5" s="682">
        <f>R7</f>
        <v>10.3</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62</v>
      </c>
      <c r="O7" s="700"/>
      <c r="P7" s="696" t="s">
        <v>764</v>
      </c>
      <c r="Q7" s="698"/>
      <c r="R7" s="701">
        <v>10.3</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26" priority="4">
      <formula>$AQ11=2</formula>
    </cfRule>
  </conditionalFormatting>
  <conditionalFormatting sqref="Y11:AF30">
    <cfRule type="expression" dxfId="525" priority="3">
      <formula>$AQ11=3</formula>
    </cfRule>
  </conditionalFormatting>
  <conditionalFormatting sqref="Y11:AJ30">
    <cfRule type="expression" dxfId="524" priority="1">
      <formula>$AQ11=4</formula>
    </cfRule>
  </conditionalFormatting>
  <conditionalFormatting sqref="AC11:AJ30">
    <cfRule type="expression" dxfId="523" priority="2">
      <formula>$AQ11=1</formula>
    </cfRule>
  </conditionalFormatting>
  <dataValidations count="2">
    <dataValidation type="list" allowBlank="1" showInputMessage="1" showErrorMessage="1" sqref="N11:O30 R11:T30" xr:uid="{669D7B90-0687-42E6-98E0-1933B3F94CE3}">
      <formula1>INDIRECT(L11)</formula1>
    </dataValidation>
    <dataValidation type="list" allowBlank="1" showInputMessage="1" showErrorMessage="1" sqref="Y11:AB30" xr:uid="{5B23099F-4F0A-478D-A9BF-E91463DE1D1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B5FD3-A62B-4BFC-B4CD-6DC4636B084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63</v>
      </c>
      <c r="AW5" s="682">
        <f>R7</f>
        <v>10.199999999999999</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0.02</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63</v>
      </c>
      <c r="O7" s="700"/>
      <c r="P7" s="696" t="s">
        <v>764</v>
      </c>
      <c r="Q7" s="698"/>
      <c r="R7" s="701">
        <v>10.199999999999999</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426</v>
      </c>
      <c r="O11" s="725"/>
      <c r="P11" s="724" t="s">
        <v>415</v>
      </c>
      <c r="Q11" s="725"/>
      <c r="R11" s="726" t="s">
        <v>416</v>
      </c>
      <c r="S11" s="726"/>
      <c r="T11" s="726"/>
      <c r="U11" s="724" t="s">
        <v>342</v>
      </c>
      <c r="V11" s="725"/>
      <c r="W11" s="724" t="s">
        <v>291</v>
      </c>
      <c r="X11" s="727"/>
      <c r="Y11" s="728"/>
      <c r="Z11" s="728"/>
      <c r="AA11" s="728"/>
      <c r="AB11" s="728"/>
      <c r="AC11" s="729"/>
      <c r="AD11" s="729"/>
      <c r="AE11" s="729"/>
      <c r="AF11" s="729">
        <v>0.02</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22" priority="4">
      <formula>$AQ11=2</formula>
    </cfRule>
  </conditionalFormatting>
  <conditionalFormatting sqref="Y11:AF30">
    <cfRule type="expression" dxfId="521" priority="3">
      <formula>$AQ11=3</formula>
    </cfRule>
  </conditionalFormatting>
  <conditionalFormatting sqref="Y11:AJ30">
    <cfRule type="expression" dxfId="520" priority="1">
      <formula>$AQ11=4</formula>
    </cfRule>
  </conditionalFormatting>
  <conditionalFormatting sqref="AC11:AJ30">
    <cfRule type="expression" dxfId="519" priority="2">
      <formula>$AQ11=1</formula>
    </cfRule>
  </conditionalFormatting>
  <dataValidations count="2">
    <dataValidation type="list" allowBlank="1" showInputMessage="1" showErrorMessage="1" sqref="N11:O30 R11:T30" xr:uid="{421C650E-B0B2-46DC-B8A6-F9DAA3E82D4E}">
      <formula1>INDIRECT(L11)</formula1>
    </dataValidation>
    <dataValidation type="list" allowBlank="1" showInputMessage="1" showErrorMessage="1" sqref="Y11:AB30" xr:uid="{945DA2BA-3AAE-4A64-AFC4-2983AC903A7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4164B-09A1-4092-A0C0-219FE182B53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0.04</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64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436</v>
      </c>
      <c r="S11" s="726"/>
      <c r="T11" s="726"/>
      <c r="U11" s="724" t="s">
        <v>291</v>
      </c>
      <c r="V11" s="725"/>
      <c r="W11" s="724" t="s">
        <v>291</v>
      </c>
      <c r="X11" s="727"/>
      <c r="Y11" s="728"/>
      <c r="Z11" s="728"/>
      <c r="AA11" s="728"/>
      <c r="AB11" s="728"/>
      <c r="AC11" s="729"/>
      <c r="AD11" s="729"/>
      <c r="AE11" s="729"/>
      <c r="AF11" s="729">
        <v>0.04</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18" priority="4">
      <formula>$AQ11=2</formula>
    </cfRule>
  </conditionalFormatting>
  <conditionalFormatting sqref="Y11:AF30">
    <cfRule type="expression" dxfId="517" priority="3">
      <formula>$AQ11=3</formula>
    </cfRule>
  </conditionalFormatting>
  <conditionalFormatting sqref="Y11:AJ30">
    <cfRule type="expression" dxfId="516" priority="1">
      <formula>$AQ11=4</formula>
    </cfRule>
  </conditionalFormatting>
  <conditionalFormatting sqref="AC11:AJ30">
    <cfRule type="expression" dxfId="515" priority="2">
      <formula>$AQ11=1</formula>
    </cfRule>
  </conditionalFormatting>
  <dataValidations count="2">
    <dataValidation type="list" allowBlank="1" showInputMessage="1" showErrorMessage="1" sqref="N11:O30 R11:T30" xr:uid="{770FB6CB-BEE1-45D8-9FAD-8E648E07BC6B}">
      <formula1>INDIRECT(L11)</formula1>
    </dataValidation>
    <dataValidation type="list" allowBlank="1" showInputMessage="1" showErrorMessage="1" sqref="Y11:AB30" xr:uid="{23E74B8D-E78D-4B14-A398-0F25FFDB51E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BC54F-49AA-4FE3-A234-199A7662531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65</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65</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6.2</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14" priority="4">
      <formula>$AQ11=2</formula>
    </cfRule>
  </conditionalFormatting>
  <conditionalFormatting sqref="Y11:AF30">
    <cfRule type="expression" dxfId="513" priority="3">
      <formula>$AQ11=3</formula>
    </cfRule>
  </conditionalFormatting>
  <conditionalFormatting sqref="Y11:AJ30">
    <cfRule type="expression" dxfId="512" priority="1">
      <formula>$AQ11=4</formula>
    </cfRule>
  </conditionalFormatting>
  <conditionalFormatting sqref="AC11:AJ30">
    <cfRule type="expression" dxfId="511" priority="2">
      <formula>$AQ11=1</formula>
    </cfRule>
  </conditionalFormatting>
  <dataValidations count="2">
    <dataValidation type="list" allowBlank="1" showInputMessage="1" showErrorMessage="1" sqref="N11:O30 R11:T30" xr:uid="{AE4F10AF-62D6-4A02-9274-40575758514A}">
      <formula1>INDIRECT(L11)</formula1>
    </dataValidation>
    <dataValidation type="list" allowBlank="1" showInputMessage="1" showErrorMessage="1" sqref="Y11:AB30" xr:uid="{F4090F3D-13FA-4EAD-9077-B13E78CCFC3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CE8F7-5CD5-406D-B495-52A8E300904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66</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66</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414</v>
      </c>
      <c r="O11" s="725"/>
      <c r="P11" s="724" t="s">
        <v>415</v>
      </c>
      <c r="Q11" s="725"/>
      <c r="R11" s="726" t="s">
        <v>441</v>
      </c>
      <c r="S11" s="726"/>
      <c r="T11" s="726"/>
      <c r="U11" s="724" t="s">
        <v>342</v>
      </c>
      <c r="V11" s="725"/>
      <c r="W11" s="724" t="s">
        <v>291</v>
      </c>
      <c r="X11" s="727"/>
      <c r="Y11" s="728"/>
      <c r="Z11" s="728"/>
      <c r="AA11" s="728"/>
      <c r="AB11" s="728"/>
      <c r="AC11" s="729"/>
      <c r="AD11" s="729"/>
      <c r="AE11" s="729"/>
      <c r="AF11" s="729">
        <v>6.2</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10" priority="4">
      <formula>$AQ11=2</formula>
    </cfRule>
  </conditionalFormatting>
  <conditionalFormatting sqref="Y11:AF30">
    <cfRule type="expression" dxfId="509" priority="3">
      <formula>$AQ11=3</formula>
    </cfRule>
  </conditionalFormatting>
  <conditionalFormatting sqref="Y11:AJ30">
    <cfRule type="expression" dxfId="508" priority="1">
      <formula>$AQ11=4</formula>
    </cfRule>
  </conditionalFormatting>
  <conditionalFormatting sqref="AC11:AJ30">
    <cfRule type="expression" dxfId="507" priority="2">
      <formula>$AQ11=1</formula>
    </cfRule>
  </conditionalFormatting>
  <dataValidations count="2">
    <dataValidation type="list" allowBlank="1" showInputMessage="1" showErrorMessage="1" sqref="N11:O30 R11:T30" xr:uid="{DDD69C07-38E9-4B1E-8358-B4F8BBD9E44C}">
      <formula1>INDIRECT(L11)</formula1>
    </dataValidation>
    <dataValidation type="list" allowBlank="1" showInputMessage="1" showErrorMessage="1" sqref="Y11:AB30" xr:uid="{1444F281-07E1-48FB-A927-793866DCE00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D45A3-70F1-4C68-AFCD-D011E15F4AE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67</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6.3</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67</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414</v>
      </c>
      <c r="O11" s="725"/>
      <c r="P11" s="724" t="s">
        <v>415</v>
      </c>
      <c r="Q11" s="725"/>
      <c r="R11" s="726" t="s">
        <v>441</v>
      </c>
      <c r="S11" s="726"/>
      <c r="T11" s="726"/>
      <c r="U11" s="724" t="s">
        <v>342</v>
      </c>
      <c r="V11" s="725"/>
      <c r="W11" s="724" t="s">
        <v>291</v>
      </c>
      <c r="X11" s="727"/>
      <c r="Y11" s="728"/>
      <c r="Z11" s="728"/>
      <c r="AA11" s="728"/>
      <c r="AB11" s="728"/>
      <c r="AC11" s="729"/>
      <c r="AD11" s="729"/>
      <c r="AE11" s="729"/>
      <c r="AF11" s="729">
        <v>6.3</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6.3</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06" priority="4">
      <formula>$AQ11=2</formula>
    </cfRule>
  </conditionalFormatting>
  <conditionalFormatting sqref="Y11:AF30">
    <cfRule type="expression" dxfId="505" priority="3">
      <formula>$AQ11=3</formula>
    </cfRule>
  </conditionalFormatting>
  <conditionalFormatting sqref="Y11:AJ30">
    <cfRule type="expression" dxfId="504" priority="1">
      <formula>$AQ11=4</formula>
    </cfRule>
  </conditionalFormatting>
  <conditionalFormatting sqref="AC11:AJ30">
    <cfRule type="expression" dxfId="503" priority="2">
      <formula>$AQ11=1</formula>
    </cfRule>
  </conditionalFormatting>
  <dataValidations count="2">
    <dataValidation type="list" allowBlank="1" showInputMessage="1" showErrorMessage="1" sqref="N11:O30 R11:T30" xr:uid="{FB59FBF5-8CBF-4E46-869D-CDB3AC76AE41}">
      <formula1>INDIRECT(L11)</formula1>
    </dataValidation>
    <dataValidation type="list" allowBlank="1" showInputMessage="1" showErrorMessage="1" sqref="Y11:AB30" xr:uid="{06F2AA17-48A4-4297-B793-15532A6C432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833D6-7B87-4A92-952E-E2061F4A24C0}">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68</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6.68</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68</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6.68</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6.68</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02" priority="4">
      <formula>$AQ11=2</formula>
    </cfRule>
  </conditionalFormatting>
  <conditionalFormatting sqref="Y11:AF30">
    <cfRule type="expression" dxfId="501" priority="3">
      <formula>$AQ11=3</formula>
    </cfRule>
  </conditionalFormatting>
  <conditionalFormatting sqref="Y11:AJ30">
    <cfRule type="expression" dxfId="500" priority="1">
      <formula>$AQ11=4</formula>
    </cfRule>
  </conditionalFormatting>
  <conditionalFormatting sqref="AC11:AJ30">
    <cfRule type="expression" dxfId="499" priority="2">
      <formula>$AQ11=1</formula>
    </cfRule>
  </conditionalFormatting>
  <dataValidations count="2">
    <dataValidation type="list" allowBlank="1" showInputMessage="1" showErrorMessage="1" sqref="N11:O30 R11:T30" xr:uid="{C51609F3-5A77-44EE-B2D1-1320A9895C2C}">
      <formula1>INDIRECT(L11)</formula1>
    </dataValidation>
    <dataValidation type="list" allowBlank="1" showInputMessage="1" showErrorMessage="1" sqref="Y11:AB30" xr:uid="{6E2CA73E-FB13-4B44-B63D-F095EC37AD9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38A55-E5BC-4C17-8F49-72B540A10EC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69</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69</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98" priority="4">
      <formula>$AQ11=2</formula>
    </cfRule>
  </conditionalFormatting>
  <conditionalFormatting sqref="Y11:AF30">
    <cfRule type="expression" dxfId="497" priority="3">
      <formula>$AQ11=3</formula>
    </cfRule>
  </conditionalFormatting>
  <conditionalFormatting sqref="Y11:AJ30">
    <cfRule type="expression" dxfId="496" priority="1">
      <formula>$AQ11=4</formula>
    </cfRule>
  </conditionalFormatting>
  <conditionalFormatting sqref="AC11:AJ30">
    <cfRule type="expression" dxfId="495" priority="2">
      <formula>$AQ11=1</formula>
    </cfRule>
  </conditionalFormatting>
  <dataValidations count="2">
    <dataValidation type="list" allowBlank="1" showInputMessage="1" showErrorMessage="1" sqref="N11:O30 R11:T30" xr:uid="{C949DC8B-5A83-4170-8782-42A995E7CAC0}">
      <formula1>INDIRECT(L11)</formula1>
    </dataValidation>
    <dataValidation type="list" allowBlank="1" showInputMessage="1" showErrorMessage="1" sqref="Y11:AB30" xr:uid="{0D599AE2-897B-4FB3-A328-5692F9FD78D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B4A6B-07EA-4FC1-847A-8D4B20725E7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70</v>
      </c>
      <c r="AW5" s="682">
        <f>R7</f>
        <v>10</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70</v>
      </c>
      <c r="O7" s="700"/>
      <c r="P7" s="696" t="s">
        <v>764</v>
      </c>
      <c r="Q7" s="698"/>
      <c r="R7" s="701">
        <v>10</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94" priority="4">
      <formula>$AQ11=2</formula>
    </cfRule>
  </conditionalFormatting>
  <conditionalFormatting sqref="Y11:AF30">
    <cfRule type="expression" dxfId="493" priority="3">
      <formula>$AQ11=3</formula>
    </cfRule>
  </conditionalFormatting>
  <conditionalFormatting sqref="Y11:AJ30">
    <cfRule type="expression" dxfId="492" priority="1">
      <formula>$AQ11=4</formula>
    </cfRule>
  </conditionalFormatting>
  <conditionalFormatting sqref="AC11:AJ30">
    <cfRule type="expression" dxfId="491" priority="2">
      <formula>$AQ11=1</formula>
    </cfRule>
  </conditionalFormatting>
  <dataValidations count="2">
    <dataValidation type="list" allowBlank="1" showInputMessage="1" showErrorMessage="1" sqref="N11:O30 R11:T30" xr:uid="{8C038652-2652-48D5-88D7-B4DBD7B7F1E6}">
      <formula1>INDIRECT(L11)</formula1>
    </dataValidation>
    <dataValidation type="list" allowBlank="1" showInputMessage="1" showErrorMessage="1" sqref="Y11:AB30" xr:uid="{C1A889D3-5131-4FD9-9EAD-1F4E8C388CB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1A93C-955A-46FD-8B99-8D5E1C872E9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71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90" priority="4">
      <formula>$AQ11=2</formula>
    </cfRule>
  </conditionalFormatting>
  <conditionalFormatting sqref="Y11:AF30">
    <cfRule type="expression" dxfId="489" priority="3">
      <formula>$AQ11=3</formula>
    </cfRule>
  </conditionalFormatting>
  <conditionalFormatting sqref="Y11:AJ30">
    <cfRule type="expression" dxfId="488" priority="1">
      <formula>$AQ11=4</formula>
    </cfRule>
  </conditionalFormatting>
  <conditionalFormatting sqref="AC11:AJ30">
    <cfRule type="expression" dxfId="487" priority="2">
      <formula>$AQ11=1</formula>
    </cfRule>
  </conditionalFormatting>
  <dataValidations count="2">
    <dataValidation type="list" allowBlank="1" showInputMessage="1" showErrorMessage="1" sqref="N11:O30 R11:T30" xr:uid="{7DD6EEC9-1790-4911-9A16-60CE1782EB86}">
      <formula1>INDIRECT(L11)</formula1>
    </dataValidation>
    <dataValidation type="list" allowBlank="1" showInputMessage="1" showErrorMessage="1" sqref="Y11:AB30" xr:uid="{0D2756B0-E150-4889-9E06-C0D02DAA1C6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848DA-8D2D-43CE-9B92-96C00830D08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72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86" priority="4">
      <formula>$AQ11=2</formula>
    </cfRule>
  </conditionalFormatting>
  <conditionalFormatting sqref="Y11:AF30">
    <cfRule type="expression" dxfId="485" priority="3">
      <formula>$AQ11=3</formula>
    </cfRule>
  </conditionalFormatting>
  <conditionalFormatting sqref="Y11:AJ30">
    <cfRule type="expression" dxfId="484" priority="1">
      <formula>$AQ11=4</formula>
    </cfRule>
  </conditionalFormatting>
  <conditionalFormatting sqref="AC11:AJ30">
    <cfRule type="expression" dxfId="483" priority="2">
      <formula>$AQ11=1</formula>
    </cfRule>
  </conditionalFormatting>
  <dataValidations count="2">
    <dataValidation type="list" allowBlank="1" showInputMessage="1" showErrorMessage="1" sqref="N11:O30 R11:T30" xr:uid="{D11191F2-8F12-42D3-87AD-C0B86632B660}">
      <formula1>INDIRECT(L11)</formula1>
    </dataValidation>
    <dataValidation type="list" allowBlank="1" showInputMessage="1" showErrorMessage="1" sqref="Y11:AB30" xr:uid="{9FDD7A73-AD86-47E9-9FDE-EE31B53CB00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09AEE-D717-496C-9F3D-FEEF2AECD13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73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82" priority="4">
      <formula>$AQ11=2</formula>
    </cfRule>
  </conditionalFormatting>
  <conditionalFormatting sqref="Y11:AF30">
    <cfRule type="expression" dxfId="481" priority="3">
      <formula>$AQ11=3</formula>
    </cfRule>
  </conditionalFormatting>
  <conditionalFormatting sqref="Y11:AJ30">
    <cfRule type="expression" dxfId="480" priority="1">
      <formula>$AQ11=4</formula>
    </cfRule>
  </conditionalFormatting>
  <conditionalFormatting sqref="AC11:AJ30">
    <cfRule type="expression" dxfId="479" priority="2">
      <formula>$AQ11=1</formula>
    </cfRule>
  </conditionalFormatting>
  <dataValidations count="2">
    <dataValidation type="list" allowBlank="1" showInputMessage="1" showErrorMessage="1" sqref="N11:O30 R11:T30" xr:uid="{0D3588F5-EB95-4B70-844D-46C4C75CDDCD}">
      <formula1>INDIRECT(L11)</formula1>
    </dataValidation>
    <dataValidation type="list" allowBlank="1" showInputMessage="1" showErrorMessage="1" sqref="Y11:AB30" xr:uid="{14CF36A2-A749-41DD-B385-3B08DDF1DC9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180EF-EC96-46FE-BFC9-A584789FAF3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74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78" priority="4">
      <formula>$AQ11=2</formula>
    </cfRule>
  </conditionalFormatting>
  <conditionalFormatting sqref="Y11:AF30">
    <cfRule type="expression" dxfId="477" priority="3">
      <formula>$AQ11=3</formula>
    </cfRule>
  </conditionalFormatting>
  <conditionalFormatting sqref="Y11:AJ30">
    <cfRule type="expression" dxfId="476" priority="1">
      <formula>$AQ11=4</formula>
    </cfRule>
  </conditionalFormatting>
  <conditionalFormatting sqref="AC11:AJ30">
    <cfRule type="expression" dxfId="475" priority="2">
      <formula>$AQ11=1</formula>
    </cfRule>
  </conditionalFormatting>
  <dataValidations count="2">
    <dataValidation type="list" allowBlank="1" showInputMessage="1" showErrorMessage="1" sqref="N11:O30 R11:T30" xr:uid="{150FB05D-0802-4E9B-98B0-DBFA4783C278}">
      <formula1>INDIRECT(L11)</formula1>
    </dataValidation>
    <dataValidation type="list" allowBlank="1" showInputMessage="1" showErrorMessage="1" sqref="Y11:AB30" xr:uid="{FDA37954-C32C-4355-95B3-904A2C24F7C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66F6A-987E-4DA3-8A91-E697297B8F8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75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74" priority="4">
      <formula>$AQ11=2</formula>
    </cfRule>
  </conditionalFormatting>
  <conditionalFormatting sqref="Y11:AF30">
    <cfRule type="expression" dxfId="473" priority="3">
      <formula>$AQ11=3</formula>
    </cfRule>
  </conditionalFormatting>
  <conditionalFormatting sqref="Y11:AJ30">
    <cfRule type="expression" dxfId="472" priority="1">
      <formula>$AQ11=4</formula>
    </cfRule>
  </conditionalFormatting>
  <conditionalFormatting sqref="AC11:AJ30">
    <cfRule type="expression" dxfId="471" priority="2">
      <formula>$AQ11=1</formula>
    </cfRule>
  </conditionalFormatting>
  <dataValidations count="2">
    <dataValidation type="list" allowBlank="1" showInputMessage="1" showErrorMessage="1" sqref="N11:O30 R11:T30" xr:uid="{51BE2225-3E3D-4213-92CD-478EAC86F35A}">
      <formula1>INDIRECT(L11)</formula1>
    </dataValidation>
    <dataValidation type="list" allowBlank="1" showInputMessage="1" showErrorMessage="1" sqref="Y11:AB30" xr:uid="{ACDF440F-3219-4591-9A62-6D4E43DBE14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6565D-7E80-490A-8914-E66425687D9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76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70" priority="4">
      <formula>$AQ11=2</formula>
    </cfRule>
  </conditionalFormatting>
  <conditionalFormatting sqref="Y11:AF30">
    <cfRule type="expression" dxfId="469" priority="3">
      <formula>$AQ11=3</formula>
    </cfRule>
  </conditionalFormatting>
  <conditionalFormatting sqref="Y11:AJ30">
    <cfRule type="expression" dxfId="468" priority="1">
      <formula>$AQ11=4</formula>
    </cfRule>
  </conditionalFormatting>
  <conditionalFormatting sqref="AC11:AJ30">
    <cfRule type="expression" dxfId="467" priority="2">
      <formula>$AQ11=1</formula>
    </cfRule>
  </conditionalFormatting>
  <dataValidations count="2">
    <dataValidation type="list" allowBlank="1" showInputMessage="1" showErrorMessage="1" sqref="N11:O30 R11:T30" xr:uid="{02546CED-A9E3-4493-942C-38446D1348F7}">
      <formula1>INDIRECT(L11)</formula1>
    </dataValidation>
    <dataValidation type="list" allowBlank="1" showInputMessage="1" showErrorMessage="1" sqref="Y11:AB30" xr:uid="{21309EDD-EE97-4C28-8C86-386CD33FAC6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81F6D-CF4B-490B-99DF-8EA0180EA31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0.04</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77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431</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v>2</v>
      </c>
      <c r="L12" s="724" t="s">
        <v>413</v>
      </c>
      <c r="M12" s="725"/>
      <c r="N12" s="724" t="s">
        <v>451</v>
      </c>
      <c r="O12" s="725"/>
      <c r="P12" s="724" t="s">
        <v>415</v>
      </c>
      <c r="Q12" s="725"/>
      <c r="R12" s="726" t="s">
        <v>436</v>
      </c>
      <c r="S12" s="726"/>
      <c r="T12" s="726"/>
      <c r="U12" s="724" t="s">
        <v>338</v>
      </c>
      <c r="V12" s="725"/>
      <c r="W12" s="724" t="s">
        <v>291</v>
      </c>
      <c r="X12" s="727"/>
      <c r="Y12" s="728"/>
      <c r="Z12" s="728"/>
      <c r="AA12" s="728"/>
      <c r="AB12" s="728"/>
      <c r="AC12" s="729"/>
      <c r="AD12" s="729"/>
      <c r="AE12" s="729"/>
      <c r="AF12" s="729">
        <v>0.03</v>
      </c>
      <c r="AG12" s="729"/>
      <c r="AH12" s="729"/>
      <c r="AI12" s="729"/>
      <c r="AJ12" s="729"/>
      <c r="AK12" s="730"/>
      <c r="AL12" s="731"/>
      <c r="AM12" s="731"/>
      <c r="AN12" s="732"/>
      <c r="AO12" s="733"/>
      <c r="AP12" s="2"/>
      <c r="AQ12" s="734">
        <f t="shared" ref="AQ12:AQ30" si="2">IF(P12="外力",1,IF(P12="材質劣化",2,IF(P12="漏水",3,4)))</f>
        <v>2</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66" priority="4">
      <formula>$AQ11=2</formula>
    </cfRule>
  </conditionalFormatting>
  <conditionalFormatting sqref="Y11:AF30">
    <cfRule type="expression" dxfId="465" priority="3">
      <formula>$AQ11=3</formula>
    </cfRule>
  </conditionalFormatting>
  <conditionalFormatting sqref="Y11:AJ30">
    <cfRule type="expression" dxfId="464" priority="1">
      <formula>$AQ11=4</formula>
    </cfRule>
  </conditionalFormatting>
  <conditionalFormatting sqref="AC11:AJ30">
    <cfRule type="expression" dxfId="463" priority="2">
      <formula>$AQ11=1</formula>
    </cfRule>
  </conditionalFormatting>
  <dataValidations count="2">
    <dataValidation type="list" allowBlank="1" showInputMessage="1" showErrorMessage="1" sqref="N11:O30 R11:T30" xr:uid="{753E50A2-9008-4A84-9944-2026CF427068}">
      <formula1>INDIRECT(L11)</formula1>
    </dataValidation>
    <dataValidation type="list" allowBlank="1" showInputMessage="1" showErrorMessage="1" sqref="Y11:AB30" xr:uid="{F4D83747-D588-433D-881D-83BA729A94E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7ECC-C885-4E49-8E41-F730561B3B0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78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62" priority="4">
      <formula>$AQ11=2</formula>
    </cfRule>
  </conditionalFormatting>
  <conditionalFormatting sqref="Y11:AF30">
    <cfRule type="expression" dxfId="461" priority="3">
      <formula>$AQ11=3</formula>
    </cfRule>
  </conditionalFormatting>
  <conditionalFormatting sqref="Y11:AJ30">
    <cfRule type="expression" dxfId="460" priority="1">
      <formula>$AQ11=4</formula>
    </cfRule>
  </conditionalFormatting>
  <conditionalFormatting sqref="AC11:AJ30">
    <cfRule type="expression" dxfId="459" priority="2">
      <formula>$AQ11=1</formula>
    </cfRule>
  </conditionalFormatting>
  <dataValidations count="2">
    <dataValidation type="list" allowBlank="1" showInputMessage="1" showErrorMessage="1" sqref="N11:O30 R11:T30" xr:uid="{D6828D9D-8CE4-4664-B12B-57EBA220193C}">
      <formula1>INDIRECT(L11)</formula1>
    </dataValidation>
    <dataValidation type="list" allowBlank="1" showInputMessage="1" showErrorMessage="1" sqref="Y11:AB30" xr:uid="{A22181DB-861B-49F2-BAEB-7803949EEBC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5E12-E845-46C8-AFF6-79A999CE422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79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79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58" priority="4">
      <formula>$AQ11=2</formula>
    </cfRule>
  </conditionalFormatting>
  <conditionalFormatting sqref="Y11:AF30">
    <cfRule type="expression" dxfId="457" priority="3">
      <formula>$AQ11=3</formula>
    </cfRule>
  </conditionalFormatting>
  <conditionalFormatting sqref="Y11:AJ30">
    <cfRule type="expression" dxfId="456" priority="1">
      <formula>$AQ11=4</formula>
    </cfRule>
  </conditionalFormatting>
  <conditionalFormatting sqref="AC11:AJ30">
    <cfRule type="expression" dxfId="455" priority="2">
      <formula>$AQ11=1</formula>
    </cfRule>
  </conditionalFormatting>
  <dataValidations count="2">
    <dataValidation type="list" allowBlank="1" showInputMessage="1" showErrorMessage="1" sqref="N11:O30 R11:T30" xr:uid="{79EF1CCF-121E-4003-9EFE-8901B55EF886}">
      <formula1>INDIRECT(L11)</formula1>
    </dataValidation>
    <dataValidation type="list" allowBlank="1" showInputMessage="1" showErrorMessage="1" sqref="Y11:AB30" xr:uid="{9B8BD13B-579F-48A1-86D5-9D18915DCEE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A58A8-DCED-417F-A7CC-DE48F0905F4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80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54" priority="4">
      <formula>$AQ11=2</formula>
    </cfRule>
  </conditionalFormatting>
  <conditionalFormatting sqref="Y11:AF30">
    <cfRule type="expression" dxfId="453" priority="3">
      <formula>$AQ11=3</formula>
    </cfRule>
  </conditionalFormatting>
  <conditionalFormatting sqref="Y11:AJ30">
    <cfRule type="expression" dxfId="452" priority="1">
      <formula>$AQ11=4</formula>
    </cfRule>
  </conditionalFormatting>
  <conditionalFormatting sqref="AC11:AJ30">
    <cfRule type="expression" dxfId="451" priority="2">
      <formula>$AQ11=1</formula>
    </cfRule>
  </conditionalFormatting>
  <dataValidations count="2">
    <dataValidation type="list" allowBlank="1" showInputMessage="1" showErrorMessage="1" sqref="N11:O30 R11:T30" xr:uid="{57813F29-093D-4313-BDAF-3B7C8763D525}">
      <formula1>INDIRECT(L11)</formula1>
    </dataValidation>
    <dataValidation type="list" allowBlank="1" showInputMessage="1" showErrorMessage="1" sqref="Y11:AB30" xr:uid="{CF432822-3613-46B3-AD2A-E230958C3E0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D172A-3630-497D-A4B0-E35D7D46B08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81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426</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50" priority="4">
      <formula>$AQ11=2</formula>
    </cfRule>
  </conditionalFormatting>
  <conditionalFormatting sqref="Y11:AF30">
    <cfRule type="expression" dxfId="449" priority="3">
      <formula>$AQ11=3</formula>
    </cfRule>
  </conditionalFormatting>
  <conditionalFormatting sqref="Y11:AJ30">
    <cfRule type="expression" dxfId="448" priority="1">
      <formula>$AQ11=4</formula>
    </cfRule>
  </conditionalFormatting>
  <conditionalFormatting sqref="AC11:AJ30">
    <cfRule type="expression" dxfId="447" priority="2">
      <formula>$AQ11=1</formula>
    </cfRule>
  </conditionalFormatting>
  <dataValidations count="2">
    <dataValidation type="list" allowBlank="1" showInputMessage="1" showErrorMessage="1" sqref="N11:O30 R11:T30" xr:uid="{50366D14-3B3E-491A-8F72-9FE20495BCB8}">
      <formula1>INDIRECT(L11)</formula1>
    </dataValidation>
    <dataValidation type="list" allowBlank="1" showInputMessage="1" showErrorMessage="1" sqref="Y11:AB30" xr:uid="{0FD26510-58B9-43D5-8E29-6128B496080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C1AB3-060C-4B05-80DE-0744577C6A4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82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46" priority="4">
      <formula>$AQ11=2</formula>
    </cfRule>
  </conditionalFormatting>
  <conditionalFormatting sqref="Y11:AF30">
    <cfRule type="expression" dxfId="445" priority="3">
      <formula>$AQ11=3</formula>
    </cfRule>
  </conditionalFormatting>
  <conditionalFormatting sqref="Y11:AJ30">
    <cfRule type="expression" dxfId="444" priority="1">
      <formula>$AQ11=4</formula>
    </cfRule>
  </conditionalFormatting>
  <conditionalFormatting sqref="AC11:AJ30">
    <cfRule type="expression" dxfId="443" priority="2">
      <formula>$AQ11=1</formula>
    </cfRule>
  </conditionalFormatting>
  <dataValidations count="2">
    <dataValidation type="list" allowBlank="1" showInputMessage="1" showErrorMessage="1" sqref="N11:O30 R11:T30" xr:uid="{C6522B42-C8D8-4910-9488-895180D0A605}">
      <formula1>INDIRECT(L11)</formula1>
    </dataValidation>
    <dataValidation type="list" allowBlank="1" showInputMessage="1" showErrorMessage="1" sqref="Y11:AB30" xr:uid="{F63F4AF8-DDA3-46AE-91E2-86687B6D5C4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07214-44EC-444A-8729-22AEC9E2993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83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42" priority="4">
      <formula>$AQ11=2</formula>
    </cfRule>
  </conditionalFormatting>
  <conditionalFormatting sqref="Y11:AF30">
    <cfRule type="expression" dxfId="441" priority="3">
      <formula>$AQ11=3</formula>
    </cfRule>
  </conditionalFormatting>
  <conditionalFormatting sqref="Y11:AJ30">
    <cfRule type="expression" dxfId="440" priority="1">
      <formula>$AQ11=4</formula>
    </cfRule>
  </conditionalFormatting>
  <conditionalFormatting sqref="AC11:AJ30">
    <cfRule type="expression" dxfId="439" priority="2">
      <formula>$AQ11=1</formula>
    </cfRule>
  </conditionalFormatting>
  <dataValidations count="2">
    <dataValidation type="list" allowBlank="1" showInputMessage="1" showErrorMessage="1" sqref="N11:O30 R11:T30" xr:uid="{2FA2D204-7ECB-4D57-9646-6A4C990FB092}">
      <formula1>INDIRECT(L11)</formula1>
    </dataValidation>
    <dataValidation type="list" allowBlank="1" showInputMessage="1" showErrorMessage="1" sqref="Y11:AB30" xr:uid="{BE5C4063-8125-405E-8078-D80E2BDB494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EF95D-5B30-4F88-A9F0-DC2C0D82265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84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38" priority="4">
      <formula>$AQ11=2</formula>
    </cfRule>
  </conditionalFormatting>
  <conditionalFormatting sqref="Y11:AF30">
    <cfRule type="expression" dxfId="437" priority="3">
      <formula>$AQ11=3</formula>
    </cfRule>
  </conditionalFormatting>
  <conditionalFormatting sqref="Y11:AJ30">
    <cfRule type="expression" dxfId="436" priority="1">
      <formula>$AQ11=4</formula>
    </cfRule>
  </conditionalFormatting>
  <conditionalFormatting sqref="AC11:AJ30">
    <cfRule type="expression" dxfId="435" priority="2">
      <formula>$AQ11=1</formula>
    </cfRule>
  </conditionalFormatting>
  <dataValidations count="2">
    <dataValidation type="list" allowBlank="1" showInputMessage="1" showErrorMessage="1" sqref="N11:O30 R11:T30" xr:uid="{FD69FEDD-1A17-4FFF-B03D-B7C75985C947}">
      <formula1>INDIRECT(L11)</formula1>
    </dataValidation>
    <dataValidation type="list" allowBlank="1" showInputMessage="1" showErrorMessage="1" sqref="Y11:AB30" xr:uid="{D2748523-B3B0-4E8D-869E-C250A6C8F53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506E8-B548-4636-8268-AA59FDABA49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85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34" priority="4">
      <formula>$AQ11=2</formula>
    </cfRule>
  </conditionalFormatting>
  <conditionalFormatting sqref="Y11:AF30">
    <cfRule type="expression" dxfId="433" priority="3">
      <formula>$AQ11=3</formula>
    </cfRule>
  </conditionalFormatting>
  <conditionalFormatting sqref="Y11:AJ30">
    <cfRule type="expression" dxfId="432" priority="1">
      <formula>$AQ11=4</formula>
    </cfRule>
  </conditionalFormatting>
  <conditionalFormatting sqref="AC11:AJ30">
    <cfRule type="expression" dxfId="431" priority="2">
      <formula>$AQ11=1</formula>
    </cfRule>
  </conditionalFormatting>
  <dataValidations count="2">
    <dataValidation type="list" allowBlank="1" showInputMessage="1" showErrorMessage="1" sqref="N11:O30 R11:T30" xr:uid="{6A512276-A784-4CCF-BA3A-7C0578DEA268}">
      <formula1>INDIRECT(L11)</formula1>
    </dataValidation>
    <dataValidation type="list" allowBlank="1" showInputMessage="1" showErrorMessage="1" sqref="Y11:AB30" xr:uid="{FE4B0AFC-9EBD-4BE8-A480-55DA423DBC7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663AA-DB91-44D4-BC49-82E513FFE90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86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30" priority="4">
      <formula>$AQ11=2</formula>
    </cfRule>
  </conditionalFormatting>
  <conditionalFormatting sqref="Y11:AF30">
    <cfRule type="expression" dxfId="429" priority="3">
      <formula>$AQ11=3</formula>
    </cfRule>
  </conditionalFormatting>
  <conditionalFormatting sqref="Y11:AJ30">
    <cfRule type="expression" dxfId="428" priority="1">
      <formula>$AQ11=4</formula>
    </cfRule>
  </conditionalFormatting>
  <conditionalFormatting sqref="AC11:AJ30">
    <cfRule type="expression" dxfId="427" priority="2">
      <formula>$AQ11=1</formula>
    </cfRule>
  </conditionalFormatting>
  <dataValidations count="2">
    <dataValidation type="list" allowBlank="1" showInputMessage="1" showErrorMessage="1" sqref="N11:O30 R11:T30" xr:uid="{E29AA8BE-F35C-432E-AF4D-0EC083AF91EA}">
      <formula1>INDIRECT(L11)</formula1>
    </dataValidation>
    <dataValidation type="list" allowBlank="1" showInputMessage="1" showErrorMessage="1" sqref="Y11:AB30" xr:uid="{14576F44-948A-4DEE-82C2-945E19572B6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1B00D-2792-44B8-949B-6A3197F1C35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87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435</v>
      </c>
      <c r="O11" s="725"/>
      <c r="P11" s="724" t="s">
        <v>415</v>
      </c>
      <c r="Q11" s="725"/>
      <c r="R11" s="726" t="s">
        <v>436</v>
      </c>
      <c r="S11" s="726"/>
      <c r="T11" s="726"/>
      <c r="U11" s="724" t="s">
        <v>342</v>
      </c>
      <c r="V11" s="725"/>
      <c r="W11" s="724" t="s">
        <v>291</v>
      </c>
      <c r="X11" s="727"/>
      <c r="Y11" s="728"/>
      <c r="Z11" s="728"/>
      <c r="AA11" s="728"/>
      <c r="AB11" s="728"/>
      <c r="AC11" s="729"/>
      <c r="AD11" s="729"/>
      <c r="AE11" s="729"/>
      <c r="AF11" s="729"/>
      <c r="AG11" s="729"/>
      <c r="AH11" s="729"/>
      <c r="AI11" s="729"/>
      <c r="AJ11" s="729"/>
      <c r="AK11" s="730" t="s">
        <v>803</v>
      </c>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26" priority="4">
      <formula>$AQ11=2</formula>
    </cfRule>
  </conditionalFormatting>
  <conditionalFormatting sqref="Y11:AF30">
    <cfRule type="expression" dxfId="425" priority="3">
      <formula>$AQ11=3</formula>
    </cfRule>
  </conditionalFormatting>
  <conditionalFormatting sqref="Y11:AJ30">
    <cfRule type="expression" dxfId="424" priority="1">
      <formula>$AQ11=4</formula>
    </cfRule>
  </conditionalFormatting>
  <conditionalFormatting sqref="AC11:AJ30">
    <cfRule type="expression" dxfId="423" priority="2">
      <formula>$AQ11=1</formula>
    </cfRule>
  </conditionalFormatting>
  <dataValidations count="2">
    <dataValidation type="list" allowBlank="1" showInputMessage="1" showErrorMessage="1" sqref="N11:O30 R11:T30" xr:uid="{D0450787-224D-4DD3-A563-7A5ABA2C0885}">
      <formula1>INDIRECT(L11)</formula1>
    </dataValidation>
    <dataValidation type="list" allowBlank="1" showInputMessage="1" showErrorMessage="1" sqref="Y11:AB30" xr:uid="{19677FB3-439A-42FA-8CFA-A38C59ABC5B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1B356-0D69-4214-8051-FD21B05E0F3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88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435</v>
      </c>
      <c r="O11" s="725"/>
      <c r="P11" s="724" t="s">
        <v>415</v>
      </c>
      <c r="Q11" s="725"/>
      <c r="R11" s="726" t="s">
        <v>436</v>
      </c>
      <c r="S11" s="726"/>
      <c r="T11" s="726"/>
      <c r="U11" s="724" t="s">
        <v>338</v>
      </c>
      <c r="V11" s="725"/>
      <c r="W11" s="724" t="s">
        <v>291</v>
      </c>
      <c r="X11" s="727"/>
      <c r="Y11" s="728"/>
      <c r="Z11" s="728"/>
      <c r="AA11" s="728"/>
      <c r="AB11" s="728"/>
      <c r="AC11" s="729"/>
      <c r="AD11" s="729"/>
      <c r="AE11" s="729"/>
      <c r="AF11" s="729"/>
      <c r="AG11" s="729"/>
      <c r="AH11" s="729"/>
      <c r="AI11" s="729"/>
      <c r="AJ11" s="729"/>
      <c r="AK11" s="730" t="s">
        <v>804</v>
      </c>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22" priority="4">
      <formula>$AQ11=2</formula>
    </cfRule>
  </conditionalFormatting>
  <conditionalFormatting sqref="Y11:AF30">
    <cfRule type="expression" dxfId="421" priority="3">
      <formula>$AQ11=3</formula>
    </cfRule>
  </conditionalFormatting>
  <conditionalFormatting sqref="Y11:AJ30">
    <cfRule type="expression" dxfId="420" priority="1">
      <formula>$AQ11=4</formula>
    </cfRule>
  </conditionalFormatting>
  <conditionalFormatting sqref="AC11:AJ30">
    <cfRule type="expression" dxfId="419" priority="2">
      <formula>$AQ11=1</formula>
    </cfRule>
  </conditionalFormatting>
  <dataValidations count="2">
    <dataValidation type="list" allowBlank="1" showInputMessage="1" showErrorMessage="1" sqref="N11:O30 R11:T30" xr:uid="{659C310F-6FB7-4935-94E0-E357D5C243A8}">
      <formula1>INDIRECT(L11)</formula1>
    </dataValidation>
    <dataValidation type="list" allowBlank="1" showInputMessage="1" showErrorMessage="1" sqref="Y11:AB30" xr:uid="{453A4490-1884-4FD3-8BFE-2A1EB3064C7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FEB5B-72FE-4250-9F67-772EA3EA8E2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89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0.05</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89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462</v>
      </c>
      <c r="O11" s="725"/>
      <c r="P11" s="724" t="s">
        <v>415</v>
      </c>
      <c r="Q11" s="725"/>
      <c r="R11" s="726" t="s">
        <v>436</v>
      </c>
      <c r="S11" s="726"/>
      <c r="T11" s="726"/>
      <c r="U11" s="724" t="s">
        <v>342</v>
      </c>
      <c r="V11" s="725"/>
      <c r="W11" s="724" t="s">
        <v>291</v>
      </c>
      <c r="X11" s="727"/>
      <c r="Y11" s="728"/>
      <c r="Z11" s="728"/>
      <c r="AA11" s="728"/>
      <c r="AB11" s="728"/>
      <c r="AC11" s="729"/>
      <c r="AD11" s="729"/>
      <c r="AE11" s="729"/>
      <c r="AF11" s="729">
        <v>0.05</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0.05</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18" priority="4">
      <formula>$AQ11=2</formula>
    </cfRule>
  </conditionalFormatting>
  <conditionalFormatting sqref="Y11:AF30">
    <cfRule type="expression" dxfId="417" priority="3">
      <formula>$AQ11=3</formula>
    </cfRule>
  </conditionalFormatting>
  <conditionalFormatting sqref="Y11:AJ30">
    <cfRule type="expression" dxfId="416" priority="1">
      <formula>$AQ11=4</formula>
    </cfRule>
  </conditionalFormatting>
  <conditionalFormatting sqref="AC11:AJ30">
    <cfRule type="expression" dxfId="415" priority="2">
      <formula>$AQ11=1</formula>
    </cfRule>
  </conditionalFormatting>
  <dataValidations count="2">
    <dataValidation type="list" allowBlank="1" showInputMessage="1" showErrorMessage="1" sqref="N11:O30 R11:T30" xr:uid="{7A342A4E-B8A9-41D5-96F3-BEACC6AEAA79}">
      <formula1>INDIRECT(L11)</formula1>
    </dataValidation>
    <dataValidation type="list" allowBlank="1" showInputMessage="1" showErrorMessage="1" sqref="Y11:AB30" xr:uid="{A2CA615A-3FCD-4A8E-B6AD-78CF4CA8DE1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2F8AD-2664-4BFB-BDF9-580D4F32FA0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90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14" priority="4">
      <formula>$AQ11=2</formula>
    </cfRule>
  </conditionalFormatting>
  <conditionalFormatting sqref="Y11:AF30">
    <cfRule type="expression" dxfId="413" priority="3">
      <formula>$AQ11=3</formula>
    </cfRule>
  </conditionalFormatting>
  <conditionalFormatting sqref="Y11:AJ30">
    <cfRule type="expression" dxfId="412" priority="1">
      <formula>$AQ11=4</formula>
    </cfRule>
  </conditionalFormatting>
  <conditionalFormatting sqref="AC11:AJ30">
    <cfRule type="expression" dxfId="411" priority="2">
      <formula>$AQ11=1</formula>
    </cfRule>
  </conditionalFormatting>
  <dataValidations count="2">
    <dataValidation type="list" allowBlank="1" showInputMessage="1" showErrorMessage="1" sqref="N11:O30 R11:T30" xr:uid="{168B8F6C-9190-439E-8040-9216B390E97C}">
      <formula1>INDIRECT(L11)</formula1>
    </dataValidation>
    <dataValidation type="list" allowBlank="1" showInputMessage="1" showErrorMessage="1" sqref="Y11:AB30" xr:uid="{B6DACE2E-86DB-4DF9-8BDE-840DAF4F54E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FAACE-6005-4239-A4D8-D10E3ACDE7E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91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10" priority="4">
      <formula>$AQ11=2</formula>
    </cfRule>
  </conditionalFormatting>
  <conditionalFormatting sqref="Y11:AF30">
    <cfRule type="expression" dxfId="409" priority="3">
      <formula>$AQ11=3</formula>
    </cfRule>
  </conditionalFormatting>
  <conditionalFormatting sqref="Y11:AJ30">
    <cfRule type="expression" dxfId="408" priority="1">
      <formula>$AQ11=4</formula>
    </cfRule>
  </conditionalFormatting>
  <conditionalFormatting sqref="AC11:AJ30">
    <cfRule type="expression" dxfId="407" priority="2">
      <formula>$AQ11=1</formula>
    </cfRule>
  </conditionalFormatting>
  <dataValidations count="2">
    <dataValidation type="list" allowBlank="1" showInputMessage="1" showErrorMessage="1" sqref="N11:O30 R11:T30" xr:uid="{A0EDC053-5D14-4CB8-8F31-2F2F38450999}">
      <formula1>INDIRECT(L11)</formula1>
    </dataValidation>
    <dataValidation type="list" allowBlank="1" showInputMessage="1" showErrorMessage="1" sqref="Y11:AB30" xr:uid="{BBD69D14-AA73-4001-99D3-F265BC12121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0E190-FD64-44FB-9840-0B7B2939B56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92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06" priority="4">
      <formula>$AQ11=2</formula>
    </cfRule>
  </conditionalFormatting>
  <conditionalFormatting sqref="Y11:AF30">
    <cfRule type="expression" dxfId="405" priority="3">
      <formula>$AQ11=3</formula>
    </cfRule>
  </conditionalFormatting>
  <conditionalFormatting sqref="Y11:AJ30">
    <cfRule type="expression" dxfId="404" priority="1">
      <formula>$AQ11=4</formula>
    </cfRule>
  </conditionalFormatting>
  <conditionalFormatting sqref="AC11:AJ30">
    <cfRule type="expression" dxfId="403" priority="2">
      <formula>$AQ11=1</formula>
    </cfRule>
  </conditionalFormatting>
  <dataValidations count="2">
    <dataValidation type="list" allowBlank="1" showInputMessage="1" showErrorMessage="1" sqref="N11:O30 R11:T30" xr:uid="{2C1C4E5A-4685-4C4A-997F-ECB0DFE0E97A}">
      <formula1>INDIRECT(L11)</formula1>
    </dataValidation>
    <dataValidation type="list" allowBlank="1" showInputMessage="1" showErrorMessage="1" sqref="Y11:AB30" xr:uid="{EE3BD5B2-45EB-4ADE-A2FE-396DA7777D5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E894D-B76A-4AD0-8401-174116F23CC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93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02" priority="4">
      <formula>$AQ11=2</formula>
    </cfRule>
  </conditionalFormatting>
  <conditionalFormatting sqref="Y11:AF30">
    <cfRule type="expression" dxfId="401" priority="3">
      <formula>$AQ11=3</formula>
    </cfRule>
  </conditionalFormatting>
  <conditionalFormatting sqref="Y11:AJ30">
    <cfRule type="expression" dxfId="400" priority="1">
      <formula>$AQ11=4</formula>
    </cfRule>
  </conditionalFormatting>
  <conditionalFormatting sqref="AC11:AJ30">
    <cfRule type="expression" dxfId="399" priority="2">
      <formula>$AQ11=1</formula>
    </cfRule>
  </conditionalFormatting>
  <dataValidations count="2">
    <dataValidation type="list" allowBlank="1" showInputMessage="1" showErrorMessage="1" sqref="N11:O30 R11:T30" xr:uid="{AB148931-CE08-4495-9D0B-ABD9C84D0D3A}">
      <formula1>INDIRECT(L11)</formula1>
    </dataValidation>
    <dataValidation type="list" allowBlank="1" showInputMessage="1" showErrorMessage="1" sqref="Y11:AB30" xr:uid="{FEE5DE1B-68D7-460C-A150-52DAA800D4A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ABAA2-FB93-4B80-A3CA-F9A572C8E2B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94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435</v>
      </c>
      <c r="O11" s="725"/>
      <c r="P11" s="724" t="s">
        <v>415</v>
      </c>
      <c r="Q11" s="725"/>
      <c r="R11" s="726" t="s">
        <v>436</v>
      </c>
      <c r="S11" s="726"/>
      <c r="T11" s="726"/>
      <c r="U11" s="724" t="s">
        <v>338</v>
      </c>
      <c r="V11" s="725"/>
      <c r="W11" s="724" t="s">
        <v>291</v>
      </c>
      <c r="X11" s="727"/>
      <c r="Y11" s="728"/>
      <c r="Z11" s="728"/>
      <c r="AA11" s="728"/>
      <c r="AB11" s="728"/>
      <c r="AC11" s="729"/>
      <c r="AD11" s="729"/>
      <c r="AE11" s="729"/>
      <c r="AF11" s="729"/>
      <c r="AG11" s="729"/>
      <c r="AH11" s="729"/>
      <c r="AI11" s="729"/>
      <c r="AJ11" s="729"/>
      <c r="AK11" s="730" t="s">
        <v>804</v>
      </c>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v>2</v>
      </c>
      <c r="L12" s="724" t="s">
        <v>413</v>
      </c>
      <c r="M12" s="725"/>
      <c r="N12" s="724" t="s">
        <v>451</v>
      </c>
      <c r="O12" s="725"/>
      <c r="P12" s="724" t="s">
        <v>415</v>
      </c>
      <c r="Q12" s="725"/>
      <c r="R12" s="726" t="s">
        <v>436</v>
      </c>
      <c r="S12" s="726"/>
      <c r="T12" s="726"/>
      <c r="U12" s="724" t="s">
        <v>338</v>
      </c>
      <c r="V12" s="725"/>
      <c r="W12" s="724" t="s">
        <v>291</v>
      </c>
      <c r="X12" s="727"/>
      <c r="Y12" s="728"/>
      <c r="Z12" s="728"/>
      <c r="AA12" s="728"/>
      <c r="AB12" s="728"/>
      <c r="AC12" s="729"/>
      <c r="AD12" s="729"/>
      <c r="AE12" s="729"/>
      <c r="AF12" s="729">
        <v>0.02</v>
      </c>
      <c r="AG12" s="729"/>
      <c r="AH12" s="729"/>
      <c r="AI12" s="729"/>
      <c r="AJ12" s="729"/>
      <c r="AK12" s="730"/>
      <c r="AL12" s="731"/>
      <c r="AM12" s="731"/>
      <c r="AN12" s="732"/>
      <c r="AO12" s="733"/>
      <c r="AP12" s="2"/>
      <c r="AQ12" s="734">
        <f t="shared" ref="AQ12:AQ30" si="2">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98" priority="4">
      <formula>$AQ11=2</formula>
    </cfRule>
  </conditionalFormatting>
  <conditionalFormatting sqref="Y11:AF30">
    <cfRule type="expression" dxfId="397" priority="3">
      <formula>$AQ11=3</formula>
    </cfRule>
  </conditionalFormatting>
  <conditionalFormatting sqref="Y11:AJ30">
    <cfRule type="expression" dxfId="396" priority="1">
      <formula>$AQ11=4</formula>
    </cfRule>
  </conditionalFormatting>
  <conditionalFormatting sqref="AC11:AJ30">
    <cfRule type="expression" dxfId="395" priority="2">
      <formula>$AQ11=1</formula>
    </cfRule>
  </conditionalFormatting>
  <dataValidations count="2">
    <dataValidation type="list" allowBlank="1" showInputMessage="1" showErrorMessage="1" sqref="N11:O30 R11:T30" xr:uid="{54179310-FE55-4AAC-A256-56AD7DC8D21B}">
      <formula1>INDIRECT(L11)</formula1>
    </dataValidation>
    <dataValidation type="list" allowBlank="1" showInputMessage="1" showErrorMessage="1" sqref="Y11:AB30" xr:uid="{09626458-6460-4156-8B6F-E95F4005817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F44A3-42DC-4EFD-9DE4-7064637ED61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95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451</v>
      </c>
      <c r="O11" s="725"/>
      <c r="P11" s="724" t="s">
        <v>415</v>
      </c>
      <c r="Q11" s="725"/>
      <c r="R11" s="726" t="s">
        <v>436</v>
      </c>
      <c r="S11" s="726"/>
      <c r="T11" s="726"/>
      <c r="U11" s="724" t="s">
        <v>338</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94" priority="4">
      <formula>$AQ11=2</formula>
    </cfRule>
  </conditionalFormatting>
  <conditionalFormatting sqref="Y11:AF30">
    <cfRule type="expression" dxfId="393" priority="3">
      <formula>$AQ11=3</formula>
    </cfRule>
  </conditionalFormatting>
  <conditionalFormatting sqref="Y11:AJ30">
    <cfRule type="expression" dxfId="392" priority="1">
      <formula>$AQ11=4</formula>
    </cfRule>
  </conditionalFormatting>
  <conditionalFormatting sqref="AC11:AJ30">
    <cfRule type="expression" dxfId="391" priority="2">
      <formula>$AQ11=1</formula>
    </cfRule>
  </conditionalFormatting>
  <dataValidations count="2">
    <dataValidation type="list" allowBlank="1" showInputMessage="1" showErrorMessage="1" sqref="N11:O30 R11:T30" xr:uid="{AD689B72-D5CC-4EE5-9DB5-87897D91309C}">
      <formula1>INDIRECT(L11)</formula1>
    </dataValidation>
    <dataValidation type="list" allowBlank="1" showInputMessage="1" showErrorMessage="1" sqref="Y11:AB30" xr:uid="{DB472897-C09D-434F-982B-A85D8210C36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F1AF1-1F40-42C6-A9DC-ABF6C21BDEC1}">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10.64</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96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10.64</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90" priority="4">
      <formula>$AQ11=2</formula>
    </cfRule>
  </conditionalFormatting>
  <conditionalFormatting sqref="Y11:AF30">
    <cfRule type="expression" dxfId="389" priority="3">
      <formula>$AQ11=3</formula>
    </cfRule>
  </conditionalFormatting>
  <conditionalFormatting sqref="Y11:AJ30">
    <cfRule type="expression" dxfId="388" priority="1">
      <formula>$AQ11=4</formula>
    </cfRule>
  </conditionalFormatting>
  <conditionalFormatting sqref="AC11:AJ30">
    <cfRule type="expression" dxfId="387" priority="2">
      <formula>$AQ11=1</formula>
    </cfRule>
  </conditionalFormatting>
  <dataValidations count="2">
    <dataValidation type="list" allowBlank="1" showInputMessage="1" showErrorMessage="1" sqref="N11:O30 R11:T30" xr:uid="{8E6781C3-3797-4284-95C4-9E8B88EE4DE8}">
      <formula1>INDIRECT(L11)</formula1>
    </dataValidation>
    <dataValidation type="list" allowBlank="1" showInputMessage="1" showErrorMessage="1" sqref="Y11:AB30" xr:uid="{54FA9D6B-12EB-4C9D-B7E8-3237238B6B5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133B7-D709-48B5-83FA-C8A9AEEC624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13.17</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97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13.16</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v>2</v>
      </c>
      <c r="L12" s="724" t="s">
        <v>413</v>
      </c>
      <c r="M12" s="725"/>
      <c r="N12" s="724" t="s">
        <v>435</v>
      </c>
      <c r="O12" s="725"/>
      <c r="P12" s="724" t="s">
        <v>415</v>
      </c>
      <c r="Q12" s="725"/>
      <c r="R12" s="726" t="s">
        <v>436</v>
      </c>
      <c r="S12" s="726"/>
      <c r="T12" s="726"/>
      <c r="U12" s="724" t="s">
        <v>291</v>
      </c>
      <c r="V12" s="725"/>
      <c r="W12" s="724" t="s">
        <v>291</v>
      </c>
      <c r="X12" s="727"/>
      <c r="Y12" s="728"/>
      <c r="Z12" s="728"/>
      <c r="AA12" s="728"/>
      <c r="AB12" s="728"/>
      <c r="AC12" s="729"/>
      <c r="AD12" s="729"/>
      <c r="AE12" s="729"/>
      <c r="AF12" s="729">
        <v>0.01</v>
      </c>
      <c r="AG12" s="729"/>
      <c r="AH12" s="729"/>
      <c r="AI12" s="729"/>
      <c r="AJ12" s="729"/>
      <c r="AK12" s="730"/>
      <c r="AL12" s="731"/>
      <c r="AM12" s="731"/>
      <c r="AN12" s="732"/>
      <c r="AO12" s="733"/>
      <c r="AP12" s="2"/>
      <c r="AQ12" s="734">
        <f t="shared" ref="AQ12:AQ30" si="2">IF(P12="外力",1,IF(P12="材質劣化",2,IF(P12="漏水",3,4)))</f>
        <v>2</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13.17</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86" priority="4">
      <formula>$AQ11=2</formula>
    </cfRule>
  </conditionalFormatting>
  <conditionalFormatting sqref="Y11:AF30">
    <cfRule type="expression" dxfId="385" priority="3">
      <formula>$AQ11=3</formula>
    </cfRule>
  </conditionalFormatting>
  <conditionalFormatting sqref="Y11:AJ30">
    <cfRule type="expression" dxfId="384" priority="1">
      <formula>$AQ11=4</formula>
    </cfRule>
  </conditionalFormatting>
  <conditionalFormatting sqref="AC11:AJ30">
    <cfRule type="expression" dxfId="383" priority="2">
      <formula>$AQ11=1</formula>
    </cfRule>
  </conditionalFormatting>
  <dataValidations count="2">
    <dataValidation type="list" allowBlank="1" showInputMessage="1" showErrorMessage="1" sqref="N11:O30 R11:T30" xr:uid="{FCE788D1-EEC2-4A2E-9138-7A3082BD9FE2}">
      <formula1>INDIRECT(L11)</formula1>
    </dataValidation>
    <dataValidation type="list" allowBlank="1" showInputMessage="1" showErrorMessage="1" sqref="Y11:AB30" xr:uid="{3D5B42A3-B490-465A-B7A2-9BADB93020B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AA13E-5045-4ADB-8A60-014006524D8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0.12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98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451</v>
      </c>
      <c r="O11" s="725"/>
      <c r="P11" s="724" t="s">
        <v>415</v>
      </c>
      <c r="Q11" s="725"/>
      <c r="R11" s="726" t="s">
        <v>436</v>
      </c>
      <c r="S11" s="726"/>
      <c r="T11" s="726"/>
      <c r="U11" s="724" t="s">
        <v>338</v>
      </c>
      <c r="V11" s="725"/>
      <c r="W11" s="724" t="s">
        <v>291</v>
      </c>
      <c r="X11" s="727"/>
      <c r="Y11" s="728"/>
      <c r="Z11" s="728"/>
      <c r="AA11" s="728"/>
      <c r="AB11" s="728"/>
      <c r="AC11" s="729"/>
      <c r="AD11" s="729"/>
      <c r="AE11" s="729"/>
      <c r="AF11" s="729">
        <v>0.12</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0.12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82" priority="4">
      <formula>$AQ11=2</formula>
    </cfRule>
  </conditionalFormatting>
  <conditionalFormatting sqref="Y11:AF30">
    <cfRule type="expression" dxfId="381" priority="3">
      <formula>$AQ11=3</formula>
    </cfRule>
  </conditionalFormatting>
  <conditionalFormatting sqref="Y11:AJ30">
    <cfRule type="expression" dxfId="380" priority="1">
      <formula>$AQ11=4</formula>
    </cfRule>
  </conditionalFormatting>
  <conditionalFormatting sqref="AC11:AJ30">
    <cfRule type="expression" dxfId="379" priority="2">
      <formula>$AQ11=1</formula>
    </cfRule>
  </conditionalFormatting>
  <dataValidations count="2">
    <dataValidation type="list" allowBlank="1" showInputMessage="1" showErrorMessage="1" sqref="N11:O30 R11:T30" xr:uid="{1AED35AF-6FF2-4D26-91BE-1CF60A33FE01}">
      <formula1>INDIRECT(L11)</formula1>
    </dataValidation>
    <dataValidation type="list" allowBlank="1" showInputMessage="1" showErrorMessage="1" sqref="Y11:AB30" xr:uid="{EE6B2F0B-8A04-40DF-B86A-AF3090E8213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CF867-C245-499B-9BEE-02824A06E1D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99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16.170000000000002</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99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16.170000000000002</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16.170000000000002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78" priority="4">
      <formula>$AQ11=2</formula>
    </cfRule>
  </conditionalFormatting>
  <conditionalFormatting sqref="Y11:AF30">
    <cfRule type="expression" dxfId="377" priority="3">
      <formula>$AQ11=3</formula>
    </cfRule>
  </conditionalFormatting>
  <conditionalFormatting sqref="Y11:AJ30">
    <cfRule type="expression" dxfId="376" priority="1">
      <formula>$AQ11=4</formula>
    </cfRule>
  </conditionalFormatting>
  <conditionalFormatting sqref="AC11:AJ30">
    <cfRule type="expression" dxfId="375" priority="2">
      <formula>$AQ11=1</formula>
    </cfRule>
  </conditionalFormatting>
  <dataValidations count="2">
    <dataValidation type="list" allowBlank="1" showInputMessage="1" showErrorMessage="1" sqref="N11:O30 R11:T30" xr:uid="{DA179106-7BDD-420E-A925-03849483B6B1}">
      <formula1>INDIRECT(L11)</formula1>
    </dataValidation>
    <dataValidation type="list" allowBlank="1" showInputMessage="1" showErrorMessage="1" sqref="Y11:AB30" xr:uid="{E9F4C604-15FD-4AC1-B575-DA94C31706A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00966-8028-4CC4-8562-8EAF375BCFF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0.05</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100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426</v>
      </c>
      <c r="O11" s="725"/>
      <c r="P11" s="724" t="s">
        <v>415</v>
      </c>
      <c r="Q11" s="725"/>
      <c r="R11" s="726" t="s">
        <v>416</v>
      </c>
      <c r="S11" s="726"/>
      <c r="T11" s="726"/>
      <c r="U11" s="724" t="s">
        <v>342</v>
      </c>
      <c r="V11" s="725"/>
      <c r="W11" s="724" t="s">
        <v>291</v>
      </c>
      <c r="X11" s="727"/>
      <c r="Y11" s="728"/>
      <c r="Z11" s="728"/>
      <c r="AA11" s="728"/>
      <c r="AB11" s="728"/>
      <c r="AC11" s="729"/>
      <c r="AD11" s="729"/>
      <c r="AE11" s="729"/>
      <c r="AF11" s="729">
        <v>0.05</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0.05</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74" priority="4">
      <formula>$AQ11=2</formula>
    </cfRule>
  </conditionalFormatting>
  <conditionalFormatting sqref="Y11:AF30">
    <cfRule type="expression" dxfId="373" priority="3">
      <formula>$AQ11=3</formula>
    </cfRule>
  </conditionalFormatting>
  <conditionalFormatting sqref="Y11:AJ30">
    <cfRule type="expression" dxfId="372" priority="1">
      <formula>$AQ11=4</formula>
    </cfRule>
  </conditionalFormatting>
  <conditionalFormatting sqref="AC11:AJ30">
    <cfRule type="expression" dxfId="371" priority="2">
      <formula>$AQ11=1</formula>
    </cfRule>
  </conditionalFormatting>
  <dataValidations count="2">
    <dataValidation type="list" allowBlank="1" showInputMessage="1" showErrorMessage="1" sqref="N11:O30 R11:T30" xr:uid="{226167A8-B472-4A25-83C9-A332F2CFF1A1}">
      <formula1>INDIRECT(L11)</formula1>
    </dataValidation>
    <dataValidation type="list" allowBlank="1" showInputMessage="1" showErrorMessage="1" sqref="Y11:AB30" xr:uid="{1C7C45A8-4288-4741-9DB3-B85A163C5A4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BF64-F4C9-44E1-A87B-5F4657C4C26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101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70" priority="4">
      <formula>$AQ11=2</formula>
    </cfRule>
  </conditionalFormatting>
  <conditionalFormatting sqref="Y11:AF30">
    <cfRule type="expression" dxfId="369" priority="3">
      <formula>$AQ11=3</formula>
    </cfRule>
  </conditionalFormatting>
  <conditionalFormatting sqref="Y11:AJ30">
    <cfRule type="expression" dxfId="368" priority="1">
      <formula>$AQ11=4</formula>
    </cfRule>
  </conditionalFormatting>
  <conditionalFormatting sqref="AC11:AJ30">
    <cfRule type="expression" dxfId="367" priority="2">
      <formula>$AQ11=1</formula>
    </cfRule>
  </conditionalFormatting>
  <dataValidations count="2">
    <dataValidation type="list" allowBlank="1" showInputMessage="1" showErrorMessage="1" sqref="N11:O30 R11:T30" xr:uid="{7A13622E-5CAB-4273-B43C-478F34F962AE}">
      <formula1>INDIRECT(L11)</formula1>
    </dataValidation>
    <dataValidation type="list" allowBlank="1" showInputMessage="1" showErrorMessage="1" sqref="Y11:AB30" xr:uid="{16C44240-0D25-4460-97C0-127C9577ECA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4ADE0-5AF0-4741-8A20-38A41AA7E17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102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66" priority="4">
      <formula>$AQ11=2</formula>
    </cfRule>
  </conditionalFormatting>
  <conditionalFormatting sqref="Y11:AF30">
    <cfRule type="expression" dxfId="365" priority="3">
      <formula>$AQ11=3</formula>
    </cfRule>
  </conditionalFormatting>
  <conditionalFormatting sqref="Y11:AJ30">
    <cfRule type="expression" dxfId="364" priority="1">
      <formula>$AQ11=4</formula>
    </cfRule>
  </conditionalFormatting>
  <conditionalFormatting sqref="AC11:AJ30">
    <cfRule type="expression" dxfId="363" priority="2">
      <formula>$AQ11=1</formula>
    </cfRule>
  </conditionalFormatting>
  <dataValidations count="2">
    <dataValidation type="list" allowBlank="1" showInputMessage="1" showErrorMessage="1" sqref="N11:O30 R11:T30" xr:uid="{89475708-AADF-4CB0-B71E-01C7B5C79219}">
      <formula1>INDIRECT(L11)</formula1>
    </dataValidation>
    <dataValidation type="list" allowBlank="1" showInputMessage="1" showErrorMessage="1" sqref="Y11:AB30" xr:uid="{59CCE59E-142B-46ED-BBE7-F2900D9C7C2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75D69-DC6A-40CD-BAEF-574184476486}">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15.11</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103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15.11</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15.11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62" priority="4">
      <formula>$AQ11=2</formula>
    </cfRule>
  </conditionalFormatting>
  <conditionalFormatting sqref="Y11:AF30">
    <cfRule type="expression" dxfId="361" priority="3">
      <formula>$AQ11=3</formula>
    </cfRule>
  </conditionalFormatting>
  <conditionalFormatting sqref="Y11:AJ30">
    <cfRule type="expression" dxfId="360" priority="1">
      <formula>$AQ11=4</formula>
    </cfRule>
  </conditionalFormatting>
  <conditionalFormatting sqref="AC11:AJ30">
    <cfRule type="expression" dxfId="359" priority="2">
      <formula>$AQ11=1</formula>
    </cfRule>
  </conditionalFormatting>
  <dataValidations count="2">
    <dataValidation type="list" allowBlank="1" showInputMessage="1" showErrorMessage="1" sqref="N11:O30 R11:T30" xr:uid="{5782239C-6A1D-4B1A-BF51-4A60E5349B01}">
      <formula1>INDIRECT(L11)</formula1>
    </dataValidation>
    <dataValidation type="list" allowBlank="1" showInputMessage="1" showErrorMessage="1" sqref="Y11:AB30" xr:uid="{444AD91D-5D49-4C35-AAED-52D06F4705B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C1F7A-EF26-4BA5-A2F0-73F20EF0D070}">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104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58" priority="4">
      <formula>$AQ11=2</formula>
    </cfRule>
  </conditionalFormatting>
  <conditionalFormatting sqref="Y11:AF30">
    <cfRule type="expression" dxfId="357" priority="3">
      <formula>$AQ11=3</formula>
    </cfRule>
  </conditionalFormatting>
  <conditionalFormatting sqref="Y11:AJ30">
    <cfRule type="expression" dxfId="356" priority="1">
      <formula>$AQ11=4</formula>
    </cfRule>
  </conditionalFormatting>
  <conditionalFormatting sqref="AC11:AJ30">
    <cfRule type="expression" dxfId="355" priority="2">
      <formula>$AQ11=1</formula>
    </cfRule>
  </conditionalFormatting>
  <dataValidations count="2">
    <dataValidation type="list" allowBlank="1" showInputMessage="1" showErrorMessage="1" sqref="N11:O30 R11:T30" xr:uid="{27A8C4DC-E09D-4868-8610-78C7E7A1D19C}">
      <formula1>INDIRECT(L11)</formula1>
    </dataValidation>
    <dataValidation type="list" allowBlank="1" showInputMessage="1" showErrorMessage="1" sqref="Y11:AB30" xr:uid="{C1A02BF7-01D7-4D50-AA81-2479E2D62D1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EAFA0-FD60-407D-AA02-60EC3E5313A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0.04</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105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436</v>
      </c>
      <c r="S11" s="726"/>
      <c r="T11" s="726"/>
      <c r="U11" s="724" t="s">
        <v>291</v>
      </c>
      <c r="V11" s="725"/>
      <c r="W11" s="724" t="s">
        <v>291</v>
      </c>
      <c r="X11" s="727"/>
      <c r="Y11" s="728"/>
      <c r="Z11" s="728"/>
      <c r="AA11" s="728"/>
      <c r="AB11" s="728"/>
      <c r="AC11" s="729"/>
      <c r="AD11" s="729"/>
      <c r="AE11" s="729"/>
      <c r="AF11" s="729">
        <v>0.04</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54" priority="4">
      <formula>$AQ11=2</formula>
    </cfRule>
  </conditionalFormatting>
  <conditionalFormatting sqref="Y11:AF30">
    <cfRule type="expression" dxfId="353" priority="3">
      <formula>$AQ11=3</formula>
    </cfRule>
  </conditionalFormatting>
  <conditionalFormatting sqref="Y11:AJ30">
    <cfRule type="expression" dxfId="352" priority="1">
      <formula>$AQ11=4</formula>
    </cfRule>
  </conditionalFormatting>
  <conditionalFormatting sqref="AC11:AJ30">
    <cfRule type="expression" dxfId="351" priority="2">
      <formula>$AQ11=1</formula>
    </cfRule>
  </conditionalFormatting>
  <dataValidations count="2">
    <dataValidation type="list" allowBlank="1" showInputMessage="1" showErrorMessage="1" sqref="N11:O30 R11:T30" xr:uid="{2EEFE3CE-23CA-4EA6-ABCA-E9985FC08B36}">
      <formula1>INDIRECT(L11)</formula1>
    </dataValidation>
    <dataValidation type="list" allowBlank="1" showInputMessage="1" showErrorMessage="1" sqref="Y11:AB30" xr:uid="{CDC24DF2-0C40-4F88-8A8D-E5B93F5A881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B2D36-4B8F-44E9-8308-32D1210F6835}">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106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50" priority="4">
      <formula>$AQ11=2</formula>
    </cfRule>
  </conditionalFormatting>
  <conditionalFormatting sqref="Y11:AF30">
    <cfRule type="expression" dxfId="349" priority="3">
      <formula>$AQ11=3</formula>
    </cfRule>
  </conditionalFormatting>
  <conditionalFormatting sqref="Y11:AJ30">
    <cfRule type="expression" dxfId="348" priority="1">
      <formula>$AQ11=4</formula>
    </cfRule>
  </conditionalFormatting>
  <conditionalFormatting sqref="AC11:AJ30">
    <cfRule type="expression" dxfId="347" priority="2">
      <formula>$AQ11=1</formula>
    </cfRule>
  </conditionalFormatting>
  <dataValidations count="2">
    <dataValidation type="list" allowBlank="1" showInputMessage="1" showErrorMessage="1" sqref="N11:O30 R11:T30" xr:uid="{42E1350F-4D81-4057-903C-A1C46A021A42}">
      <formula1>INDIRECT(L11)</formula1>
    </dataValidation>
    <dataValidation type="list" allowBlank="1" showInputMessage="1" showErrorMessage="1" sqref="Y11:AB30" xr:uid="{4B42B9F2-4ED8-4912-8F85-BBA912B7B5B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F1E87-44E2-4CAF-BD3B-A57BEDDEF5F0}">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107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46" priority="4">
      <formula>$AQ11=2</formula>
    </cfRule>
  </conditionalFormatting>
  <conditionalFormatting sqref="Y11:AF30">
    <cfRule type="expression" dxfId="345" priority="3">
      <formula>$AQ11=3</formula>
    </cfRule>
  </conditionalFormatting>
  <conditionalFormatting sqref="Y11:AJ30">
    <cfRule type="expression" dxfId="344" priority="1">
      <formula>$AQ11=4</formula>
    </cfRule>
  </conditionalFormatting>
  <conditionalFormatting sqref="AC11:AJ30">
    <cfRule type="expression" dxfId="343" priority="2">
      <formula>$AQ11=1</formula>
    </cfRule>
  </conditionalFormatting>
  <dataValidations count="2">
    <dataValidation type="list" allowBlank="1" showInputMessage="1" showErrorMessage="1" sqref="N11:O30 R11:T30" xr:uid="{6FBEDCC9-C1A1-4FED-8A6A-6B954C0875EE}">
      <formula1>INDIRECT(L11)</formula1>
    </dataValidation>
    <dataValidation type="list" allowBlank="1" showInputMessage="1" showErrorMessage="1" sqref="Y11:AB30" xr:uid="{37B3764F-3362-437F-8BEB-875347981A7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133C7-1458-41D9-A4A8-3084FF56D3B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108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42" priority="4">
      <formula>$AQ11=2</formula>
    </cfRule>
  </conditionalFormatting>
  <conditionalFormatting sqref="Y11:AF30">
    <cfRule type="expression" dxfId="341" priority="3">
      <formula>$AQ11=3</formula>
    </cfRule>
  </conditionalFormatting>
  <conditionalFormatting sqref="Y11:AJ30">
    <cfRule type="expression" dxfId="340" priority="1">
      <formula>$AQ11=4</formula>
    </cfRule>
  </conditionalFormatting>
  <conditionalFormatting sqref="AC11:AJ30">
    <cfRule type="expression" dxfId="339" priority="2">
      <formula>$AQ11=1</formula>
    </cfRule>
  </conditionalFormatting>
  <dataValidations count="2">
    <dataValidation type="list" allowBlank="1" showInputMessage="1" showErrorMessage="1" sqref="N11:O30 R11:T30" xr:uid="{39B454F5-319C-46F4-B0EC-3EE5132510FE}">
      <formula1>INDIRECT(L11)</formula1>
    </dataValidation>
    <dataValidation type="list" allowBlank="1" showInputMessage="1" showErrorMessage="1" sqref="Y11:AB30" xr:uid="{D9DF64C1-689C-4C4D-B6CF-DB6EC2C1DD6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C8353-7AA4-42F1-AB4E-E651EAFFDD1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109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10.5</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109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10.5</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10.5</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38" priority="4">
      <formula>$AQ11=2</formula>
    </cfRule>
  </conditionalFormatting>
  <conditionalFormatting sqref="Y11:AF30">
    <cfRule type="expression" dxfId="337" priority="3">
      <formula>$AQ11=3</formula>
    </cfRule>
  </conditionalFormatting>
  <conditionalFormatting sqref="Y11:AJ30">
    <cfRule type="expression" dxfId="336" priority="1">
      <formula>$AQ11=4</formula>
    </cfRule>
  </conditionalFormatting>
  <conditionalFormatting sqref="AC11:AJ30">
    <cfRule type="expression" dxfId="335" priority="2">
      <formula>$AQ11=1</formula>
    </cfRule>
  </conditionalFormatting>
  <dataValidations count="2">
    <dataValidation type="list" allowBlank="1" showInputMessage="1" showErrorMessage="1" sqref="N11:O30 R11:T30" xr:uid="{7596B2F5-B480-4F9C-9F5B-593BF4A2213C}">
      <formula1>INDIRECT(L11)</formula1>
    </dataValidation>
    <dataValidation type="list" allowBlank="1" showInputMessage="1" showErrorMessage="1" sqref="Y11:AB30" xr:uid="{285C881A-5D8B-4F5E-8C05-DA5E7E6A3A4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A78A-20F3-43A0-BE70-006DE0BBFEA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5.62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110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5.62</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5.62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34" priority="4">
      <formula>$AQ11=2</formula>
    </cfRule>
  </conditionalFormatting>
  <conditionalFormatting sqref="Y11:AF30">
    <cfRule type="expression" dxfId="333" priority="3">
      <formula>$AQ11=3</formula>
    </cfRule>
  </conditionalFormatting>
  <conditionalFormatting sqref="Y11:AJ30">
    <cfRule type="expression" dxfId="332" priority="1">
      <formula>$AQ11=4</formula>
    </cfRule>
  </conditionalFormatting>
  <conditionalFormatting sqref="AC11:AJ30">
    <cfRule type="expression" dxfId="331" priority="2">
      <formula>$AQ11=1</formula>
    </cfRule>
  </conditionalFormatting>
  <dataValidations count="2">
    <dataValidation type="list" allowBlank="1" showInputMessage="1" showErrorMessage="1" sqref="N11:O30 R11:T30" xr:uid="{7319996F-DE59-4A7B-94D6-1F7DF6AEDE69}">
      <formula1>INDIRECT(L11)</formula1>
    </dataValidation>
    <dataValidation type="list" allowBlank="1" showInputMessage="1" showErrorMessage="1" sqref="Y11:AB30" xr:uid="{CC5AD75E-441B-4906-BCF3-8BCEE511D4F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97401-CFA1-46AF-9166-EEEF4183882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111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30" priority="4">
      <formula>$AQ11=2</formula>
    </cfRule>
  </conditionalFormatting>
  <conditionalFormatting sqref="Y11:AF30">
    <cfRule type="expression" dxfId="329" priority="3">
      <formula>$AQ11=3</formula>
    </cfRule>
  </conditionalFormatting>
  <conditionalFormatting sqref="Y11:AJ30">
    <cfRule type="expression" dxfId="328" priority="1">
      <formula>$AQ11=4</formula>
    </cfRule>
  </conditionalFormatting>
  <conditionalFormatting sqref="AC11:AJ30">
    <cfRule type="expression" dxfId="327" priority="2">
      <formula>$AQ11=1</formula>
    </cfRule>
  </conditionalFormatting>
  <dataValidations count="2">
    <dataValidation type="list" allowBlank="1" showInputMessage="1" showErrorMessage="1" sqref="N11:O30 R11:T30" xr:uid="{DF431308-F6A1-4F9A-9F4A-986DDF2514A8}">
      <formula1>INDIRECT(L11)</formula1>
    </dataValidation>
    <dataValidation type="list" allowBlank="1" showInputMessage="1" showErrorMessage="1" sqref="Y11:AB30" xr:uid="{1B7746BF-3851-4324-938D-9B96399259F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D8AD4-22EC-4416-B3CE-3E903F4DCC3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112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26" priority="4">
      <formula>$AQ11=2</formula>
    </cfRule>
  </conditionalFormatting>
  <conditionalFormatting sqref="Y11:AF30">
    <cfRule type="expression" dxfId="325" priority="3">
      <formula>$AQ11=3</formula>
    </cfRule>
  </conditionalFormatting>
  <conditionalFormatting sqref="Y11:AJ30">
    <cfRule type="expression" dxfId="324" priority="1">
      <formula>$AQ11=4</formula>
    </cfRule>
  </conditionalFormatting>
  <conditionalFormatting sqref="AC11:AJ30">
    <cfRule type="expression" dxfId="323" priority="2">
      <formula>$AQ11=1</formula>
    </cfRule>
  </conditionalFormatting>
  <dataValidations count="2">
    <dataValidation type="list" allowBlank="1" showInputMessage="1" showErrorMessage="1" sqref="N11:O30 R11:T30" xr:uid="{0657F506-A376-4F26-83E7-339ADD6BE3E2}">
      <formula1>INDIRECT(L11)</formula1>
    </dataValidation>
    <dataValidation type="list" allowBlank="1" showInputMessage="1" showErrorMessage="1" sqref="Y11:AB30" xr:uid="{821DC4E3-6F69-45FD-8CF8-F5097D27B69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E948-3421-4F1D-A90F-68FA96201EC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11.15</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113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291</v>
      </c>
      <c r="V11" s="725"/>
      <c r="W11" s="724" t="s">
        <v>291</v>
      </c>
      <c r="X11" s="727"/>
      <c r="Y11" s="728"/>
      <c r="Z11" s="728"/>
      <c r="AA11" s="728"/>
      <c r="AB11" s="728"/>
      <c r="AC11" s="729"/>
      <c r="AD11" s="729"/>
      <c r="AE11" s="729"/>
      <c r="AF11" s="729">
        <v>11.15</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11.15</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22" priority="4">
      <formula>$AQ11=2</formula>
    </cfRule>
  </conditionalFormatting>
  <conditionalFormatting sqref="Y11:AF30">
    <cfRule type="expression" dxfId="321" priority="3">
      <formula>$AQ11=3</formula>
    </cfRule>
  </conditionalFormatting>
  <conditionalFormatting sqref="Y11:AJ30">
    <cfRule type="expression" dxfId="320" priority="1">
      <formula>$AQ11=4</formula>
    </cfRule>
  </conditionalFormatting>
  <conditionalFormatting sqref="AC11:AJ30">
    <cfRule type="expression" dxfId="319" priority="2">
      <formula>$AQ11=1</formula>
    </cfRule>
  </conditionalFormatting>
  <dataValidations count="2">
    <dataValidation type="list" allowBlank="1" showInputMessage="1" showErrorMessage="1" sqref="N11:O30 R11:T30" xr:uid="{B6DA2986-F48B-4007-8FF1-4751DB592C1E}">
      <formula1>INDIRECT(L11)</formula1>
    </dataValidation>
    <dataValidation type="list" allowBlank="1" showInputMessage="1" showErrorMessage="1" sqref="Y11:AB30" xr:uid="{C4C7AE1C-37B0-4FD5-A970-1217E00F138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DC77A-27D9-4475-88D1-688690CD0266}">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114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18" priority="4">
      <formula>$AQ11=2</formula>
    </cfRule>
  </conditionalFormatting>
  <conditionalFormatting sqref="Y11:AF30">
    <cfRule type="expression" dxfId="317" priority="3">
      <formula>$AQ11=3</formula>
    </cfRule>
  </conditionalFormatting>
  <conditionalFormatting sqref="Y11:AJ30">
    <cfRule type="expression" dxfId="316" priority="1">
      <formula>$AQ11=4</formula>
    </cfRule>
  </conditionalFormatting>
  <conditionalFormatting sqref="AC11:AJ30">
    <cfRule type="expression" dxfId="315" priority="2">
      <formula>$AQ11=1</formula>
    </cfRule>
  </conditionalFormatting>
  <dataValidations count="2">
    <dataValidation type="list" allowBlank="1" showInputMessage="1" showErrorMessage="1" sqref="N11:O30 R11:T30" xr:uid="{B192F063-665E-49F2-92BF-680F7AFE09C7}">
      <formula1>INDIRECT(L11)</formula1>
    </dataValidation>
    <dataValidation type="list" allowBlank="1" showInputMessage="1" showErrorMessage="1" sqref="Y11:AB30" xr:uid="{2D828498-54E3-4E7A-8C88-0CC3D67FA15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2B532-4914-4CAA-B2F9-4DF98C263B46}">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115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14" priority="4">
      <formula>$AQ11=2</formula>
    </cfRule>
  </conditionalFormatting>
  <conditionalFormatting sqref="Y11:AF30">
    <cfRule type="expression" dxfId="313" priority="3">
      <formula>$AQ11=3</formula>
    </cfRule>
  </conditionalFormatting>
  <conditionalFormatting sqref="Y11:AJ30">
    <cfRule type="expression" dxfId="312" priority="1">
      <formula>$AQ11=4</formula>
    </cfRule>
  </conditionalFormatting>
  <conditionalFormatting sqref="AC11:AJ30">
    <cfRule type="expression" dxfId="311" priority="2">
      <formula>$AQ11=1</formula>
    </cfRule>
  </conditionalFormatting>
  <dataValidations count="2">
    <dataValidation type="list" allowBlank="1" showInputMessage="1" showErrorMessage="1" sqref="N11:O30 R11:T30" xr:uid="{2ABD026B-D42D-4543-9B77-44BB7DBC5B82}">
      <formula1>INDIRECT(L11)</formula1>
    </dataValidation>
    <dataValidation type="list" allowBlank="1" showInputMessage="1" showErrorMessage="1" sqref="Y11:AB30" xr:uid="{710F355D-27F2-4BD9-BD1F-4A7405485A8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F2078-9B99-458F-9FF8-B361B093317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16.52</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116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16.52</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16.52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10" priority="4">
      <formula>$AQ11=2</formula>
    </cfRule>
  </conditionalFormatting>
  <conditionalFormatting sqref="Y11:AF30">
    <cfRule type="expression" dxfId="309" priority="3">
      <formula>$AQ11=3</formula>
    </cfRule>
  </conditionalFormatting>
  <conditionalFormatting sqref="Y11:AJ30">
    <cfRule type="expression" dxfId="308" priority="1">
      <formula>$AQ11=4</formula>
    </cfRule>
  </conditionalFormatting>
  <conditionalFormatting sqref="AC11:AJ30">
    <cfRule type="expression" dxfId="307" priority="2">
      <formula>$AQ11=1</formula>
    </cfRule>
  </conditionalFormatting>
  <dataValidations count="2">
    <dataValidation type="list" allowBlank="1" showInputMessage="1" showErrorMessage="1" sqref="N11:O30 R11:T30" xr:uid="{DC0A4681-1DA2-4A6C-BC9B-92025B02C5A7}">
      <formula1>INDIRECT(L11)</formula1>
    </dataValidation>
    <dataValidation type="list" allowBlank="1" showInputMessage="1" showErrorMessage="1" sqref="Y11:AB30" xr:uid="{3B9E12B1-6380-4FDE-93D0-751AAE8CA2B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16371-8457-43E0-8189-58A935AF99E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117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06" priority="4">
      <formula>$AQ11=2</formula>
    </cfRule>
  </conditionalFormatting>
  <conditionalFormatting sqref="Y11:AF30">
    <cfRule type="expression" dxfId="305" priority="3">
      <formula>$AQ11=3</formula>
    </cfRule>
  </conditionalFormatting>
  <conditionalFormatting sqref="Y11:AJ30">
    <cfRule type="expression" dxfId="304" priority="1">
      <formula>$AQ11=4</formula>
    </cfRule>
  </conditionalFormatting>
  <conditionalFormatting sqref="AC11:AJ30">
    <cfRule type="expression" dxfId="303" priority="2">
      <formula>$AQ11=1</formula>
    </cfRule>
  </conditionalFormatting>
  <dataValidations count="2">
    <dataValidation type="list" allowBlank="1" showInputMessage="1" showErrorMessage="1" sqref="N11:O30 R11:T30" xr:uid="{AE6B5A08-FD81-4665-9F95-59821FCB64C3}">
      <formula1>INDIRECT(L11)</formula1>
    </dataValidation>
    <dataValidation type="list" allowBlank="1" showInputMessage="1" showErrorMessage="1" sqref="Y11:AB30" xr:uid="{7C32850A-BBD7-411A-A108-6FBCB723324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75D64-217B-4E07-878E-44F1C0BD7EF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10.96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118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10.96</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10.96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02" priority="4">
      <formula>$AQ11=2</formula>
    </cfRule>
  </conditionalFormatting>
  <conditionalFormatting sqref="Y11:AF30">
    <cfRule type="expression" dxfId="301" priority="3">
      <formula>$AQ11=3</formula>
    </cfRule>
  </conditionalFormatting>
  <conditionalFormatting sqref="Y11:AJ30">
    <cfRule type="expression" dxfId="300" priority="1">
      <formula>$AQ11=4</formula>
    </cfRule>
  </conditionalFormatting>
  <conditionalFormatting sqref="AC11:AJ30">
    <cfRule type="expression" dxfId="299" priority="2">
      <formula>$AQ11=1</formula>
    </cfRule>
  </conditionalFormatting>
  <dataValidations count="2">
    <dataValidation type="list" allowBlank="1" showInputMessage="1" showErrorMessage="1" sqref="N11:O30 R11:T30" xr:uid="{1A5A1418-64EA-42CD-A10A-C40749E681D2}">
      <formula1>INDIRECT(L11)</formula1>
    </dataValidation>
    <dataValidation type="list" allowBlank="1" showInputMessage="1" showErrorMessage="1" sqref="Y11:AB30" xr:uid="{213EC58C-DFD4-40C0-91C1-FDF6E3B8BB1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24672-97C6-49F7-BEB9-A6B5D8BC36A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119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10.61</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119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426</v>
      </c>
      <c r="O12" s="725"/>
      <c r="P12" s="724" t="s">
        <v>415</v>
      </c>
      <c r="Q12" s="725"/>
      <c r="R12" s="726" t="s">
        <v>416</v>
      </c>
      <c r="S12" s="726"/>
      <c r="T12" s="726"/>
      <c r="U12" s="724" t="s">
        <v>342</v>
      </c>
      <c r="V12" s="725"/>
      <c r="W12" s="724" t="s">
        <v>291</v>
      </c>
      <c r="X12" s="727"/>
      <c r="Y12" s="728"/>
      <c r="Z12" s="728"/>
      <c r="AA12" s="728"/>
      <c r="AB12" s="728"/>
      <c r="AC12" s="729"/>
      <c r="AD12" s="729"/>
      <c r="AE12" s="729"/>
      <c r="AF12" s="729">
        <v>0.01</v>
      </c>
      <c r="AG12" s="729"/>
      <c r="AH12" s="729"/>
      <c r="AI12" s="729"/>
      <c r="AJ12" s="729"/>
      <c r="AK12" s="730"/>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98" priority="4">
      <formula>$AQ11=2</formula>
    </cfRule>
  </conditionalFormatting>
  <conditionalFormatting sqref="Y11:AF30">
    <cfRule type="expression" dxfId="297" priority="3">
      <formula>$AQ11=3</formula>
    </cfRule>
  </conditionalFormatting>
  <conditionalFormatting sqref="Y11:AJ30">
    <cfRule type="expression" dxfId="296" priority="1">
      <formula>$AQ11=4</formula>
    </cfRule>
  </conditionalFormatting>
  <conditionalFormatting sqref="AC11:AJ30">
    <cfRule type="expression" dxfId="295" priority="2">
      <formula>$AQ11=1</formula>
    </cfRule>
  </conditionalFormatting>
  <dataValidations count="2">
    <dataValidation type="list" allowBlank="1" showInputMessage="1" showErrorMessage="1" sqref="N11:O30 R11:T30" xr:uid="{F3194A1C-9B56-4042-8BAA-21BA31C60115}">
      <formula1>INDIRECT(L11)</formula1>
    </dataValidation>
    <dataValidation type="list" allowBlank="1" showInputMessage="1" showErrorMessage="1" sqref="Y11:AB30" xr:uid="{3E970EF1-A523-4112-A0EA-7B09545C586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CDB88-2209-49F5-AB1F-AA5F5DFECC8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120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94" priority="4">
      <formula>$AQ11=2</formula>
    </cfRule>
  </conditionalFormatting>
  <conditionalFormatting sqref="Y11:AF30">
    <cfRule type="expression" dxfId="293" priority="3">
      <formula>$AQ11=3</formula>
    </cfRule>
  </conditionalFormatting>
  <conditionalFormatting sqref="Y11:AJ30">
    <cfRule type="expression" dxfId="292" priority="1">
      <formula>$AQ11=4</formula>
    </cfRule>
  </conditionalFormatting>
  <conditionalFormatting sqref="AC11:AJ30">
    <cfRule type="expression" dxfId="291" priority="2">
      <formula>$AQ11=1</formula>
    </cfRule>
  </conditionalFormatting>
  <dataValidations count="2">
    <dataValidation type="list" allowBlank="1" showInputMessage="1" showErrorMessage="1" sqref="N11:O30 R11:T30" xr:uid="{4C8F2B5D-9E75-446E-B583-30FC8B366856}">
      <formula1>INDIRECT(L11)</formula1>
    </dataValidation>
    <dataValidation type="list" allowBlank="1" showInputMessage="1" showErrorMessage="1" sqref="Y11:AB30" xr:uid="{C5D513E4-9925-4A46-A915-4EDE7F5E6BB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4A4C0-53CD-4B49-97FA-3E0A4C77037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121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90" priority="4">
      <formula>$AQ11=2</formula>
    </cfRule>
  </conditionalFormatting>
  <conditionalFormatting sqref="Y11:AF30">
    <cfRule type="expression" dxfId="289" priority="3">
      <formula>$AQ11=3</formula>
    </cfRule>
  </conditionalFormatting>
  <conditionalFormatting sqref="Y11:AJ30">
    <cfRule type="expression" dxfId="288" priority="1">
      <formula>$AQ11=4</formula>
    </cfRule>
  </conditionalFormatting>
  <conditionalFormatting sqref="AC11:AJ30">
    <cfRule type="expression" dxfId="287" priority="2">
      <formula>$AQ11=1</formula>
    </cfRule>
  </conditionalFormatting>
  <dataValidations count="2">
    <dataValidation type="list" allowBlank="1" showInputMessage="1" showErrorMessage="1" sqref="N11:O30 R11:T30" xr:uid="{2917F628-30D9-493C-B2F6-D6C4DD63F926}">
      <formula1>INDIRECT(L11)</formula1>
    </dataValidation>
    <dataValidation type="list" allowBlank="1" showInputMessage="1" showErrorMessage="1" sqref="Y11:AB30" xr:uid="{B3F01EE3-195C-453B-A606-2A317185D77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00616-1B19-4980-94DD-5E43313F9F7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122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86" priority="4">
      <formula>$AQ11=2</formula>
    </cfRule>
  </conditionalFormatting>
  <conditionalFormatting sqref="Y11:AF30">
    <cfRule type="expression" dxfId="285" priority="3">
      <formula>$AQ11=3</formula>
    </cfRule>
  </conditionalFormatting>
  <conditionalFormatting sqref="Y11:AJ30">
    <cfRule type="expression" dxfId="284" priority="1">
      <formula>$AQ11=4</formula>
    </cfRule>
  </conditionalFormatting>
  <conditionalFormatting sqref="AC11:AJ30">
    <cfRule type="expression" dxfId="283" priority="2">
      <formula>$AQ11=1</formula>
    </cfRule>
  </conditionalFormatting>
  <dataValidations count="2">
    <dataValidation type="list" allowBlank="1" showInputMessage="1" showErrorMessage="1" sqref="N11:O30 R11:T30" xr:uid="{4753AA27-DA67-4759-964F-7746D00F2240}">
      <formula1>INDIRECT(L11)</formula1>
    </dataValidation>
    <dataValidation type="list" allowBlank="1" showInputMessage="1" showErrorMessage="1" sqref="Y11:AB30" xr:uid="{E0106C24-80E8-438C-9D32-C677683545F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AC9E5-6129-4AFF-A2D2-9D5E179246C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123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82" priority="4">
      <formula>$AQ11=2</formula>
    </cfRule>
  </conditionalFormatting>
  <conditionalFormatting sqref="Y11:AF30">
    <cfRule type="expression" dxfId="281" priority="3">
      <formula>$AQ11=3</formula>
    </cfRule>
  </conditionalFormatting>
  <conditionalFormatting sqref="Y11:AJ30">
    <cfRule type="expression" dxfId="280" priority="1">
      <formula>$AQ11=4</formula>
    </cfRule>
  </conditionalFormatting>
  <conditionalFormatting sqref="AC11:AJ30">
    <cfRule type="expression" dxfId="279" priority="2">
      <formula>$AQ11=1</formula>
    </cfRule>
  </conditionalFormatting>
  <dataValidations count="2">
    <dataValidation type="list" allowBlank="1" showInputMessage="1" showErrorMessage="1" sqref="N11:O30 R11:T30" xr:uid="{472B14E6-2E30-468E-BC1B-A500954334F4}">
      <formula1>INDIRECT(L11)</formula1>
    </dataValidation>
    <dataValidation type="list" allowBlank="1" showInputMessage="1" showErrorMessage="1" sqref="Y11:AB30" xr:uid="{16251576-271D-41D3-B5D1-8F5484989B0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6D264-1D6E-490D-85F9-8168259CFE6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13.26</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124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13.26</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13.26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78" priority="4">
      <formula>$AQ11=2</formula>
    </cfRule>
  </conditionalFormatting>
  <conditionalFormatting sqref="Y11:AF30">
    <cfRule type="expression" dxfId="277" priority="3">
      <formula>$AQ11=3</formula>
    </cfRule>
  </conditionalFormatting>
  <conditionalFormatting sqref="Y11:AJ30">
    <cfRule type="expression" dxfId="276" priority="1">
      <formula>$AQ11=4</formula>
    </cfRule>
  </conditionalFormatting>
  <conditionalFormatting sqref="AC11:AJ30">
    <cfRule type="expression" dxfId="275" priority="2">
      <formula>$AQ11=1</formula>
    </cfRule>
  </conditionalFormatting>
  <dataValidations count="2">
    <dataValidation type="list" allowBlank="1" showInputMessage="1" showErrorMessage="1" sqref="N11:O30 R11:T30" xr:uid="{68EF1236-D9EF-4FDC-BA5A-BCACB043CD2E}">
      <formula1>INDIRECT(L11)</formula1>
    </dataValidation>
    <dataValidation type="list" allowBlank="1" showInputMessage="1" showErrorMessage="1" sqref="Y11:AB30" xr:uid="{804907B6-DFD3-43DD-A498-8157496429E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7CE10-25C8-4E41-8844-5FF7A00459D1}">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10.36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125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10.36</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10.36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74" priority="4">
      <formula>$AQ11=2</formula>
    </cfRule>
  </conditionalFormatting>
  <conditionalFormatting sqref="Y11:AF30">
    <cfRule type="expression" dxfId="273" priority="3">
      <formula>$AQ11=3</formula>
    </cfRule>
  </conditionalFormatting>
  <conditionalFormatting sqref="Y11:AJ30">
    <cfRule type="expression" dxfId="272" priority="1">
      <formula>$AQ11=4</formula>
    </cfRule>
  </conditionalFormatting>
  <conditionalFormatting sqref="AC11:AJ30">
    <cfRule type="expression" dxfId="271" priority="2">
      <formula>$AQ11=1</formula>
    </cfRule>
  </conditionalFormatting>
  <dataValidations count="2">
    <dataValidation type="list" allowBlank="1" showInputMessage="1" showErrorMessage="1" sqref="N11:O30 R11:T30" xr:uid="{502B1818-0B0A-4217-884D-6FFA9246C5AC}">
      <formula1>INDIRECT(L11)</formula1>
    </dataValidation>
    <dataValidation type="list" allowBlank="1" showInputMessage="1" showErrorMessage="1" sqref="Y11:AB30" xr:uid="{C3E9B081-123B-4C5C-A966-B641DED141D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98654-5BAC-4512-8E30-3E0425D65AB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126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70" priority="4">
      <formula>$AQ11=2</formula>
    </cfRule>
  </conditionalFormatting>
  <conditionalFormatting sqref="Y11:AF30">
    <cfRule type="expression" dxfId="269" priority="3">
      <formula>$AQ11=3</formula>
    </cfRule>
  </conditionalFormatting>
  <conditionalFormatting sqref="Y11:AJ30">
    <cfRule type="expression" dxfId="268" priority="1">
      <formula>$AQ11=4</formula>
    </cfRule>
  </conditionalFormatting>
  <conditionalFormatting sqref="AC11:AJ30">
    <cfRule type="expression" dxfId="267" priority="2">
      <formula>$AQ11=1</formula>
    </cfRule>
  </conditionalFormatting>
  <dataValidations count="2">
    <dataValidation type="list" allowBlank="1" showInputMessage="1" showErrorMessage="1" sqref="N11:O30 R11:T30" xr:uid="{01EA2F3D-76AF-4482-9FDE-9F742A95B072}">
      <formula1>INDIRECT(L11)</formula1>
    </dataValidation>
    <dataValidation type="list" allowBlank="1" showInputMessage="1" showErrorMessage="1" sqref="Y11:AB30" xr:uid="{D10AAEDD-8FE9-4A42-B67C-F1798204894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EB34F-96B8-461A-9A68-8D6A3879FF0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127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66" priority="4">
      <formula>$AQ11=2</formula>
    </cfRule>
  </conditionalFormatting>
  <conditionalFormatting sqref="Y11:AF30">
    <cfRule type="expression" dxfId="265" priority="3">
      <formula>$AQ11=3</formula>
    </cfRule>
  </conditionalFormatting>
  <conditionalFormatting sqref="Y11:AJ30">
    <cfRule type="expression" dxfId="264" priority="1">
      <formula>$AQ11=4</formula>
    </cfRule>
  </conditionalFormatting>
  <conditionalFormatting sqref="AC11:AJ30">
    <cfRule type="expression" dxfId="263" priority="2">
      <formula>$AQ11=1</formula>
    </cfRule>
  </conditionalFormatting>
  <dataValidations count="2">
    <dataValidation type="list" allowBlank="1" showInputMessage="1" showErrorMessage="1" sqref="N11:O30 R11:T30" xr:uid="{559AFB59-6CF4-48DC-954C-639D5501B8F4}">
      <formula1>INDIRECT(L11)</formula1>
    </dataValidation>
    <dataValidation type="list" allowBlank="1" showInputMessage="1" showErrorMessage="1" sqref="Y11:AB30" xr:uid="{2626DF64-D911-49FF-AA35-E9960BDD4F1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2C8A5-2F9D-434F-BD4F-1D2D14E0C46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128</v>
      </c>
      <c r="AW5" s="682">
        <f>R7</f>
        <v>10.199999999999999</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10.4</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128</v>
      </c>
      <c r="O7" s="700"/>
      <c r="P7" s="696" t="s">
        <v>764</v>
      </c>
      <c r="Q7" s="698"/>
      <c r="R7" s="701">
        <v>10.199999999999999</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10.4</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62" priority="4">
      <formula>$AQ11=2</formula>
    </cfRule>
  </conditionalFormatting>
  <conditionalFormatting sqref="Y11:AF30">
    <cfRule type="expression" dxfId="261" priority="3">
      <formula>$AQ11=3</formula>
    </cfRule>
  </conditionalFormatting>
  <conditionalFormatting sqref="Y11:AJ30">
    <cfRule type="expression" dxfId="260" priority="1">
      <formula>$AQ11=4</formula>
    </cfRule>
  </conditionalFormatting>
  <conditionalFormatting sqref="AC11:AJ30">
    <cfRule type="expression" dxfId="259" priority="2">
      <formula>$AQ11=1</formula>
    </cfRule>
  </conditionalFormatting>
  <dataValidations count="2">
    <dataValidation type="list" allowBlank="1" showInputMessage="1" showErrorMessage="1" sqref="N11:O30 R11:T30" xr:uid="{C99A8A26-1026-4AC1-A119-D1A793710F17}">
      <formula1>INDIRECT(L11)</formula1>
    </dataValidation>
    <dataValidation type="list" allowBlank="1" showInputMessage="1" showErrorMessage="1" sqref="Y11:AB30" xr:uid="{82E65ABC-E594-4CDD-865B-10A25D9D81B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BC844-3B32-4571-998F-8AA86C5CFF0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129</v>
      </c>
      <c r="AW5" s="682">
        <f>R7</f>
        <v>10.3</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9</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129</v>
      </c>
      <c r="O7" s="700"/>
      <c r="P7" s="696" t="s">
        <v>764</v>
      </c>
      <c r="Q7" s="698"/>
      <c r="R7" s="701">
        <v>10.3</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9</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9</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58" priority="4">
      <formula>$AQ11=2</formula>
    </cfRule>
  </conditionalFormatting>
  <conditionalFormatting sqref="Y11:AF30">
    <cfRule type="expression" dxfId="257" priority="3">
      <formula>$AQ11=3</formula>
    </cfRule>
  </conditionalFormatting>
  <conditionalFormatting sqref="Y11:AJ30">
    <cfRule type="expression" dxfId="256" priority="1">
      <formula>$AQ11=4</formula>
    </cfRule>
  </conditionalFormatting>
  <conditionalFormatting sqref="AC11:AJ30">
    <cfRule type="expression" dxfId="255" priority="2">
      <formula>$AQ11=1</formula>
    </cfRule>
  </conditionalFormatting>
  <dataValidations count="2">
    <dataValidation type="list" allowBlank="1" showInputMessage="1" showErrorMessage="1" sqref="N11:O30 R11:T30" xr:uid="{098B510F-9BB4-4682-93DF-DBD844AFFFBF}">
      <formula1>INDIRECT(L11)</formula1>
    </dataValidation>
    <dataValidation type="list" allowBlank="1" showInputMessage="1" showErrorMessage="1" sqref="Y11:AB30" xr:uid="{430C1F55-AF44-451F-82D7-7178A813E58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A56A0-1E00-4331-85CF-F2F0AA0F672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130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54" priority="4">
      <formula>$AQ11=2</formula>
    </cfRule>
  </conditionalFormatting>
  <conditionalFormatting sqref="Y11:AF30">
    <cfRule type="expression" dxfId="253" priority="3">
      <formula>$AQ11=3</formula>
    </cfRule>
  </conditionalFormatting>
  <conditionalFormatting sqref="Y11:AJ30">
    <cfRule type="expression" dxfId="252" priority="1">
      <formula>$AQ11=4</formula>
    </cfRule>
  </conditionalFormatting>
  <conditionalFormatting sqref="AC11:AJ30">
    <cfRule type="expression" dxfId="251" priority="2">
      <formula>$AQ11=1</formula>
    </cfRule>
  </conditionalFormatting>
  <dataValidations count="2">
    <dataValidation type="list" allowBlank="1" showInputMessage="1" showErrorMessage="1" sqref="N11:O30 R11:T30" xr:uid="{8216C7E4-B4E4-41EB-8AB0-496B0231FAA0}">
      <formula1>INDIRECT(L11)</formula1>
    </dataValidation>
    <dataValidation type="list" allowBlank="1" showInputMessage="1" showErrorMessage="1" sqref="Y11:AB30" xr:uid="{67CEDDA1-AB07-488B-B86A-9C74C31EC5E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37EE6-C097-4FDE-8AA4-BC910F515AE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131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50" priority="4">
      <formula>$AQ11=2</formula>
    </cfRule>
  </conditionalFormatting>
  <conditionalFormatting sqref="Y11:AF30">
    <cfRule type="expression" dxfId="249" priority="3">
      <formula>$AQ11=3</formula>
    </cfRule>
  </conditionalFormatting>
  <conditionalFormatting sqref="Y11:AJ30">
    <cfRule type="expression" dxfId="248" priority="1">
      <formula>$AQ11=4</formula>
    </cfRule>
  </conditionalFormatting>
  <conditionalFormatting sqref="AC11:AJ30">
    <cfRule type="expression" dxfId="247" priority="2">
      <formula>$AQ11=1</formula>
    </cfRule>
  </conditionalFormatting>
  <dataValidations count="2">
    <dataValidation type="list" allowBlank="1" showInputMessage="1" showErrorMessage="1" sqref="N11:O30 R11:T30" xr:uid="{5A8F943A-9ABA-4486-B3DD-E1BF9A5A1D64}">
      <formula1>INDIRECT(L11)</formula1>
    </dataValidation>
    <dataValidation type="list" allowBlank="1" showInputMessage="1" showErrorMessage="1" sqref="Y11:AB30" xr:uid="{70DB3E4F-4DF7-4B25-AF6F-DD972D7E853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60A44-F2A9-4B22-9EB1-0ECD0AF84CD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132</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132</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46" priority="4">
      <formula>$AQ11=2</formula>
    </cfRule>
  </conditionalFormatting>
  <conditionalFormatting sqref="Y11:AF30">
    <cfRule type="expression" dxfId="245" priority="3">
      <formula>$AQ11=3</formula>
    </cfRule>
  </conditionalFormatting>
  <conditionalFormatting sqref="Y11:AJ30">
    <cfRule type="expression" dxfId="244" priority="1">
      <formula>$AQ11=4</formula>
    </cfRule>
  </conditionalFormatting>
  <conditionalFormatting sqref="AC11:AJ30">
    <cfRule type="expression" dxfId="243" priority="2">
      <formula>$AQ11=1</formula>
    </cfRule>
  </conditionalFormatting>
  <dataValidations count="2">
    <dataValidation type="list" allowBlank="1" showInputMessage="1" showErrorMessage="1" sqref="N11:O30 R11:T30" xr:uid="{F0698AC4-3141-4E38-B54B-46D2E4C56031}">
      <formula1>INDIRECT(L11)</formula1>
    </dataValidation>
    <dataValidation type="list" allowBlank="1" showInputMessage="1" showErrorMessage="1" sqref="Y11:AB30" xr:uid="{0B721EEF-C5B2-4B61-A546-B49E737F47B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6B1-8195-4CBC-916E-B78C711FEF8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133</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133</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6.2</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42" priority="4">
      <formula>$AQ11=2</formula>
    </cfRule>
  </conditionalFormatting>
  <conditionalFormatting sqref="Y11:AF30">
    <cfRule type="expression" dxfId="241" priority="3">
      <formula>$AQ11=3</formula>
    </cfRule>
  </conditionalFormatting>
  <conditionalFormatting sqref="Y11:AJ30">
    <cfRule type="expression" dxfId="240" priority="1">
      <formula>$AQ11=4</formula>
    </cfRule>
  </conditionalFormatting>
  <conditionalFormatting sqref="AC11:AJ30">
    <cfRule type="expression" dxfId="239" priority="2">
      <formula>$AQ11=1</formula>
    </cfRule>
  </conditionalFormatting>
  <dataValidations count="2">
    <dataValidation type="list" allowBlank="1" showInputMessage="1" showErrorMessage="1" sqref="N11:O30 R11:T30" xr:uid="{C094FCED-11D1-448F-BBFE-2F80D9D70804}">
      <formula1>INDIRECT(L11)</formula1>
    </dataValidation>
    <dataValidation type="list" allowBlank="1" showInputMessage="1" showErrorMessage="1" sqref="Y11:AB30" xr:uid="{42C37610-A377-4BEE-A2E3-A465CEC8CE3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8EAD7-5819-4646-B9D5-F476CB1C395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134</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6.42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134</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6.4</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v>2</v>
      </c>
      <c r="L12" s="724" t="s">
        <v>413</v>
      </c>
      <c r="M12" s="725"/>
      <c r="N12" s="724" t="s">
        <v>435</v>
      </c>
      <c r="O12" s="725"/>
      <c r="P12" s="724" t="s">
        <v>415</v>
      </c>
      <c r="Q12" s="725"/>
      <c r="R12" s="726" t="s">
        <v>436</v>
      </c>
      <c r="S12" s="726"/>
      <c r="T12" s="726"/>
      <c r="U12" s="724" t="s">
        <v>342</v>
      </c>
      <c r="V12" s="725"/>
      <c r="W12" s="724" t="s">
        <v>420</v>
      </c>
      <c r="X12" s="727"/>
      <c r="Y12" s="728"/>
      <c r="Z12" s="728"/>
      <c r="AA12" s="728"/>
      <c r="AB12" s="728"/>
      <c r="AC12" s="729"/>
      <c r="AD12" s="729"/>
      <c r="AE12" s="729"/>
      <c r="AF12" s="729"/>
      <c r="AG12" s="729"/>
      <c r="AH12" s="729"/>
      <c r="AI12" s="729"/>
      <c r="AJ12" s="729"/>
      <c r="AK12" s="730" t="s">
        <v>438</v>
      </c>
      <c r="AL12" s="731"/>
      <c r="AM12" s="731"/>
      <c r="AN12" s="732"/>
      <c r="AO12" s="733"/>
      <c r="AP12" s="2"/>
      <c r="AQ12" s="734">
        <f t="shared" ref="AQ12:AQ30" si="2">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v>3</v>
      </c>
      <c r="L13" s="724" t="s">
        <v>413</v>
      </c>
      <c r="M13" s="725"/>
      <c r="N13" s="724" t="s">
        <v>435</v>
      </c>
      <c r="O13" s="725"/>
      <c r="P13" s="724" t="s">
        <v>415</v>
      </c>
      <c r="Q13" s="725"/>
      <c r="R13" s="726" t="s">
        <v>436</v>
      </c>
      <c r="S13" s="726"/>
      <c r="T13" s="726"/>
      <c r="U13" s="724" t="s">
        <v>342</v>
      </c>
      <c r="V13" s="725"/>
      <c r="W13" s="724" t="s">
        <v>291</v>
      </c>
      <c r="X13" s="727"/>
      <c r="Y13" s="728"/>
      <c r="Z13" s="728"/>
      <c r="AA13" s="728"/>
      <c r="AB13" s="728"/>
      <c r="AC13" s="729"/>
      <c r="AD13" s="729"/>
      <c r="AE13" s="729"/>
      <c r="AF13" s="729">
        <v>0.02</v>
      </c>
      <c r="AG13" s="729"/>
      <c r="AH13" s="729"/>
      <c r="AI13" s="729"/>
      <c r="AJ13" s="729"/>
      <c r="AK13" s="730"/>
      <c r="AL13" s="731"/>
      <c r="AM13" s="731"/>
      <c r="AN13" s="732"/>
      <c r="AO13" s="733"/>
      <c r="AP13" s="2"/>
      <c r="AQ13" s="734">
        <f t="shared" si="2"/>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6.42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38" priority="4">
      <formula>$AQ11=2</formula>
    </cfRule>
  </conditionalFormatting>
  <conditionalFormatting sqref="Y11:AF30">
    <cfRule type="expression" dxfId="237" priority="3">
      <formula>$AQ11=3</formula>
    </cfRule>
  </conditionalFormatting>
  <conditionalFormatting sqref="Y11:AJ30">
    <cfRule type="expression" dxfId="236" priority="1">
      <formula>$AQ11=4</formula>
    </cfRule>
  </conditionalFormatting>
  <conditionalFormatting sqref="AC11:AJ30">
    <cfRule type="expression" dxfId="235" priority="2">
      <formula>$AQ11=1</formula>
    </cfRule>
  </conditionalFormatting>
  <dataValidations count="2">
    <dataValidation type="list" allowBlank="1" showInputMessage="1" showErrorMessage="1" sqref="N11:O30 R11:T30" xr:uid="{B1788842-8800-4008-8C96-38E3CEAD9448}">
      <formula1>INDIRECT(L11)</formula1>
    </dataValidation>
    <dataValidation type="list" allowBlank="1" showInputMessage="1" showErrorMessage="1" sqref="Y11:AB30" xr:uid="{B2A16A47-1288-4690-8C2E-7F58BC30A19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D580C-18C5-47C8-AF37-7DD3E93B10B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135</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6.2</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135</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6.2</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435</v>
      </c>
      <c r="O12" s="725"/>
      <c r="P12" s="724" t="s">
        <v>415</v>
      </c>
      <c r="Q12" s="725"/>
      <c r="R12" s="726" t="s">
        <v>436</v>
      </c>
      <c r="S12" s="726"/>
      <c r="T12" s="726"/>
      <c r="U12" s="724" t="s">
        <v>342</v>
      </c>
      <c r="V12" s="725"/>
      <c r="W12" s="724" t="s">
        <v>346</v>
      </c>
      <c r="X12" s="727"/>
      <c r="Y12" s="728"/>
      <c r="Z12" s="728"/>
      <c r="AA12" s="728"/>
      <c r="AB12" s="728"/>
      <c r="AC12" s="729"/>
      <c r="AD12" s="729"/>
      <c r="AE12" s="729"/>
      <c r="AF12" s="729"/>
      <c r="AG12" s="729"/>
      <c r="AH12" s="729"/>
      <c r="AI12" s="729"/>
      <c r="AJ12" s="729"/>
      <c r="AK12" s="730" t="s">
        <v>438</v>
      </c>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v>3</v>
      </c>
      <c r="L13" s="724" t="s">
        <v>413</v>
      </c>
      <c r="M13" s="725"/>
      <c r="N13" s="724" t="s">
        <v>435</v>
      </c>
      <c r="O13" s="725"/>
      <c r="P13" s="724" t="s">
        <v>415</v>
      </c>
      <c r="Q13" s="725"/>
      <c r="R13" s="726" t="s">
        <v>436</v>
      </c>
      <c r="S13" s="726"/>
      <c r="T13" s="726"/>
      <c r="U13" s="724" t="s">
        <v>338</v>
      </c>
      <c r="V13" s="725"/>
      <c r="W13" s="724" t="s">
        <v>291</v>
      </c>
      <c r="X13" s="727"/>
      <c r="Y13" s="728"/>
      <c r="Z13" s="728"/>
      <c r="AA13" s="728"/>
      <c r="AB13" s="728"/>
      <c r="AC13" s="729"/>
      <c r="AD13" s="729"/>
      <c r="AE13" s="729"/>
      <c r="AF13" s="729"/>
      <c r="AG13" s="729"/>
      <c r="AH13" s="729"/>
      <c r="AI13" s="729"/>
      <c r="AJ13" s="729"/>
      <c r="AK13" s="730" t="s">
        <v>455</v>
      </c>
      <c r="AL13" s="731"/>
      <c r="AM13" s="731"/>
      <c r="AN13" s="732"/>
      <c r="AO13" s="733"/>
      <c r="AP13" s="2"/>
      <c r="AQ13" s="734">
        <f t="shared" si="2"/>
        <v>2</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34" priority="4">
      <formula>$AQ11=2</formula>
    </cfRule>
  </conditionalFormatting>
  <conditionalFormatting sqref="Y11:AF30">
    <cfRule type="expression" dxfId="233" priority="3">
      <formula>$AQ11=3</formula>
    </cfRule>
  </conditionalFormatting>
  <conditionalFormatting sqref="Y11:AJ30">
    <cfRule type="expression" dxfId="232" priority="1">
      <formula>$AQ11=4</formula>
    </cfRule>
  </conditionalFormatting>
  <conditionalFormatting sqref="AC11:AJ30">
    <cfRule type="expression" dxfId="231" priority="2">
      <formula>$AQ11=1</formula>
    </cfRule>
  </conditionalFormatting>
  <dataValidations count="2">
    <dataValidation type="list" allowBlank="1" showInputMessage="1" showErrorMessage="1" sqref="N11:O30 R11:T30" xr:uid="{EC73F8B2-0BEC-4802-9E5B-953BD3ACBC4A}">
      <formula1>INDIRECT(L11)</formula1>
    </dataValidation>
    <dataValidation type="list" allowBlank="1" showInputMessage="1" showErrorMessage="1" sqref="Y11:AB30" xr:uid="{07DE722C-2A01-4A8D-9E8B-F5DEF31BA1A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56F00-A3FF-4261-A9DF-D5A12B0B7E8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136</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136</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30" priority="4">
      <formula>$AQ11=2</formula>
    </cfRule>
  </conditionalFormatting>
  <conditionalFormatting sqref="Y11:AF30">
    <cfRule type="expression" dxfId="229" priority="3">
      <formula>$AQ11=3</formula>
    </cfRule>
  </conditionalFormatting>
  <conditionalFormatting sqref="Y11:AJ30">
    <cfRule type="expression" dxfId="228" priority="1">
      <formula>$AQ11=4</formula>
    </cfRule>
  </conditionalFormatting>
  <conditionalFormatting sqref="AC11:AJ30">
    <cfRule type="expression" dxfId="227" priority="2">
      <formula>$AQ11=1</formula>
    </cfRule>
  </conditionalFormatting>
  <dataValidations count="2">
    <dataValidation type="list" allowBlank="1" showInputMessage="1" showErrorMessage="1" sqref="N11:O30 R11:T30" xr:uid="{427B8231-886F-4F51-8053-3EED00CC336E}">
      <formula1>INDIRECT(L11)</formula1>
    </dataValidation>
    <dataValidation type="list" allowBlank="1" showInputMessage="1" showErrorMessage="1" sqref="Y11:AB30" xr:uid="{50677312-2030-46BB-90F7-C86BF215035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1922F-4B04-4BAD-9794-A9746963BA4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137</v>
      </c>
      <c r="AW5" s="682">
        <f>R7</f>
        <v>10</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137</v>
      </c>
      <c r="O7" s="700"/>
      <c r="P7" s="696" t="s">
        <v>764</v>
      </c>
      <c r="Q7" s="698"/>
      <c r="R7" s="701">
        <v>10</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26" priority="4">
      <formula>$AQ11=2</formula>
    </cfRule>
  </conditionalFormatting>
  <conditionalFormatting sqref="Y11:AF30">
    <cfRule type="expression" dxfId="225" priority="3">
      <formula>$AQ11=3</formula>
    </cfRule>
  </conditionalFormatting>
  <conditionalFormatting sqref="Y11:AJ30">
    <cfRule type="expression" dxfId="224" priority="1">
      <formula>$AQ11=4</formula>
    </cfRule>
  </conditionalFormatting>
  <conditionalFormatting sqref="AC11:AJ30">
    <cfRule type="expression" dxfId="223" priority="2">
      <formula>$AQ11=1</formula>
    </cfRule>
  </conditionalFormatting>
  <dataValidations count="2">
    <dataValidation type="list" allowBlank="1" showInputMessage="1" showErrorMessage="1" sqref="N11:O30 R11:T30" xr:uid="{EC183BB8-7592-4D72-9802-CBA95A76A76E}">
      <formula1>INDIRECT(L11)</formula1>
    </dataValidation>
    <dataValidation type="list" allowBlank="1" showInputMessage="1" showErrorMessage="1" sqref="Y11:AB30" xr:uid="{66808797-9072-4A92-A191-298CF649D01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8C946-C005-4D73-9560-90B7C93B483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11.31</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138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11.31</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11.31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22" priority="4">
      <formula>$AQ11=2</formula>
    </cfRule>
  </conditionalFormatting>
  <conditionalFormatting sqref="Y11:AF30">
    <cfRule type="expression" dxfId="221" priority="3">
      <formula>$AQ11=3</formula>
    </cfRule>
  </conditionalFormatting>
  <conditionalFormatting sqref="Y11:AJ30">
    <cfRule type="expression" dxfId="220" priority="1">
      <formula>$AQ11=4</formula>
    </cfRule>
  </conditionalFormatting>
  <conditionalFormatting sqref="AC11:AJ30">
    <cfRule type="expression" dxfId="219" priority="2">
      <formula>$AQ11=1</formula>
    </cfRule>
  </conditionalFormatting>
  <dataValidations count="2">
    <dataValidation type="list" allowBlank="1" showInputMessage="1" showErrorMessage="1" sqref="N11:O30 R11:T30" xr:uid="{01ED495B-9E76-418D-AF52-BB0B88682D97}">
      <formula1>INDIRECT(L11)</formula1>
    </dataValidation>
    <dataValidation type="list" allowBlank="1" showInputMessage="1" showErrorMessage="1" sqref="Y11:AB30" xr:uid="{8BC27679-35E5-47C3-8CB8-D6BB2EF34A2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B4AD0-C432-41CF-8659-EF7C284AD23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139</v>
      </c>
      <c r="AW5" s="682">
        <f>R7</f>
        <v>10.3</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139</v>
      </c>
      <c r="O7" s="700"/>
      <c r="P7" s="696" t="s">
        <v>764</v>
      </c>
      <c r="Q7" s="698"/>
      <c r="R7" s="701">
        <v>10.3</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462</v>
      </c>
      <c r="O11" s="725"/>
      <c r="P11" s="724" t="s">
        <v>415</v>
      </c>
      <c r="Q11" s="725"/>
      <c r="R11" s="726" t="s">
        <v>436</v>
      </c>
      <c r="S11" s="726"/>
      <c r="T11" s="726"/>
      <c r="U11" s="724" t="s">
        <v>342</v>
      </c>
      <c r="V11" s="725"/>
      <c r="W11" s="724" t="s">
        <v>291</v>
      </c>
      <c r="X11" s="727"/>
      <c r="Y11" s="728"/>
      <c r="Z11" s="728"/>
      <c r="AA11" s="728"/>
      <c r="AB11" s="728"/>
      <c r="AC11" s="729"/>
      <c r="AD11" s="729"/>
      <c r="AE11" s="729"/>
      <c r="AF11" s="729"/>
      <c r="AG11" s="729"/>
      <c r="AH11" s="729"/>
      <c r="AI11" s="729"/>
      <c r="AJ11" s="729"/>
      <c r="AK11" s="730" t="s">
        <v>455</v>
      </c>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18" priority="4">
      <formula>$AQ11=2</formula>
    </cfRule>
  </conditionalFormatting>
  <conditionalFormatting sqref="Y11:AF30">
    <cfRule type="expression" dxfId="217" priority="3">
      <formula>$AQ11=3</formula>
    </cfRule>
  </conditionalFormatting>
  <conditionalFormatting sqref="Y11:AJ30">
    <cfRule type="expression" dxfId="216" priority="1">
      <formula>$AQ11=4</formula>
    </cfRule>
  </conditionalFormatting>
  <conditionalFormatting sqref="AC11:AJ30">
    <cfRule type="expression" dxfId="215" priority="2">
      <formula>$AQ11=1</formula>
    </cfRule>
  </conditionalFormatting>
  <dataValidations count="2">
    <dataValidation type="list" allowBlank="1" showInputMessage="1" showErrorMessage="1" sqref="N11:O30 R11:T30" xr:uid="{CA97E7FC-1DC0-440D-8247-CB9473145297}">
      <formula1>INDIRECT(L11)</formula1>
    </dataValidation>
    <dataValidation type="list" allowBlank="1" showInputMessage="1" showErrorMessage="1" sqref="Y11:AB30" xr:uid="{FE58246C-DEA0-498E-9D4F-697FF16D163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54FCB-5CE9-4A06-90F5-3CE2EC84D14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140</v>
      </c>
      <c r="AW5" s="682">
        <f>R7</f>
        <v>10.3</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14.07</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140</v>
      </c>
      <c r="O7" s="700"/>
      <c r="P7" s="696" t="s">
        <v>764</v>
      </c>
      <c r="Q7" s="698"/>
      <c r="R7" s="701">
        <v>10.3</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14.05</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426</v>
      </c>
      <c r="O12" s="725"/>
      <c r="P12" s="724" t="s">
        <v>415</v>
      </c>
      <c r="Q12" s="725"/>
      <c r="R12" s="726" t="s">
        <v>416</v>
      </c>
      <c r="S12" s="726"/>
      <c r="T12" s="726"/>
      <c r="U12" s="724" t="s">
        <v>342</v>
      </c>
      <c r="V12" s="725"/>
      <c r="W12" s="724" t="s">
        <v>291</v>
      </c>
      <c r="X12" s="727"/>
      <c r="Y12" s="728"/>
      <c r="Z12" s="728"/>
      <c r="AA12" s="728"/>
      <c r="AB12" s="728"/>
      <c r="AC12" s="729"/>
      <c r="AD12" s="729"/>
      <c r="AE12" s="729"/>
      <c r="AF12" s="729">
        <v>0.02</v>
      </c>
      <c r="AG12" s="729"/>
      <c r="AH12" s="729"/>
      <c r="AI12" s="729"/>
      <c r="AJ12" s="729"/>
      <c r="AK12" s="730"/>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14.07</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14" priority="4">
      <formula>$AQ11=2</formula>
    </cfRule>
  </conditionalFormatting>
  <conditionalFormatting sqref="Y11:AF30">
    <cfRule type="expression" dxfId="213" priority="3">
      <formula>$AQ11=3</formula>
    </cfRule>
  </conditionalFormatting>
  <conditionalFormatting sqref="Y11:AJ30">
    <cfRule type="expression" dxfId="212" priority="1">
      <formula>$AQ11=4</formula>
    </cfRule>
  </conditionalFormatting>
  <conditionalFormatting sqref="AC11:AJ30">
    <cfRule type="expression" dxfId="211" priority="2">
      <formula>$AQ11=1</formula>
    </cfRule>
  </conditionalFormatting>
  <dataValidations count="2">
    <dataValidation type="list" allowBlank="1" showInputMessage="1" showErrorMessage="1" sqref="N11:O30 R11:T30" xr:uid="{56236DAC-6D68-49A9-A358-F55FD9DD9FF8}">
      <formula1>INDIRECT(L11)</formula1>
    </dataValidation>
    <dataValidation type="list" allowBlank="1" showInputMessage="1" showErrorMessage="1" sqref="Y11:AB30" xr:uid="{B2AE7F79-2384-4010-A959-B852DF6A4A4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A0964-786B-4169-A52C-A7B7513E966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141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10" priority="4">
      <formula>$AQ11=2</formula>
    </cfRule>
  </conditionalFormatting>
  <conditionalFormatting sqref="Y11:AF30">
    <cfRule type="expression" dxfId="209" priority="3">
      <formula>$AQ11=3</formula>
    </cfRule>
  </conditionalFormatting>
  <conditionalFormatting sqref="Y11:AJ30">
    <cfRule type="expression" dxfId="208" priority="1">
      <formula>$AQ11=4</formula>
    </cfRule>
  </conditionalFormatting>
  <conditionalFormatting sqref="AC11:AJ30">
    <cfRule type="expression" dxfId="207" priority="2">
      <formula>$AQ11=1</formula>
    </cfRule>
  </conditionalFormatting>
  <dataValidations count="2">
    <dataValidation type="list" allowBlank="1" showInputMessage="1" showErrorMessage="1" sqref="N11:O30 R11:T30" xr:uid="{13E419FD-C8F0-4085-9CF7-38EEB8B4AEA9}">
      <formula1>INDIRECT(L11)</formula1>
    </dataValidation>
    <dataValidation type="list" allowBlank="1" showInputMessage="1" showErrorMessage="1" sqref="Y11:AB30" xr:uid="{43DF11C0-F393-4370-8C25-A2A8718070F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6DE74-5FD3-4052-AB22-770328D2058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142</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142</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492</v>
      </c>
      <c r="O11" s="725"/>
      <c r="P11" s="724" t="s">
        <v>415</v>
      </c>
      <c r="Q11" s="725"/>
      <c r="R11" s="726" t="s">
        <v>436</v>
      </c>
      <c r="S11" s="726"/>
      <c r="T11" s="726"/>
      <c r="U11" s="724" t="s">
        <v>342</v>
      </c>
      <c r="V11" s="725"/>
      <c r="W11" s="724" t="s">
        <v>291</v>
      </c>
      <c r="X11" s="727"/>
      <c r="Y11" s="728"/>
      <c r="Z11" s="728"/>
      <c r="AA11" s="728"/>
      <c r="AB11" s="728"/>
      <c r="AC11" s="729"/>
      <c r="AD11" s="729"/>
      <c r="AE11" s="729"/>
      <c r="AF11" s="729"/>
      <c r="AG11" s="729"/>
      <c r="AH11" s="729"/>
      <c r="AI11" s="729"/>
      <c r="AJ11" s="729"/>
      <c r="AK11" s="730" t="s">
        <v>455</v>
      </c>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v>2</v>
      </c>
      <c r="L12" s="724" t="s">
        <v>413</v>
      </c>
      <c r="M12" s="725"/>
      <c r="N12" s="724" t="s">
        <v>414</v>
      </c>
      <c r="O12" s="725"/>
      <c r="P12" s="724" t="s">
        <v>415</v>
      </c>
      <c r="Q12" s="725"/>
      <c r="R12" s="726" t="s">
        <v>441</v>
      </c>
      <c r="S12" s="726"/>
      <c r="T12" s="726"/>
      <c r="U12" s="724" t="s">
        <v>291</v>
      </c>
      <c r="V12" s="725"/>
      <c r="W12" s="724" t="s">
        <v>291</v>
      </c>
      <c r="X12" s="727"/>
      <c r="Y12" s="728"/>
      <c r="Z12" s="728"/>
      <c r="AA12" s="728"/>
      <c r="AB12" s="728"/>
      <c r="AC12" s="729"/>
      <c r="AD12" s="729"/>
      <c r="AE12" s="729"/>
      <c r="AF12" s="729">
        <v>6</v>
      </c>
      <c r="AG12" s="729"/>
      <c r="AH12" s="729"/>
      <c r="AI12" s="729"/>
      <c r="AJ12" s="729"/>
      <c r="AK12" s="730"/>
      <c r="AL12" s="731"/>
      <c r="AM12" s="731"/>
      <c r="AN12" s="732"/>
      <c r="AO12" s="733"/>
      <c r="AP12" s="2"/>
      <c r="AQ12" s="734">
        <f t="shared" ref="AQ12:AQ30" si="2">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06" priority="4">
      <formula>$AQ11=2</formula>
    </cfRule>
  </conditionalFormatting>
  <conditionalFormatting sqref="Y11:AF30">
    <cfRule type="expression" dxfId="205" priority="3">
      <formula>$AQ11=3</formula>
    </cfRule>
  </conditionalFormatting>
  <conditionalFormatting sqref="Y11:AJ30">
    <cfRule type="expression" dxfId="204" priority="1">
      <formula>$AQ11=4</formula>
    </cfRule>
  </conditionalFormatting>
  <conditionalFormatting sqref="AC11:AJ30">
    <cfRule type="expression" dxfId="203" priority="2">
      <formula>$AQ11=1</formula>
    </cfRule>
  </conditionalFormatting>
  <dataValidations count="2">
    <dataValidation type="list" allowBlank="1" showInputMessage="1" showErrorMessage="1" sqref="N11:O30 R11:T30" xr:uid="{60DA6849-EEA5-42EE-A011-6CDE38C643F9}">
      <formula1>INDIRECT(L11)</formula1>
    </dataValidation>
    <dataValidation type="list" allowBlank="1" showInputMessage="1" showErrorMessage="1" sqref="Y11:AB30" xr:uid="{D3EED502-D10A-456B-9ED6-83923A451D9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D484B-58CB-4079-A5EE-5E5B1590715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143</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6.3</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143</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6.3</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435</v>
      </c>
      <c r="O12" s="725"/>
      <c r="P12" s="724" t="s">
        <v>415</v>
      </c>
      <c r="Q12" s="725"/>
      <c r="R12" s="726" t="s">
        <v>436</v>
      </c>
      <c r="S12" s="726"/>
      <c r="T12" s="726"/>
      <c r="U12" s="724" t="s">
        <v>338</v>
      </c>
      <c r="V12" s="725"/>
      <c r="W12" s="724" t="s">
        <v>291</v>
      </c>
      <c r="X12" s="727"/>
      <c r="Y12" s="728"/>
      <c r="Z12" s="728"/>
      <c r="AA12" s="728"/>
      <c r="AB12" s="728"/>
      <c r="AC12" s="729"/>
      <c r="AD12" s="729"/>
      <c r="AE12" s="729"/>
      <c r="AF12" s="729"/>
      <c r="AG12" s="729"/>
      <c r="AH12" s="729"/>
      <c r="AI12" s="729"/>
      <c r="AJ12" s="729"/>
      <c r="AK12" s="730" t="s">
        <v>804</v>
      </c>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v>3</v>
      </c>
      <c r="L13" s="724" t="s">
        <v>413</v>
      </c>
      <c r="M13" s="725"/>
      <c r="N13" s="724" t="s">
        <v>462</v>
      </c>
      <c r="O13" s="725"/>
      <c r="P13" s="724" t="s">
        <v>415</v>
      </c>
      <c r="Q13" s="725"/>
      <c r="R13" s="726" t="s">
        <v>436</v>
      </c>
      <c r="S13" s="726"/>
      <c r="T13" s="726"/>
      <c r="U13" s="724" t="s">
        <v>291</v>
      </c>
      <c r="V13" s="725"/>
      <c r="W13" s="724" t="s">
        <v>497</v>
      </c>
      <c r="X13" s="727"/>
      <c r="Y13" s="728"/>
      <c r="Z13" s="728"/>
      <c r="AA13" s="728"/>
      <c r="AB13" s="728"/>
      <c r="AC13" s="729"/>
      <c r="AD13" s="729"/>
      <c r="AE13" s="729"/>
      <c r="AF13" s="729"/>
      <c r="AG13" s="729"/>
      <c r="AH13" s="729"/>
      <c r="AI13" s="729"/>
      <c r="AJ13" s="729"/>
      <c r="AK13" s="730" t="s">
        <v>438</v>
      </c>
      <c r="AL13" s="731"/>
      <c r="AM13" s="731"/>
      <c r="AN13" s="732"/>
      <c r="AO13" s="733"/>
      <c r="AP13" s="2"/>
      <c r="AQ13" s="734">
        <f t="shared" si="2"/>
        <v>2</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6.3</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02" priority="4">
      <formula>$AQ11=2</formula>
    </cfRule>
  </conditionalFormatting>
  <conditionalFormatting sqref="Y11:AF30">
    <cfRule type="expression" dxfId="201" priority="3">
      <formula>$AQ11=3</formula>
    </cfRule>
  </conditionalFormatting>
  <conditionalFormatting sqref="Y11:AJ30">
    <cfRule type="expression" dxfId="200" priority="1">
      <formula>$AQ11=4</formula>
    </cfRule>
  </conditionalFormatting>
  <conditionalFormatting sqref="AC11:AJ30">
    <cfRule type="expression" dxfId="199" priority="2">
      <formula>$AQ11=1</formula>
    </cfRule>
  </conditionalFormatting>
  <dataValidations count="2">
    <dataValidation type="list" allowBlank="1" showInputMessage="1" showErrorMessage="1" sqref="N11:O30 R11:T30" xr:uid="{717E9047-95DE-4CE6-A943-CD48FD2DEC1F}">
      <formula1>INDIRECT(L11)</formula1>
    </dataValidation>
    <dataValidation type="list" allowBlank="1" showInputMessage="1" showErrorMessage="1" sqref="Y11:AB30" xr:uid="{DFA92915-246C-455D-B3A3-BBE015D4530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51A4B-8F42-424E-9ED1-C8B4FEB73F3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144</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6.3</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144</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6.3</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6.3</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98" priority="4">
      <formula>$AQ11=2</formula>
    </cfRule>
  </conditionalFormatting>
  <conditionalFormatting sqref="Y11:AF30">
    <cfRule type="expression" dxfId="197" priority="3">
      <formula>$AQ11=3</formula>
    </cfRule>
  </conditionalFormatting>
  <conditionalFormatting sqref="Y11:AJ30">
    <cfRule type="expression" dxfId="196" priority="1">
      <formula>$AQ11=4</formula>
    </cfRule>
  </conditionalFormatting>
  <conditionalFormatting sqref="AC11:AJ30">
    <cfRule type="expression" dxfId="195" priority="2">
      <formula>$AQ11=1</formula>
    </cfRule>
  </conditionalFormatting>
  <dataValidations count="2">
    <dataValidation type="list" allowBlank="1" showInputMessage="1" showErrorMessage="1" sqref="N11:O30 R11:T30" xr:uid="{4B59668E-74EC-417F-9917-E42ECDB05086}">
      <formula1>INDIRECT(L11)</formula1>
    </dataValidation>
    <dataValidation type="list" allowBlank="1" showInputMessage="1" showErrorMessage="1" sqref="Y11:AB30" xr:uid="{B471E315-067B-4BAC-8BBB-F6218C2FE88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69DF-C4FC-4F63-B285-73540DFD22E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145</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0.01</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145</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435</v>
      </c>
      <c r="O11" s="725"/>
      <c r="P11" s="724" t="s">
        <v>415</v>
      </c>
      <c r="Q11" s="725"/>
      <c r="R11" s="726" t="s">
        <v>436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94" priority="4">
      <formula>$AQ11=2</formula>
    </cfRule>
  </conditionalFormatting>
  <conditionalFormatting sqref="Y11:AF30">
    <cfRule type="expression" dxfId="193" priority="3">
      <formula>$AQ11=3</formula>
    </cfRule>
  </conditionalFormatting>
  <conditionalFormatting sqref="Y11:AJ30">
    <cfRule type="expression" dxfId="192" priority="1">
      <formula>$AQ11=4</formula>
    </cfRule>
  </conditionalFormatting>
  <conditionalFormatting sqref="AC11:AJ30">
    <cfRule type="expression" dxfId="191" priority="2">
      <formula>$AQ11=1</formula>
    </cfRule>
  </conditionalFormatting>
  <dataValidations count="2">
    <dataValidation type="list" allowBlank="1" showInputMessage="1" showErrorMessage="1" sqref="N11:O30 R11:T30" xr:uid="{78228E29-E6E3-4293-8907-11EBC4EEFCDE}">
      <formula1>INDIRECT(L11)</formula1>
    </dataValidation>
    <dataValidation type="list" allowBlank="1" showInputMessage="1" showErrorMessage="1" sqref="Y11:AB30" xr:uid="{7EB9084B-AD5A-44EC-B278-D9BC3BBD2FE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7E024-2645-4B25-9006-D6942E730A5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146</v>
      </c>
      <c r="AW5" s="682">
        <f>R7</f>
        <v>6.2</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146</v>
      </c>
      <c r="O7" s="700"/>
      <c r="P7" s="696" t="s">
        <v>764</v>
      </c>
      <c r="Q7" s="698"/>
      <c r="R7" s="701">
        <v>6.2</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426</v>
      </c>
      <c r="O11" s="725"/>
      <c r="P11" s="724" t="s">
        <v>415</v>
      </c>
      <c r="Q11" s="725"/>
      <c r="R11" s="726" t="s">
        <v>436</v>
      </c>
      <c r="S11" s="726"/>
      <c r="T11" s="726"/>
      <c r="U11" s="724" t="s">
        <v>291</v>
      </c>
      <c r="V11" s="725"/>
      <c r="W11" s="724" t="s">
        <v>291</v>
      </c>
      <c r="X11" s="727"/>
      <c r="Y11" s="728"/>
      <c r="Z11" s="728"/>
      <c r="AA11" s="728"/>
      <c r="AB11" s="728"/>
      <c r="AC11" s="729"/>
      <c r="AD11" s="729"/>
      <c r="AE11" s="729"/>
      <c r="AF11" s="729">
        <v>0.02</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90" priority="4">
      <formula>$AQ11=2</formula>
    </cfRule>
  </conditionalFormatting>
  <conditionalFormatting sqref="Y11:AF30">
    <cfRule type="expression" dxfId="189" priority="3">
      <formula>$AQ11=3</formula>
    </cfRule>
  </conditionalFormatting>
  <conditionalFormatting sqref="Y11:AJ30">
    <cfRule type="expression" dxfId="188" priority="1">
      <formula>$AQ11=4</formula>
    </cfRule>
  </conditionalFormatting>
  <conditionalFormatting sqref="AC11:AJ30">
    <cfRule type="expression" dxfId="187" priority="2">
      <formula>$AQ11=1</formula>
    </cfRule>
  </conditionalFormatting>
  <dataValidations count="2">
    <dataValidation type="list" allowBlank="1" showInputMessage="1" showErrorMessage="1" sqref="N11:O30 R11:T30" xr:uid="{3462A352-A7C6-48A6-9A25-7545347C915D}">
      <formula1>INDIRECT(L11)</formula1>
    </dataValidation>
    <dataValidation type="list" allowBlank="1" showInputMessage="1" showErrorMessage="1" sqref="Y11:AB30" xr:uid="{E4EBBD9E-A10A-4CF1-8353-BB757381656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64744-725E-4E1A-A34B-0128311AF31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147</v>
      </c>
      <c r="AW5" s="682">
        <f>R7</f>
        <v>10.3</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11.97</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147</v>
      </c>
      <c r="O7" s="700"/>
      <c r="P7" s="696" t="s">
        <v>764</v>
      </c>
      <c r="Q7" s="698"/>
      <c r="R7" s="701">
        <v>10.3</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11.97</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11.97</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86" priority="4">
      <formula>$AQ11=2</formula>
    </cfRule>
  </conditionalFormatting>
  <conditionalFormatting sqref="Y11:AF30">
    <cfRule type="expression" dxfId="185" priority="3">
      <formula>$AQ11=3</formula>
    </cfRule>
  </conditionalFormatting>
  <conditionalFormatting sqref="Y11:AJ30">
    <cfRule type="expression" dxfId="184" priority="1">
      <formula>$AQ11=4</formula>
    </cfRule>
  </conditionalFormatting>
  <conditionalFormatting sqref="AC11:AJ30">
    <cfRule type="expression" dxfId="183" priority="2">
      <formula>$AQ11=1</formula>
    </cfRule>
  </conditionalFormatting>
  <dataValidations count="2">
    <dataValidation type="list" allowBlank="1" showInputMessage="1" showErrorMessage="1" sqref="N11:O30 R11:T30" xr:uid="{10F53E31-ABAC-483E-8A79-D6AE2FD8AB2C}">
      <formula1>INDIRECT(L11)</formula1>
    </dataValidation>
    <dataValidation type="list" allowBlank="1" showInputMessage="1" showErrorMessage="1" sqref="Y11:AB30" xr:uid="{F429C0FA-8EEA-441E-8092-C8E616B4F0C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A74C-28ED-452C-91F8-358ED0442C25}">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30.08</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148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30.08</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30.08</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82" priority="4">
      <formula>$AQ11=2</formula>
    </cfRule>
  </conditionalFormatting>
  <conditionalFormatting sqref="Y11:AF30">
    <cfRule type="expression" dxfId="181" priority="3">
      <formula>$AQ11=3</formula>
    </cfRule>
  </conditionalFormatting>
  <conditionalFormatting sqref="Y11:AJ30">
    <cfRule type="expression" dxfId="180" priority="1">
      <formula>$AQ11=4</formula>
    </cfRule>
  </conditionalFormatting>
  <conditionalFormatting sqref="AC11:AJ30">
    <cfRule type="expression" dxfId="179" priority="2">
      <formula>$AQ11=1</formula>
    </cfRule>
  </conditionalFormatting>
  <dataValidations count="2">
    <dataValidation type="list" allowBlank="1" showInputMessage="1" showErrorMessage="1" sqref="N11:O30 R11:T30" xr:uid="{76E65967-70DB-46B8-9B6E-4AD6BCE41B10}">
      <formula1>INDIRECT(L11)</formula1>
    </dataValidation>
    <dataValidation type="list" allowBlank="1" showInputMessage="1" showErrorMessage="1" sqref="Y11:AB30" xr:uid="{E9C0C6B3-219B-4CCA-9687-D58987B149F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1DB58-735B-4831-BD00-28767005952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149</v>
      </c>
      <c r="AW5" s="682">
        <f>R7</f>
        <v>10.4</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149</v>
      </c>
      <c r="O7" s="700"/>
      <c r="P7" s="696" t="s">
        <v>764</v>
      </c>
      <c r="Q7" s="698"/>
      <c r="R7" s="701">
        <v>10.4</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78" priority="4">
      <formula>$AQ11=2</formula>
    </cfRule>
  </conditionalFormatting>
  <conditionalFormatting sqref="Y11:AF30">
    <cfRule type="expression" dxfId="177" priority="3">
      <formula>$AQ11=3</formula>
    </cfRule>
  </conditionalFormatting>
  <conditionalFormatting sqref="Y11:AJ30">
    <cfRule type="expression" dxfId="176" priority="1">
      <formula>$AQ11=4</formula>
    </cfRule>
  </conditionalFormatting>
  <conditionalFormatting sqref="AC11:AJ30">
    <cfRule type="expression" dxfId="175" priority="2">
      <formula>$AQ11=1</formula>
    </cfRule>
  </conditionalFormatting>
  <dataValidations count="2">
    <dataValidation type="list" allowBlank="1" showInputMessage="1" showErrorMessage="1" sqref="N11:O30 R11:T30" xr:uid="{46470E88-F51C-43D5-BB35-1984DF80E3E1}">
      <formula1>INDIRECT(L11)</formula1>
    </dataValidation>
    <dataValidation type="list" allowBlank="1" showInputMessage="1" showErrorMessage="1" sqref="Y11:AB30" xr:uid="{C8510267-53A9-4698-963A-B940CE5249E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F96C2-E064-4460-8D48-1F47CA82D98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150</v>
      </c>
      <c r="AW5" s="682">
        <f>R7</f>
        <v>10.4</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150</v>
      </c>
      <c r="O7" s="700"/>
      <c r="P7" s="696" t="s">
        <v>764</v>
      </c>
      <c r="Q7" s="698"/>
      <c r="R7" s="701">
        <v>10.4</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74" priority="4">
      <formula>$AQ11=2</formula>
    </cfRule>
  </conditionalFormatting>
  <conditionalFormatting sqref="Y11:AF30">
    <cfRule type="expression" dxfId="173" priority="3">
      <formula>$AQ11=3</formula>
    </cfRule>
  </conditionalFormatting>
  <conditionalFormatting sqref="Y11:AJ30">
    <cfRule type="expression" dxfId="172" priority="1">
      <formula>$AQ11=4</formula>
    </cfRule>
  </conditionalFormatting>
  <conditionalFormatting sqref="AC11:AJ30">
    <cfRule type="expression" dxfId="171" priority="2">
      <formula>$AQ11=1</formula>
    </cfRule>
  </conditionalFormatting>
  <dataValidations count="2">
    <dataValidation type="list" allowBlank="1" showInputMessage="1" showErrorMessage="1" sqref="N11:O30 R11:T30" xr:uid="{9C987F62-4CFB-4EDD-955C-53C56BE25075}">
      <formula1>INDIRECT(L11)</formula1>
    </dataValidation>
    <dataValidation type="list" allowBlank="1" showInputMessage="1" showErrorMessage="1" sqref="Y11:AB30" xr:uid="{87C58D6A-307D-4569-9765-97DFEAE600E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2F9C8-5C30-4006-9D5C-17F8365145F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33.92</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151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32.78</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440</v>
      </c>
      <c r="O12" s="725"/>
      <c r="P12" s="724" t="s">
        <v>415</v>
      </c>
      <c r="Q12" s="725"/>
      <c r="R12" s="726" t="s">
        <v>441</v>
      </c>
      <c r="S12" s="726"/>
      <c r="T12" s="726"/>
      <c r="U12" s="724" t="s">
        <v>342</v>
      </c>
      <c r="V12" s="725"/>
      <c r="W12" s="724" t="s">
        <v>291</v>
      </c>
      <c r="X12" s="727"/>
      <c r="Y12" s="728"/>
      <c r="Z12" s="728"/>
      <c r="AA12" s="728"/>
      <c r="AB12" s="728"/>
      <c r="AC12" s="729"/>
      <c r="AD12" s="729"/>
      <c r="AE12" s="729"/>
      <c r="AF12" s="729">
        <v>1.1399999999999999</v>
      </c>
      <c r="AG12" s="729"/>
      <c r="AH12" s="729"/>
      <c r="AI12" s="729"/>
      <c r="AJ12" s="729"/>
      <c r="AK12" s="730"/>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33.92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70" priority="4">
      <formula>$AQ11=2</formula>
    </cfRule>
  </conditionalFormatting>
  <conditionalFormatting sqref="Y11:AF30">
    <cfRule type="expression" dxfId="169" priority="3">
      <formula>$AQ11=3</formula>
    </cfRule>
  </conditionalFormatting>
  <conditionalFormatting sqref="Y11:AJ30">
    <cfRule type="expression" dxfId="168" priority="1">
      <formula>$AQ11=4</formula>
    </cfRule>
  </conditionalFormatting>
  <conditionalFormatting sqref="AC11:AJ30">
    <cfRule type="expression" dxfId="167" priority="2">
      <formula>$AQ11=1</formula>
    </cfRule>
  </conditionalFormatting>
  <dataValidations count="2">
    <dataValidation type="list" allowBlank="1" showInputMessage="1" showErrorMessage="1" sqref="N11:O30 R11:T30" xr:uid="{A819443A-2C88-45FB-BC1C-CE205567AF5C}">
      <formula1>INDIRECT(L11)</formula1>
    </dataValidation>
    <dataValidation type="list" allowBlank="1" showInputMessage="1" showErrorMessage="1" sqref="Y11:AB30" xr:uid="{F964C747-75CF-4430-A6E3-559665E8320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19707-5D7D-4B05-B0C9-8302FFB7765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23.08</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152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426</v>
      </c>
      <c r="O11" s="725"/>
      <c r="P11" s="724" t="s">
        <v>415</v>
      </c>
      <c r="Q11" s="725"/>
      <c r="R11" s="726" t="s">
        <v>441</v>
      </c>
      <c r="S11" s="726"/>
      <c r="T11" s="726"/>
      <c r="U11" s="724" t="s">
        <v>342</v>
      </c>
      <c r="V11" s="725"/>
      <c r="W11" s="724" t="s">
        <v>291</v>
      </c>
      <c r="X11" s="727"/>
      <c r="Y11" s="728"/>
      <c r="Z11" s="728"/>
      <c r="AA11" s="728"/>
      <c r="AB11" s="728"/>
      <c r="AC11" s="729"/>
      <c r="AD11" s="729"/>
      <c r="AE11" s="729"/>
      <c r="AF11" s="729">
        <v>0.04</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440</v>
      </c>
      <c r="O12" s="725"/>
      <c r="P12" s="724" t="s">
        <v>415</v>
      </c>
      <c r="Q12" s="725"/>
      <c r="R12" s="726" t="s">
        <v>441</v>
      </c>
      <c r="S12" s="726"/>
      <c r="T12" s="726"/>
      <c r="U12" s="724" t="s">
        <v>338</v>
      </c>
      <c r="V12" s="725"/>
      <c r="W12" s="724" t="s">
        <v>291</v>
      </c>
      <c r="X12" s="727"/>
      <c r="Y12" s="728"/>
      <c r="Z12" s="728"/>
      <c r="AA12" s="728"/>
      <c r="AB12" s="728"/>
      <c r="AC12" s="729"/>
      <c r="AD12" s="729"/>
      <c r="AE12" s="729"/>
      <c r="AF12" s="729">
        <v>23.04</v>
      </c>
      <c r="AG12" s="729"/>
      <c r="AH12" s="729"/>
      <c r="AI12" s="729"/>
      <c r="AJ12" s="729"/>
      <c r="AK12" s="730"/>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23.08</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66" priority="4">
      <formula>$AQ11=2</formula>
    </cfRule>
  </conditionalFormatting>
  <conditionalFormatting sqref="Y11:AF30">
    <cfRule type="expression" dxfId="165" priority="3">
      <formula>$AQ11=3</formula>
    </cfRule>
  </conditionalFormatting>
  <conditionalFormatting sqref="Y11:AJ30">
    <cfRule type="expression" dxfId="164" priority="1">
      <formula>$AQ11=4</formula>
    </cfRule>
  </conditionalFormatting>
  <conditionalFormatting sqref="AC11:AJ30">
    <cfRule type="expression" dxfId="163" priority="2">
      <formula>$AQ11=1</formula>
    </cfRule>
  </conditionalFormatting>
  <dataValidations count="2">
    <dataValidation type="list" allowBlank="1" showInputMessage="1" showErrorMessage="1" sqref="N11:O30 R11:T30" xr:uid="{23DD789E-7198-44F8-A0F6-15E578BB79C5}">
      <formula1>INDIRECT(L11)</formula1>
    </dataValidation>
    <dataValidation type="list" allowBlank="1" showInputMessage="1" showErrorMessage="1" sqref="Y11:AB30" xr:uid="{06609527-0341-4BF0-B5C1-88CB0781E47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09AFF-B01A-4D67-8614-15D4E204282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10.5</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153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10.5</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10.5</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62" priority="4">
      <formula>$AQ11=2</formula>
    </cfRule>
  </conditionalFormatting>
  <conditionalFormatting sqref="Y11:AF30">
    <cfRule type="expression" dxfId="161" priority="3">
      <formula>$AQ11=3</formula>
    </cfRule>
  </conditionalFormatting>
  <conditionalFormatting sqref="Y11:AJ30">
    <cfRule type="expression" dxfId="160" priority="1">
      <formula>$AQ11=4</formula>
    </cfRule>
  </conditionalFormatting>
  <conditionalFormatting sqref="AC11:AJ30">
    <cfRule type="expression" dxfId="159" priority="2">
      <formula>$AQ11=1</formula>
    </cfRule>
  </conditionalFormatting>
  <dataValidations count="2">
    <dataValidation type="list" allowBlank="1" showInputMessage="1" showErrorMessage="1" sqref="N11:O30 R11:T30" xr:uid="{B02F2A98-E99A-4CF1-B4C3-FA11B391E69F}">
      <formula1>INDIRECT(L11)</formula1>
    </dataValidation>
    <dataValidation type="list" allowBlank="1" showInputMessage="1" showErrorMessage="1" sqref="Y11:AB30" xr:uid="{D077824A-3562-4C8F-8813-1E46A902133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B546F-85AF-4293-A602-FFBC33EA8C8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10.8</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154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10.8</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10.8</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58" priority="4">
      <formula>$AQ11=2</formula>
    </cfRule>
  </conditionalFormatting>
  <conditionalFormatting sqref="Y11:AF30">
    <cfRule type="expression" dxfId="157" priority="3">
      <formula>$AQ11=3</formula>
    </cfRule>
  </conditionalFormatting>
  <conditionalFormatting sqref="Y11:AJ30">
    <cfRule type="expression" dxfId="156" priority="1">
      <formula>$AQ11=4</formula>
    </cfRule>
  </conditionalFormatting>
  <conditionalFormatting sqref="AC11:AJ30">
    <cfRule type="expression" dxfId="155" priority="2">
      <formula>$AQ11=1</formula>
    </cfRule>
  </conditionalFormatting>
  <dataValidations count="2">
    <dataValidation type="list" allowBlank="1" showInputMessage="1" showErrorMessage="1" sqref="N11:O30 R11:T30" xr:uid="{15336B1E-D014-44F2-AE3D-F1EED9BEAA81}">
      <formula1>INDIRECT(L11)</formula1>
    </dataValidation>
    <dataValidation type="list" allowBlank="1" showInputMessage="1" showErrorMessage="1" sqref="Y11:AB30" xr:uid="{00DC032A-14CE-48CF-8CB1-DFFCE239C4B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9334B-3C53-4DD1-BDCC-5B0778E72AA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155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54" priority="4">
      <formula>$AQ11=2</formula>
    </cfRule>
  </conditionalFormatting>
  <conditionalFormatting sqref="Y11:AF30">
    <cfRule type="expression" dxfId="153" priority="3">
      <formula>$AQ11=3</formula>
    </cfRule>
  </conditionalFormatting>
  <conditionalFormatting sqref="Y11:AJ30">
    <cfRule type="expression" dxfId="152" priority="1">
      <formula>$AQ11=4</formula>
    </cfRule>
  </conditionalFormatting>
  <conditionalFormatting sqref="AC11:AJ30">
    <cfRule type="expression" dxfId="151" priority="2">
      <formula>$AQ11=1</formula>
    </cfRule>
  </conditionalFormatting>
  <dataValidations count="2">
    <dataValidation type="list" allowBlank="1" showInputMessage="1" showErrorMessage="1" sqref="N11:O30 R11:T30" xr:uid="{CD05F9C4-D5B6-4407-AFB0-45F2A8A922D1}">
      <formula1>INDIRECT(L11)</formula1>
    </dataValidation>
    <dataValidation type="list" allowBlank="1" showInputMessage="1" showErrorMessage="1" sqref="Y11:AB30" xr:uid="{83EDD463-97AE-4E88-AA76-F11106DFB2B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5AB6F-ACEB-411B-A581-9E383FCD074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156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50" priority="4">
      <formula>$AQ11=2</formula>
    </cfRule>
  </conditionalFormatting>
  <conditionalFormatting sqref="Y11:AF30">
    <cfRule type="expression" dxfId="149" priority="3">
      <formula>$AQ11=3</formula>
    </cfRule>
  </conditionalFormatting>
  <conditionalFormatting sqref="Y11:AJ30">
    <cfRule type="expression" dxfId="148" priority="1">
      <formula>$AQ11=4</formula>
    </cfRule>
  </conditionalFormatting>
  <conditionalFormatting sqref="AC11:AJ30">
    <cfRule type="expression" dxfId="147" priority="2">
      <formula>$AQ11=1</formula>
    </cfRule>
  </conditionalFormatting>
  <dataValidations count="2">
    <dataValidation type="list" allowBlank="1" showInputMessage="1" showErrorMessage="1" sqref="N11:O30 R11:T30" xr:uid="{652B3D3B-259B-4C7D-80D4-F3A9A5DC68A2}">
      <formula1>INDIRECT(L11)</formula1>
    </dataValidation>
    <dataValidation type="list" allowBlank="1" showInputMessage="1" showErrorMessage="1" sqref="Y11:AB30" xr:uid="{59354D3E-E2B9-49C5-867E-3AA26AD1E50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BB82-095B-413C-991B-3DBCEE38629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4</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157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4</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46" priority="4">
      <formula>$AQ11=2</formula>
    </cfRule>
  </conditionalFormatting>
  <conditionalFormatting sqref="Y11:AF30">
    <cfRule type="expression" dxfId="145" priority="3">
      <formula>$AQ11=3</formula>
    </cfRule>
  </conditionalFormatting>
  <conditionalFormatting sqref="Y11:AJ30">
    <cfRule type="expression" dxfId="144" priority="1">
      <formula>$AQ11=4</formula>
    </cfRule>
  </conditionalFormatting>
  <conditionalFormatting sqref="AC11:AJ30">
    <cfRule type="expression" dxfId="143" priority="2">
      <formula>$AQ11=1</formula>
    </cfRule>
  </conditionalFormatting>
  <dataValidations count="2">
    <dataValidation type="list" allowBlank="1" showInputMessage="1" showErrorMessage="1" sqref="N11:O30 R11:T30" xr:uid="{B9035119-928F-45A9-9A1E-304AA429C417}">
      <formula1>INDIRECT(L11)</formula1>
    </dataValidation>
    <dataValidation type="list" allowBlank="1" showInputMessage="1" showErrorMessage="1" sqref="Y11:AB30" xr:uid="{49AF29AF-F0B7-4DB1-B592-301A425F887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DD397-8D0F-4C13-A895-325BA5F4CA00}">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17.37</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158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17.37</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17.37</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42" priority="4">
      <formula>$AQ11=2</formula>
    </cfRule>
  </conditionalFormatting>
  <conditionalFormatting sqref="Y11:AF30">
    <cfRule type="expression" dxfId="141" priority="3">
      <formula>$AQ11=3</formula>
    </cfRule>
  </conditionalFormatting>
  <conditionalFormatting sqref="Y11:AJ30">
    <cfRule type="expression" dxfId="140" priority="1">
      <formula>$AQ11=4</formula>
    </cfRule>
  </conditionalFormatting>
  <conditionalFormatting sqref="AC11:AJ30">
    <cfRule type="expression" dxfId="139" priority="2">
      <formula>$AQ11=1</formula>
    </cfRule>
  </conditionalFormatting>
  <dataValidations count="2">
    <dataValidation type="list" allowBlank="1" showInputMessage="1" showErrorMessage="1" sqref="N11:O30 R11:T30" xr:uid="{235FC340-927F-4A64-AD98-D05B5A7E7B26}">
      <formula1>INDIRECT(L11)</formula1>
    </dataValidation>
    <dataValidation type="list" allowBlank="1" showInputMessage="1" showErrorMessage="1" sqref="Y11:AB30" xr:uid="{C4A115BC-449F-4AD5-A461-E2F75035BE4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24078-A5EC-414C-BB60-59B96561FAA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159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8.8699999999999992</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159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8.8699999999999992</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8.8699999999999992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38" priority="4">
      <formula>$AQ11=2</formula>
    </cfRule>
  </conditionalFormatting>
  <conditionalFormatting sqref="Y11:AF30">
    <cfRule type="expression" dxfId="137" priority="3">
      <formula>$AQ11=3</formula>
    </cfRule>
  </conditionalFormatting>
  <conditionalFormatting sqref="Y11:AJ30">
    <cfRule type="expression" dxfId="136" priority="1">
      <formula>$AQ11=4</formula>
    </cfRule>
  </conditionalFormatting>
  <conditionalFormatting sqref="AC11:AJ30">
    <cfRule type="expression" dxfId="135" priority="2">
      <formula>$AQ11=1</formula>
    </cfRule>
  </conditionalFormatting>
  <dataValidations count="2">
    <dataValidation type="list" allowBlank="1" showInputMessage="1" showErrorMessage="1" sqref="N11:O30 R11:T30" xr:uid="{55335C73-CEBD-49B0-9EE5-CEF57193EEF2}">
      <formula1>INDIRECT(L11)</formula1>
    </dataValidation>
    <dataValidation type="list" allowBlank="1" showInputMessage="1" showErrorMessage="1" sqref="Y11:AB30" xr:uid="{60BAD62E-D590-409B-B831-799F2C8B008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7C975-0274-4C5B-B148-34205004983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9.1999999999999993</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160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9.1999999999999993</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9.1999999999999993</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34" priority="4">
      <formula>$AQ11=2</formula>
    </cfRule>
  </conditionalFormatting>
  <conditionalFormatting sqref="Y11:AF30">
    <cfRule type="expression" dxfId="133" priority="3">
      <formula>$AQ11=3</formula>
    </cfRule>
  </conditionalFormatting>
  <conditionalFormatting sqref="Y11:AJ30">
    <cfRule type="expression" dxfId="132" priority="1">
      <formula>$AQ11=4</formula>
    </cfRule>
  </conditionalFormatting>
  <conditionalFormatting sqref="AC11:AJ30">
    <cfRule type="expression" dxfId="131" priority="2">
      <formula>$AQ11=1</formula>
    </cfRule>
  </conditionalFormatting>
  <dataValidations count="2">
    <dataValidation type="list" allowBlank="1" showInputMessage="1" showErrorMessage="1" sqref="N11:O30 R11:T30" xr:uid="{14FB2384-F6F6-435F-8B73-7DE0C84237A3}">
      <formula1>INDIRECT(L11)</formula1>
    </dataValidation>
    <dataValidation type="list" allowBlank="1" showInputMessage="1" showErrorMessage="1" sqref="Y11:AB30" xr:uid="{88C35245-DEC8-45E1-8583-47B1BBB86D0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D5320-84F4-4BFC-9772-C7A65304752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161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30" priority="4">
      <formula>$AQ11=2</formula>
    </cfRule>
  </conditionalFormatting>
  <conditionalFormatting sqref="Y11:AF30">
    <cfRule type="expression" dxfId="129" priority="3">
      <formula>$AQ11=3</formula>
    </cfRule>
  </conditionalFormatting>
  <conditionalFormatting sqref="Y11:AJ30">
    <cfRule type="expression" dxfId="128" priority="1">
      <formula>$AQ11=4</formula>
    </cfRule>
  </conditionalFormatting>
  <conditionalFormatting sqref="AC11:AJ30">
    <cfRule type="expression" dxfId="127" priority="2">
      <formula>$AQ11=1</formula>
    </cfRule>
  </conditionalFormatting>
  <dataValidations count="2">
    <dataValidation type="list" allowBlank="1" showInputMessage="1" showErrorMessage="1" sqref="N11:O30 R11:T30" xr:uid="{9914AA01-066E-468E-BB59-79B4ED1F03B7}">
      <formula1>INDIRECT(L11)</formula1>
    </dataValidation>
    <dataValidation type="list" allowBlank="1" showInputMessage="1" showErrorMessage="1" sqref="Y11:AB30" xr:uid="{3F653804-482F-4B6F-9A44-709057FE444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F1D1D-E509-4B4F-8B37-0946C085553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15.6</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162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15.6</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15.6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26" priority="4">
      <formula>$AQ11=2</formula>
    </cfRule>
  </conditionalFormatting>
  <conditionalFormatting sqref="Y11:AF30">
    <cfRule type="expression" dxfId="125" priority="3">
      <formula>$AQ11=3</formula>
    </cfRule>
  </conditionalFormatting>
  <conditionalFormatting sqref="Y11:AJ30">
    <cfRule type="expression" dxfId="124" priority="1">
      <formula>$AQ11=4</formula>
    </cfRule>
  </conditionalFormatting>
  <conditionalFormatting sqref="AC11:AJ30">
    <cfRule type="expression" dxfId="123" priority="2">
      <formula>$AQ11=1</formula>
    </cfRule>
  </conditionalFormatting>
  <dataValidations count="2">
    <dataValidation type="list" allowBlank="1" showInputMessage="1" showErrorMessage="1" sqref="N11:O30 R11:T30" xr:uid="{44CED79B-E7D9-49F9-810F-6372668801EC}">
      <formula1>INDIRECT(L11)</formula1>
    </dataValidation>
    <dataValidation type="list" allowBlank="1" showInputMessage="1" showErrorMessage="1" sqref="Y11:AB30" xr:uid="{8C4B4B47-65FC-4D31-A50F-6EFA3BCF135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E90B6-E6D2-4BC0-BEC5-C1FE86379B6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18.63</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163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18.63</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18.63</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22" priority="4">
      <formula>$AQ11=2</formula>
    </cfRule>
  </conditionalFormatting>
  <conditionalFormatting sqref="Y11:AF30">
    <cfRule type="expression" dxfId="121" priority="3">
      <formula>$AQ11=3</formula>
    </cfRule>
  </conditionalFormatting>
  <conditionalFormatting sqref="Y11:AJ30">
    <cfRule type="expression" dxfId="120" priority="1">
      <formula>$AQ11=4</formula>
    </cfRule>
  </conditionalFormatting>
  <conditionalFormatting sqref="AC11:AJ30">
    <cfRule type="expression" dxfId="119" priority="2">
      <formula>$AQ11=1</formula>
    </cfRule>
  </conditionalFormatting>
  <dataValidations count="2">
    <dataValidation type="list" allowBlank="1" showInputMessage="1" showErrorMessage="1" sqref="N11:O30 R11:T30" xr:uid="{C20A7FA6-AC19-4AF4-B267-B22E6547365D}">
      <formula1>INDIRECT(L11)</formula1>
    </dataValidation>
    <dataValidation type="list" allowBlank="1" showInputMessage="1" showErrorMessage="1" sqref="Y11:AB30" xr:uid="{40272562-61B0-4C59-A638-E3D62BB2541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0EA39-988F-4379-8D20-DAE91B17251B}">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164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18" priority="4">
      <formula>$AQ11=2</formula>
    </cfRule>
  </conditionalFormatting>
  <conditionalFormatting sqref="Y11:AF30">
    <cfRule type="expression" dxfId="117" priority="3">
      <formula>$AQ11=3</formula>
    </cfRule>
  </conditionalFormatting>
  <conditionalFormatting sqref="Y11:AJ30">
    <cfRule type="expression" dxfId="116" priority="1">
      <formula>$AQ11=4</formula>
    </cfRule>
  </conditionalFormatting>
  <conditionalFormatting sqref="AC11:AJ30">
    <cfRule type="expression" dxfId="115" priority="2">
      <formula>$AQ11=1</formula>
    </cfRule>
  </conditionalFormatting>
  <dataValidations count="2">
    <dataValidation type="list" allowBlank="1" showInputMessage="1" showErrorMessage="1" sqref="N11:O30 R11:T30" xr:uid="{C9CBFF1F-8935-44FC-9E03-9745838F88D0}">
      <formula1>INDIRECT(L11)</formula1>
    </dataValidation>
    <dataValidation type="list" allowBlank="1" showInputMessage="1" showErrorMessage="1" sqref="Y11:AB30" xr:uid="{C27E2272-4D10-4EA8-94A3-52F73ABD649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7F685-64CD-4E55-845A-D527E8EDD7C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0.02</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165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431</v>
      </c>
      <c r="O11" s="725"/>
      <c r="P11" s="724" t="s">
        <v>415</v>
      </c>
      <c r="Q11" s="725"/>
      <c r="R11" s="726" t="s">
        <v>416</v>
      </c>
      <c r="S11" s="726"/>
      <c r="T11" s="726"/>
      <c r="U11" s="724" t="s">
        <v>342</v>
      </c>
      <c r="V11" s="725"/>
      <c r="W11" s="724" t="s">
        <v>291</v>
      </c>
      <c r="X11" s="727"/>
      <c r="Y11" s="728"/>
      <c r="Z11" s="728"/>
      <c r="AA11" s="728"/>
      <c r="AB11" s="728"/>
      <c r="AC11" s="729"/>
      <c r="AD11" s="729"/>
      <c r="AE11" s="729"/>
      <c r="AF11" s="729">
        <v>0.02</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14" priority="4">
      <formula>$AQ11=2</formula>
    </cfRule>
  </conditionalFormatting>
  <conditionalFormatting sqref="Y11:AF30">
    <cfRule type="expression" dxfId="113" priority="3">
      <formula>$AQ11=3</formula>
    </cfRule>
  </conditionalFormatting>
  <conditionalFormatting sqref="Y11:AJ30">
    <cfRule type="expression" dxfId="112" priority="1">
      <formula>$AQ11=4</formula>
    </cfRule>
  </conditionalFormatting>
  <conditionalFormatting sqref="AC11:AJ30">
    <cfRule type="expression" dxfId="111" priority="2">
      <formula>$AQ11=1</formula>
    </cfRule>
  </conditionalFormatting>
  <dataValidations count="2">
    <dataValidation type="list" allowBlank="1" showInputMessage="1" showErrorMessage="1" sqref="N11:O30 R11:T30" xr:uid="{E0E99E26-3C7F-48CD-AABE-722C44E870EF}">
      <formula1>INDIRECT(L11)</formula1>
    </dataValidation>
    <dataValidation type="list" allowBlank="1" showInputMessage="1" showErrorMessage="1" sqref="Y11:AB30" xr:uid="{3FFBBCAB-6658-4337-9B1F-4FF2D262F1D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1EE20-3DDA-49AF-8260-47738DA3A33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8.19</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166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8.19</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8.19</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10" priority="4">
      <formula>$AQ11=2</formula>
    </cfRule>
  </conditionalFormatting>
  <conditionalFormatting sqref="Y11:AF30">
    <cfRule type="expression" dxfId="109" priority="3">
      <formula>$AQ11=3</formula>
    </cfRule>
  </conditionalFormatting>
  <conditionalFormatting sqref="Y11:AJ30">
    <cfRule type="expression" dxfId="108" priority="1">
      <formula>$AQ11=4</formula>
    </cfRule>
  </conditionalFormatting>
  <conditionalFormatting sqref="AC11:AJ30">
    <cfRule type="expression" dxfId="107" priority="2">
      <formula>$AQ11=1</formula>
    </cfRule>
  </conditionalFormatting>
  <dataValidations count="2">
    <dataValidation type="list" allowBlank="1" showInputMessage="1" showErrorMessage="1" sqref="N11:O30 R11:T30" xr:uid="{05C08C68-847F-4D47-BBEA-9A29EFC506C0}">
      <formula1>INDIRECT(L11)</formula1>
    </dataValidation>
    <dataValidation type="list" allowBlank="1" showInputMessage="1" showErrorMessage="1" sqref="Y11:AB30" xr:uid="{9745F874-64F0-4CF6-A125-5909A5BB440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AC222-0CCD-41CE-8EF8-0B825CDFFEC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167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06" priority="4">
      <formula>$AQ11=2</formula>
    </cfRule>
  </conditionalFormatting>
  <conditionalFormatting sqref="Y11:AF30">
    <cfRule type="expression" dxfId="105" priority="3">
      <formula>$AQ11=3</formula>
    </cfRule>
  </conditionalFormatting>
  <conditionalFormatting sqref="Y11:AJ30">
    <cfRule type="expression" dxfId="104" priority="1">
      <formula>$AQ11=4</formula>
    </cfRule>
  </conditionalFormatting>
  <conditionalFormatting sqref="AC11:AJ30">
    <cfRule type="expression" dxfId="103" priority="2">
      <formula>$AQ11=1</formula>
    </cfRule>
  </conditionalFormatting>
  <dataValidations count="2">
    <dataValidation type="list" allowBlank="1" showInputMessage="1" showErrorMessage="1" sqref="N11:O30 R11:T30" xr:uid="{9034246F-C562-48F3-8B9B-5D9C72E963E9}">
      <formula1>INDIRECT(L11)</formula1>
    </dataValidation>
    <dataValidation type="list" allowBlank="1" showInputMessage="1" showErrorMessage="1" sqref="Y11:AB30" xr:uid="{D6E34607-B36E-4911-AA7D-641EACA5D9F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C4F25-6A9E-4359-9F76-BD4AA2A605B0}">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8.5</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168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338</v>
      </c>
      <c r="V11" s="725"/>
      <c r="W11" s="724" t="s">
        <v>291</v>
      </c>
      <c r="X11" s="727"/>
      <c r="Y11" s="728"/>
      <c r="Z11" s="728"/>
      <c r="AA11" s="728"/>
      <c r="AB11" s="728"/>
      <c r="AC11" s="729"/>
      <c r="AD11" s="729"/>
      <c r="AE11" s="729"/>
      <c r="AF11" s="729">
        <v>8.5</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8.5</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02" priority="4">
      <formula>$AQ11=2</formula>
    </cfRule>
  </conditionalFormatting>
  <conditionalFormatting sqref="Y11:AF30">
    <cfRule type="expression" dxfId="101" priority="3">
      <formula>$AQ11=3</formula>
    </cfRule>
  </conditionalFormatting>
  <conditionalFormatting sqref="Y11:AJ30">
    <cfRule type="expression" dxfId="100" priority="1">
      <formula>$AQ11=4</formula>
    </cfRule>
  </conditionalFormatting>
  <conditionalFormatting sqref="AC11:AJ30">
    <cfRule type="expression" dxfId="99" priority="2">
      <formula>$AQ11=1</formula>
    </cfRule>
  </conditionalFormatting>
  <dataValidations count="2">
    <dataValidation type="list" allowBlank="1" showInputMessage="1" showErrorMessage="1" sqref="N11:O30 R11:T30" xr:uid="{C62CD97E-58E3-4D55-B8C7-1E3360968BAD}">
      <formula1>INDIRECT(L11)</formula1>
    </dataValidation>
    <dataValidation type="list" allowBlank="1" showInputMessage="1" showErrorMessage="1" sqref="Y11:AB30" xr:uid="{20E3386F-DA4D-410F-B951-3C5391F65BA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BECA2-04CA-4755-9DF0-536E8B8D321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169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169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98" priority="4">
      <formula>$AQ11=2</formula>
    </cfRule>
  </conditionalFormatting>
  <conditionalFormatting sqref="Y11:AF30">
    <cfRule type="expression" dxfId="97" priority="3">
      <formula>$AQ11=3</formula>
    </cfRule>
  </conditionalFormatting>
  <conditionalFormatting sqref="Y11:AJ30">
    <cfRule type="expression" dxfId="96" priority="1">
      <formula>$AQ11=4</formula>
    </cfRule>
  </conditionalFormatting>
  <conditionalFormatting sqref="AC11:AJ30">
    <cfRule type="expression" dxfId="95" priority="2">
      <formula>$AQ11=1</formula>
    </cfRule>
  </conditionalFormatting>
  <dataValidations count="2">
    <dataValidation type="list" allowBlank="1" showInputMessage="1" showErrorMessage="1" sqref="N11:O30 R11:T30" xr:uid="{42288AC4-78BD-469F-9728-C606428DAC89}">
      <formula1>INDIRECT(L11)</formula1>
    </dataValidation>
    <dataValidation type="list" allowBlank="1" showInputMessage="1" showErrorMessage="1" sqref="Y11:AB30" xr:uid="{7581E573-3C89-4EC4-A06F-3090D67E0C9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922F9-9E9C-4610-A8CB-8F1520301A6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170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94" priority="4">
      <formula>$AQ11=2</formula>
    </cfRule>
  </conditionalFormatting>
  <conditionalFormatting sqref="Y11:AF30">
    <cfRule type="expression" dxfId="93" priority="3">
      <formula>$AQ11=3</formula>
    </cfRule>
  </conditionalFormatting>
  <conditionalFormatting sqref="Y11:AJ30">
    <cfRule type="expression" dxfId="92" priority="1">
      <formula>$AQ11=4</formula>
    </cfRule>
  </conditionalFormatting>
  <conditionalFormatting sqref="AC11:AJ30">
    <cfRule type="expression" dxfId="91" priority="2">
      <formula>$AQ11=1</formula>
    </cfRule>
  </conditionalFormatting>
  <dataValidations count="2">
    <dataValidation type="list" allowBlank="1" showInputMessage="1" showErrorMessage="1" sqref="N11:O30 R11:T30" xr:uid="{6C65CCF7-32E6-4602-AE87-90093D955D10}">
      <formula1>INDIRECT(L11)</formula1>
    </dataValidation>
    <dataValidation type="list" allowBlank="1" showInputMessage="1" showErrorMessage="1" sqref="Y11:AB30" xr:uid="{0B8306AF-8D91-48D8-9A10-CA89A52F749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DDD69-4545-4706-8199-044D227AC3DC}">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10.6</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171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10.6</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10.6</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90" priority="4">
      <formula>$AQ11=2</formula>
    </cfRule>
  </conditionalFormatting>
  <conditionalFormatting sqref="Y11:AF30">
    <cfRule type="expression" dxfId="89" priority="3">
      <formula>$AQ11=3</formula>
    </cfRule>
  </conditionalFormatting>
  <conditionalFormatting sqref="Y11:AJ30">
    <cfRule type="expression" dxfId="88" priority="1">
      <formula>$AQ11=4</formula>
    </cfRule>
  </conditionalFormatting>
  <conditionalFormatting sqref="AC11:AJ30">
    <cfRule type="expression" dxfId="87" priority="2">
      <formula>$AQ11=1</formula>
    </cfRule>
  </conditionalFormatting>
  <dataValidations count="2">
    <dataValidation type="list" allowBlank="1" showInputMessage="1" showErrorMessage="1" sqref="N11:O30 R11:T30" xr:uid="{05FE7A39-5197-4DF4-8BBD-9B58847FB5C6}">
      <formula1>INDIRECT(L11)</formula1>
    </dataValidation>
    <dataValidation type="list" allowBlank="1" showInputMessage="1" showErrorMessage="1" sqref="Y11:AB30" xr:uid="{9B3CD7F8-0149-48F0-8685-D57C45C3C3E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5A6EB-1D83-45D6-AACF-F91632EB6FD2}">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19.260000000000002</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172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431</v>
      </c>
      <c r="O11" s="725"/>
      <c r="P11" s="724" t="s">
        <v>415</v>
      </c>
      <c r="Q11" s="725"/>
      <c r="R11" s="726" t="s">
        <v>416</v>
      </c>
      <c r="S11" s="726"/>
      <c r="T11" s="726"/>
      <c r="U11" s="724" t="s">
        <v>342</v>
      </c>
      <c r="V11" s="725"/>
      <c r="W11" s="724" t="s">
        <v>291</v>
      </c>
      <c r="X11" s="727"/>
      <c r="Y11" s="728"/>
      <c r="Z11" s="728"/>
      <c r="AA11" s="728"/>
      <c r="AB11" s="728"/>
      <c r="AC11" s="729"/>
      <c r="AD11" s="729"/>
      <c r="AE11" s="729"/>
      <c r="AF11" s="729">
        <v>0.01</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440</v>
      </c>
      <c r="O12" s="725"/>
      <c r="P12" s="724" t="s">
        <v>415</v>
      </c>
      <c r="Q12" s="725"/>
      <c r="R12" s="726" t="s">
        <v>441</v>
      </c>
      <c r="S12" s="726"/>
      <c r="T12" s="726"/>
      <c r="U12" s="724" t="s">
        <v>338</v>
      </c>
      <c r="V12" s="725"/>
      <c r="W12" s="724" t="s">
        <v>291</v>
      </c>
      <c r="X12" s="727"/>
      <c r="Y12" s="728"/>
      <c r="Z12" s="728"/>
      <c r="AA12" s="728"/>
      <c r="AB12" s="728"/>
      <c r="AC12" s="729"/>
      <c r="AD12" s="729"/>
      <c r="AE12" s="729"/>
      <c r="AF12" s="729">
        <v>19.25</v>
      </c>
      <c r="AG12" s="729"/>
      <c r="AH12" s="729"/>
      <c r="AI12" s="729"/>
      <c r="AJ12" s="729"/>
      <c r="AK12" s="730"/>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19.260000000000002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86" priority="4">
      <formula>$AQ11=2</formula>
    </cfRule>
  </conditionalFormatting>
  <conditionalFormatting sqref="Y11:AF30">
    <cfRule type="expression" dxfId="85" priority="3">
      <formula>$AQ11=3</formula>
    </cfRule>
  </conditionalFormatting>
  <conditionalFormatting sqref="Y11:AJ30">
    <cfRule type="expression" dxfId="84" priority="1">
      <formula>$AQ11=4</formula>
    </cfRule>
  </conditionalFormatting>
  <conditionalFormatting sqref="AC11:AJ30">
    <cfRule type="expression" dxfId="83" priority="2">
      <formula>$AQ11=1</formula>
    </cfRule>
  </conditionalFormatting>
  <dataValidations count="2">
    <dataValidation type="list" allowBlank="1" showInputMessage="1" showErrorMessage="1" sqref="N11:O30 R11:T30" xr:uid="{B8E0C67C-CC49-497A-ABEE-F634D968C19E}">
      <formula1>INDIRECT(L11)</formula1>
    </dataValidation>
    <dataValidation type="list" allowBlank="1" showInputMessage="1" showErrorMessage="1" sqref="Y11:AB30" xr:uid="{36F23611-E2D6-4BD4-9C9A-FEF8DE39A27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5EF0E-F799-4444-A52A-CCED7F687E1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173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82" priority="4">
      <formula>$AQ11=2</formula>
    </cfRule>
  </conditionalFormatting>
  <conditionalFormatting sqref="Y11:AF30">
    <cfRule type="expression" dxfId="81" priority="3">
      <formula>$AQ11=3</formula>
    </cfRule>
  </conditionalFormatting>
  <conditionalFormatting sqref="Y11:AJ30">
    <cfRule type="expression" dxfId="80" priority="1">
      <formula>$AQ11=4</formula>
    </cfRule>
  </conditionalFormatting>
  <conditionalFormatting sqref="AC11:AJ30">
    <cfRule type="expression" dxfId="79" priority="2">
      <formula>$AQ11=1</formula>
    </cfRule>
  </conditionalFormatting>
  <dataValidations count="2">
    <dataValidation type="list" allowBlank="1" showInputMessage="1" showErrorMessage="1" sqref="N11:O30 R11:T30" xr:uid="{16812E32-8F69-4707-8602-A67D22FB1EAA}">
      <formula1>INDIRECT(L11)</formula1>
    </dataValidation>
    <dataValidation type="list" allowBlank="1" showInputMessage="1" showErrorMessage="1" sqref="Y11:AB30" xr:uid="{8B5AACE0-4284-477B-98E4-0E826E68C1D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945BB-E2D9-4C29-A4D8-95FC9E3FDD75}">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10.5</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174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10.5</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10.5</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8" priority="4">
      <formula>$AQ11=2</formula>
    </cfRule>
  </conditionalFormatting>
  <conditionalFormatting sqref="Y11:AF30">
    <cfRule type="expression" dxfId="77" priority="3">
      <formula>$AQ11=3</formula>
    </cfRule>
  </conditionalFormatting>
  <conditionalFormatting sqref="Y11:AJ30">
    <cfRule type="expression" dxfId="76" priority="1">
      <formula>$AQ11=4</formula>
    </cfRule>
  </conditionalFormatting>
  <conditionalFormatting sqref="AC11:AJ30">
    <cfRule type="expression" dxfId="75" priority="2">
      <formula>$AQ11=1</formula>
    </cfRule>
  </conditionalFormatting>
  <dataValidations count="2">
    <dataValidation type="list" allowBlank="1" showInputMessage="1" showErrorMessage="1" sqref="N11:O30 R11:T30" xr:uid="{AE084C13-8EDE-4AA7-A9AA-2C8D1E3300B8}">
      <formula1>INDIRECT(L11)</formula1>
    </dataValidation>
    <dataValidation type="list" allowBlank="1" showInputMessage="1" showErrorMessage="1" sqref="Y11:AB30" xr:uid="{267B04FB-333F-4FD7-BB2D-8A6291930BC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B3AC6-4D60-4D3B-AC2A-F4D547737FF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15.01</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175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15.01</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15.01</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4" priority="4">
      <formula>$AQ11=2</formula>
    </cfRule>
  </conditionalFormatting>
  <conditionalFormatting sqref="Y11:AF30">
    <cfRule type="expression" dxfId="73" priority="3">
      <formula>$AQ11=3</formula>
    </cfRule>
  </conditionalFormatting>
  <conditionalFormatting sqref="Y11:AJ30">
    <cfRule type="expression" dxfId="72" priority="1">
      <formula>$AQ11=4</formula>
    </cfRule>
  </conditionalFormatting>
  <conditionalFormatting sqref="AC11:AJ30">
    <cfRule type="expression" dxfId="71" priority="2">
      <formula>$AQ11=1</formula>
    </cfRule>
  </conditionalFormatting>
  <dataValidations count="2">
    <dataValidation type="list" allowBlank="1" showInputMessage="1" showErrorMessage="1" sqref="N11:O30 R11:T30" xr:uid="{7133A549-3CC4-4692-A2E2-4487946B853F}">
      <formula1>INDIRECT(L11)</formula1>
    </dataValidation>
    <dataValidation type="list" allowBlank="1" showInputMessage="1" showErrorMessage="1" sqref="Y11:AB30" xr:uid="{1EF9AD17-95B9-47A0-BA5A-6BC6A2D6859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5616C-DD87-4A56-B55C-8DF0E54EF56E}">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6.98</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176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6.98</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v>2</v>
      </c>
      <c r="L12" s="724" t="s">
        <v>413</v>
      </c>
      <c r="M12" s="725"/>
      <c r="N12" s="724" t="s">
        <v>440</v>
      </c>
      <c r="O12" s="725"/>
      <c r="P12" s="724" t="s">
        <v>415</v>
      </c>
      <c r="Q12" s="725"/>
      <c r="R12" s="726" t="s">
        <v>436</v>
      </c>
      <c r="S12" s="726"/>
      <c r="T12" s="726"/>
      <c r="U12" s="724" t="s">
        <v>291</v>
      </c>
      <c r="V12" s="725"/>
      <c r="W12" s="724" t="s">
        <v>497</v>
      </c>
      <c r="X12" s="727"/>
      <c r="Y12" s="728"/>
      <c r="Z12" s="728"/>
      <c r="AA12" s="728"/>
      <c r="AB12" s="728"/>
      <c r="AC12" s="729"/>
      <c r="AD12" s="729"/>
      <c r="AE12" s="729"/>
      <c r="AF12" s="729"/>
      <c r="AG12" s="729"/>
      <c r="AH12" s="729"/>
      <c r="AI12" s="729"/>
      <c r="AJ12" s="729"/>
      <c r="AK12" s="730" t="s">
        <v>438</v>
      </c>
      <c r="AL12" s="731"/>
      <c r="AM12" s="731"/>
      <c r="AN12" s="732"/>
      <c r="AO12" s="733"/>
      <c r="AP12" s="2"/>
      <c r="AQ12" s="734">
        <f t="shared" ref="AQ12:AQ30" si="2">IF(P12="外力",1,IF(P12="材質劣化",2,IF(P12="漏水",3,4)))</f>
        <v>2</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6.98</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0" priority="4">
      <formula>$AQ11=2</formula>
    </cfRule>
  </conditionalFormatting>
  <conditionalFormatting sqref="Y11:AF30">
    <cfRule type="expression" dxfId="69" priority="3">
      <formula>$AQ11=3</formula>
    </cfRule>
  </conditionalFormatting>
  <conditionalFormatting sqref="Y11:AJ30">
    <cfRule type="expression" dxfId="68" priority="1">
      <formula>$AQ11=4</formula>
    </cfRule>
  </conditionalFormatting>
  <conditionalFormatting sqref="AC11:AJ30">
    <cfRule type="expression" dxfId="67" priority="2">
      <formula>$AQ11=1</formula>
    </cfRule>
  </conditionalFormatting>
  <dataValidations count="2">
    <dataValidation type="list" allowBlank="1" showInputMessage="1" showErrorMessage="1" sqref="N11:O30 R11:T30" xr:uid="{7602211A-CA7A-4DAA-A93B-DFD345473517}">
      <formula1>INDIRECT(L11)</formula1>
    </dataValidation>
    <dataValidation type="list" allowBlank="1" showInputMessage="1" showErrorMessage="1" sqref="Y11:AB30" xr:uid="{26C26C28-477E-44EF-8130-3B2A4599F70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AD954-92C8-433B-98B5-0D5BBA253C43}">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10.5</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177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10.5</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10.5</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6" priority="4">
      <formula>$AQ11=2</formula>
    </cfRule>
  </conditionalFormatting>
  <conditionalFormatting sqref="Y11:AF30">
    <cfRule type="expression" dxfId="65" priority="3">
      <formula>$AQ11=3</formula>
    </cfRule>
  </conditionalFormatting>
  <conditionalFormatting sqref="Y11:AJ30">
    <cfRule type="expression" dxfId="64" priority="1">
      <formula>$AQ11=4</formula>
    </cfRule>
  </conditionalFormatting>
  <conditionalFormatting sqref="AC11:AJ30">
    <cfRule type="expression" dxfId="63" priority="2">
      <formula>$AQ11=1</formula>
    </cfRule>
  </conditionalFormatting>
  <dataValidations count="2">
    <dataValidation type="list" allowBlank="1" showInputMessage="1" showErrorMessage="1" sqref="N11:O30 R11:T30" xr:uid="{F83015BB-8A92-4908-B5D5-4DD83384687A}">
      <formula1>INDIRECT(L11)</formula1>
    </dataValidation>
    <dataValidation type="list" allowBlank="1" showInputMessage="1" showErrorMessage="1" sqref="Y11:AB30" xr:uid="{05E4F6A6-5CDE-4554-BC0A-37D12ED2738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ACEAE-3542-4168-9CA5-2B605BA70B3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2</v>
      </c>
      <c r="BF5" s="683">
        <f t="shared" si="0"/>
        <v>0</v>
      </c>
      <c r="BG5" s="683">
        <f t="shared" si="0"/>
        <v>0</v>
      </c>
      <c r="BH5" s="683">
        <f t="shared" si="0"/>
        <v>0</v>
      </c>
      <c r="BI5" s="683">
        <f t="shared" si="0"/>
        <v>0</v>
      </c>
      <c r="BJ5" s="683">
        <f>+Y35</f>
        <v>0</v>
      </c>
      <c r="BK5" s="683">
        <f>+Z35</f>
        <v>0</v>
      </c>
      <c r="BL5" s="683">
        <f>+AA35</f>
        <v>0</v>
      </c>
      <c r="BM5" s="683">
        <f>+AC35</f>
        <v>0</v>
      </c>
      <c r="BN5" s="683">
        <f>+AD35</f>
        <v>0</v>
      </c>
      <c r="BO5" s="683">
        <f>+AE35</f>
        <v>2</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21.349999999999998</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178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21.31</v>
      </c>
      <c r="AG11" s="729"/>
      <c r="AH11" s="729"/>
      <c r="AI11" s="729"/>
      <c r="AJ11" s="729"/>
      <c r="AK11" s="730"/>
      <c r="AL11" s="731"/>
      <c r="AM11" s="731"/>
      <c r="AN11" s="732"/>
      <c r="AO11" s="733"/>
      <c r="AP11" s="2"/>
      <c r="AQ11" s="734">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v>2</v>
      </c>
      <c r="L12" s="724" t="s">
        <v>413</v>
      </c>
      <c r="M12" s="725"/>
      <c r="N12" s="724" t="s">
        <v>440</v>
      </c>
      <c r="O12" s="725"/>
      <c r="P12" s="724" t="s">
        <v>415</v>
      </c>
      <c r="Q12" s="725"/>
      <c r="R12" s="726" t="s">
        <v>436</v>
      </c>
      <c r="S12" s="726"/>
      <c r="T12" s="726"/>
      <c r="U12" s="724" t="s">
        <v>291</v>
      </c>
      <c r="V12" s="725"/>
      <c r="W12" s="724" t="s">
        <v>291</v>
      </c>
      <c r="X12" s="727"/>
      <c r="Y12" s="728"/>
      <c r="Z12" s="728"/>
      <c r="AA12" s="728"/>
      <c r="AB12" s="728"/>
      <c r="AC12" s="729"/>
      <c r="AD12" s="729"/>
      <c r="AE12" s="729"/>
      <c r="AF12" s="729">
        <v>0.04</v>
      </c>
      <c r="AG12" s="729"/>
      <c r="AH12" s="729"/>
      <c r="AI12" s="729"/>
      <c r="AJ12" s="729"/>
      <c r="AK12" s="730"/>
      <c r="AL12" s="731"/>
      <c r="AM12" s="731"/>
      <c r="AN12" s="732"/>
      <c r="AO12" s="733"/>
      <c r="AP12" s="2"/>
      <c r="AQ12" s="734">
        <f t="shared" ref="AQ12:AQ30" si="2">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21.349999999999998</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2</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2</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2</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2" priority="4">
      <formula>$AQ11=2</formula>
    </cfRule>
  </conditionalFormatting>
  <conditionalFormatting sqref="Y11:AF30">
    <cfRule type="expression" dxfId="61" priority="3">
      <formula>$AQ11=3</formula>
    </cfRule>
  </conditionalFormatting>
  <conditionalFormatting sqref="Y11:AJ30">
    <cfRule type="expression" dxfId="60" priority="1">
      <formula>$AQ11=4</formula>
    </cfRule>
  </conditionalFormatting>
  <conditionalFormatting sqref="AC11:AJ30">
    <cfRule type="expression" dxfId="59" priority="2">
      <formula>$AQ11=1</formula>
    </cfRule>
  </conditionalFormatting>
  <dataValidations count="2">
    <dataValidation type="list" allowBlank="1" showInputMessage="1" showErrorMessage="1" sqref="N11:O30 R11:T30" xr:uid="{3CF51E79-A833-49D3-AC06-0DE871BBCCEC}">
      <formula1>INDIRECT(L11)</formula1>
    </dataValidation>
    <dataValidation type="list" allowBlank="1" showInputMessage="1" showErrorMessage="1" sqref="Y11:AB30" xr:uid="{59E73FDF-E180-4D43-AC4E-D5F5596AD9A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3D92-FCBB-4D15-8AB2-C8B9B221078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179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31.28</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179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31.28</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31.28</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1:111"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8" priority="4">
      <formula>$AQ11=2</formula>
    </cfRule>
  </conditionalFormatting>
  <conditionalFormatting sqref="Y11:AF30">
    <cfRule type="expression" dxfId="57" priority="3">
      <formula>$AQ11=3</formula>
    </cfRule>
  </conditionalFormatting>
  <conditionalFormatting sqref="Y11:AJ30">
    <cfRule type="expression" dxfId="56" priority="1">
      <formula>$AQ11=4</formula>
    </cfRule>
  </conditionalFormatting>
  <conditionalFormatting sqref="AC11:AJ30">
    <cfRule type="expression" dxfId="55" priority="2">
      <formula>$AQ11=1</formula>
    </cfRule>
  </conditionalFormatting>
  <dataValidations count="2">
    <dataValidation type="list" allowBlank="1" showInputMessage="1" showErrorMessage="1" sqref="N11:O30 R11:T30" xr:uid="{C11DC59B-25C8-4FD0-AEE0-9DF7677E4EE1}">
      <formula1>INDIRECT(L11)</formula1>
    </dataValidation>
    <dataValidation type="list" allowBlank="1" showInputMessage="1" showErrorMessage="1" sqref="Y11:AB30" xr:uid="{A9CEF4F3-F153-41B4-984E-04F6D944E8E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33CB-08D6-49DB-B09D-33419119F8F4}">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10.7</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180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10.7</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10.7</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row>
    <row r="39" spans="2:86" ht="14.25" customHeight="1">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4" priority="4">
      <formula>$AQ11=2</formula>
    </cfRule>
  </conditionalFormatting>
  <conditionalFormatting sqref="Y11:AF30">
    <cfRule type="expression" dxfId="53" priority="3">
      <formula>$AQ11=3</formula>
    </cfRule>
  </conditionalFormatting>
  <conditionalFormatting sqref="Y11:AJ30">
    <cfRule type="expression" dxfId="52" priority="1">
      <formula>$AQ11=4</formula>
    </cfRule>
  </conditionalFormatting>
  <conditionalFormatting sqref="AC11:AJ30">
    <cfRule type="expression" dxfId="51" priority="2">
      <formula>$AQ11=1</formula>
    </cfRule>
  </conditionalFormatting>
  <dataValidations count="2">
    <dataValidation type="list" allowBlank="1" showInputMessage="1" showErrorMessage="1" sqref="N11:O30 R11:T30" xr:uid="{62573426-CA7C-4A9D-818F-AC22E37ACD0C}">
      <formula1>INDIRECT(L11)</formula1>
    </dataValidation>
    <dataValidation type="list" allowBlank="1" showInputMessage="1" showErrorMessage="1" sqref="Y11:AB30" xr:uid="{A773EF69-FF21-453B-8F5F-37856BC4DA9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8CB2-2CF2-4973-92C2-F0F260249FE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181</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4.74</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181</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v>1</v>
      </c>
      <c r="L11" s="724" t="s">
        <v>413</v>
      </c>
      <c r="M11" s="725"/>
      <c r="N11" s="724" t="s">
        <v>440</v>
      </c>
      <c r="O11" s="725"/>
      <c r="P11" s="724" t="s">
        <v>415</v>
      </c>
      <c r="Q11" s="725"/>
      <c r="R11" s="726" t="s">
        <v>441</v>
      </c>
      <c r="S11" s="726"/>
      <c r="T11" s="726"/>
      <c r="U11" s="724" t="s">
        <v>342</v>
      </c>
      <c r="V11" s="725"/>
      <c r="W11" s="724" t="s">
        <v>291</v>
      </c>
      <c r="X11" s="727"/>
      <c r="Y11" s="728"/>
      <c r="Z11" s="728"/>
      <c r="AA11" s="728"/>
      <c r="AB11" s="728"/>
      <c r="AC11" s="729"/>
      <c r="AD11" s="729"/>
      <c r="AE11" s="729"/>
      <c r="AF11" s="729">
        <v>4.74</v>
      </c>
      <c r="AG11" s="729"/>
      <c r="AH11" s="729"/>
      <c r="AI11" s="729"/>
      <c r="AJ11" s="729"/>
      <c r="AK11" s="730"/>
      <c r="AL11" s="731"/>
      <c r="AM11" s="731"/>
      <c r="AN11" s="732"/>
      <c r="AO11" s="733"/>
      <c r="AP11" s="2"/>
      <c r="AQ11" s="734">
        <f>IF(P11="外力",1,IF(P11="材質劣化",2,IF(P11="漏水",3,4)))</f>
        <v>2</v>
      </c>
    </row>
    <row r="12" spans="1:111" ht="12" customHeight="1">
      <c r="B12" s="401"/>
      <c r="C12" s="695"/>
      <c r="D12" s="690"/>
      <c r="E12" s="690"/>
      <c r="F12" s="690"/>
      <c r="G12" s="690"/>
      <c r="H12" s="690"/>
      <c r="I12" s="690"/>
      <c r="J12" s="691"/>
      <c r="K12" s="723">
        <v>2</v>
      </c>
      <c r="L12" s="724" t="s">
        <v>413</v>
      </c>
      <c r="M12" s="725"/>
      <c r="N12" s="724" t="s">
        <v>440</v>
      </c>
      <c r="O12" s="725"/>
      <c r="P12" s="724" t="s">
        <v>415</v>
      </c>
      <c r="Q12" s="725"/>
      <c r="R12" s="726" t="s">
        <v>436</v>
      </c>
      <c r="S12" s="726"/>
      <c r="T12" s="726"/>
      <c r="U12" s="724" t="s">
        <v>291</v>
      </c>
      <c r="V12" s="725"/>
      <c r="W12" s="724" t="s">
        <v>346</v>
      </c>
      <c r="X12" s="727"/>
      <c r="Y12" s="728"/>
      <c r="Z12" s="728"/>
      <c r="AA12" s="728"/>
      <c r="AB12" s="728"/>
      <c r="AC12" s="729"/>
      <c r="AD12" s="729"/>
      <c r="AE12" s="729"/>
      <c r="AF12" s="729"/>
      <c r="AG12" s="729"/>
      <c r="AH12" s="729"/>
      <c r="AI12" s="729"/>
      <c r="AJ12" s="729"/>
      <c r="AK12" s="730" t="s">
        <v>438</v>
      </c>
      <c r="AL12" s="731"/>
      <c r="AM12" s="731"/>
      <c r="AN12" s="732"/>
      <c r="AO12" s="733"/>
      <c r="AP12" s="2"/>
      <c r="AQ12" s="734">
        <f t="shared" ref="AQ12:AQ30" si="2">IF(P12="外力",1,IF(P12="材質劣化",2,IF(P12="漏水",3,4)))</f>
        <v>2</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4.74</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70" t="s">
        <v>802</v>
      </c>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770"/>
      <c r="AJ38" s="770"/>
      <c r="AK38" s="770"/>
      <c r="AL38" s="770"/>
      <c r="AM38" s="770"/>
      <c r="AN38" s="770"/>
      <c r="AO38" s="770"/>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770"/>
      <c r="AM39" s="770"/>
      <c r="AN39" s="770"/>
      <c r="AO39" s="770"/>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0" priority="4">
      <formula>$AQ11=2</formula>
    </cfRule>
  </conditionalFormatting>
  <conditionalFormatting sqref="Y11:AF30">
    <cfRule type="expression" dxfId="49" priority="3">
      <formula>$AQ11=3</formula>
    </cfRule>
  </conditionalFormatting>
  <conditionalFormatting sqref="Y11:AJ30">
    <cfRule type="expression" dxfId="48" priority="1">
      <formula>$AQ11=4</formula>
    </cfRule>
  </conditionalFormatting>
  <conditionalFormatting sqref="AC11:AJ30">
    <cfRule type="expression" dxfId="47" priority="2">
      <formula>$AQ11=1</formula>
    </cfRule>
  </conditionalFormatting>
  <dataValidations count="2">
    <dataValidation type="list" allowBlank="1" showInputMessage="1" showErrorMessage="1" sqref="N11:O30 R11:T30" xr:uid="{E8152A45-689A-457F-BBB6-DEAB174593D0}">
      <formula1>INDIRECT(L11)</formula1>
    </dataValidation>
    <dataValidation type="list" allowBlank="1" showInputMessage="1" showErrorMessage="1" sqref="Y11:AB30" xr:uid="{BA837598-A2D5-444B-A79A-F3121FE22A6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922CE-138E-43A0-9998-DBD1C5C56A2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182</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182</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6" priority="4">
      <formula>$AQ11=2</formula>
    </cfRule>
  </conditionalFormatting>
  <conditionalFormatting sqref="Y11:AF30">
    <cfRule type="expression" dxfId="45" priority="3">
      <formula>$AQ11=3</formula>
    </cfRule>
  </conditionalFormatting>
  <conditionalFormatting sqref="Y11:AJ30">
    <cfRule type="expression" dxfId="44" priority="1">
      <formula>$AQ11=4</formula>
    </cfRule>
  </conditionalFormatting>
  <conditionalFormatting sqref="AC11:AJ30">
    <cfRule type="expression" dxfId="43" priority="2">
      <formula>$AQ11=1</formula>
    </cfRule>
  </conditionalFormatting>
  <dataValidations count="2">
    <dataValidation type="list" allowBlank="1" showInputMessage="1" showErrorMessage="1" sqref="N11:O30 R11:T30" xr:uid="{D5BE54F1-BD89-427B-9104-F83E9D5304CC}">
      <formula1>INDIRECT(L11)</formula1>
    </dataValidation>
    <dataValidation type="list" allowBlank="1" showInputMessage="1" showErrorMessage="1" sqref="Y11:AB30" xr:uid="{B0013EA9-C986-48EE-97A5-1CBEBB64996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A704-7C8D-406A-BD0C-D209CDC9A129}">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183</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183</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426</v>
      </c>
      <c r="O11" s="725"/>
      <c r="P11" s="724" t="s">
        <v>415</v>
      </c>
      <c r="Q11" s="725"/>
      <c r="R11" s="726" t="s">
        <v>436</v>
      </c>
      <c r="S11" s="726"/>
      <c r="T11" s="726"/>
      <c r="U11" s="724" t="s">
        <v>291</v>
      </c>
      <c r="V11" s="725"/>
      <c r="W11" s="724" t="s">
        <v>420</v>
      </c>
      <c r="X11" s="727"/>
      <c r="Y11" s="728"/>
      <c r="Z11" s="728"/>
      <c r="AA11" s="728"/>
      <c r="AB11" s="728"/>
      <c r="AC11" s="729"/>
      <c r="AD11" s="729"/>
      <c r="AE11" s="729"/>
      <c r="AF11" s="729"/>
      <c r="AG11" s="729"/>
      <c r="AH11" s="729"/>
      <c r="AI11" s="729"/>
      <c r="AJ11" s="729"/>
      <c r="AK11" s="730" t="s">
        <v>438</v>
      </c>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2" priority="4">
      <formula>$AQ11=2</formula>
    </cfRule>
  </conditionalFormatting>
  <conditionalFormatting sqref="Y11:AF30">
    <cfRule type="expression" dxfId="41" priority="3">
      <formula>$AQ11=3</formula>
    </cfRule>
  </conditionalFormatting>
  <conditionalFormatting sqref="Y11:AJ30">
    <cfRule type="expression" dxfId="40" priority="1">
      <formula>$AQ11=4</formula>
    </cfRule>
  </conditionalFormatting>
  <conditionalFormatting sqref="AC11:AJ30">
    <cfRule type="expression" dxfId="39" priority="2">
      <formula>$AQ11=1</formula>
    </cfRule>
  </conditionalFormatting>
  <dataValidations count="2">
    <dataValidation type="list" allowBlank="1" showInputMessage="1" showErrorMessage="1" sqref="N11:O30 R11:T30" xr:uid="{86BD8A28-0BD8-421D-AB25-F992761C36CA}">
      <formula1>INDIRECT(L11)</formula1>
    </dataValidation>
    <dataValidation type="list" allowBlank="1" showInputMessage="1" showErrorMessage="1" sqref="Y11:AB30" xr:uid="{CC2231C5-BD41-4106-B31E-1562423CBC0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2A203-94B4-43CF-B9E8-8B770DD3026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184</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184</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8" priority="4">
      <formula>$AQ11=2</formula>
    </cfRule>
  </conditionalFormatting>
  <conditionalFormatting sqref="Y11:AF30">
    <cfRule type="expression" dxfId="37" priority="3">
      <formula>$AQ11=3</formula>
    </cfRule>
  </conditionalFormatting>
  <conditionalFormatting sqref="Y11:AJ30">
    <cfRule type="expression" dxfId="36" priority="1">
      <formula>$AQ11=4</formula>
    </cfRule>
  </conditionalFormatting>
  <conditionalFormatting sqref="AC11:AJ30">
    <cfRule type="expression" dxfId="35" priority="2">
      <formula>$AQ11=1</formula>
    </cfRule>
  </conditionalFormatting>
  <dataValidations count="2">
    <dataValidation type="list" allowBlank="1" showInputMessage="1" showErrorMessage="1" sqref="N11:O30 R11:T30" xr:uid="{21838BC1-5BE9-4BE6-9FA7-A4CF41F83C55}">
      <formula1>INDIRECT(L11)</formula1>
    </dataValidation>
    <dataValidation type="list" allowBlank="1" showInputMessage="1" showErrorMessage="1" sqref="Y11:AB30" xr:uid="{3B275A02-07F6-4EEC-A481-B3E8C7FE877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9AEA-7BB2-4915-9A66-45E3E0EAB868}">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185</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185</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4" priority="4">
      <formula>$AQ11=2</formula>
    </cfRule>
  </conditionalFormatting>
  <conditionalFormatting sqref="Y11:AF30">
    <cfRule type="expression" dxfId="33" priority="3">
      <formula>$AQ11=3</formula>
    </cfRule>
  </conditionalFormatting>
  <conditionalFormatting sqref="Y11:AJ30">
    <cfRule type="expression" dxfId="32" priority="1">
      <formula>$AQ11=4</formula>
    </cfRule>
  </conditionalFormatting>
  <conditionalFormatting sqref="AC11:AJ30">
    <cfRule type="expression" dxfId="31" priority="2">
      <formula>$AQ11=1</formula>
    </cfRule>
  </conditionalFormatting>
  <dataValidations count="2">
    <dataValidation type="list" allowBlank="1" showInputMessage="1" showErrorMessage="1" sqref="N11:O30 R11:T30" xr:uid="{8D661672-C0D4-46A2-AE51-DEAAFD08BA76}">
      <formula1>INDIRECT(L11)</formula1>
    </dataValidation>
    <dataValidation type="list" allowBlank="1" showInputMessage="1" showErrorMessage="1" sqref="Y11:AB30" xr:uid="{EB868069-A443-4962-B109-2BB54153BC6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73BB1-2C2E-4B7A-90C7-1C3FB46C760A}">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186</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186</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0" priority="4">
      <formula>$AQ11=2</formula>
    </cfRule>
  </conditionalFormatting>
  <conditionalFormatting sqref="Y11:AF30">
    <cfRule type="expression" dxfId="29" priority="3">
      <formula>$AQ11=3</formula>
    </cfRule>
  </conditionalFormatting>
  <conditionalFormatting sqref="Y11:AJ30">
    <cfRule type="expression" dxfId="28" priority="1">
      <formula>$AQ11=4</formula>
    </cfRule>
  </conditionalFormatting>
  <conditionalFormatting sqref="AC11:AJ30">
    <cfRule type="expression" dxfId="27" priority="2">
      <formula>$AQ11=1</formula>
    </cfRule>
  </conditionalFormatting>
  <dataValidations count="2">
    <dataValidation type="list" allowBlank="1" showInputMessage="1" showErrorMessage="1" sqref="N11:O30 R11:T30" xr:uid="{72BBB3D2-5F8E-4D0F-9CC9-6CDEEA679E1F}">
      <formula1>INDIRECT(L11)</formula1>
    </dataValidation>
    <dataValidation type="list" allowBlank="1" showInputMessage="1" showErrorMessage="1" sqref="Y11:AB30" xr:uid="{A19CC9ED-D7E7-4B82-915C-F8A20905D92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7C79-8981-4830-A345-B700151473D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187</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187</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6" priority="4">
      <formula>$AQ11=2</formula>
    </cfRule>
  </conditionalFormatting>
  <conditionalFormatting sqref="Y11:AF30">
    <cfRule type="expression" dxfId="25" priority="3">
      <formula>$AQ11=3</formula>
    </cfRule>
  </conditionalFormatting>
  <conditionalFormatting sqref="Y11:AJ30">
    <cfRule type="expression" dxfId="24" priority="1">
      <formula>$AQ11=4</formula>
    </cfRule>
  </conditionalFormatting>
  <conditionalFormatting sqref="AC11:AJ30">
    <cfRule type="expression" dxfId="23" priority="2">
      <formula>$AQ11=1</formula>
    </cfRule>
  </conditionalFormatting>
  <dataValidations count="2">
    <dataValidation type="list" allowBlank="1" showInputMessage="1" showErrorMessage="1" sqref="N11:O30 R11:T30" xr:uid="{75597CDE-B0F2-482C-85E7-0237AD2209AC}">
      <formula1>INDIRECT(L11)</formula1>
    </dataValidation>
    <dataValidation type="list" allowBlank="1" showInputMessage="1" showErrorMessage="1" sqref="Y11:AB30" xr:uid="{A47079BF-EC46-440F-A2BE-FA0094A152E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756BC-0DFB-4DD7-950E-7E557EBE77AF}">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188</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188</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2" priority="4">
      <formula>$AQ11=2</formula>
    </cfRule>
  </conditionalFormatting>
  <conditionalFormatting sqref="Y11:AF30">
    <cfRule type="expression" dxfId="21" priority="3">
      <formula>$AQ11=3</formula>
    </cfRule>
  </conditionalFormatting>
  <conditionalFormatting sqref="Y11:AJ30">
    <cfRule type="expression" dxfId="20" priority="1">
      <formula>$AQ11=4</formula>
    </cfRule>
  </conditionalFormatting>
  <conditionalFormatting sqref="AC11:AJ30">
    <cfRule type="expression" dxfId="19" priority="2">
      <formula>$AQ11=1</formula>
    </cfRule>
  </conditionalFormatting>
  <dataValidations count="2">
    <dataValidation type="list" allowBlank="1" showInputMessage="1" showErrorMessage="1" sqref="N11:O30 R11:T30" xr:uid="{00CF09F3-34C2-4683-98B1-FD8D69839D44}">
      <formula1>INDIRECT(L11)</formula1>
    </dataValidation>
    <dataValidation type="list" allowBlank="1" showInputMessage="1" showErrorMessage="1" sqref="Y11:AB30" xr:uid="{6DBDFE8D-D0C1-4E9D-9F76-FA2D052106C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09141-FEB3-4C08-BA4B-B9D4CA2F7D0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189</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189</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1:111"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1:111" ht="12" customHeight="1">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row>
    <row r="12" spans="1:111"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51" customFormat="1" ht="12" customHeight="1">
      <c r="A41" s="2"/>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51" customFormat="1" ht="12" customHeight="1">
      <c r="A42" s="2"/>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51" customFormat="1" ht="12" customHeight="1">
      <c r="A43" s="2"/>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51" customFormat="1" ht="12" customHeight="1">
      <c r="A44" s="2"/>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8" priority="4">
      <formula>$AQ11=2</formula>
    </cfRule>
  </conditionalFormatting>
  <conditionalFormatting sqref="Y11:AF30">
    <cfRule type="expression" dxfId="17" priority="3">
      <formula>$AQ11=3</formula>
    </cfRule>
  </conditionalFormatting>
  <conditionalFormatting sqref="Y11:AJ30">
    <cfRule type="expression" dxfId="16" priority="1">
      <formula>$AQ11=4</formula>
    </cfRule>
  </conditionalFormatting>
  <conditionalFormatting sqref="AC11:AJ30">
    <cfRule type="expression" dxfId="15" priority="2">
      <formula>$AQ11=1</formula>
    </cfRule>
  </conditionalFormatting>
  <dataValidations count="2">
    <dataValidation type="list" allowBlank="1" showInputMessage="1" showErrorMessage="1" sqref="N11:O30 R11:T30" xr:uid="{FF0A562A-22AF-4402-A41D-56688C34B9AF}">
      <formula1>INDIRECT(L11)</formula1>
    </dataValidation>
    <dataValidation type="list" allowBlank="1" showInputMessage="1" showErrorMessage="1" sqref="Y11:AB30" xr:uid="{92DB686A-E400-403A-A8BE-36CEEBA466F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3AD44-EFC4-49D7-ADD4-A226B1BDA4C6}">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1:111">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1:111"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1:111"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1:111"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1:111"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190</v>
      </c>
      <c r="AW5" s="682">
        <f>R7</f>
        <v>10.5</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1:111"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1:111" ht="12" customHeight="1">
      <c r="B7" s="401"/>
      <c r="C7" s="695"/>
      <c r="D7" s="690"/>
      <c r="E7" s="690"/>
      <c r="F7" s="690"/>
      <c r="G7" s="690"/>
      <c r="H7" s="690"/>
      <c r="I7" s="690"/>
      <c r="J7" s="691"/>
      <c r="K7" s="696" t="s">
        <v>762</v>
      </c>
      <c r="L7" s="697"/>
      <c r="M7" s="698"/>
      <c r="N7" s="699">
        <v>190</v>
      </c>
      <c r="O7" s="700"/>
      <c r="P7" s="696" t="s">
        <v>764</v>
      </c>
      <c r="Q7" s="698"/>
      <c r="R7" s="701">
        <v>10.5</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1:111"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1:111" s="651" customFormat="1" ht="12" customHeight="1">
      <c r="A9" s="2"/>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51" customFormat="1" ht="12" customHeight="1">
      <c r="A10" s="2"/>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51" customFormat="1" ht="12" customHeight="1">
      <c r="A11" s="2"/>
      <c r="B11" s="401"/>
      <c r="C11" s="695"/>
      <c r="D11" s="690"/>
      <c r="E11" s="690"/>
      <c r="F11" s="690"/>
      <c r="G11" s="690"/>
      <c r="H11" s="690"/>
      <c r="I11" s="690"/>
      <c r="J11" s="691"/>
      <c r="K11" s="723"/>
      <c r="L11" s="724"/>
      <c r="M11" s="725"/>
      <c r="N11" s="724"/>
      <c r="O11" s="725"/>
      <c r="P11" s="724"/>
      <c r="Q11" s="725"/>
      <c r="R11" s="726"/>
      <c r="S11" s="726"/>
      <c r="T11" s="726"/>
      <c r="U11" s="724"/>
      <c r="V11" s="725"/>
      <c r="W11" s="724"/>
      <c r="X11" s="727"/>
      <c r="Y11" s="728"/>
      <c r="Z11" s="728"/>
      <c r="AA11" s="728"/>
      <c r="AB11" s="728"/>
      <c r="AC11" s="729"/>
      <c r="AD11" s="729"/>
      <c r="AE11" s="729"/>
      <c r="AF11" s="729"/>
      <c r="AG11" s="729"/>
      <c r="AH11" s="729"/>
      <c r="AI11" s="729"/>
      <c r="AJ11" s="729"/>
      <c r="AK11" s="730"/>
      <c r="AL11" s="731"/>
      <c r="AM11" s="731"/>
      <c r="AN11" s="732"/>
      <c r="AO11" s="733"/>
      <c r="AP11" s="2"/>
      <c r="AQ11" s="734">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51" customFormat="1" ht="12" customHeight="1">
      <c r="A12" s="2"/>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51" customFormat="1" ht="12" customHeight="1">
      <c r="A13" s="2"/>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51" customFormat="1" ht="12" customHeight="1">
      <c r="A14" s="2"/>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51" customFormat="1" ht="12" customHeight="1">
      <c r="A15" s="2"/>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51" customFormat="1" ht="12" customHeight="1">
      <c r="A16" s="2"/>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51" customFormat="1" ht="12" customHeight="1">
      <c r="A37" s="2"/>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51" customFormat="1" ht="14.25" customHeight="1">
      <c r="A38" s="2"/>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51" customFormat="1" ht="14.25" customHeight="1">
      <c r="A39" s="2"/>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51" customFormat="1" ht="12" customHeight="1">
      <c r="A40" s="2"/>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4" priority="4">
      <formula>$AQ11=2</formula>
    </cfRule>
  </conditionalFormatting>
  <conditionalFormatting sqref="Y11:AF30">
    <cfRule type="expression" dxfId="13" priority="3">
      <formula>$AQ11=3</formula>
    </cfRule>
  </conditionalFormatting>
  <conditionalFormatting sqref="Y11:AJ30">
    <cfRule type="expression" dxfId="12" priority="1">
      <formula>$AQ11=4</formula>
    </cfRule>
  </conditionalFormatting>
  <conditionalFormatting sqref="AC11:AJ30">
    <cfRule type="expression" dxfId="11" priority="2">
      <formula>$AQ11=1</formula>
    </cfRule>
  </conditionalFormatting>
  <dataValidations count="2">
    <dataValidation type="list" allowBlank="1" showInputMessage="1" showErrorMessage="1" sqref="N11:O30 R11:T30" xr:uid="{922FCD40-4E0C-479E-9E18-7DE8D27FBA99}">
      <formula1>INDIRECT(L11)</formula1>
    </dataValidation>
    <dataValidation type="list" allowBlank="1" showInputMessage="1" showErrorMessage="1" sqref="Y11:AB30" xr:uid="{2D6A088F-F28D-4422-A60F-1F0EC5CAFF2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8EDCC-E8C3-40FF-BA9E-CD5A84080447}">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f>N7</f>
        <v>191</v>
      </c>
      <c r="AW5" s="682">
        <f>R7</f>
        <v>10.199999999999999</v>
      </c>
      <c r="AX5" s="683">
        <f t="shared" ref="AX5:BI5" si="0">+Y32</f>
        <v>0</v>
      </c>
      <c r="AY5" s="683">
        <f t="shared" si="0"/>
        <v>0</v>
      </c>
      <c r="AZ5" s="683">
        <f t="shared" si="0"/>
        <v>0</v>
      </c>
      <c r="BA5" s="683">
        <f t="shared" si="0"/>
        <v>0</v>
      </c>
      <c r="BB5" s="683">
        <f t="shared" si="0"/>
        <v>0</v>
      </c>
      <c r="BC5" s="683">
        <f t="shared" si="0"/>
        <v>0</v>
      </c>
      <c r="BD5" s="683">
        <f t="shared" si="0"/>
        <v>0</v>
      </c>
      <c r="BE5" s="683">
        <f t="shared" si="0"/>
        <v>1</v>
      </c>
      <c r="BF5" s="683">
        <f t="shared" si="0"/>
        <v>0</v>
      </c>
      <c r="BG5" s="683">
        <f t="shared" si="0"/>
        <v>0</v>
      </c>
      <c r="BH5" s="683">
        <f t="shared" si="0"/>
        <v>0</v>
      </c>
      <c r="BI5" s="683">
        <f t="shared" si="0"/>
        <v>0</v>
      </c>
      <c r="BJ5" s="683">
        <f>+Y35</f>
        <v>0</v>
      </c>
      <c r="BK5" s="683">
        <f>+Z35</f>
        <v>0</v>
      </c>
      <c r="BL5" s="683">
        <f>+AA35</f>
        <v>0</v>
      </c>
      <c r="BM5" s="683">
        <f>+AC35</f>
        <v>0</v>
      </c>
      <c r="BN5" s="683">
        <f>+AD35</f>
        <v>0</v>
      </c>
      <c r="BO5" s="683">
        <f>+AE35</f>
        <v>1</v>
      </c>
      <c r="BP5" s="683">
        <f>+AG35</f>
        <v>0</v>
      </c>
      <c r="BQ5" s="683">
        <f>+AH35</f>
        <v>0</v>
      </c>
      <c r="BR5" s="683">
        <f>+AI35</f>
        <v>0</v>
      </c>
      <c r="BS5" s="672" t="str">
        <f>+Y36</f>
        <v>Ⅰ</v>
      </c>
      <c r="BT5" s="672" t="str">
        <f>+AC36</f>
        <v>Ⅱ</v>
      </c>
      <c r="BU5" s="672" t="str">
        <f>+AG36</f>
        <v>Ⅰ</v>
      </c>
      <c r="BV5" s="672" t="str">
        <f>+Y37</f>
        <v>Ⅱ</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0.02</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v>191</v>
      </c>
      <c r="O7" s="700"/>
      <c r="P7" s="696" t="s">
        <v>764</v>
      </c>
      <c r="Q7" s="698"/>
      <c r="R7" s="701">
        <v>10.199999999999999</v>
      </c>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413</v>
      </c>
      <c r="M11" s="725"/>
      <c r="N11" s="724" t="s">
        <v>426</v>
      </c>
      <c r="O11" s="725"/>
      <c r="P11" s="724" t="s">
        <v>415</v>
      </c>
      <c r="Q11" s="725"/>
      <c r="R11" s="726" t="s">
        <v>436</v>
      </c>
      <c r="S11" s="726"/>
      <c r="T11" s="726"/>
      <c r="U11" s="724" t="s">
        <v>291</v>
      </c>
      <c r="V11" s="725"/>
      <c r="W11" s="724" t="s">
        <v>291</v>
      </c>
      <c r="X11" s="727"/>
      <c r="Y11" s="728"/>
      <c r="Z11" s="728"/>
      <c r="AA11" s="728"/>
      <c r="AB11" s="728"/>
      <c r="AC11" s="729"/>
      <c r="AD11" s="729"/>
      <c r="AE11" s="729"/>
      <c r="AF11" s="729">
        <v>0.02</v>
      </c>
      <c r="AG11" s="729"/>
      <c r="AH11" s="729"/>
      <c r="AI11" s="729"/>
      <c r="AJ11" s="729"/>
      <c r="AK11" s="730"/>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ht="12" customHeight="1">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row>
    <row r="18" spans="1:111" ht="12" customHeight="1">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row>
    <row r="19" spans="1:111" ht="12" customHeight="1">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row>
    <row r="20" spans="1:111" ht="12" customHeight="1">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0.02</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1</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51" customFormat="1" ht="12" customHeight="1">
      <c r="A33" s="2"/>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Ⅱb</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51" customFormat="1" ht="12" customHeight="1">
      <c r="A34" s="2"/>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51" customFormat="1" ht="12" customHeight="1">
      <c r="A35" s="2"/>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1</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1</v>
      </c>
      <c r="AT35" s="750"/>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51" customFormat="1" ht="12" customHeight="1">
      <c r="A36" s="2"/>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Ⅱ</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Ⅱ</v>
      </c>
      <c r="AR36" s="751"/>
      <c r="AS36" s="751"/>
      <c r="AT36" s="751"/>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Ⅱ</v>
      </c>
      <c r="Z37" s="741"/>
      <c r="AA37" s="741"/>
      <c r="AB37" s="741"/>
      <c r="AC37" s="741"/>
      <c r="AD37" s="741"/>
      <c r="AE37" s="741"/>
      <c r="AF37" s="741"/>
      <c r="AG37" s="741"/>
      <c r="AH37" s="741"/>
      <c r="AI37" s="741"/>
      <c r="AJ37" s="742"/>
      <c r="AK37" s="752"/>
      <c r="AL37" s="753"/>
      <c r="AM37" s="753"/>
      <c r="AN37" s="753"/>
      <c r="AO37" s="754"/>
      <c r="AP37" s="2"/>
    </row>
    <row r="38" spans="1:111"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1:111"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1:111"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1:111"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1:111"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1:111"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1:111"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1:111"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1:111"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1:111" ht="12" customHeight="1">
      <c r="B47" s="2" t="s">
        <v>795</v>
      </c>
    </row>
    <row r="48" spans="1:111"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0" priority="4">
      <formula>$AQ11=2</formula>
    </cfRule>
  </conditionalFormatting>
  <conditionalFormatting sqref="Y11:AF30">
    <cfRule type="expression" dxfId="9" priority="3">
      <formula>$AQ11=3</formula>
    </cfRule>
  </conditionalFormatting>
  <conditionalFormatting sqref="Y11:AJ30">
    <cfRule type="expression" dxfId="8" priority="1">
      <formula>$AQ11=4</formula>
    </cfRule>
  </conditionalFormatting>
  <conditionalFormatting sqref="AC11:AJ30">
    <cfRule type="expression" dxfId="7" priority="2">
      <formula>$AQ11=1</formula>
    </cfRule>
  </conditionalFormatting>
  <dataValidations count="2">
    <dataValidation type="list" allowBlank="1" showInputMessage="1" showErrorMessage="1" sqref="N11:O30 R11:T30" xr:uid="{A6812ED9-278F-4E26-9F2E-70578B9AF702}">
      <formula1>INDIRECT(L11)</formula1>
    </dataValidation>
    <dataValidation type="list" allowBlank="1" showInputMessage="1" showErrorMessage="1" sqref="Y11:AB30" xr:uid="{375AC7C4-F3D5-49D4-BA6D-570FF6E8167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D1C8D-14ED-403E-A293-730AC630049D}">
  <dimension ref="A1:DG52"/>
  <sheetViews>
    <sheetView showGridLines="0" showZeros="0" view="pageBreakPreview" zoomScale="70" zoomScaleNormal="100" zoomScaleSheetLayoutView="70" workbookViewId="0">
      <selection activeCell="AU220" sqref="AU220"/>
    </sheetView>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50" customWidth="1"/>
    <col min="43" max="86" width="4.109375" style="651" customWidth="1"/>
    <col min="87" max="99" width="8" style="2" customWidth="1"/>
    <col min="100" max="110" width="9" style="2"/>
    <col min="111" max="111" width="14" style="2" bestFit="1" customWidth="1"/>
    <col min="112" max="16384" width="9" style="2"/>
  </cols>
  <sheetData>
    <row r="1" spans="2:86">
      <c r="AU1" s="652" t="s">
        <v>741</v>
      </c>
      <c r="AV1" s="653" t="s">
        <v>742</v>
      </c>
      <c r="AW1" s="654" t="s">
        <v>743</v>
      </c>
      <c r="AX1" s="655" t="s">
        <v>744</v>
      </c>
      <c r="AY1" s="656"/>
      <c r="AZ1" s="656"/>
      <c r="BA1" s="656"/>
      <c r="BB1" s="656"/>
      <c r="BC1" s="656"/>
      <c r="BD1" s="656"/>
      <c r="BE1" s="656"/>
      <c r="BF1" s="656"/>
      <c r="BG1" s="656"/>
      <c r="BH1" s="656"/>
      <c r="BI1" s="656"/>
      <c r="BJ1" s="656"/>
      <c r="BK1" s="656"/>
      <c r="BL1" s="656"/>
      <c r="BM1" s="656"/>
      <c r="BN1" s="656"/>
      <c r="BO1" s="656"/>
      <c r="BP1" s="656"/>
      <c r="BQ1" s="656"/>
      <c r="BR1" s="657"/>
      <c r="BS1" s="306" t="s">
        <v>745</v>
      </c>
      <c r="BT1" s="658"/>
      <c r="BU1" s="658"/>
      <c r="BV1" s="658"/>
      <c r="BW1" s="659" t="s">
        <v>746</v>
      </c>
      <c r="BX1" s="660"/>
      <c r="BY1" s="660"/>
      <c r="BZ1" s="660"/>
      <c r="CA1" s="660"/>
      <c r="CB1" s="660"/>
      <c r="CC1" s="660"/>
      <c r="CD1" s="660"/>
      <c r="CE1" s="660"/>
      <c r="CF1" s="660"/>
      <c r="CG1" s="660"/>
      <c r="CH1" s="661"/>
    </row>
    <row r="2" spans="2:86" ht="8.25" customHeight="1">
      <c r="AU2" s="652"/>
      <c r="AV2" s="662"/>
      <c r="AW2" s="663"/>
      <c r="AX2" s="664" t="s">
        <v>747</v>
      </c>
      <c r="AY2" s="192"/>
      <c r="AZ2" s="192"/>
      <c r="BA2" s="192"/>
      <c r="BB2" s="192"/>
      <c r="BC2" s="192"/>
      <c r="BD2" s="192"/>
      <c r="BE2" s="192"/>
      <c r="BF2" s="192"/>
      <c r="BG2" s="192"/>
      <c r="BH2" s="192"/>
      <c r="BI2" s="192"/>
      <c r="BJ2" s="192" t="s">
        <v>748</v>
      </c>
      <c r="BK2" s="192"/>
      <c r="BL2" s="192"/>
      <c r="BM2" s="192"/>
      <c r="BN2" s="192"/>
      <c r="BO2" s="192"/>
      <c r="BP2" s="192"/>
      <c r="BQ2" s="192"/>
      <c r="BR2" s="665"/>
      <c r="BS2" s="658"/>
      <c r="BT2" s="658"/>
      <c r="BU2" s="658"/>
      <c r="BV2" s="658"/>
      <c r="BW2" s="666" t="s">
        <v>749</v>
      </c>
      <c r="BX2" s="295"/>
      <c r="BY2" s="295"/>
      <c r="BZ2" s="295"/>
      <c r="CA2" s="192" t="s">
        <v>750</v>
      </c>
      <c r="CB2" s="192"/>
      <c r="CC2" s="192"/>
      <c r="CD2" s="192"/>
      <c r="CE2" s="192"/>
      <c r="CF2" s="192"/>
      <c r="CG2" s="192"/>
      <c r="CH2" s="665"/>
    </row>
    <row r="3" spans="2:86" ht="24.9" customHeight="1">
      <c r="B3" s="422" t="s">
        <v>751</v>
      </c>
      <c r="C3" s="667"/>
      <c r="D3" s="667"/>
      <c r="E3" s="668"/>
      <c r="F3" s="668"/>
      <c r="G3" s="668"/>
      <c r="H3" s="668"/>
      <c r="I3" s="668"/>
      <c r="J3" s="668"/>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U3" s="652"/>
      <c r="AV3" s="662"/>
      <c r="AW3" s="663"/>
      <c r="AX3" s="664" t="s">
        <v>374</v>
      </c>
      <c r="AY3" s="192"/>
      <c r="AZ3" s="192"/>
      <c r="BA3" s="192"/>
      <c r="BB3" s="192" t="s">
        <v>360</v>
      </c>
      <c r="BC3" s="192"/>
      <c r="BD3" s="192"/>
      <c r="BE3" s="192"/>
      <c r="BF3" s="192" t="s">
        <v>371</v>
      </c>
      <c r="BG3" s="192"/>
      <c r="BH3" s="192"/>
      <c r="BI3" s="192"/>
      <c r="BJ3" s="295" t="s">
        <v>374</v>
      </c>
      <c r="BK3" s="295"/>
      <c r="BL3" s="295"/>
      <c r="BM3" s="295" t="s">
        <v>360</v>
      </c>
      <c r="BN3" s="295"/>
      <c r="BO3" s="295"/>
      <c r="BP3" s="295" t="s">
        <v>371</v>
      </c>
      <c r="BQ3" s="295"/>
      <c r="BR3" s="669"/>
      <c r="BS3" s="306" t="s">
        <v>374</v>
      </c>
      <c r="BT3" s="306" t="s">
        <v>360</v>
      </c>
      <c r="BU3" s="306" t="s">
        <v>371</v>
      </c>
      <c r="BV3" s="306" t="s">
        <v>752</v>
      </c>
      <c r="BW3" s="664" t="s">
        <v>753</v>
      </c>
      <c r="BX3" s="192"/>
      <c r="BY3" s="192"/>
      <c r="BZ3" s="192"/>
      <c r="CA3" s="192" t="s">
        <v>360</v>
      </c>
      <c r="CB3" s="192"/>
      <c r="CC3" s="192"/>
      <c r="CD3" s="192"/>
      <c r="CE3" s="192" t="s">
        <v>371</v>
      </c>
      <c r="CF3" s="192"/>
      <c r="CG3" s="192"/>
      <c r="CH3" s="665"/>
    </row>
    <row r="4" spans="2:86" ht="18" customHeight="1">
      <c r="B4" s="206" t="s">
        <v>8</v>
      </c>
      <c r="C4" s="206"/>
      <c r="D4" s="624"/>
      <c r="E4" s="189" t="s">
        <v>293</v>
      </c>
      <c r="F4" s="190"/>
      <c r="G4" s="190"/>
      <c r="H4" s="190"/>
      <c r="I4" s="190"/>
      <c r="J4" s="191"/>
      <c r="K4" s="128" t="s">
        <v>9</v>
      </c>
      <c r="L4" s="295"/>
      <c r="M4" s="295"/>
      <c r="N4" s="296" t="s">
        <v>294</v>
      </c>
      <c r="O4" s="296"/>
      <c r="P4" s="296"/>
      <c r="Q4" s="296"/>
      <c r="R4" s="296"/>
      <c r="S4" s="296"/>
      <c r="T4" s="192" t="s">
        <v>385</v>
      </c>
      <c r="U4" s="192"/>
      <c r="V4" s="192"/>
      <c r="W4" s="192"/>
      <c r="X4" s="192"/>
      <c r="Y4" s="166" t="s">
        <v>321</v>
      </c>
      <c r="Z4" s="166"/>
      <c r="AA4" s="166"/>
      <c r="AB4" s="166"/>
      <c r="AC4" s="166"/>
      <c r="AD4" s="166"/>
      <c r="AE4" s="166"/>
      <c r="AF4" s="166"/>
      <c r="AG4" s="167" t="s">
        <v>386</v>
      </c>
      <c r="AH4" s="168"/>
      <c r="AI4" s="168"/>
      <c r="AJ4" s="169"/>
      <c r="AK4" s="626">
        <v>44431</v>
      </c>
      <c r="AL4" s="670"/>
      <c r="AM4" s="670"/>
      <c r="AN4" s="670"/>
      <c r="AO4" s="671"/>
      <c r="AQ4" s="672"/>
      <c r="AU4" s="652"/>
      <c r="AV4" s="662"/>
      <c r="AW4" s="663"/>
      <c r="AX4" s="673" t="s">
        <v>754</v>
      </c>
      <c r="AY4" s="674" t="s">
        <v>755</v>
      </c>
      <c r="AZ4" s="674" t="s">
        <v>756</v>
      </c>
      <c r="BA4" s="675" t="s">
        <v>757</v>
      </c>
      <c r="BB4" s="676" t="s">
        <v>754</v>
      </c>
      <c r="BC4" s="674" t="s">
        <v>755</v>
      </c>
      <c r="BD4" s="674" t="s">
        <v>756</v>
      </c>
      <c r="BE4" s="675" t="s">
        <v>757</v>
      </c>
      <c r="BF4" s="676" t="s">
        <v>754</v>
      </c>
      <c r="BG4" s="674" t="s">
        <v>755</v>
      </c>
      <c r="BH4" s="674" t="s">
        <v>756</v>
      </c>
      <c r="BI4" s="675" t="s">
        <v>757</v>
      </c>
      <c r="BJ4" s="676" t="s">
        <v>754</v>
      </c>
      <c r="BK4" s="674" t="s">
        <v>755</v>
      </c>
      <c r="BL4" s="675" t="s">
        <v>758</v>
      </c>
      <c r="BM4" s="676" t="s">
        <v>754</v>
      </c>
      <c r="BN4" s="674" t="s">
        <v>755</v>
      </c>
      <c r="BO4" s="675" t="s">
        <v>758</v>
      </c>
      <c r="BP4" s="676" t="s">
        <v>754</v>
      </c>
      <c r="BQ4" s="674" t="s">
        <v>755</v>
      </c>
      <c r="BR4" s="677" t="s">
        <v>758</v>
      </c>
      <c r="BS4" s="658"/>
      <c r="BT4" s="658"/>
      <c r="BU4" s="658"/>
      <c r="BV4" s="658"/>
      <c r="BW4" s="673" t="s">
        <v>754</v>
      </c>
      <c r="BX4" s="674" t="s">
        <v>755</v>
      </c>
      <c r="BY4" s="674" t="s">
        <v>756</v>
      </c>
      <c r="BZ4" s="675" t="s">
        <v>757</v>
      </c>
      <c r="CA4" s="676" t="s">
        <v>754</v>
      </c>
      <c r="CB4" s="674" t="s">
        <v>755</v>
      </c>
      <c r="CC4" s="674" t="s">
        <v>756</v>
      </c>
      <c r="CD4" s="675" t="s">
        <v>757</v>
      </c>
      <c r="CE4" s="676" t="s">
        <v>754</v>
      </c>
      <c r="CF4" s="674" t="s">
        <v>755</v>
      </c>
      <c r="CG4" s="674" t="s">
        <v>756</v>
      </c>
      <c r="CH4" s="677" t="s">
        <v>757</v>
      </c>
    </row>
    <row r="5" spans="2:86" ht="18" customHeight="1">
      <c r="B5" s="214" t="s">
        <v>0</v>
      </c>
      <c r="C5" s="214"/>
      <c r="D5" s="629"/>
      <c r="E5" s="193" t="s">
        <v>320</v>
      </c>
      <c r="F5" s="194"/>
      <c r="G5" s="194"/>
      <c r="H5" s="194"/>
      <c r="I5" s="194"/>
      <c r="J5" s="195"/>
      <c r="K5" s="427" t="s">
        <v>1</v>
      </c>
      <c r="L5" s="306"/>
      <c r="M5" s="306"/>
      <c r="N5" s="296" t="s">
        <v>303</v>
      </c>
      <c r="O5" s="296"/>
      <c r="P5" s="296"/>
      <c r="Q5" s="296"/>
      <c r="R5" s="296"/>
      <c r="S5" s="296"/>
      <c r="T5" s="192" t="s">
        <v>387</v>
      </c>
      <c r="U5" s="192"/>
      <c r="V5" s="192"/>
      <c r="W5" s="192"/>
      <c r="X5" s="192"/>
      <c r="Y5" s="166" t="s">
        <v>353</v>
      </c>
      <c r="Z5" s="166"/>
      <c r="AA5" s="166"/>
      <c r="AB5" s="166"/>
      <c r="AC5" s="166"/>
      <c r="AD5" s="166"/>
      <c r="AE5" s="166"/>
      <c r="AF5" s="166"/>
      <c r="AG5" s="597"/>
      <c r="AH5" s="631"/>
      <c r="AI5" s="631"/>
      <c r="AJ5" s="598"/>
      <c r="AK5" s="678"/>
      <c r="AL5" s="679"/>
      <c r="AM5" s="679"/>
      <c r="AN5" s="679"/>
      <c r="AO5" s="680"/>
      <c r="AQ5" s="672" t="s">
        <v>759</v>
      </c>
      <c r="AU5" s="652"/>
      <c r="AV5" s="681" t="str">
        <f>N7</f>
        <v>PE</v>
      </c>
      <c r="AW5" s="682">
        <f>R7</f>
        <v>0</v>
      </c>
      <c r="AX5" s="683">
        <f t="shared" ref="AX5:BI5" si="0">+Y32</f>
        <v>0</v>
      </c>
      <c r="AY5" s="683">
        <f t="shared" si="0"/>
        <v>0</v>
      </c>
      <c r="AZ5" s="683">
        <f t="shared" si="0"/>
        <v>0</v>
      </c>
      <c r="BA5" s="683">
        <f t="shared" si="0"/>
        <v>0</v>
      </c>
      <c r="BB5" s="683">
        <f t="shared" si="0"/>
        <v>0</v>
      </c>
      <c r="BC5" s="683">
        <f t="shared" si="0"/>
        <v>0</v>
      </c>
      <c r="BD5" s="683">
        <f t="shared" si="0"/>
        <v>0</v>
      </c>
      <c r="BE5" s="683">
        <f t="shared" si="0"/>
        <v>0</v>
      </c>
      <c r="BF5" s="683">
        <f t="shared" si="0"/>
        <v>0</v>
      </c>
      <c r="BG5" s="683">
        <f t="shared" si="0"/>
        <v>0</v>
      </c>
      <c r="BH5" s="683">
        <f t="shared" si="0"/>
        <v>0</v>
      </c>
      <c r="BI5" s="683">
        <f t="shared" si="0"/>
        <v>0</v>
      </c>
      <c r="BJ5" s="683">
        <f>+Y35</f>
        <v>0</v>
      </c>
      <c r="BK5" s="683">
        <f>+Z35</f>
        <v>0</v>
      </c>
      <c r="BL5" s="683">
        <f>+AA35</f>
        <v>0</v>
      </c>
      <c r="BM5" s="683">
        <f>+AC35</f>
        <v>0</v>
      </c>
      <c r="BN5" s="683">
        <f>+AD35</f>
        <v>0</v>
      </c>
      <c r="BO5" s="683">
        <f>+AE35</f>
        <v>0</v>
      </c>
      <c r="BP5" s="683">
        <f>+AG35</f>
        <v>0</v>
      </c>
      <c r="BQ5" s="683">
        <f>+AH35</f>
        <v>0</v>
      </c>
      <c r="BR5" s="683">
        <f>+AI35</f>
        <v>0</v>
      </c>
      <c r="BS5" s="672" t="str">
        <f>+Y36</f>
        <v>Ⅰ</v>
      </c>
      <c r="BT5" s="672" t="str">
        <f>+AC36</f>
        <v>Ⅰ</v>
      </c>
      <c r="BU5" s="672" t="str">
        <f>+AG36</f>
        <v>Ⅰ</v>
      </c>
      <c r="BV5" s="672" t="str">
        <f>+Y37</f>
        <v>Ⅰ</v>
      </c>
      <c r="BW5" s="684" t="str">
        <f>IF(Y32&gt;0,R7,"")</f>
        <v/>
      </c>
      <c r="BX5" s="685" t="str">
        <f>IF(Z32&gt;0,"",IF(AA32&gt;0,R7,""))</f>
        <v/>
      </c>
      <c r="BY5" s="685" t="str">
        <f>IF(Y32+Z32&gt;0,"",IF(AA32&gt;0,R7,""))</f>
        <v/>
      </c>
      <c r="BZ5" s="685" t="str">
        <f>IF(Y32+Z32+AA32&gt;0,"",IF(AB32&gt;0,R7,""))</f>
        <v/>
      </c>
      <c r="CA5" s="686">
        <f t="shared" ref="CA5:CH5" si="1">+AC31</f>
        <v>0</v>
      </c>
      <c r="CB5" s="686">
        <f t="shared" si="1"/>
        <v>0</v>
      </c>
      <c r="CC5" s="686">
        <f t="shared" si="1"/>
        <v>0</v>
      </c>
      <c r="CD5" s="686">
        <f t="shared" si="1"/>
        <v>0</v>
      </c>
      <c r="CE5" s="686">
        <f t="shared" si="1"/>
        <v>0</v>
      </c>
      <c r="CF5" s="686">
        <f t="shared" si="1"/>
        <v>0</v>
      </c>
      <c r="CG5" s="686">
        <f t="shared" si="1"/>
        <v>0</v>
      </c>
      <c r="CH5" s="686">
        <f t="shared" si="1"/>
        <v>0</v>
      </c>
    </row>
    <row r="6" spans="2:86" ht="12" customHeight="1">
      <c r="B6" s="687" t="s">
        <v>760</v>
      </c>
      <c r="C6" s="688"/>
      <c r="D6" s="689"/>
      <c r="E6" s="690"/>
      <c r="F6" s="690"/>
      <c r="G6" s="690"/>
      <c r="H6" s="690"/>
      <c r="I6" s="690"/>
      <c r="J6" s="691"/>
      <c r="K6" s="692" t="s">
        <v>761</v>
      </c>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4"/>
      <c r="AP6" s="2"/>
    </row>
    <row r="7" spans="2:86" ht="12" customHeight="1">
      <c r="B7" s="401"/>
      <c r="C7" s="695"/>
      <c r="D7" s="690"/>
      <c r="E7" s="690"/>
      <c r="F7" s="690"/>
      <c r="G7" s="690"/>
      <c r="H7" s="690"/>
      <c r="I7" s="690"/>
      <c r="J7" s="691"/>
      <c r="K7" s="696" t="s">
        <v>762</v>
      </c>
      <c r="L7" s="697"/>
      <c r="M7" s="698"/>
      <c r="N7" s="699" t="s">
        <v>526</v>
      </c>
      <c r="O7" s="700"/>
      <c r="P7" s="696" t="s">
        <v>764</v>
      </c>
      <c r="Q7" s="698"/>
      <c r="R7" s="701"/>
      <c r="S7" s="702"/>
      <c r="T7" s="703"/>
      <c r="U7" s="704" t="s">
        <v>765</v>
      </c>
      <c r="V7" s="705"/>
      <c r="W7" s="704" t="s">
        <v>766</v>
      </c>
      <c r="X7" s="705"/>
      <c r="Y7" s="698" t="s">
        <v>767</v>
      </c>
      <c r="Z7" s="706"/>
      <c r="AA7" s="706"/>
      <c r="AB7" s="706"/>
      <c r="AC7" s="704" t="s">
        <v>768</v>
      </c>
      <c r="AD7" s="707"/>
      <c r="AE7" s="707"/>
      <c r="AF7" s="707"/>
      <c r="AG7" s="707"/>
      <c r="AH7" s="707"/>
      <c r="AI7" s="707"/>
      <c r="AJ7" s="705"/>
      <c r="AK7" s="704" t="s">
        <v>769</v>
      </c>
      <c r="AL7" s="707"/>
      <c r="AM7" s="707"/>
      <c r="AN7" s="708"/>
      <c r="AO7" s="709"/>
      <c r="AP7" s="2"/>
      <c r="AW7" s="710"/>
    </row>
    <row r="8" spans="2:86" ht="12" customHeight="1">
      <c r="B8" s="401"/>
      <c r="C8" s="695"/>
      <c r="D8" s="690"/>
      <c r="E8" s="690"/>
      <c r="F8" s="690"/>
      <c r="G8" s="690"/>
      <c r="H8" s="690"/>
      <c r="I8" s="690"/>
      <c r="J8" s="691"/>
      <c r="K8" s="706" t="s">
        <v>770</v>
      </c>
      <c r="L8" s="706" t="s">
        <v>398</v>
      </c>
      <c r="M8" s="706"/>
      <c r="N8" s="706" t="s">
        <v>399</v>
      </c>
      <c r="O8" s="706"/>
      <c r="P8" s="706" t="s">
        <v>771</v>
      </c>
      <c r="Q8" s="706"/>
      <c r="R8" s="706" t="s">
        <v>577</v>
      </c>
      <c r="S8" s="706"/>
      <c r="T8" s="706"/>
      <c r="U8" s="711"/>
      <c r="V8" s="712"/>
      <c r="W8" s="711"/>
      <c r="X8" s="712"/>
      <c r="Y8" s="698"/>
      <c r="Z8" s="706"/>
      <c r="AA8" s="706"/>
      <c r="AB8" s="706"/>
      <c r="AC8" s="713"/>
      <c r="AD8" s="714"/>
      <c r="AE8" s="714"/>
      <c r="AF8" s="714"/>
      <c r="AG8" s="714"/>
      <c r="AH8" s="714"/>
      <c r="AI8" s="714"/>
      <c r="AJ8" s="715"/>
      <c r="AK8" s="711"/>
      <c r="AL8" s="716"/>
      <c r="AM8" s="716"/>
      <c r="AN8" s="717"/>
      <c r="AO8" s="718"/>
      <c r="AP8" s="2"/>
    </row>
    <row r="9" spans="2:86" ht="12" customHeight="1">
      <c r="B9" s="401"/>
      <c r="C9" s="695"/>
      <c r="D9" s="690"/>
      <c r="E9" s="690"/>
      <c r="F9" s="690"/>
      <c r="G9" s="690"/>
      <c r="H9" s="690"/>
      <c r="I9" s="690"/>
      <c r="J9" s="691"/>
      <c r="K9" s="706"/>
      <c r="L9" s="706"/>
      <c r="M9" s="706"/>
      <c r="N9" s="706"/>
      <c r="O9" s="706"/>
      <c r="P9" s="706"/>
      <c r="Q9" s="706"/>
      <c r="R9" s="706"/>
      <c r="S9" s="706"/>
      <c r="T9" s="706"/>
      <c r="U9" s="711"/>
      <c r="V9" s="712"/>
      <c r="W9" s="711"/>
      <c r="X9" s="712"/>
      <c r="Y9" s="698" t="s">
        <v>772</v>
      </c>
      <c r="Z9" s="706"/>
      <c r="AA9" s="706"/>
      <c r="AB9" s="706"/>
      <c r="AC9" s="706" t="s">
        <v>773</v>
      </c>
      <c r="AD9" s="706"/>
      <c r="AE9" s="706"/>
      <c r="AF9" s="706"/>
      <c r="AG9" s="706" t="s">
        <v>774</v>
      </c>
      <c r="AH9" s="706"/>
      <c r="AI9" s="706"/>
      <c r="AJ9" s="706"/>
      <c r="AK9" s="711"/>
      <c r="AL9" s="716"/>
      <c r="AM9" s="716"/>
      <c r="AN9" s="717"/>
      <c r="AO9" s="718"/>
      <c r="AP9" s="2"/>
    </row>
    <row r="10" spans="2:86" ht="12" customHeight="1">
      <c r="B10" s="401"/>
      <c r="C10" s="695"/>
      <c r="D10" s="690"/>
      <c r="E10" s="690"/>
      <c r="F10" s="690"/>
      <c r="G10" s="690"/>
      <c r="H10" s="690"/>
      <c r="I10" s="690"/>
      <c r="J10" s="691"/>
      <c r="K10" s="706"/>
      <c r="L10" s="706"/>
      <c r="M10" s="706"/>
      <c r="N10" s="706"/>
      <c r="O10" s="706"/>
      <c r="P10" s="706"/>
      <c r="Q10" s="706"/>
      <c r="R10" s="706"/>
      <c r="S10" s="706"/>
      <c r="T10" s="706"/>
      <c r="U10" s="713"/>
      <c r="V10" s="715"/>
      <c r="W10" s="713"/>
      <c r="X10" s="715"/>
      <c r="Y10" s="719" t="s">
        <v>364</v>
      </c>
      <c r="Z10" s="720" t="s">
        <v>362</v>
      </c>
      <c r="AA10" s="720" t="s">
        <v>775</v>
      </c>
      <c r="AB10" s="720" t="s">
        <v>776</v>
      </c>
      <c r="AC10" s="720" t="s">
        <v>364</v>
      </c>
      <c r="AD10" s="720" t="s">
        <v>362</v>
      </c>
      <c r="AE10" s="720" t="s">
        <v>775</v>
      </c>
      <c r="AF10" s="720" t="s">
        <v>776</v>
      </c>
      <c r="AG10" s="720" t="s">
        <v>364</v>
      </c>
      <c r="AH10" s="720" t="s">
        <v>362</v>
      </c>
      <c r="AI10" s="720" t="s">
        <v>775</v>
      </c>
      <c r="AJ10" s="720" t="s">
        <v>776</v>
      </c>
      <c r="AK10" s="713"/>
      <c r="AL10" s="714"/>
      <c r="AM10" s="714"/>
      <c r="AN10" s="721"/>
      <c r="AO10" s="722"/>
      <c r="AP10" s="2"/>
    </row>
    <row r="11" spans="2:86" ht="12" customHeight="1">
      <c r="B11" s="401"/>
      <c r="C11" s="695"/>
      <c r="D11" s="690"/>
      <c r="E11" s="690"/>
      <c r="F11" s="690"/>
      <c r="G11" s="690"/>
      <c r="H11" s="690"/>
      <c r="I11" s="690"/>
      <c r="J11" s="691"/>
      <c r="K11" s="723">
        <v>1</v>
      </c>
      <c r="L11" s="724" t="s">
        <v>281</v>
      </c>
      <c r="M11" s="725"/>
      <c r="N11" s="724" t="s">
        <v>252</v>
      </c>
      <c r="O11" s="725"/>
      <c r="P11" s="724" t="s">
        <v>143</v>
      </c>
      <c r="Q11" s="725"/>
      <c r="R11" s="726" t="s">
        <v>279</v>
      </c>
      <c r="S11" s="726"/>
      <c r="T11" s="726"/>
      <c r="U11" s="724" t="s">
        <v>338</v>
      </c>
      <c r="V11" s="725"/>
      <c r="W11" s="724" t="s">
        <v>291</v>
      </c>
      <c r="X11" s="727"/>
      <c r="Y11" s="728"/>
      <c r="Z11" s="728"/>
      <c r="AA11" s="728"/>
      <c r="AB11" s="728"/>
      <c r="AC11" s="729"/>
      <c r="AD11" s="729"/>
      <c r="AE11" s="729"/>
      <c r="AF11" s="729"/>
      <c r="AG11" s="729"/>
      <c r="AH11" s="729"/>
      <c r="AI11" s="729"/>
      <c r="AJ11" s="729"/>
      <c r="AK11" s="730" t="s">
        <v>804</v>
      </c>
      <c r="AL11" s="731"/>
      <c r="AM11" s="731"/>
      <c r="AN11" s="732"/>
      <c r="AO11" s="733"/>
      <c r="AP11" s="2"/>
      <c r="AQ11" s="734">
        <f>IF(P11="外力",1,IF(P11="材質劣化",2,IF(P11="漏水",3,4)))</f>
        <v>2</v>
      </c>
    </row>
    <row r="12" spans="2:86" ht="12" customHeight="1">
      <c r="B12" s="401"/>
      <c r="C12" s="695"/>
      <c r="D12" s="690"/>
      <c r="E12" s="690"/>
      <c r="F12" s="690"/>
      <c r="G12" s="690"/>
      <c r="H12" s="690"/>
      <c r="I12" s="690"/>
      <c r="J12" s="691"/>
      <c r="K12" s="723"/>
      <c r="L12" s="724"/>
      <c r="M12" s="725"/>
      <c r="N12" s="724"/>
      <c r="O12" s="725"/>
      <c r="P12" s="724"/>
      <c r="Q12" s="725"/>
      <c r="R12" s="726"/>
      <c r="S12" s="726"/>
      <c r="T12" s="726"/>
      <c r="U12" s="724"/>
      <c r="V12" s="725"/>
      <c r="W12" s="724"/>
      <c r="X12" s="727"/>
      <c r="Y12" s="728"/>
      <c r="Z12" s="728"/>
      <c r="AA12" s="728"/>
      <c r="AB12" s="728"/>
      <c r="AC12" s="729"/>
      <c r="AD12" s="729"/>
      <c r="AE12" s="729"/>
      <c r="AF12" s="729"/>
      <c r="AG12" s="729"/>
      <c r="AH12" s="729"/>
      <c r="AI12" s="729"/>
      <c r="AJ12" s="729"/>
      <c r="AK12" s="730"/>
      <c r="AL12" s="731"/>
      <c r="AM12" s="731"/>
      <c r="AN12" s="732"/>
      <c r="AO12" s="733"/>
      <c r="AP12" s="2"/>
      <c r="AQ12" s="734">
        <f t="shared" ref="AQ12:AQ30" si="2">IF(P12="外力",1,IF(P12="材質劣化",2,IF(P12="漏水",3,4)))</f>
        <v>4</v>
      </c>
    </row>
    <row r="13" spans="2:86" ht="12" customHeight="1">
      <c r="B13" s="401"/>
      <c r="C13" s="695"/>
      <c r="D13" s="690"/>
      <c r="E13" s="690"/>
      <c r="F13" s="690"/>
      <c r="G13" s="690"/>
      <c r="H13" s="690"/>
      <c r="I13" s="690"/>
      <c r="J13" s="691"/>
      <c r="K13" s="723"/>
      <c r="L13" s="724"/>
      <c r="M13" s="725"/>
      <c r="N13" s="724"/>
      <c r="O13" s="725"/>
      <c r="P13" s="724"/>
      <c r="Q13" s="725"/>
      <c r="R13" s="726"/>
      <c r="S13" s="726"/>
      <c r="T13" s="726"/>
      <c r="U13" s="724"/>
      <c r="V13" s="725"/>
      <c r="W13" s="724"/>
      <c r="X13" s="727"/>
      <c r="Y13" s="728"/>
      <c r="Z13" s="728"/>
      <c r="AA13" s="728"/>
      <c r="AB13" s="728"/>
      <c r="AC13" s="729"/>
      <c r="AD13" s="729"/>
      <c r="AE13" s="729"/>
      <c r="AF13" s="729"/>
      <c r="AG13" s="729"/>
      <c r="AH13" s="729"/>
      <c r="AI13" s="729"/>
      <c r="AJ13" s="729"/>
      <c r="AK13" s="730"/>
      <c r="AL13" s="731"/>
      <c r="AM13" s="731"/>
      <c r="AN13" s="732"/>
      <c r="AO13" s="733"/>
      <c r="AP13" s="2"/>
      <c r="AQ13" s="734">
        <f t="shared" si="2"/>
        <v>4</v>
      </c>
    </row>
    <row r="14" spans="2:86" ht="12" customHeight="1">
      <c r="B14" s="401"/>
      <c r="C14" s="695"/>
      <c r="D14" s="690"/>
      <c r="E14" s="690"/>
      <c r="F14" s="690"/>
      <c r="G14" s="690"/>
      <c r="H14" s="690"/>
      <c r="I14" s="690"/>
      <c r="J14" s="691"/>
      <c r="K14" s="723"/>
      <c r="L14" s="724"/>
      <c r="M14" s="725"/>
      <c r="N14" s="724"/>
      <c r="O14" s="725"/>
      <c r="P14" s="724"/>
      <c r="Q14" s="725"/>
      <c r="R14" s="726"/>
      <c r="S14" s="726"/>
      <c r="T14" s="726"/>
      <c r="U14" s="724"/>
      <c r="V14" s="725"/>
      <c r="W14" s="724"/>
      <c r="X14" s="727"/>
      <c r="Y14" s="728"/>
      <c r="Z14" s="728"/>
      <c r="AA14" s="728"/>
      <c r="AB14" s="728"/>
      <c r="AC14" s="729"/>
      <c r="AD14" s="729"/>
      <c r="AE14" s="729"/>
      <c r="AF14" s="729"/>
      <c r="AG14" s="729"/>
      <c r="AH14" s="729"/>
      <c r="AI14" s="729"/>
      <c r="AJ14" s="729"/>
      <c r="AK14" s="730"/>
      <c r="AL14" s="731"/>
      <c r="AM14" s="731"/>
      <c r="AN14" s="732"/>
      <c r="AO14" s="733"/>
      <c r="AP14" s="2"/>
      <c r="AQ14" s="734">
        <f t="shared" si="2"/>
        <v>4</v>
      </c>
    </row>
    <row r="15" spans="2:86" ht="12" customHeight="1">
      <c r="B15" s="401"/>
      <c r="C15" s="695"/>
      <c r="D15" s="690"/>
      <c r="E15" s="690"/>
      <c r="F15" s="690"/>
      <c r="G15" s="690"/>
      <c r="H15" s="690"/>
      <c r="I15" s="690"/>
      <c r="J15" s="691"/>
      <c r="K15" s="723"/>
      <c r="L15" s="724"/>
      <c r="M15" s="725"/>
      <c r="N15" s="724"/>
      <c r="O15" s="725"/>
      <c r="P15" s="724"/>
      <c r="Q15" s="725"/>
      <c r="R15" s="726"/>
      <c r="S15" s="726"/>
      <c r="T15" s="726"/>
      <c r="U15" s="724"/>
      <c r="V15" s="725"/>
      <c r="W15" s="724"/>
      <c r="X15" s="727"/>
      <c r="Y15" s="728"/>
      <c r="Z15" s="728"/>
      <c r="AA15" s="728"/>
      <c r="AB15" s="728"/>
      <c r="AC15" s="729"/>
      <c r="AD15" s="729"/>
      <c r="AE15" s="729"/>
      <c r="AF15" s="729"/>
      <c r="AG15" s="729"/>
      <c r="AH15" s="729"/>
      <c r="AI15" s="729"/>
      <c r="AJ15" s="729"/>
      <c r="AK15" s="730"/>
      <c r="AL15" s="731"/>
      <c r="AM15" s="731"/>
      <c r="AN15" s="732"/>
      <c r="AO15" s="733"/>
      <c r="AP15" s="2"/>
      <c r="AQ15" s="734">
        <f t="shared" si="2"/>
        <v>4</v>
      </c>
    </row>
    <row r="16" spans="2:86" ht="12" customHeight="1">
      <c r="B16" s="401"/>
      <c r="C16" s="695"/>
      <c r="D16" s="690"/>
      <c r="E16" s="690"/>
      <c r="F16" s="690"/>
      <c r="G16" s="690"/>
      <c r="H16" s="690"/>
      <c r="I16" s="690"/>
      <c r="J16" s="691"/>
      <c r="K16" s="723"/>
      <c r="L16" s="724"/>
      <c r="M16" s="725"/>
      <c r="N16" s="724"/>
      <c r="O16" s="725"/>
      <c r="P16" s="724"/>
      <c r="Q16" s="725"/>
      <c r="R16" s="726"/>
      <c r="S16" s="726"/>
      <c r="T16" s="726"/>
      <c r="U16" s="724"/>
      <c r="V16" s="725"/>
      <c r="W16" s="724"/>
      <c r="X16" s="727"/>
      <c r="Y16" s="728"/>
      <c r="Z16" s="728"/>
      <c r="AA16" s="728"/>
      <c r="AB16" s="728"/>
      <c r="AC16" s="729"/>
      <c r="AD16" s="729"/>
      <c r="AE16" s="729"/>
      <c r="AF16" s="729"/>
      <c r="AG16" s="729"/>
      <c r="AH16" s="729"/>
      <c r="AI16" s="729"/>
      <c r="AJ16" s="729"/>
      <c r="AK16" s="730"/>
      <c r="AL16" s="731"/>
      <c r="AM16" s="731"/>
      <c r="AN16" s="732"/>
      <c r="AO16" s="733"/>
      <c r="AP16" s="2"/>
      <c r="AQ16" s="734">
        <f t="shared" si="2"/>
        <v>4</v>
      </c>
    </row>
    <row r="17" spans="1:111" s="651" customFormat="1" ht="12" customHeight="1">
      <c r="A17" s="2"/>
      <c r="B17" s="401"/>
      <c r="C17" s="695"/>
      <c r="D17" s="690"/>
      <c r="E17" s="690"/>
      <c r="F17" s="690"/>
      <c r="G17" s="690"/>
      <c r="H17" s="690"/>
      <c r="I17" s="690"/>
      <c r="J17" s="691"/>
      <c r="K17" s="723"/>
      <c r="L17" s="724"/>
      <c r="M17" s="725"/>
      <c r="N17" s="724"/>
      <c r="O17" s="725"/>
      <c r="P17" s="724"/>
      <c r="Q17" s="725"/>
      <c r="R17" s="726"/>
      <c r="S17" s="726"/>
      <c r="T17" s="726"/>
      <c r="U17" s="724"/>
      <c r="V17" s="725"/>
      <c r="W17" s="724"/>
      <c r="X17" s="727"/>
      <c r="Y17" s="728"/>
      <c r="Z17" s="728"/>
      <c r="AA17" s="728"/>
      <c r="AB17" s="728"/>
      <c r="AC17" s="729"/>
      <c r="AD17" s="729"/>
      <c r="AE17" s="729"/>
      <c r="AF17" s="729"/>
      <c r="AG17" s="729"/>
      <c r="AH17" s="729"/>
      <c r="AI17" s="729"/>
      <c r="AJ17" s="729"/>
      <c r="AK17" s="730"/>
      <c r="AL17" s="731"/>
      <c r="AM17" s="731"/>
      <c r="AN17" s="732"/>
      <c r="AO17" s="733"/>
      <c r="AP17" s="2"/>
      <c r="AQ17" s="734">
        <f t="shared" si="2"/>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51" customFormat="1" ht="12" customHeight="1">
      <c r="A18" s="2"/>
      <c r="B18" s="401"/>
      <c r="C18" s="695"/>
      <c r="D18" s="690"/>
      <c r="E18" s="690"/>
      <c r="F18" s="690"/>
      <c r="G18" s="690"/>
      <c r="H18" s="690"/>
      <c r="I18" s="690"/>
      <c r="J18" s="691"/>
      <c r="K18" s="723"/>
      <c r="L18" s="724"/>
      <c r="M18" s="725"/>
      <c r="N18" s="724"/>
      <c r="O18" s="725"/>
      <c r="P18" s="724"/>
      <c r="Q18" s="725"/>
      <c r="R18" s="726"/>
      <c r="S18" s="726"/>
      <c r="T18" s="726"/>
      <c r="U18" s="724"/>
      <c r="V18" s="725"/>
      <c r="W18" s="724"/>
      <c r="X18" s="727"/>
      <c r="Y18" s="728"/>
      <c r="Z18" s="728"/>
      <c r="AA18" s="728"/>
      <c r="AB18" s="728"/>
      <c r="AC18" s="729"/>
      <c r="AD18" s="729"/>
      <c r="AE18" s="729"/>
      <c r="AF18" s="729"/>
      <c r="AG18" s="729"/>
      <c r="AH18" s="729"/>
      <c r="AI18" s="729"/>
      <c r="AJ18" s="729"/>
      <c r="AK18" s="730"/>
      <c r="AL18" s="731"/>
      <c r="AM18" s="731"/>
      <c r="AN18" s="732"/>
      <c r="AO18" s="733"/>
      <c r="AP18" s="2"/>
      <c r="AQ18" s="734">
        <f t="shared" si="2"/>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51" customFormat="1" ht="12" customHeight="1">
      <c r="A19" s="2"/>
      <c r="B19" s="401"/>
      <c r="C19" s="695"/>
      <c r="D19" s="690"/>
      <c r="E19" s="690"/>
      <c r="F19" s="690"/>
      <c r="G19" s="690"/>
      <c r="H19" s="690"/>
      <c r="I19" s="690"/>
      <c r="J19" s="691"/>
      <c r="K19" s="723"/>
      <c r="L19" s="724"/>
      <c r="M19" s="725"/>
      <c r="N19" s="724"/>
      <c r="O19" s="725"/>
      <c r="P19" s="724"/>
      <c r="Q19" s="725"/>
      <c r="R19" s="726"/>
      <c r="S19" s="726"/>
      <c r="T19" s="726"/>
      <c r="U19" s="724"/>
      <c r="V19" s="725"/>
      <c r="W19" s="724"/>
      <c r="X19" s="727"/>
      <c r="Y19" s="728"/>
      <c r="Z19" s="728"/>
      <c r="AA19" s="728"/>
      <c r="AB19" s="728"/>
      <c r="AC19" s="729"/>
      <c r="AD19" s="729"/>
      <c r="AE19" s="729"/>
      <c r="AF19" s="729"/>
      <c r="AG19" s="729"/>
      <c r="AH19" s="729"/>
      <c r="AI19" s="729"/>
      <c r="AJ19" s="729"/>
      <c r="AK19" s="730"/>
      <c r="AL19" s="731"/>
      <c r="AM19" s="731"/>
      <c r="AN19" s="732"/>
      <c r="AO19" s="733"/>
      <c r="AP19" s="2"/>
      <c r="AQ19" s="734">
        <f t="shared" si="2"/>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51" customFormat="1" ht="12" customHeight="1">
      <c r="A20" s="2"/>
      <c r="B20" s="401"/>
      <c r="C20" s="695"/>
      <c r="D20" s="690"/>
      <c r="E20" s="690"/>
      <c r="F20" s="690"/>
      <c r="G20" s="690"/>
      <c r="H20" s="690"/>
      <c r="I20" s="690"/>
      <c r="J20" s="691"/>
      <c r="K20" s="723"/>
      <c r="L20" s="724"/>
      <c r="M20" s="725"/>
      <c r="N20" s="724"/>
      <c r="O20" s="725"/>
      <c r="P20" s="724"/>
      <c r="Q20" s="725"/>
      <c r="R20" s="726"/>
      <c r="S20" s="726"/>
      <c r="T20" s="726"/>
      <c r="U20" s="724"/>
      <c r="V20" s="725"/>
      <c r="W20" s="724"/>
      <c r="X20" s="727"/>
      <c r="Y20" s="728"/>
      <c r="Z20" s="728"/>
      <c r="AA20" s="728"/>
      <c r="AB20" s="728"/>
      <c r="AC20" s="729"/>
      <c r="AD20" s="729"/>
      <c r="AE20" s="729"/>
      <c r="AF20" s="729"/>
      <c r="AG20" s="729"/>
      <c r="AH20" s="729"/>
      <c r="AI20" s="729"/>
      <c r="AJ20" s="729"/>
      <c r="AK20" s="730"/>
      <c r="AL20" s="731"/>
      <c r="AM20" s="731"/>
      <c r="AN20" s="732"/>
      <c r="AO20" s="733"/>
      <c r="AP20" s="2"/>
      <c r="AQ20" s="734">
        <f t="shared" si="2"/>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51" customFormat="1" ht="12" customHeight="1">
      <c r="A21" s="2"/>
      <c r="B21" s="401"/>
      <c r="C21" s="695"/>
      <c r="D21" s="690"/>
      <c r="E21" s="690"/>
      <c r="F21" s="690"/>
      <c r="G21" s="690"/>
      <c r="H21" s="690"/>
      <c r="I21" s="690"/>
      <c r="J21" s="691"/>
      <c r="K21" s="723"/>
      <c r="L21" s="724"/>
      <c r="M21" s="725"/>
      <c r="N21" s="724"/>
      <c r="O21" s="725"/>
      <c r="P21" s="724"/>
      <c r="Q21" s="725"/>
      <c r="R21" s="726"/>
      <c r="S21" s="726"/>
      <c r="T21" s="726"/>
      <c r="U21" s="724"/>
      <c r="V21" s="725"/>
      <c r="W21" s="724"/>
      <c r="X21" s="727"/>
      <c r="Y21" s="728"/>
      <c r="Z21" s="728"/>
      <c r="AA21" s="728"/>
      <c r="AB21" s="728"/>
      <c r="AC21" s="729"/>
      <c r="AD21" s="729"/>
      <c r="AE21" s="729"/>
      <c r="AF21" s="729"/>
      <c r="AG21" s="729"/>
      <c r="AH21" s="729"/>
      <c r="AI21" s="729"/>
      <c r="AJ21" s="729"/>
      <c r="AK21" s="730"/>
      <c r="AL21" s="731"/>
      <c r="AM21" s="731"/>
      <c r="AN21" s="732"/>
      <c r="AO21" s="733"/>
      <c r="AP21" s="2"/>
      <c r="AQ21" s="734">
        <f t="shared" si="2"/>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51" customFormat="1" ht="12" customHeight="1">
      <c r="A22" s="2"/>
      <c r="B22" s="401"/>
      <c r="C22" s="695"/>
      <c r="D22" s="690"/>
      <c r="E22" s="690"/>
      <c r="F22" s="690"/>
      <c r="G22" s="690"/>
      <c r="H22" s="690"/>
      <c r="I22" s="690"/>
      <c r="J22" s="691"/>
      <c r="K22" s="723"/>
      <c r="L22" s="724"/>
      <c r="M22" s="725"/>
      <c r="N22" s="724"/>
      <c r="O22" s="725"/>
      <c r="P22" s="724"/>
      <c r="Q22" s="725"/>
      <c r="R22" s="726"/>
      <c r="S22" s="726"/>
      <c r="T22" s="726"/>
      <c r="U22" s="724"/>
      <c r="V22" s="725"/>
      <c r="W22" s="724"/>
      <c r="X22" s="727"/>
      <c r="Y22" s="728"/>
      <c r="Z22" s="728"/>
      <c r="AA22" s="728"/>
      <c r="AB22" s="728"/>
      <c r="AC22" s="729"/>
      <c r="AD22" s="729"/>
      <c r="AE22" s="729"/>
      <c r="AF22" s="729"/>
      <c r="AG22" s="729"/>
      <c r="AH22" s="729"/>
      <c r="AI22" s="729"/>
      <c r="AJ22" s="729"/>
      <c r="AK22" s="730"/>
      <c r="AL22" s="731"/>
      <c r="AM22" s="731"/>
      <c r="AN22" s="732"/>
      <c r="AO22" s="733"/>
      <c r="AP22" s="2"/>
      <c r="AQ22" s="734">
        <f t="shared" si="2"/>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51" customFormat="1" ht="12" customHeight="1">
      <c r="A23" s="2"/>
      <c r="B23" s="401"/>
      <c r="C23" s="695"/>
      <c r="D23" s="690"/>
      <c r="E23" s="690"/>
      <c r="F23" s="690"/>
      <c r="G23" s="690"/>
      <c r="H23" s="690"/>
      <c r="I23" s="690"/>
      <c r="J23" s="691"/>
      <c r="K23" s="723"/>
      <c r="L23" s="724"/>
      <c r="M23" s="725"/>
      <c r="N23" s="724"/>
      <c r="O23" s="725"/>
      <c r="P23" s="724"/>
      <c r="Q23" s="725"/>
      <c r="R23" s="726"/>
      <c r="S23" s="726"/>
      <c r="T23" s="726"/>
      <c r="U23" s="724"/>
      <c r="V23" s="725"/>
      <c r="W23" s="724"/>
      <c r="X23" s="727"/>
      <c r="Y23" s="728"/>
      <c r="Z23" s="728"/>
      <c r="AA23" s="728"/>
      <c r="AB23" s="728"/>
      <c r="AC23" s="729"/>
      <c r="AD23" s="729"/>
      <c r="AE23" s="729"/>
      <c r="AF23" s="729"/>
      <c r="AG23" s="729"/>
      <c r="AH23" s="729"/>
      <c r="AI23" s="729"/>
      <c r="AJ23" s="729"/>
      <c r="AK23" s="730"/>
      <c r="AL23" s="731"/>
      <c r="AM23" s="731"/>
      <c r="AN23" s="732"/>
      <c r="AO23" s="733"/>
      <c r="AP23" s="2"/>
      <c r="AQ23" s="734">
        <f t="shared" si="2"/>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51" customFormat="1" ht="12" customHeight="1">
      <c r="A24" s="2"/>
      <c r="B24" s="401"/>
      <c r="C24" s="695"/>
      <c r="D24" s="690"/>
      <c r="E24" s="690"/>
      <c r="F24" s="690"/>
      <c r="G24" s="690"/>
      <c r="H24" s="690"/>
      <c r="I24" s="690"/>
      <c r="J24" s="691"/>
      <c r="K24" s="723"/>
      <c r="L24" s="724"/>
      <c r="M24" s="725"/>
      <c r="N24" s="724"/>
      <c r="O24" s="725"/>
      <c r="P24" s="724"/>
      <c r="Q24" s="725"/>
      <c r="R24" s="726"/>
      <c r="S24" s="726"/>
      <c r="T24" s="726"/>
      <c r="U24" s="724"/>
      <c r="V24" s="725"/>
      <c r="W24" s="724"/>
      <c r="X24" s="727"/>
      <c r="Y24" s="728"/>
      <c r="Z24" s="728"/>
      <c r="AA24" s="728"/>
      <c r="AB24" s="728"/>
      <c r="AC24" s="729"/>
      <c r="AD24" s="729"/>
      <c r="AE24" s="729"/>
      <c r="AF24" s="729"/>
      <c r="AG24" s="729"/>
      <c r="AH24" s="729"/>
      <c r="AI24" s="729"/>
      <c r="AJ24" s="729"/>
      <c r="AK24" s="730"/>
      <c r="AL24" s="731"/>
      <c r="AM24" s="731"/>
      <c r="AN24" s="732"/>
      <c r="AO24" s="733"/>
      <c r="AP24" s="2"/>
      <c r="AQ24" s="734">
        <f t="shared" si="2"/>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51" customFormat="1" ht="12" customHeight="1">
      <c r="A25" s="2"/>
      <c r="B25" s="401"/>
      <c r="C25" s="695"/>
      <c r="D25" s="690"/>
      <c r="E25" s="690"/>
      <c r="F25" s="690"/>
      <c r="G25" s="690"/>
      <c r="H25" s="690"/>
      <c r="I25" s="690"/>
      <c r="J25" s="691"/>
      <c r="K25" s="723"/>
      <c r="L25" s="724"/>
      <c r="M25" s="725"/>
      <c r="N25" s="724"/>
      <c r="O25" s="725"/>
      <c r="P25" s="724"/>
      <c r="Q25" s="725"/>
      <c r="R25" s="726"/>
      <c r="S25" s="726"/>
      <c r="T25" s="726"/>
      <c r="U25" s="724"/>
      <c r="V25" s="725"/>
      <c r="W25" s="724"/>
      <c r="X25" s="727"/>
      <c r="Y25" s="728"/>
      <c r="Z25" s="728"/>
      <c r="AA25" s="728"/>
      <c r="AB25" s="728"/>
      <c r="AC25" s="729"/>
      <c r="AD25" s="729"/>
      <c r="AE25" s="729"/>
      <c r="AF25" s="729"/>
      <c r="AG25" s="729"/>
      <c r="AH25" s="729"/>
      <c r="AI25" s="729"/>
      <c r="AJ25" s="729"/>
      <c r="AK25" s="730"/>
      <c r="AL25" s="731"/>
      <c r="AM25" s="731"/>
      <c r="AN25" s="732"/>
      <c r="AO25" s="733"/>
      <c r="AP25" s="2"/>
      <c r="AQ25" s="734">
        <f t="shared" si="2"/>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51" customFormat="1" ht="12" customHeight="1">
      <c r="A26" s="2"/>
      <c r="B26" s="401"/>
      <c r="C26" s="695"/>
      <c r="D26" s="690"/>
      <c r="E26" s="690"/>
      <c r="F26" s="690"/>
      <c r="G26" s="690"/>
      <c r="H26" s="690"/>
      <c r="I26" s="690"/>
      <c r="J26" s="691"/>
      <c r="K26" s="723"/>
      <c r="L26" s="724"/>
      <c r="M26" s="725"/>
      <c r="N26" s="724"/>
      <c r="O26" s="725"/>
      <c r="P26" s="724"/>
      <c r="Q26" s="725"/>
      <c r="R26" s="726"/>
      <c r="S26" s="726"/>
      <c r="T26" s="726"/>
      <c r="U26" s="724"/>
      <c r="V26" s="725"/>
      <c r="W26" s="724"/>
      <c r="X26" s="727"/>
      <c r="Y26" s="728"/>
      <c r="Z26" s="728"/>
      <c r="AA26" s="728"/>
      <c r="AB26" s="728"/>
      <c r="AC26" s="729"/>
      <c r="AD26" s="729"/>
      <c r="AE26" s="729"/>
      <c r="AF26" s="729"/>
      <c r="AG26" s="729"/>
      <c r="AH26" s="729"/>
      <c r="AI26" s="729"/>
      <c r="AJ26" s="729"/>
      <c r="AK26" s="730"/>
      <c r="AL26" s="731"/>
      <c r="AM26" s="731"/>
      <c r="AN26" s="732"/>
      <c r="AO26" s="733"/>
      <c r="AP26" s="2"/>
      <c r="AQ26" s="734">
        <f t="shared" si="2"/>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51" customFormat="1" ht="12" customHeight="1">
      <c r="A27" s="2"/>
      <c r="B27" s="401"/>
      <c r="C27" s="695"/>
      <c r="D27" s="690"/>
      <c r="E27" s="690"/>
      <c r="F27" s="690"/>
      <c r="G27" s="690"/>
      <c r="H27" s="690"/>
      <c r="I27" s="690"/>
      <c r="J27" s="691"/>
      <c r="K27" s="723"/>
      <c r="L27" s="724"/>
      <c r="M27" s="725"/>
      <c r="N27" s="724"/>
      <c r="O27" s="725"/>
      <c r="P27" s="724"/>
      <c r="Q27" s="725"/>
      <c r="R27" s="726"/>
      <c r="S27" s="726"/>
      <c r="T27" s="726"/>
      <c r="U27" s="724"/>
      <c r="V27" s="725"/>
      <c r="W27" s="724"/>
      <c r="X27" s="727"/>
      <c r="Y27" s="728"/>
      <c r="Z27" s="728"/>
      <c r="AA27" s="728"/>
      <c r="AB27" s="728"/>
      <c r="AC27" s="729"/>
      <c r="AD27" s="729"/>
      <c r="AE27" s="729"/>
      <c r="AF27" s="729"/>
      <c r="AG27" s="729"/>
      <c r="AH27" s="729"/>
      <c r="AI27" s="729"/>
      <c r="AJ27" s="729"/>
      <c r="AK27" s="730"/>
      <c r="AL27" s="731"/>
      <c r="AM27" s="731"/>
      <c r="AN27" s="732"/>
      <c r="AO27" s="733"/>
      <c r="AP27" s="2"/>
      <c r="AQ27" s="734">
        <f t="shared" si="2"/>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51" customFormat="1" ht="12" customHeight="1">
      <c r="A28" s="2"/>
      <c r="B28" s="401"/>
      <c r="C28" s="695"/>
      <c r="D28" s="690"/>
      <c r="E28" s="690"/>
      <c r="F28" s="690"/>
      <c r="G28" s="690"/>
      <c r="H28" s="690"/>
      <c r="I28" s="690"/>
      <c r="J28" s="691"/>
      <c r="K28" s="723"/>
      <c r="L28" s="724"/>
      <c r="M28" s="725"/>
      <c r="N28" s="724"/>
      <c r="O28" s="725"/>
      <c r="P28" s="724"/>
      <c r="Q28" s="725"/>
      <c r="R28" s="726"/>
      <c r="S28" s="726"/>
      <c r="T28" s="726"/>
      <c r="U28" s="724"/>
      <c r="V28" s="725"/>
      <c r="W28" s="724"/>
      <c r="X28" s="727"/>
      <c r="Y28" s="728"/>
      <c r="Z28" s="728"/>
      <c r="AA28" s="728"/>
      <c r="AB28" s="728"/>
      <c r="AC28" s="729"/>
      <c r="AD28" s="729"/>
      <c r="AE28" s="729"/>
      <c r="AF28" s="729"/>
      <c r="AG28" s="729"/>
      <c r="AH28" s="729"/>
      <c r="AI28" s="729"/>
      <c r="AJ28" s="729"/>
      <c r="AK28" s="730"/>
      <c r="AL28" s="731"/>
      <c r="AM28" s="731"/>
      <c r="AN28" s="732"/>
      <c r="AO28" s="733"/>
      <c r="AP28" s="2"/>
      <c r="AQ28" s="734">
        <f t="shared" si="2"/>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51" customFormat="1" ht="12" customHeight="1">
      <c r="A29" s="2"/>
      <c r="B29" s="401"/>
      <c r="C29" s="695"/>
      <c r="D29" s="690"/>
      <c r="E29" s="690"/>
      <c r="F29" s="690"/>
      <c r="G29" s="690"/>
      <c r="H29" s="690"/>
      <c r="I29" s="690"/>
      <c r="J29" s="691"/>
      <c r="K29" s="723"/>
      <c r="L29" s="724"/>
      <c r="M29" s="725"/>
      <c r="N29" s="724"/>
      <c r="O29" s="725"/>
      <c r="P29" s="724"/>
      <c r="Q29" s="725"/>
      <c r="R29" s="726"/>
      <c r="S29" s="726"/>
      <c r="T29" s="726"/>
      <c r="U29" s="724"/>
      <c r="V29" s="725"/>
      <c r="W29" s="724"/>
      <c r="X29" s="727"/>
      <c r="Y29" s="728"/>
      <c r="Z29" s="728"/>
      <c r="AA29" s="728"/>
      <c r="AB29" s="728"/>
      <c r="AC29" s="729"/>
      <c r="AD29" s="729"/>
      <c r="AE29" s="729"/>
      <c r="AF29" s="729"/>
      <c r="AG29" s="729"/>
      <c r="AH29" s="729"/>
      <c r="AI29" s="729"/>
      <c r="AJ29" s="729"/>
      <c r="AK29" s="730"/>
      <c r="AL29" s="731"/>
      <c r="AM29" s="731"/>
      <c r="AN29" s="732"/>
      <c r="AO29" s="733"/>
      <c r="AP29" s="2"/>
      <c r="AQ29" s="734">
        <f t="shared" si="2"/>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51" customFormat="1" ht="12" customHeight="1">
      <c r="A30" s="2"/>
      <c r="B30" s="401"/>
      <c r="C30" s="695"/>
      <c r="D30" s="690"/>
      <c r="E30" s="690"/>
      <c r="F30" s="690"/>
      <c r="G30" s="690"/>
      <c r="H30" s="690"/>
      <c r="I30" s="690"/>
      <c r="J30" s="691"/>
      <c r="K30" s="723"/>
      <c r="L30" s="724"/>
      <c r="M30" s="725"/>
      <c r="N30" s="724"/>
      <c r="O30" s="725"/>
      <c r="P30" s="724"/>
      <c r="Q30" s="725"/>
      <c r="R30" s="726"/>
      <c r="S30" s="726"/>
      <c r="T30" s="726"/>
      <c r="U30" s="724"/>
      <c r="V30" s="725"/>
      <c r="W30" s="724"/>
      <c r="X30" s="727"/>
      <c r="Y30" s="728"/>
      <c r="Z30" s="728"/>
      <c r="AA30" s="728"/>
      <c r="AB30" s="728"/>
      <c r="AC30" s="729"/>
      <c r="AD30" s="729"/>
      <c r="AE30" s="729"/>
      <c r="AF30" s="729"/>
      <c r="AG30" s="729"/>
      <c r="AH30" s="729"/>
      <c r="AI30" s="729"/>
      <c r="AJ30" s="729"/>
      <c r="AK30" s="730"/>
      <c r="AL30" s="731"/>
      <c r="AM30" s="731"/>
      <c r="AN30" s="732"/>
      <c r="AO30" s="733"/>
      <c r="AP30" s="2"/>
      <c r="AQ30" s="734">
        <f t="shared" si="2"/>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51" customFormat="1" ht="12" customHeight="1">
      <c r="A31" s="2"/>
      <c r="B31" s="401"/>
      <c r="C31" s="695"/>
      <c r="D31" s="690"/>
      <c r="E31" s="690"/>
      <c r="F31" s="690"/>
      <c r="G31" s="690"/>
      <c r="H31" s="690"/>
      <c r="I31" s="690"/>
      <c r="J31" s="691"/>
      <c r="K31" s="706" t="s">
        <v>777</v>
      </c>
      <c r="L31" s="706" t="s">
        <v>778</v>
      </c>
      <c r="M31" s="706"/>
      <c r="N31" s="706"/>
      <c r="O31" s="706"/>
      <c r="P31" s="706"/>
      <c r="Q31" s="706"/>
      <c r="R31" s="706"/>
      <c r="S31" s="706"/>
      <c r="T31" s="706"/>
      <c r="U31" s="706"/>
      <c r="V31" s="706"/>
      <c r="W31" s="706"/>
      <c r="X31" s="706"/>
      <c r="Y31" s="696" t="s">
        <v>779</v>
      </c>
      <c r="Z31" s="697"/>
      <c r="AA31" s="697"/>
      <c r="AB31" s="698"/>
      <c r="AC31" s="735">
        <f t="shared" ref="AC31:AJ31" si="3">SUM(AC11:AC30)</f>
        <v>0</v>
      </c>
      <c r="AD31" s="735">
        <f t="shared" si="3"/>
        <v>0</v>
      </c>
      <c r="AE31" s="735">
        <f t="shared" si="3"/>
        <v>0</v>
      </c>
      <c r="AF31" s="735">
        <f t="shared" si="3"/>
        <v>0</v>
      </c>
      <c r="AG31" s="735">
        <f t="shared" si="3"/>
        <v>0</v>
      </c>
      <c r="AH31" s="735">
        <f t="shared" si="3"/>
        <v>0</v>
      </c>
      <c r="AI31" s="735">
        <f t="shared" si="3"/>
        <v>0</v>
      </c>
      <c r="AJ31" s="735">
        <f t="shared" si="3"/>
        <v>0</v>
      </c>
      <c r="AK31" s="696" t="s">
        <v>780</v>
      </c>
      <c r="AL31" s="697"/>
      <c r="AM31" s="697"/>
      <c r="AN31" s="496"/>
      <c r="AO31" s="49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51" customFormat="1" ht="12" customHeight="1">
      <c r="A32" s="2"/>
      <c r="B32" s="401"/>
      <c r="C32" s="695"/>
      <c r="D32" s="690"/>
      <c r="E32" s="690"/>
      <c r="F32" s="690"/>
      <c r="G32" s="690"/>
      <c r="H32" s="690"/>
      <c r="I32" s="690"/>
      <c r="J32" s="691"/>
      <c r="K32" s="706"/>
      <c r="L32" s="706" t="s">
        <v>781</v>
      </c>
      <c r="M32" s="706"/>
      <c r="N32" s="706"/>
      <c r="O32" s="706" t="s">
        <v>782</v>
      </c>
      <c r="P32" s="706"/>
      <c r="Q32" s="706"/>
      <c r="R32" s="706"/>
      <c r="S32" s="706"/>
      <c r="T32" s="706"/>
      <c r="U32" s="706"/>
      <c r="V32" s="706"/>
      <c r="W32" s="706"/>
      <c r="X32" s="706"/>
      <c r="Y32" s="736">
        <f>COUNTIF(Y11:Y30,"〇")</f>
        <v>0</v>
      </c>
      <c r="Z32" s="736">
        <f>COUNTIF(Z11:Z30,"〇")</f>
        <v>0</v>
      </c>
      <c r="AA32" s="736">
        <f>COUNTIF(AA11:AA30,"〇")</f>
        <v>0</v>
      </c>
      <c r="AB32" s="736">
        <f>COUNTIF(AB11:AB30,"〇")</f>
        <v>0</v>
      </c>
      <c r="AC32" s="736">
        <f t="shared" ref="AC32:AJ32" si="4">COUNT(AC11:AC30)</f>
        <v>0</v>
      </c>
      <c r="AD32" s="736">
        <f t="shared" si="4"/>
        <v>0</v>
      </c>
      <c r="AE32" s="736">
        <f t="shared" si="4"/>
        <v>0</v>
      </c>
      <c r="AF32" s="736">
        <f t="shared" si="4"/>
        <v>0</v>
      </c>
      <c r="AG32" s="736">
        <f t="shared" si="4"/>
        <v>0</v>
      </c>
      <c r="AH32" s="736">
        <f t="shared" si="4"/>
        <v>0</v>
      </c>
      <c r="AI32" s="736">
        <f t="shared" si="4"/>
        <v>0</v>
      </c>
      <c r="AJ32" s="736">
        <f t="shared" si="4"/>
        <v>0</v>
      </c>
      <c r="AK32" s="737"/>
      <c r="AL32" s="738"/>
      <c r="AM32" s="738"/>
      <c r="AN32" s="738"/>
      <c r="AO32" s="739"/>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401"/>
      <c r="C33" s="695"/>
      <c r="D33" s="690"/>
      <c r="E33" s="690"/>
      <c r="F33" s="690"/>
      <c r="G33" s="690"/>
      <c r="H33" s="690"/>
      <c r="I33" s="690"/>
      <c r="J33" s="691"/>
      <c r="K33" s="706"/>
      <c r="L33" s="706"/>
      <c r="M33" s="706"/>
      <c r="N33" s="706"/>
      <c r="O33" s="706" t="s">
        <v>783</v>
      </c>
      <c r="P33" s="706"/>
      <c r="Q33" s="706"/>
      <c r="R33" s="706"/>
      <c r="S33" s="706"/>
      <c r="T33" s="706"/>
      <c r="U33" s="706"/>
      <c r="V33" s="706"/>
      <c r="W33" s="706"/>
      <c r="X33" s="706"/>
      <c r="Y33" s="740" t="str">
        <f>IF(Y32&gt;0,"Ⅳ",IF(Z32&gt;0,"Ⅲ",IF(AA32&gt;0,"Ⅱa",IF(AB32&gt;0,"Ⅱb","Ⅰ"))))</f>
        <v>Ⅰ</v>
      </c>
      <c r="Z33" s="741"/>
      <c r="AA33" s="741"/>
      <c r="AB33" s="742"/>
      <c r="AC33" s="740" t="str">
        <f>IF(AC32&gt;0,"Ⅳ",IF(AD32&gt;0,"Ⅲ",IF(AE32&gt;0,"Ⅱa",IF(AF32&gt;0,"Ⅱb","Ⅰ"))))</f>
        <v>Ⅰ</v>
      </c>
      <c r="AD33" s="741"/>
      <c r="AE33" s="741"/>
      <c r="AF33" s="742"/>
      <c r="AG33" s="740" t="str">
        <f>IF(AG32&gt;0,"Ⅳ",IF(AH32&gt;0,"Ⅲ",IF(AI32&gt;0,"Ⅱa",IF(AJ32&gt;0,"Ⅱb","Ⅰ"))))</f>
        <v>Ⅰ</v>
      </c>
      <c r="AH33" s="741"/>
      <c r="AI33" s="741"/>
      <c r="AJ33" s="742"/>
      <c r="AK33" s="743"/>
      <c r="AL33" s="744"/>
      <c r="AM33" s="744"/>
      <c r="AN33" s="744"/>
      <c r="AO33" s="745"/>
      <c r="AP33" s="2"/>
      <c r="AQ33" s="31" t="s">
        <v>754</v>
      </c>
      <c r="AR33" s="31" t="s">
        <v>755</v>
      </c>
      <c r="AS33" s="295" t="s">
        <v>758</v>
      </c>
      <c r="AT33" s="514"/>
    </row>
    <row r="34" spans="2:86" ht="12" customHeight="1">
      <c r="B34" s="401"/>
      <c r="C34" s="695"/>
      <c r="D34" s="690"/>
      <c r="E34" s="690"/>
      <c r="F34" s="690"/>
      <c r="G34" s="690"/>
      <c r="H34" s="690"/>
      <c r="I34" s="690"/>
      <c r="J34" s="691"/>
      <c r="K34" s="706"/>
      <c r="L34" s="706" t="s">
        <v>784</v>
      </c>
      <c r="M34" s="706"/>
      <c r="N34" s="706"/>
      <c r="O34" s="706" t="s">
        <v>785</v>
      </c>
      <c r="P34" s="706"/>
      <c r="Q34" s="706"/>
      <c r="R34" s="706"/>
      <c r="S34" s="706"/>
      <c r="T34" s="706"/>
      <c r="U34" s="706"/>
      <c r="V34" s="706"/>
      <c r="W34" s="706"/>
      <c r="X34" s="706"/>
      <c r="Y34" s="459" t="s">
        <v>364</v>
      </c>
      <c r="Z34" s="459" t="s">
        <v>362</v>
      </c>
      <c r="AA34" s="746" t="s">
        <v>361</v>
      </c>
      <c r="AB34" s="746"/>
      <c r="AC34" s="459" t="s">
        <v>364</v>
      </c>
      <c r="AD34" s="459" t="s">
        <v>362</v>
      </c>
      <c r="AE34" s="746" t="s">
        <v>361</v>
      </c>
      <c r="AF34" s="746"/>
      <c r="AG34" s="459" t="s">
        <v>364</v>
      </c>
      <c r="AH34" s="459" t="s">
        <v>362</v>
      </c>
      <c r="AI34" s="746" t="s">
        <v>361</v>
      </c>
      <c r="AJ34" s="746"/>
      <c r="AK34" s="743"/>
      <c r="AL34" s="744"/>
      <c r="AM34" s="744"/>
      <c r="AN34" s="744"/>
      <c r="AO34" s="745"/>
      <c r="AP34" s="2"/>
      <c r="AQ34" s="747">
        <f>+Y32+Z32</f>
        <v>0</v>
      </c>
      <c r="AR34" s="748"/>
      <c r="AS34" s="747">
        <f>+AA32+AB32</f>
        <v>0</v>
      </c>
      <c r="AT34" s="748"/>
    </row>
    <row r="35" spans="2:86" ht="12" customHeight="1">
      <c r="B35" s="401"/>
      <c r="C35" s="695"/>
      <c r="D35" s="690"/>
      <c r="E35" s="690"/>
      <c r="F35" s="690"/>
      <c r="G35" s="690"/>
      <c r="H35" s="690"/>
      <c r="I35" s="690"/>
      <c r="J35" s="691"/>
      <c r="K35" s="706"/>
      <c r="L35" s="706"/>
      <c r="M35" s="706"/>
      <c r="N35" s="706"/>
      <c r="O35" s="706" t="s">
        <v>786</v>
      </c>
      <c r="P35" s="706"/>
      <c r="Q35" s="706"/>
      <c r="R35" s="706"/>
      <c r="S35" s="706"/>
      <c r="T35" s="706"/>
      <c r="U35" s="706"/>
      <c r="V35" s="706"/>
      <c r="W35" s="706"/>
      <c r="X35" s="706"/>
      <c r="Y35" s="736">
        <f>Y32</f>
        <v>0</v>
      </c>
      <c r="Z35" s="736">
        <f>Z32</f>
        <v>0</v>
      </c>
      <c r="AA35" s="740">
        <f>AA32+AB32</f>
        <v>0</v>
      </c>
      <c r="AB35" s="742"/>
      <c r="AC35" s="736">
        <f>+AC32</f>
        <v>0</v>
      </c>
      <c r="AD35" s="736">
        <f>AD32</f>
        <v>0</v>
      </c>
      <c r="AE35" s="740">
        <f>AE32+AF32</f>
        <v>0</v>
      </c>
      <c r="AF35" s="742"/>
      <c r="AG35" s="736">
        <f>AG32</f>
        <v>0</v>
      </c>
      <c r="AH35" s="736">
        <f>AH32</f>
        <v>0</v>
      </c>
      <c r="AI35" s="740">
        <f>AI32+AJ32</f>
        <v>0</v>
      </c>
      <c r="AJ35" s="742"/>
      <c r="AK35" s="743"/>
      <c r="AL35" s="744"/>
      <c r="AM35" s="744"/>
      <c r="AN35" s="744"/>
      <c r="AO35" s="745"/>
      <c r="AP35" s="2"/>
      <c r="AQ35" s="683">
        <f>+Y32+AC35+AG35</f>
        <v>0</v>
      </c>
      <c r="AR35" s="683">
        <f>+Z32+AD35+AH35</f>
        <v>0</v>
      </c>
      <c r="AS35" s="749">
        <f>+AS34+AE35+AI35</f>
        <v>0</v>
      </c>
      <c r="AT35" s="750"/>
    </row>
    <row r="36" spans="2:86" ht="12" customHeight="1">
      <c r="B36" s="401"/>
      <c r="C36" s="695"/>
      <c r="D36" s="690"/>
      <c r="E36" s="690"/>
      <c r="F36" s="690"/>
      <c r="G36" s="690"/>
      <c r="H36" s="690"/>
      <c r="I36" s="690"/>
      <c r="J36" s="691"/>
      <c r="K36" s="706"/>
      <c r="L36" s="706"/>
      <c r="M36" s="706"/>
      <c r="N36" s="706"/>
      <c r="O36" s="706" t="s">
        <v>787</v>
      </c>
      <c r="P36" s="706"/>
      <c r="Q36" s="706"/>
      <c r="R36" s="706"/>
      <c r="S36" s="706"/>
      <c r="T36" s="706"/>
      <c r="U36" s="706"/>
      <c r="V36" s="706"/>
      <c r="W36" s="706"/>
      <c r="X36" s="706"/>
      <c r="Y36" s="740" t="str">
        <f>IF(Y35&gt;=1,"Ⅳ",IF(Z35&gt;=1,"Ⅲ",IF(AA35&gt;=1,"Ⅱ","Ⅰ")))</f>
        <v>Ⅰ</v>
      </c>
      <c r="Z36" s="741"/>
      <c r="AA36" s="741"/>
      <c r="AB36" s="742"/>
      <c r="AC36" s="740" t="str">
        <f>IF(AC35&gt;=1,"Ⅳ",IF(AD35&gt;=1,"Ⅲ",IF(AE35&gt;=1,"Ⅱ","Ⅰ")))</f>
        <v>Ⅰ</v>
      </c>
      <c r="AD36" s="741"/>
      <c r="AE36" s="741"/>
      <c r="AF36" s="742"/>
      <c r="AG36" s="740" t="str">
        <f>IF(AG35&gt;=1,"Ⅳ",IF(AH35&gt;=1,"Ⅲ",IF(AI35&gt;=1,"Ⅱ","Ⅰ")))</f>
        <v>Ⅰ</v>
      </c>
      <c r="AH36" s="741"/>
      <c r="AI36" s="741"/>
      <c r="AJ36" s="742"/>
      <c r="AK36" s="743"/>
      <c r="AL36" s="744"/>
      <c r="AM36" s="744"/>
      <c r="AN36" s="744"/>
      <c r="AO36" s="745"/>
      <c r="AP36" s="2"/>
      <c r="AQ36" s="751" t="str">
        <f>IF(AQ35&gt;0,"Ⅳ",IF(AR35&gt;0,"Ⅲ",IF(AS35&gt;0,"Ⅱ","Ⅰ")))</f>
        <v>Ⅰ</v>
      </c>
      <c r="AR36" s="751"/>
      <c r="AS36" s="751"/>
      <c r="AT36" s="751"/>
    </row>
    <row r="37" spans="2:86" ht="12" customHeight="1">
      <c r="B37" s="401"/>
      <c r="C37" s="695"/>
      <c r="D37" s="690"/>
      <c r="E37" s="690"/>
      <c r="F37" s="690"/>
      <c r="G37" s="690"/>
      <c r="H37" s="690"/>
      <c r="I37" s="690"/>
      <c r="J37" s="691"/>
      <c r="K37" s="706"/>
      <c r="L37" s="706"/>
      <c r="M37" s="706"/>
      <c r="N37" s="706"/>
      <c r="O37" s="706" t="s">
        <v>788</v>
      </c>
      <c r="P37" s="706"/>
      <c r="Q37" s="706"/>
      <c r="R37" s="706"/>
      <c r="S37" s="706"/>
      <c r="T37" s="706"/>
      <c r="U37" s="706"/>
      <c r="V37" s="706"/>
      <c r="W37" s="706"/>
      <c r="X37" s="706"/>
      <c r="Y37" s="740" t="str">
        <f>IF(COUNTIF(Y36:AJ36,"Ⅳ")&gt;0,"Ⅳ",IF(COUNTIF(Y36:AJ36,"Ⅲ")&gt;0,"Ⅲ",IF(COUNTIF(Y36:AJ36,"Ⅱ")&gt;0,"Ⅱ","Ⅰ")))</f>
        <v>Ⅰ</v>
      </c>
      <c r="Z37" s="741"/>
      <c r="AA37" s="741"/>
      <c r="AB37" s="741"/>
      <c r="AC37" s="741"/>
      <c r="AD37" s="741"/>
      <c r="AE37" s="741"/>
      <c r="AF37" s="741"/>
      <c r="AG37" s="741"/>
      <c r="AH37" s="741"/>
      <c r="AI37" s="741"/>
      <c r="AJ37" s="742"/>
      <c r="AK37" s="752"/>
      <c r="AL37" s="753"/>
      <c r="AM37" s="753"/>
      <c r="AN37" s="753"/>
      <c r="AO37" s="754"/>
      <c r="AP37" s="2"/>
    </row>
    <row r="38" spans="2:86" ht="14.25" customHeight="1">
      <c r="B38" s="401"/>
      <c r="C38" s="695"/>
      <c r="D38" s="690"/>
      <c r="E38" s="690"/>
      <c r="F38" s="690"/>
      <c r="G38" s="690"/>
      <c r="H38" s="690"/>
      <c r="I38" s="690"/>
      <c r="J38" s="691"/>
      <c r="K38" s="706" t="s">
        <v>105</v>
      </c>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755"/>
      <c r="AM38" s="755"/>
      <c r="AN38" s="755"/>
      <c r="AO38" s="755"/>
      <c r="AP38" s="2"/>
    </row>
    <row r="39" spans="2:86" ht="14.25" customHeight="1">
      <c r="B39" s="401"/>
      <c r="C39" s="695"/>
      <c r="D39" s="690"/>
      <c r="E39" s="690"/>
      <c r="F39" s="690"/>
      <c r="G39" s="690"/>
      <c r="H39" s="690"/>
      <c r="I39" s="690"/>
      <c r="J39" s="691"/>
      <c r="K39" s="706"/>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55"/>
      <c r="AI39" s="755"/>
      <c r="AJ39" s="755"/>
      <c r="AK39" s="755"/>
      <c r="AL39" s="755"/>
      <c r="AM39" s="755"/>
      <c r="AN39" s="755"/>
      <c r="AO39" s="755"/>
      <c r="AP39" s="2"/>
    </row>
    <row r="40" spans="2:86" ht="12" customHeight="1">
      <c r="B40" s="401"/>
      <c r="C40" s="695"/>
      <c r="D40" s="690"/>
      <c r="E40" s="690"/>
      <c r="F40" s="690"/>
      <c r="G40" s="690"/>
      <c r="H40" s="690"/>
      <c r="I40" s="690"/>
      <c r="J40" s="691"/>
      <c r="K40" s="756" t="s">
        <v>789</v>
      </c>
      <c r="L40" s="756"/>
      <c r="M40" s="756"/>
      <c r="N40" s="756"/>
      <c r="O40" s="756"/>
      <c r="P40" s="756"/>
      <c r="Q40" s="756"/>
      <c r="R40" s="756"/>
      <c r="S40" s="756"/>
      <c r="T40" s="756"/>
      <c r="U40" s="756"/>
      <c r="V40" s="756"/>
      <c r="W40" s="756"/>
      <c r="X40" s="756"/>
      <c r="Y40" s="756"/>
      <c r="Z40" s="756"/>
      <c r="AA40" s="756"/>
      <c r="AB40" s="756"/>
      <c r="AC40" s="756"/>
      <c r="AD40" s="756"/>
      <c r="AE40" s="756"/>
      <c r="AF40" s="756"/>
      <c r="AG40" s="756"/>
      <c r="AH40" s="756"/>
      <c r="AI40" s="756"/>
      <c r="AJ40" s="756"/>
      <c r="AK40" s="756"/>
      <c r="AL40" s="756"/>
      <c r="AM40" s="756"/>
      <c r="AN40" s="756"/>
      <c r="AO40" s="756"/>
      <c r="AP40" s="2"/>
    </row>
    <row r="41" spans="2:86" ht="12" customHeight="1">
      <c r="B41" s="401"/>
      <c r="C41" s="695"/>
      <c r="D41" s="690"/>
      <c r="E41" s="690"/>
      <c r="F41" s="690"/>
      <c r="G41" s="690"/>
      <c r="H41" s="690"/>
      <c r="I41" s="690"/>
      <c r="J41" s="691"/>
      <c r="K41" s="757" t="s">
        <v>790</v>
      </c>
      <c r="L41" s="757"/>
      <c r="M41" s="757"/>
      <c r="N41" s="757"/>
      <c r="O41" s="757"/>
      <c r="P41" s="757"/>
      <c r="Q41" s="757"/>
      <c r="R41" s="757"/>
      <c r="S41" s="757"/>
      <c r="T41" s="757"/>
      <c r="U41" s="757"/>
      <c r="V41" s="757"/>
      <c r="W41" s="757"/>
      <c r="X41" s="757"/>
      <c r="Y41" s="757"/>
      <c r="Z41" s="757"/>
      <c r="AA41" s="757"/>
      <c r="AB41" s="757"/>
      <c r="AC41" s="757"/>
      <c r="AD41" s="757"/>
      <c r="AE41" s="757"/>
      <c r="AF41" s="757"/>
      <c r="AG41" s="757"/>
      <c r="AH41" s="757"/>
      <c r="AI41" s="757"/>
      <c r="AJ41" s="757"/>
      <c r="AK41" s="757"/>
      <c r="AL41" s="757"/>
      <c r="AM41" s="757"/>
      <c r="AN41" s="757"/>
      <c r="AO41" s="757"/>
      <c r="AP41" s="2"/>
    </row>
    <row r="42" spans="2:86" ht="12" customHeight="1">
      <c r="B42" s="401"/>
      <c r="C42" s="695"/>
      <c r="D42" s="690"/>
      <c r="E42" s="690"/>
      <c r="F42" s="690"/>
      <c r="G42" s="690"/>
      <c r="H42" s="690"/>
      <c r="I42" s="690"/>
      <c r="J42" s="691"/>
      <c r="K42" s="758" t="s">
        <v>791</v>
      </c>
      <c r="L42" s="759"/>
      <c r="M42" s="759"/>
      <c r="N42" s="759"/>
      <c r="O42" s="759"/>
      <c r="P42" s="759"/>
      <c r="Q42" s="759"/>
      <c r="R42" s="759"/>
      <c r="S42" s="759"/>
      <c r="T42" s="759"/>
      <c r="U42" s="759"/>
      <c r="V42" s="759"/>
      <c r="W42" s="759"/>
      <c r="X42" s="759"/>
      <c r="Y42" s="759"/>
      <c r="Z42" s="759"/>
      <c r="AA42" s="759"/>
      <c r="AB42" s="759"/>
      <c r="AC42" s="759"/>
      <c r="AD42" s="759"/>
      <c r="AE42" s="759"/>
      <c r="AF42" s="759"/>
      <c r="AG42" s="759"/>
      <c r="AH42" s="759"/>
      <c r="AI42" s="759"/>
      <c r="AJ42" s="759"/>
      <c r="AK42" s="759"/>
      <c r="AL42" s="759"/>
      <c r="AM42" s="759"/>
      <c r="AN42" s="759"/>
      <c r="AO42" s="760"/>
      <c r="AP42" s="2"/>
    </row>
    <row r="43" spans="2:86" ht="12" customHeight="1">
      <c r="B43" s="401"/>
      <c r="C43" s="695"/>
      <c r="D43" s="690"/>
      <c r="E43" s="690"/>
      <c r="F43" s="690"/>
      <c r="G43" s="690"/>
      <c r="H43" s="690"/>
      <c r="I43" s="690"/>
      <c r="J43" s="691"/>
      <c r="K43" s="758" t="s">
        <v>792</v>
      </c>
      <c r="L43" s="759"/>
      <c r="M43" s="759"/>
      <c r="N43" s="759"/>
      <c r="O43" s="759"/>
      <c r="P43" s="759"/>
      <c r="Q43" s="759"/>
      <c r="R43" s="759"/>
      <c r="S43" s="759"/>
      <c r="T43" s="759"/>
      <c r="U43" s="759"/>
      <c r="V43" s="759"/>
      <c r="W43" s="759"/>
      <c r="X43" s="759"/>
      <c r="Y43" s="759"/>
      <c r="Z43" s="759"/>
      <c r="AA43" s="759"/>
      <c r="AB43" s="759"/>
      <c r="AC43" s="759"/>
      <c r="AD43" s="759"/>
      <c r="AE43" s="759"/>
      <c r="AF43" s="759"/>
      <c r="AG43" s="759"/>
      <c r="AH43" s="759"/>
      <c r="AI43" s="759"/>
      <c r="AJ43" s="759"/>
      <c r="AK43" s="759"/>
      <c r="AL43" s="759"/>
      <c r="AM43" s="759"/>
      <c r="AN43" s="759"/>
      <c r="AO43" s="760"/>
      <c r="AP43" s="2"/>
    </row>
    <row r="44" spans="2:86" ht="12" customHeight="1">
      <c r="B44" s="401"/>
      <c r="C44" s="695"/>
      <c r="D44" s="690"/>
      <c r="E44" s="690"/>
      <c r="F44" s="690"/>
      <c r="G44" s="690"/>
      <c r="H44" s="690"/>
      <c r="I44" s="690"/>
      <c r="J44" s="691"/>
      <c r="K44" s="761" t="s">
        <v>793</v>
      </c>
      <c r="L44" s="762"/>
      <c r="M44" s="762"/>
      <c r="N44" s="762"/>
      <c r="O44" s="762"/>
      <c r="P44" s="762"/>
      <c r="Q44" s="762"/>
      <c r="R44" s="762"/>
      <c r="S44" s="762"/>
      <c r="T44" s="762"/>
      <c r="U44" s="762"/>
      <c r="V44" s="762"/>
      <c r="W44" s="762"/>
      <c r="X44" s="762"/>
      <c r="Y44" s="762"/>
      <c r="Z44" s="762"/>
      <c r="AA44" s="762"/>
      <c r="AB44" s="762"/>
      <c r="AC44" s="762"/>
      <c r="AD44" s="762"/>
      <c r="AE44" s="762"/>
      <c r="AF44" s="762"/>
      <c r="AG44" s="762"/>
      <c r="AH44" s="762"/>
      <c r="AI44" s="762"/>
      <c r="AJ44" s="762"/>
      <c r="AK44" s="762"/>
      <c r="AL44" s="762"/>
      <c r="AM44" s="762"/>
      <c r="AN44" s="762"/>
      <c r="AO44" s="763"/>
      <c r="AP44" s="2"/>
    </row>
    <row r="45" spans="2:86" ht="12" customHeight="1">
      <c r="B45" s="307"/>
      <c r="C45" s="764"/>
      <c r="D45" s="765"/>
      <c r="E45" s="765"/>
      <c r="F45" s="765"/>
      <c r="G45" s="765"/>
      <c r="H45" s="765"/>
      <c r="I45" s="765"/>
      <c r="J45" s="766"/>
      <c r="K45" s="767"/>
      <c r="L45" s="768"/>
      <c r="M45" s="768"/>
      <c r="N45" s="768"/>
      <c r="O45" s="768"/>
      <c r="P45" s="768"/>
      <c r="Q45" s="768"/>
      <c r="R45" s="768"/>
      <c r="S45" s="768"/>
      <c r="T45" s="768"/>
      <c r="U45" s="768"/>
      <c r="V45" s="768"/>
      <c r="W45" s="768"/>
      <c r="X45" s="768"/>
      <c r="Y45" s="768"/>
      <c r="Z45" s="768"/>
      <c r="AA45" s="768"/>
      <c r="AB45" s="768"/>
      <c r="AC45" s="768"/>
      <c r="AD45" s="768"/>
      <c r="AE45" s="768"/>
      <c r="AF45" s="768"/>
      <c r="AG45" s="768"/>
      <c r="AH45" s="768"/>
      <c r="AI45" s="768"/>
      <c r="AJ45" s="768"/>
      <c r="AK45" s="768"/>
      <c r="AL45" s="768"/>
      <c r="AM45" s="768"/>
      <c r="AN45" s="768"/>
      <c r="AO45" s="769"/>
      <c r="AP45" s="2"/>
    </row>
    <row r="46" spans="2:86" s="622" customFormat="1" ht="12" customHeight="1">
      <c r="B46" s="2" t="s">
        <v>794</v>
      </c>
      <c r="AQ46" s="651"/>
      <c r="AR46" s="651"/>
      <c r="AS46" s="651"/>
      <c r="AT46" s="651"/>
      <c r="AU46" s="651"/>
      <c r="AV46" s="651"/>
      <c r="AW46" s="651"/>
      <c r="AX46" s="651"/>
      <c r="AY46" s="651"/>
      <c r="AZ46" s="651"/>
      <c r="BA46" s="651"/>
      <c r="BB46" s="651"/>
      <c r="BC46" s="651"/>
      <c r="BD46" s="651"/>
      <c r="BE46" s="651"/>
      <c r="BF46" s="651"/>
      <c r="BG46" s="651"/>
      <c r="BH46" s="651"/>
      <c r="BI46" s="651"/>
      <c r="BJ46" s="651"/>
      <c r="BK46" s="651"/>
      <c r="BL46" s="651"/>
      <c r="BM46" s="651"/>
      <c r="BN46" s="651"/>
      <c r="BO46" s="651"/>
      <c r="BP46" s="651"/>
      <c r="BQ46" s="651"/>
      <c r="BR46" s="651"/>
      <c r="BS46" s="651"/>
      <c r="BT46" s="651"/>
      <c r="BU46" s="651"/>
      <c r="BV46" s="651"/>
      <c r="BW46" s="651"/>
      <c r="BX46" s="651"/>
      <c r="BY46" s="651"/>
      <c r="BZ46" s="651"/>
      <c r="CA46" s="651"/>
      <c r="CB46" s="651"/>
      <c r="CC46" s="651"/>
      <c r="CD46" s="651"/>
      <c r="CE46" s="651"/>
      <c r="CF46" s="651"/>
      <c r="CG46" s="651"/>
      <c r="CH46" s="651"/>
    </row>
    <row r="47" spans="2:86" ht="12" customHeight="1">
      <c r="B47" s="2" t="s">
        <v>795</v>
      </c>
    </row>
    <row r="48" spans="2:86" ht="12" customHeight="1">
      <c r="B48" s="2" t="s">
        <v>796</v>
      </c>
    </row>
    <row r="49" spans="2:2" ht="12" customHeight="1">
      <c r="B49" s="2" t="s">
        <v>797</v>
      </c>
    </row>
    <row r="50" spans="2:2" ht="12" customHeight="1">
      <c r="B50" s="2" t="s">
        <v>798</v>
      </c>
    </row>
    <row r="51" spans="2:2" ht="12" customHeight="1">
      <c r="B51" s="2" t="s">
        <v>799</v>
      </c>
    </row>
    <row r="52" spans="2:2">
      <c r="B52" s="2" t="s">
        <v>800</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 priority="4">
      <formula>$AQ11=2</formula>
    </cfRule>
  </conditionalFormatting>
  <conditionalFormatting sqref="Y11:AF30">
    <cfRule type="expression" dxfId="5" priority="3">
      <formula>$AQ11=3</formula>
    </cfRule>
  </conditionalFormatting>
  <conditionalFormatting sqref="Y11:AJ30">
    <cfRule type="expression" dxfId="4" priority="1">
      <formula>$AQ11=4</formula>
    </cfRule>
  </conditionalFormatting>
  <conditionalFormatting sqref="AC11:AJ30">
    <cfRule type="expression" dxfId="3" priority="2">
      <formula>$AQ11=1</formula>
    </cfRule>
  </conditionalFormatting>
  <dataValidations count="2">
    <dataValidation type="list" allowBlank="1" showInputMessage="1" showErrorMessage="1" sqref="N11:O30 R11:T30" xr:uid="{8805068A-FF47-449B-BD2E-28D978C77E39}">
      <formula1>INDIRECT(L11)</formula1>
    </dataValidation>
    <dataValidation type="list" allowBlank="1" showInputMessage="1" showErrorMessage="1" sqref="Y11:AB30" xr:uid="{0D708AD3-D563-4F2D-9A14-8893C3ACAC6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35F33-6C90-41D4-873D-11D397C4A199}">
  <dimension ref="B2:BM21"/>
  <sheetViews>
    <sheetView showGridLines="0" view="pageBreakPreview" zoomScale="80" zoomScaleNormal="100" zoomScaleSheetLayoutView="80" workbookViewId="0">
      <selection activeCell="AU220" sqref="AU220"/>
    </sheetView>
  </sheetViews>
  <sheetFormatPr defaultRowHeight="13.2"/>
  <cols>
    <col min="1" max="1" width="1.88671875" customWidth="1"/>
    <col min="2" max="60" width="2.109375" style="771" customWidth="1"/>
    <col min="61" max="61" width="0.6640625" style="771" customWidth="1"/>
    <col min="62" max="62" width="2.109375" style="771" customWidth="1"/>
    <col min="63" max="63" width="1" style="771" customWidth="1"/>
    <col min="64" max="65" width="2.109375" style="771" customWidth="1"/>
  </cols>
  <sheetData>
    <row r="2" spans="2:63" s="18" customFormat="1" ht="14.25" customHeight="1">
      <c r="B2" s="772" t="s">
        <v>805</v>
      </c>
      <c r="C2" s="773"/>
      <c r="D2" s="773"/>
      <c r="E2" s="773"/>
      <c r="F2" s="773"/>
      <c r="G2" s="773"/>
      <c r="H2" s="773"/>
      <c r="I2" s="773"/>
      <c r="J2" s="773"/>
      <c r="K2" s="773"/>
      <c r="L2" s="773"/>
      <c r="M2" s="773"/>
      <c r="N2" s="773"/>
      <c r="O2" s="773"/>
      <c r="P2" s="773"/>
      <c r="Q2" s="773"/>
      <c r="R2" s="773"/>
      <c r="S2" s="773"/>
      <c r="T2" s="773"/>
      <c r="U2" s="773"/>
      <c r="V2" s="773"/>
      <c r="W2" s="773"/>
      <c r="X2" s="773"/>
      <c r="Y2" s="773"/>
      <c r="Z2" s="773"/>
      <c r="AA2" s="773"/>
      <c r="AB2" s="773"/>
      <c r="AC2" s="773"/>
      <c r="AD2" s="773"/>
      <c r="AE2" s="773"/>
      <c r="AF2" s="773"/>
      <c r="AG2" s="773"/>
      <c r="AH2" s="773"/>
      <c r="AI2" s="773"/>
      <c r="AJ2" s="773"/>
      <c r="AK2" s="773"/>
      <c r="AL2" s="773"/>
      <c r="AM2" s="773"/>
      <c r="AN2" s="773"/>
      <c r="AO2" s="773"/>
      <c r="AP2" s="773"/>
      <c r="AQ2" s="773"/>
      <c r="AR2" s="773"/>
      <c r="AS2" s="773"/>
      <c r="AT2" s="773"/>
      <c r="AU2" s="773"/>
      <c r="AV2" s="773"/>
      <c r="AW2" s="773"/>
      <c r="AX2" s="773"/>
      <c r="AY2" s="773"/>
      <c r="AZ2" s="773"/>
      <c r="BA2" s="773"/>
      <c r="BB2" s="773"/>
      <c r="BC2" s="773"/>
      <c r="BD2" s="773"/>
      <c r="BE2" s="773"/>
      <c r="BF2" s="773"/>
      <c r="BG2" s="773"/>
      <c r="BH2" s="773"/>
      <c r="BI2" s="773"/>
      <c r="BJ2" s="773"/>
      <c r="BK2" s="773"/>
    </row>
    <row r="3" spans="2:63" s="774" customFormat="1" ht="17.25" customHeight="1">
      <c r="B3" s="775" t="s">
        <v>8</v>
      </c>
      <c r="C3" s="776"/>
      <c r="D3" s="776"/>
      <c r="E3" s="777"/>
      <c r="F3" s="778" t="s">
        <v>293</v>
      </c>
      <c r="G3" s="779"/>
      <c r="H3" s="779"/>
      <c r="I3" s="779"/>
      <c r="J3" s="779"/>
      <c r="K3" s="779"/>
      <c r="L3" s="779"/>
      <c r="M3" s="779"/>
      <c r="N3" s="779"/>
      <c r="O3" s="779"/>
      <c r="P3" s="779"/>
      <c r="Q3" s="779"/>
      <c r="R3" s="779"/>
      <c r="S3" s="779"/>
      <c r="T3" s="780"/>
      <c r="U3" s="781" t="s">
        <v>806</v>
      </c>
      <c r="V3" s="782"/>
      <c r="W3" s="782"/>
      <c r="X3" s="326"/>
      <c r="Y3" s="326"/>
      <c r="Z3" s="783" t="s">
        <v>294</v>
      </c>
      <c r="AA3" s="784"/>
      <c r="AB3" s="784"/>
      <c r="AC3" s="784"/>
      <c r="AD3" s="784"/>
      <c r="AE3" s="784"/>
      <c r="AF3" s="784"/>
      <c r="AG3" s="784"/>
      <c r="AH3" s="785"/>
      <c r="AI3" s="781" t="s">
        <v>807</v>
      </c>
      <c r="AJ3" s="326"/>
      <c r="AK3" s="326"/>
      <c r="AL3" s="326"/>
      <c r="AM3" s="326"/>
      <c r="AN3" s="327"/>
      <c r="AO3" s="786" t="s">
        <v>321</v>
      </c>
      <c r="AP3" s="787"/>
      <c r="AQ3" s="787"/>
      <c r="AR3" s="787"/>
      <c r="AS3" s="787"/>
      <c r="AT3" s="787"/>
      <c r="AU3" s="787"/>
      <c r="AV3" s="788"/>
      <c r="AW3" s="789" t="s">
        <v>386</v>
      </c>
      <c r="AX3" s="790"/>
      <c r="AY3" s="790"/>
      <c r="AZ3" s="790"/>
      <c r="BA3" s="790"/>
      <c r="BB3" s="791"/>
      <c r="BC3" s="792">
        <v>44431</v>
      </c>
      <c r="BD3" s="793"/>
      <c r="BE3" s="793"/>
      <c r="BF3" s="793"/>
      <c r="BG3" s="793"/>
      <c r="BH3" s="793"/>
      <c r="BI3" s="793"/>
      <c r="BJ3" s="793"/>
      <c r="BK3" s="794"/>
    </row>
    <row r="4" spans="2:63" s="774" customFormat="1" ht="17.25" customHeight="1">
      <c r="B4" s="795" t="s">
        <v>808</v>
      </c>
      <c r="C4" s="796"/>
      <c r="D4" s="796"/>
      <c r="E4" s="797"/>
      <c r="F4" s="798" t="s">
        <v>320</v>
      </c>
      <c r="G4" s="799"/>
      <c r="H4" s="799"/>
      <c r="I4" s="799"/>
      <c r="J4" s="799"/>
      <c r="K4" s="799"/>
      <c r="L4" s="799"/>
      <c r="M4" s="799"/>
      <c r="N4" s="799"/>
      <c r="O4" s="799"/>
      <c r="P4" s="799"/>
      <c r="Q4" s="799"/>
      <c r="R4" s="799"/>
      <c r="S4" s="799"/>
      <c r="T4" s="800"/>
      <c r="U4" s="781" t="s">
        <v>809</v>
      </c>
      <c r="V4" s="782"/>
      <c r="W4" s="782"/>
      <c r="X4" s="326"/>
      <c r="Y4" s="326"/>
      <c r="Z4" s="801" t="s">
        <v>303</v>
      </c>
      <c r="AA4" s="802"/>
      <c r="AB4" s="802"/>
      <c r="AC4" s="802"/>
      <c r="AD4" s="802"/>
      <c r="AE4" s="802"/>
      <c r="AF4" s="802"/>
      <c r="AG4" s="802"/>
      <c r="AH4" s="803"/>
      <c r="AI4" s="781" t="s">
        <v>569</v>
      </c>
      <c r="AJ4" s="326"/>
      <c r="AK4" s="326"/>
      <c r="AL4" s="326"/>
      <c r="AM4" s="326"/>
      <c r="AN4" s="327"/>
      <c r="AO4" s="786" t="s">
        <v>353</v>
      </c>
      <c r="AP4" s="804"/>
      <c r="AQ4" s="804"/>
      <c r="AR4" s="804"/>
      <c r="AS4" s="804"/>
      <c r="AT4" s="804"/>
      <c r="AU4" s="804"/>
      <c r="AV4" s="805"/>
      <c r="AW4" s="806"/>
      <c r="AX4" s="807"/>
      <c r="AY4" s="807"/>
      <c r="AZ4" s="807"/>
      <c r="BA4" s="807"/>
      <c r="BB4" s="808"/>
      <c r="BC4" s="809"/>
      <c r="BD4" s="810"/>
      <c r="BE4" s="810"/>
      <c r="BF4" s="810"/>
      <c r="BG4" s="810"/>
      <c r="BH4" s="810"/>
      <c r="BI4" s="810"/>
      <c r="BJ4" s="810"/>
      <c r="BK4" s="811"/>
    </row>
    <row r="5" spans="2:63" ht="42.75" customHeight="1">
      <c r="B5" s="812" t="s">
        <v>810</v>
      </c>
      <c r="C5" s="813"/>
      <c r="D5" s="813"/>
      <c r="E5" s="813"/>
      <c r="F5" s="813"/>
      <c r="G5" s="814"/>
      <c r="H5" s="815" t="s">
        <v>811</v>
      </c>
      <c r="I5" s="813"/>
      <c r="J5" s="813"/>
      <c r="K5" s="813"/>
      <c r="L5" s="813"/>
      <c r="M5" s="813"/>
      <c r="N5" s="813"/>
      <c r="O5" s="814"/>
      <c r="P5" s="781" t="s">
        <v>812</v>
      </c>
      <c r="Q5" s="782"/>
      <c r="R5" s="782"/>
      <c r="S5" s="782"/>
      <c r="T5" s="782"/>
      <c r="U5" s="782"/>
      <c r="V5" s="782"/>
      <c r="W5" s="782"/>
      <c r="X5" s="782"/>
      <c r="Y5" s="782"/>
      <c r="Z5" s="782"/>
      <c r="AA5" s="782"/>
      <c r="AB5" s="782"/>
      <c r="AC5" s="782"/>
      <c r="AD5" s="782"/>
      <c r="AE5" s="782"/>
      <c r="AF5" s="782"/>
      <c r="AG5" s="782"/>
      <c r="AH5" s="782"/>
      <c r="AI5" s="782"/>
      <c r="AJ5" s="782"/>
      <c r="AK5" s="782"/>
      <c r="AL5" s="782"/>
      <c r="AM5" s="782"/>
      <c r="AN5" s="781" t="s">
        <v>813</v>
      </c>
      <c r="AO5" s="782"/>
      <c r="AP5" s="782"/>
      <c r="AQ5" s="782"/>
      <c r="AR5" s="782"/>
      <c r="AS5" s="782"/>
      <c r="AT5" s="782"/>
      <c r="AU5" s="782"/>
      <c r="AV5" s="782"/>
      <c r="AW5" s="782"/>
      <c r="AX5" s="782"/>
      <c r="AY5" s="782"/>
      <c r="AZ5" s="782"/>
      <c r="BA5" s="782"/>
      <c r="BB5" s="782"/>
      <c r="BC5" s="782"/>
      <c r="BD5" s="782"/>
      <c r="BE5" s="782"/>
      <c r="BF5" s="782"/>
      <c r="BG5" s="782"/>
      <c r="BH5" s="782"/>
      <c r="BI5" s="782"/>
      <c r="BJ5" s="782"/>
      <c r="BK5" s="816"/>
    </row>
    <row r="6" spans="2:63" ht="29.25" customHeight="1">
      <c r="B6" s="817"/>
      <c r="C6" s="818"/>
      <c r="D6" s="818"/>
      <c r="E6" s="818"/>
      <c r="F6" s="818"/>
      <c r="G6" s="819"/>
      <c r="H6" s="820"/>
      <c r="I6" s="820"/>
      <c r="J6" s="820"/>
      <c r="K6" s="820"/>
      <c r="L6" s="820"/>
      <c r="M6" s="820"/>
      <c r="N6" s="820"/>
      <c r="O6" s="820"/>
      <c r="P6" s="821"/>
      <c r="Q6" s="822"/>
      <c r="R6" s="822"/>
      <c r="S6" s="822"/>
      <c r="T6" s="822"/>
      <c r="U6" s="822"/>
      <c r="V6" s="822"/>
      <c r="W6" s="822"/>
      <c r="X6" s="822"/>
      <c r="Y6" s="822"/>
      <c r="Z6" s="822"/>
      <c r="AA6" s="822"/>
      <c r="AB6" s="822"/>
      <c r="AC6" s="822"/>
      <c r="AD6" s="822"/>
      <c r="AE6" s="822"/>
      <c r="AF6" s="822"/>
      <c r="AG6" s="822"/>
      <c r="AH6" s="822"/>
      <c r="AI6" s="822"/>
      <c r="AJ6" s="822"/>
      <c r="AK6" s="822"/>
      <c r="AL6" s="822"/>
      <c r="AM6" s="822"/>
      <c r="AN6" s="821"/>
      <c r="AO6" s="822"/>
      <c r="AP6" s="822"/>
      <c r="AQ6" s="822"/>
      <c r="AR6" s="822"/>
      <c r="AS6" s="822"/>
      <c r="AT6" s="822"/>
      <c r="AU6" s="822"/>
      <c r="AV6" s="822"/>
      <c r="AW6" s="822"/>
      <c r="AX6" s="822"/>
      <c r="AY6" s="822"/>
      <c r="AZ6" s="822"/>
      <c r="BA6" s="822"/>
      <c r="BB6" s="822"/>
      <c r="BC6" s="822"/>
      <c r="BD6" s="822"/>
      <c r="BE6" s="822"/>
      <c r="BF6" s="822"/>
      <c r="BG6" s="822"/>
      <c r="BH6" s="822"/>
      <c r="BI6" s="822"/>
      <c r="BJ6" s="822"/>
      <c r="BK6" s="823"/>
    </row>
    <row r="7" spans="2:63" ht="29.25" customHeight="1">
      <c r="B7" s="817"/>
      <c r="C7" s="818"/>
      <c r="D7" s="818"/>
      <c r="E7" s="818"/>
      <c r="F7" s="818"/>
      <c r="G7" s="819"/>
      <c r="H7" s="820"/>
      <c r="I7" s="820"/>
      <c r="J7" s="820"/>
      <c r="K7" s="820"/>
      <c r="L7" s="820"/>
      <c r="M7" s="820"/>
      <c r="N7" s="820"/>
      <c r="O7" s="820"/>
      <c r="P7" s="821"/>
      <c r="Q7" s="822"/>
      <c r="R7" s="822"/>
      <c r="S7" s="822"/>
      <c r="T7" s="822"/>
      <c r="U7" s="822"/>
      <c r="V7" s="822"/>
      <c r="W7" s="822"/>
      <c r="X7" s="822"/>
      <c r="Y7" s="822"/>
      <c r="Z7" s="822"/>
      <c r="AA7" s="822"/>
      <c r="AB7" s="822"/>
      <c r="AC7" s="822"/>
      <c r="AD7" s="822"/>
      <c r="AE7" s="822"/>
      <c r="AF7" s="822"/>
      <c r="AG7" s="822"/>
      <c r="AH7" s="822"/>
      <c r="AI7" s="822"/>
      <c r="AJ7" s="822"/>
      <c r="AK7" s="822"/>
      <c r="AL7" s="822"/>
      <c r="AM7" s="822"/>
      <c r="AN7" s="821"/>
      <c r="AO7" s="822"/>
      <c r="AP7" s="822"/>
      <c r="AQ7" s="822"/>
      <c r="AR7" s="822"/>
      <c r="AS7" s="822"/>
      <c r="AT7" s="822"/>
      <c r="AU7" s="822"/>
      <c r="AV7" s="822"/>
      <c r="AW7" s="822"/>
      <c r="AX7" s="822"/>
      <c r="AY7" s="822"/>
      <c r="AZ7" s="822"/>
      <c r="BA7" s="822"/>
      <c r="BB7" s="822"/>
      <c r="BC7" s="822"/>
      <c r="BD7" s="822"/>
      <c r="BE7" s="822"/>
      <c r="BF7" s="822"/>
      <c r="BG7" s="822"/>
      <c r="BH7" s="822"/>
      <c r="BI7" s="822"/>
      <c r="BJ7" s="822"/>
      <c r="BK7" s="823"/>
    </row>
    <row r="8" spans="2:63" ht="29.25" customHeight="1">
      <c r="B8" s="817"/>
      <c r="C8" s="818"/>
      <c r="D8" s="818"/>
      <c r="E8" s="818"/>
      <c r="F8" s="818"/>
      <c r="G8" s="819"/>
      <c r="H8" s="820"/>
      <c r="I8" s="820"/>
      <c r="J8" s="820"/>
      <c r="K8" s="820"/>
      <c r="L8" s="820"/>
      <c r="M8" s="820"/>
      <c r="N8" s="820"/>
      <c r="O8" s="820"/>
      <c r="P8" s="821"/>
      <c r="Q8" s="822"/>
      <c r="R8" s="822"/>
      <c r="S8" s="822"/>
      <c r="T8" s="822"/>
      <c r="U8" s="822"/>
      <c r="V8" s="822"/>
      <c r="W8" s="822"/>
      <c r="X8" s="822"/>
      <c r="Y8" s="822"/>
      <c r="Z8" s="822"/>
      <c r="AA8" s="822"/>
      <c r="AB8" s="822"/>
      <c r="AC8" s="822"/>
      <c r="AD8" s="822"/>
      <c r="AE8" s="822"/>
      <c r="AF8" s="822"/>
      <c r="AG8" s="822"/>
      <c r="AH8" s="822"/>
      <c r="AI8" s="822"/>
      <c r="AJ8" s="822"/>
      <c r="AK8" s="822"/>
      <c r="AL8" s="822"/>
      <c r="AM8" s="822"/>
      <c r="AN8" s="821"/>
      <c r="AO8" s="822"/>
      <c r="AP8" s="822"/>
      <c r="AQ8" s="822"/>
      <c r="AR8" s="822"/>
      <c r="AS8" s="822"/>
      <c r="AT8" s="822"/>
      <c r="AU8" s="822"/>
      <c r="AV8" s="822"/>
      <c r="AW8" s="822"/>
      <c r="AX8" s="822"/>
      <c r="AY8" s="822"/>
      <c r="AZ8" s="822"/>
      <c r="BA8" s="822"/>
      <c r="BB8" s="822"/>
      <c r="BC8" s="822"/>
      <c r="BD8" s="822"/>
      <c r="BE8" s="822"/>
      <c r="BF8" s="822"/>
      <c r="BG8" s="822"/>
      <c r="BH8" s="822"/>
      <c r="BI8" s="822"/>
      <c r="BJ8" s="822"/>
      <c r="BK8" s="823"/>
    </row>
    <row r="9" spans="2:63" ht="29.25" customHeight="1">
      <c r="B9" s="817"/>
      <c r="C9" s="818"/>
      <c r="D9" s="818"/>
      <c r="E9" s="818"/>
      <c r="F9" s="818"/>
      <c r="G9" s="819"/>
      <c r="H9" s="820"/>
      <c r="I9" s="820"/>
      <c r="J9" s="820"/>
      <c r="K9" s="820"/>
      <c r="L9" s="820"/>
      <c r="M9" s="820"/>
      <c r="N9" s="820"/>
      <c r="O9" s="820"/>
      <c r="P9" s="821"/>
      <c r="Q9" s="822"/>
      <c r="R9" s="822"/>
      <c r="S9" s="822"/>
      <c r="T9" s="822"/>
      <c r="U9" s="822"/>
      <c r="V9" s="822"/>
      <c r="W9" s="822"/>
      <c r="X9" s="822"/>
      <c r="Y9" s="822"/>
      <c r="Z9" s="822"/>
      <c r="AA9" s="822"/>
      <c r="AB9" s="822"/>
      <c r="AC9" s="822"/>
      <c r="AD9" s="822"/>
      <c r="AE9" s="822"/>
      <c r="AF9" s="822"/>
      <c r="AG9" s="822"/>
      <c r="AH9" s="822"/>
      <c r="AI9" s="822"/>
      <c r="AJ9" s="822"/>
      <c r="AK9" s="822"/>
      <c r="AL9" s="822"/>
      <c r="AM9" s="822"/>
      <c r="AN9" s="821"/>
      <c r="AO9" s="822"/>
      <c r="AP9" s="822"/>
      <c r="AQ9" s="822"/>
      <c r="AR9" s="822"/>
      <c r="AS9" s="822"/>
      <c r="AT9" s="822"/>
      <c r="AU9" s="822"/>
      <c r="AV9" s="822"/>
      <c r="AW9" s="822"/>
      <c r="AX9" s="822"/>
      <c r="AY9" s="822"/>
      <c r="AZ9" s="822"/>
      <c r="BA9" s="822"/>
      <c r="BB9" s="822"/>
      <c r="BC9" s="822"/>
      <c r="BD9" s="822"/>
      <c r="BE9" s="822"/>
      <c r="BF9" s="822"/>
      <c r="BG9" s="822"/>
      <c r="BH9" s="822"/>
      <c r="BI9" s="822"/>
      <c r="BJ9" s="822"/>
      <c r="BK9" s="823"/>
    </row>
    <row r="10" spans="2:63" ht="29.25" customHeight="1">
      <c r="B10" s="817"/>
      <c r="C10" s="818"/>
      <c r="D10" s="818"/>
      <c r="E10" s="818"/>
      <c r="F10" s="818"/>
      <c r="G10" s="819"/>
      <c r="H10" s="820"/>
      <c r="I10" s="820"/>
      <c r="J10" s="820"/>
      <c r="K10" s="820"/>
      <c r="L10" s="820"/>
      <c r="M10" s="820"/>
      <c r="N10" s="820"/>
      <c r="O10" s="820"/>
      <c r="P10" s="821"/>
      <c r="Q10" s="822"/>
      <c r="R10" s="822"/>
      <c r="S10" s="822"/>
      <c r="T10" s="822"/>
      <c r="U10" s="822"/>
      <c r="V10" s="822"/>
      <c r="W10" s="822"/>
      <c r="X10" s="822"/>
      <c r="Y10" s="822"/>
      <c r="Z10" s="822"/>
      <c r="AA10" s="822"/>
      <c r="AB10" s="822"/>
      <c r="AC10" s="822"/>
      <c r="AD10" s="822"/>
      <c r="AE10" s="822"/>
      <c r="AF10" s="822"/>
      <c r="AG10" s="822"/>
      <c r="AH10" s="822"/>
      <c r="AI10" s="822"/>
      <c r="AJ10" s="822"/>
      <c r="AK10" s="822"/>
      <c r="AL10" s="822"/>
      <c r="AM10" s="822"/>
      <c r="AN10" s="821"/>
      <c r="AO10" s="822"/>
      <c r="AP10" s="822"/>
      <c r="AQ10" s="822"/>
      <c r="AR10" s="822"/>
      <c r="AS10" s="822"/>
      <c r="AT10" s="822"/>
      <c r="AU10" s="822"/>
      <c r="AV10" s="822"/>
      <c r="AW10" s="822"/>
      <c r="AX10" s="822"/>
      <c r="AY10" s="822"/>
      <c r="AZ10" s="822"/>
      <c r="BA10" s="822"/>
      <c r="BB10" s="822"/>
      <c r="BC10" s="822"/>
      <c r="BD10" s="822"/>
      <c r="BE10" s="822"/>
      <c r="BF10" s="822"/>
      <c r="BG10" s="822"/>
      <c r="BH10" s="822"/>
      <c r="BI10" s="822"/>
      <c r="BJ10" s="822"/>
      <c r="BK10" s="823"/>
    </row>
    <row r="11" spans="2:63" ht="29.25" customHeight="1">
      <c r="B11" s="817"/>
      <c r="C11" s="818"/>
      <c r="D11" s="818"/>
      <c r="E11" s="818"/>
      <c r="F11" s="818"/>
      <c r="G11" s="819"/>
      <c r="H11" s="820"/>
      <c r="I11" s="820"/>
      <c r="J11" s="820"/>
      <c r="K11" s="820"/>
      <c r="L11" s="820"/>
      <c r="M11" s="820"/>
      <c r="N11" s="820"/>
      <c r="O11" s="820"/>
      <c r="P11" s="821"/>
      <c r="Q11" s="822"/>
      <c r="R11" s="822"/>
      <c r="S11" s="822"/>
      <c r="T11" s="822"/>
      <c r="U11" s="822"/>
      <c r="V11" s="822"/>
      <c r="W11" s="822"/>
      <c r="X11" s="822"/>
      <c r="Y11" s="822"/>
      <c r="Z11" s="822"/>
      <c r="AA11" s="822"/>
      <c r="AB11" s="822"/>
      <c r="AC11" s="822"/>
      <c r="AD11" s="822"/>
      <c r="AE11" s="822"/>
      <c r="AF11" s="822"/>
      <c r="AG11" s="822"/>
      <c r="AH11" s="822"/>
      <c r="AI11" s="822"/>
      <c r="AJ11" s="822"/>
      <c r="AK11" s="822"/>
      <c r="AL11" s="822"/>
      <c r="AM11" s="822"/>
      <c r="AN11" s="821"/>
      <c r="AO11" s="822"/>
      <c r="AP11" s="822"/>
      <c r="AQ11" s="822"/>
      <c r="AR11" s="822"/>
      <c r="AS11" s="822"/>
      <c r="AT11" s="822"/>
      <c r="AU11" s="822"/>
      <c r="AV11" s="822"/>
      <c r="AW11" s="822"/>
      <c r="AX11" s="822"/>
      <c r="AY11" s="822"/>
      <c r="AZ11" s="822"/>
      <c r="BA11" s="822"/>
      <c r="BB11" s="822"/>
      <c r="BC11" s="822"/>
      <c r="BD11" s="822"/>
      <c r="BE11" s="822"/>
      <c r="BF11" s="822"/>
      <c r="BG11" s="822"/>
      <c r="BH11" s="822"/>
      <c r="BI11" s="822"/>
      <c r="BJ11" s="822"/>
      <c r="BK11" s="823"/>
    </row>
    <row r="12" spans="2:63" ht="29.25" customHeight="1">
      <c r="B12" s="817"/>
      <c r="C12" s="818"/>
      <c r="D12" s="818"/>
      <c r="E12" s="818"/>
      <c r="F12" s="818"/>
      <c r="G12" s="819"/>
      <c r="H12" s="820"/>
      <c r="I12" s="820"/>
      <c r="J12" s="820"/>
      <c r="K12" s="820"/>
      <c r="L12" s="820"/>
      <c r="M12" s="820"/>
      <c r="N12" s="820"/>
      <c r="O12" s="820"/>
      <c r="P12" s="821"/>
      <c r="Q12" s="822"/>
      <c r="R12" s="822"/>
      <c r="S12" s="822"/>
      <c r="T12" s="822"/>
      <c r="U12" s="822"/>
      <c r="V12" s="822"/>
      <c r="W12" s="822"/>
      <c r="X12" s="822"/>
      <c r="Y12" s="822"/>
      <c r="Z12" s="822"/>
      <c r="AA12" s="822"/>
      <c r="AB12" s="822"/>
      <c r="AC12" s="822"/>
      <c r="AD12" s="822"/>
      <c r="AE12" s="822"/>
      <c r="AF12" s="822"/>
      <c r="AG12" s="822"/>
      <c r="AH12" s="822"/>
      <c r="AI12" s="822"/>
      <c r="AJ12" s="822"/>
      <c r="AK12" s="822"/>
      <c r="AL12" s="822"/>
      <c r="AM12" s="822"/>
      <c r="AN12" s="821"/>
      <c r="AO12" s="822"/>
      <c r="AP12" s="822"/>
      <c r="AQ12" s="822"/>
      <c r="AR12" s="822"/>
      <c r="AS12" s="822"/>
      <c r="AT12" s="822"/>
      <c r="AU12" s="822"/>
      <c r="AV12" s="822"/>
      <c r="AW12" s="822"/>
      <c r="AX12" s="822"/>
      <c r="AY12" s="822"/>
      <c r="AZ12" s="822"/>
      <c r="BA12" s="822"/>
      <c r="BB12" s="822"/>
      <c r="BC12" s="822"/>
      <c r="BD12" s="822"/>
      <c r="BE12" s="822"/>
      <c r="BF12" s="822"/>
      <c r="BG12" s="822"/>
      <c r="BH12" s="822"/>
      <c r="BI12" s="822"/>
      <c r="BJ12" s="822"/>
      <c r="BK12" s="823"/>
    </row>
    <row r="13" spans="2:63" ht="29.25" customHeight="1">
      <c r="B13" s="817"/>
      <c r="C13" s="818"/>
      <c r="D13" s="818"/>
      <c r="E13" s="818"/>
      <c r="F13" s="818"/>
      <c r="G13" s="819"/>
      <c r="H13" s="820"/>
      <c r="I13" s="820"/>
      <c r="J13" s="820"/>
      <c r="K13" s="820"/>
      <c r="L13" s="820"/>
      <c r="M13" s="820"/>
      <c r="N13" s="820"/>
      <c r="O13" s="820"/>
      <c r="P13" s="821"/>
      <c r="Q13" s="822"/>
      <c r="R13" s="822"/>
      <c r="S13" s="822"/>
      <c r="T13" s="822"/>
      <c r="U13" s="822"/>
      <c r="V13" s="822"/>
      <c r="W13" s="822"/>
      <c r="X13" s="822"/>
      <c r="Y13" s="822"/>
      <c r="Z13" s="822"/>
      <c r="AA13" s="822"/>
      <c r="AB13" s="822"/>
      <c r="AC13" s="822"/>
      <c r="AD13" s="822"/>
      <c r="AE13" s="822"/>
      <c r="AF13" s="822"/>
      <c r="AG13" s="822"/>
      <c r="AH13" s="822"/>
      <c r="AI13" s="822"/>
      <c r="AJ13" s="822"/>
      <c r="AK13" s="822"/>
      <c r="AL13" s="822"/>
      <c r="AM13" s="822"/>
      <c r="AN13" s="821"/>
      <c r="AO13" s="822"/>
      <c r="AP13" s="822"/>
      <c r="AQ13" s="822"/>
      <c r="AR13" s="822"/>
      <c r="AS13" s="822"/>
      <c r="AT13" s="822"/>
      <c r="AU13" s="822"/>
      <c r="AV13" s="822"/>
      <c r="AW13" s="822"/>
      <c r="AX13" s="822"/>
      <c r="AY13" s="822"/>
      <c r="AZ13" s="822"/>
      <c r="BA13" s="822"/>
      <c r="BB13" s="822"/>
      <c r="BC13" s="822"/>
      <c r="BD13" s="822"/>
      <c r="BE13" s="822"/>
      <c r="BF13" s="822"/>
      <c r="BG13" s="822"/>
      <c r="BH13" s="822"/>
      <c r="BI13" s="822"/>
      <c r="BJ13" s="822"/>
      <c r="BK13" s="823"/>
    </row>
    <row r="14" spans="2:63" ht="29.25" customHeight="1">
      <c r="B14" s="817"/>
      <c r="C14" s="818"/>
      <c r="D14" s="818"/>
      <c r="E14" s="818"/>
      <c r="F14" s="818"/>
      <c r="G14" s="819"/>
      <c r="H14" s="820"/>
      <c r="I14" s="820"/>
      <c r="J14" s="820"/>
      <c r="K14" s="820"/>
      <c r="L14" s="820"/>
      <c r="M14" s="820"/>
      <c r="N14" s="820"/>
      <c r="O14" s="820"/>
      <c r="P14" s="821"/>
      <c r="Q14" s="822"/>
      <c r="R14" s="822"/>
      <c r="S14" s="822"/>
      <c r="T14" s="822"/>
      <c r="U14" s="822"/>
      <c r="V14" s="822"/>
      <c r="W14" s="822"/>
      <c r="X14" s="822"/>
      <c r="Y14" s="822"/>
      <c r="Z14" s="822"/>
      <c r="AA14" s="822"/>
      <c r="AB14" s="822"/>
      <c r="AC14" s="822"/>
      <c r="AD14" s="822"/>
      <c r="AE14" s="822"/>
      <c r="AF14" s="822"/>
      <c r="AG14" s="822"/>
      <c r="AH14" s="822"/>
      <c r="AI14" s="822"/>
      <c r="AJ14" s="822"/>
      <c r="AK14" s="822"/>
      <c r="AL14" s="822"/>
      <c r="AM14" s="822"/>
      <c r="AN14" s="821"/>
      <c r="AO14" s="822"/>
      <c r="AP14" s="822"/>
      <c r="AQ14" s="822"/>
      <c r="AR14" s="822"/>
      <c r="AS14" s="822"/>
      <c r="AT14" s="822"/>
      <c r="AU14" s="822"/>
      <c r="AV14" s="822"/>
      <c r="AW14" s="822"/>
      <c r="AX14" s="822"/>
      <c r="AY14" s="822"/>
      <c r="AZ14" s="822"/>
      <c r="BA14" s="822"/>
      <c r="BB14" s="822"/>
      <c r="BC14" s="822"/>
      <c r="BD14" s="822"/>
      <c r="BE14" s="822"/>
      <c r="BF14" s="822"/>
      <c r="BG14" s="822"/>
      <c r="BH14" s="822"/>
      <c r="BI14" s="822"/>
      <c r="BJ14" s="822"/>
      <c r="BK14" s="823"/>
    </row>
    <row r="15" spans="2:63" ht="29.25" customHeight="1">
      <c r="B15" s="817"/>
      <c r="C15" s="818"/>
      <c r="D15" s="818"/>
      <c r="E15" s="818"/>
      <c r="F15" s="818"/>
      <c r="G15" s="819"/>
      <c r="H15" s="820"/>
      <c r="I15" s="820"/>
      <c r="J15" s="820"/>
      <c r="K15" s="820"/>
      <c r="L15" s="820"/>
      <c r="M15" s="820"/>
      <c r="N15" s="820"/>
      <c r="O15" s="820"/>
      <c r="P15" s="821"/>
      <c r="Q15" s="822"/>
      <c r="R15" s="822"/>
      <c r="S15" s="822"/>
      <c r="T15" s="822"/>
      <c r="U15" s="822"/>
      <c r="V15" s="822"/>
      <c r="W15" s="822"/>
      <c r="X15" s="822"/>
      <c r="Y15" s="822"/>
      <c r="Z15" s="822"/>
      <c r="AA15" s="822"/>
      <c r="AB15" s="822"/>
      <c r="AC15" s="822"/>
      <c r="AD15" s="822"/>
      <c r="AE15" s="822"/>
      <c r="AF15" s="822"/>
      <c r="AG15" s="822"/>
      <c r="AH15" s="822"/>
      <c r="AI15" s="822"/>
      <c r="AJ15" s="822"/>
      <c r="AK15" s="822"/>
      <c r="AL15" s="822"/>
      <c r="AM15" s="822"/>
      <c r="AN15" s="821"/>
      <c r="AO15" s="822"/>
      <c r="AP15" s="822"/>
      <c r="AQ15" s="822"/>
      <c r="AR15" s="822"/>
      <c r="AS15" s="822"/>
      <c r="AT15" s="822"/>
      <c r="AU15" s="822"/>
      <c r="AV15" s="822"/>
      <c r="AW15" s="822"/>
      <c r="AX15" s="822"/>
      <c r="AY15" s="822"/>
      <c r="AZ15" s="822"/>
      <c r="BA15" s="822"/>
      <c r="BB15" s="822"/>
      <c r="BC15" s="822"/>
      <c r="BD15" s="822"/>
      <c r="BE15" s="822"/>
      <c r="BF15" s="822"/>
      <c r="BG15" s="822"/>
      <c r="BH15" s="822"/>
      <c r="BI15" s="822"/>
      <c r="BJ15" s="822"/>
      <c r="BK15" s="823"/>
    </row>
    <row r="16" spans="2:63" ht="29.25" customHeight="1">
      <c r="B16" s="817"/>
      <c r="C16" s="818"/>
      <c r="D16" s="818"/>
      <c r="E16" s="818"/>
      <c r="F16" s="818"/>
      <c r="G16" s="819"/>
      <c r="H16" s="820"/>
      <c r="I16" s="820"/>
      <c r="J16" s="820"/>
      <c r="K16" s="820"/>
      <c r="L16" s="820"/>
      <c r="M16" s="820"/>
      <c r="N16" s="820"/>
      <c r="O16" s="820"/>
      <c r="P16" s="821"/>
      <c r="Q16" s="822"/>
      <c r="R16" s="822"/>
      <c r="S16" s="822"/>
      <c r="T16" s="822"/>
      <c r="U16" s="822"/>
      <c r="V16" s="822"/>
      <c r="W16" s="822"/>
      <c r="X16" s="822"/>
      <c r="Y16" s="822"/>
      <c r="Z16" s="822"/>
      <c r="AA16" s="822"/>
      <c r="AB16" s="822"/>
      <c r="AC16" s="822"/>
      <c r="AD16" s="822"/>
      <c r="AE16" s="822"/>
      <c r="AF16" s="822"/>
      <c r="AG16" s="822"/>
      <c r="AH16" s="822"/>
      <c r="AI16" s="822"/>
      <c r="AJ16" s="822"/>
      <c r="AK16" s="822"/>
      <c r="AL16" s="822"/>
      <c r="AM16" s="822"/>
      <c r="AN16" s="821"/>
      <c r="AO16" s="822"/>
      <c r="AP16" s="822"/>
      <c r="AQ16" s="822"/>
      <c r="AR16" s="822"/>
      <c r="AS16" s="822"/>
      <c r="AT16" s="822"/>
      <c r="AU16" s="822"/>
      <c r="AV16" s="822"/>
      <c r="AW16" s="822"/>
      <c r="AX16" s="822"/>
      <c r="AY16" s="822"/>
      <c r="AZ16" s="822"/>
      <c r="BA16" s="822"/>
      <c r="BB16" s="822"/>
      <c r="BC16" s="822"/>
      <c r="BD16" s="822"/>
      <c r="BE16" s="822"/>
      <c r="BF16" s="822"/>
      <c r="BG16" s="822"/>
      <c r="BH16" s="822"/>
      <c r="BI16" s="822"/>
      <c r="BJ16" s="822"/>
      <c r="BK16" s="823"/>
    </row>
    <row r="17" spans="2:63" ht="29.25" customHeight="1">
      <c r="B17" s="817"/>
      <c r="C17" s="818"/>
      <c r="D17" s="818"/>
      <c r="E17" s="818"/>
      <c r="F17" s="818"/>
      <c r="G17" s="819"/>
      <c r="H17" s="820"/>
      <c r="I17" s="820"/>
      <c r="J17" s="820"/>
      <c r="K17" s="820"/>
      <c r="L17" s="820"/>
      <c r="M17" s="820"/>
      <c r="N17" s="820"/>
      <c r="O17" s="820"/>
      <c r="P17" s="821"/>
      <c r="Q17" s="822"/>
      <c r="R17" s="822"/>
      <c r="S17" s="822"/>
      <c r="T17" s="822"/>
      <c r="U17" s="822"/>
      <c r="V17" s="822"/>
      <c r="W17" s="822"/>
      <c r="X17" s="822"/>
      <c r="Y17" s="822"/>
      <c r="Z17" s="822"/>
      <c r="AA17" s="822"/>
      <c r="AB17" s="822"/>
      <c r="AC17" s="822"/>
      <c r="AD17" s="822"/>
      <c r="AE17" s="822"/>
      <c r="AF17" s="822"/>
      <c r="AG17" s="822"/>
      <c r="AH17" s="822"/>
      <c r="AI17" s="822"/>
      <c r="AJ17" s="822"/>
      <c r="AK17" s="822"/>
      <c r="AL17" s="822"/>
      <c r="AM17" s="822"/>
      <c r="AN17" s="821"/>
      <c r="AO17" s="822"/>
      <c r="AP17" s="822"/>
      <c r="AQ17" s="822"/>
      <c r="AR17" s="822"/>
      <c r="AS17" s="822"/>
      <c r="AT17" s="822"/>
      <c r="AU17" s="822"/>
      <c r="AV17" s="822"/>
      <c r="AW17" s="822"/>
      <c r="AX17" s="822"/>
      <c r="AY17" s="822"/>
      <c r="AZ17" s="822"/>
      <c r="BA17" s="822"/>
      <c r="BB17" s="822"/>
      <c r="BC17" s="822"/>
      <c r="BD17" s="822"/>
      <c r="BE17" s="822"/>
      <c r="BF17" s="822"/>
      <c r="BG17" s="822"/>
      <c r="BH17" s="822"/>
      <c r="BI17" s="822"/>
      <c r="BJ17" s="822"/>
      <c r="BK17" s="823"/>
    </row>
    <row r="18" spans="2:63" ht="29.25" customHeight="1">
      <c r="B18" s="817"/>
      <c r="C18" s="818"/>
      <c r="D18" s="818"/>
      <c r="E18" s="818"/>
      <c r="F18" s="818"/>
      <c r="G18" s="819"/>
      <c r="H18" s="820"/>
      <c r="I18" s="820"/>
      <c r="J18" s="820"/>
      <c r="K18" s="820"/>
      <c r="L18" s="820"/>
      <c r="M18" s="820"/>
      <c r="N18" s="820"/>
      <c r="O18" s="820"/>
      <c r="P18" s="821"/>
      <c r="Q18" s="822"/>
      <c r="R18" s="822"/>
      <c r="S18" s="822"/>
      <c r="T18" s="822"/>
      <c r="U18" s="822"/>
      <c r="V18" s="822"/>
      <c r="W18" s="822"/>
      <c r="X18" s="822"/>
      <c r="Y18" s="822"/>
      <c r="Z18" s="822"/>
      <c r="AA18" s="822"/>
      <c r="AB18" s="822"/>
      <c r="AC18" s="822"/>
      <c r="AD18" s="822"/>
      <c r="AE18" s="822"/>
      <c r="AF18" s="822"/>
      <c r="AG18" s="822"/>
      <c r="AH18" s="822"/>
      <c r="AI18" s="822"/>
      <c r="AJ18" s="822"/>
      <c r="AK18" s="822"/>
      <c r="AL18" s="822"/>
      <c r="AM18" s="822"/>
      <c r="AN18" s="821"/>
      <c r="AO18" s="822"/>
      <c r="AP18" s="822"/>
      <c r="AQ18" s="822"/>
      <c r="AR18" s="822"/>
      <c r="AS18" s="822"/>
      <c r="AT18" s="822"/>
      <c r="AU18" s="822"/>
      <c r="AV18" s="822"/>
      <c r="AW18" s="822"/>
      <c r="AX18" s="822"/>
      <c r="AY18" s="822"/>
      <c r="AZ18" s="822"/>
      <c r="BA18" s="822"/>
      <c r="BB18" s="822"/>
      <c r="BC18" s="822"/>
      <c r="BD18" s="822"/>
      <c r="BE18" s="822"/>
      <c r="BF18" s="822"/>
      <c r="BG18" s="822"/>
      <c r="BH18" s="822"/>
      <c r="BI18" s="822"/>
      <c r="BJ18" s="822"/>
      <c r="BK18" s="823"/>
    </row>
    <row r="19" spans="2:63" ht="29.25" customHeight="1">
      <c r="B19" s="817"/>
      <c r="C19" s="818"/>
      <c r="D19" s="818"/>
      <c r="E19" s="818"/>
      <c r="F19" s="818"/>
      <c r="G19" s="819"/>
      <c r="H19" s="820"/>
      <c r="I19" s="820"/>
      <c r="J19" s="820"/>
      <c r="K19" s="820"/>
      <c r="L19" s="820"/>
      <c r="M19" s="820"/>
      <c r="N19" s="820"/>
      <c r="O19" s="820"/>
      <c r="P19" s="821"/>
      <c r="Q19" s="822"/>
      <c r="R19" s="822"/>
      <c r="S19" s="822"/>
      <c r="T19" s="822"/>
      <c r="U19" s="822"/>
      <c r="V19" s="822"/>
      <c r="W19" s="822"/>
      <c r="X19" s="822"/>
      <c r="Y19" s="822"/>
      <c r="Z19" s="822"/>
      <c r="AA19" s="822"/>
      <c r="AB19" s="822"/>
      <c r="AC19" s="822"/>
      <c r="AD19" s="822"/>
      <c r="AE19" s="822"/>
      <c r="AF19" s="822"/>
      <c r="AG19" s="822"/>
      <c r="AH19" s="822"/>
      <c r="AI19" s="822"/>
      <c r="AJ19" s="822"/>
      <c r="AK19" s="822"/>
      <c r="AL19" s="822"/>
      <c r="AM19" s="822"/>
      <c r="AN19" s="821"/>
      <c r="AO19" s="822"/>
      <c r="AP19" s="822"/>
      <c r="AQ19" s="822"/>
      <c r="AR19" s="822"/>
      <c r="AS19" s="822"/>
      <c r="AT19" s="822"/>
      <c r="AU19" s="822"/>
      <c r="AV19" s="822"/>
      <c r="AW19" s="822"/>
      <c r="AX19" s="822"/>
      <c r="AY19" s="822"/>
      <c r="AZ19" s="822"/>
      <c r="BA19" s="822"/>
      <c r="BB19" s="822"/>
      <c r="BC19" s="822"/>
      <c r="BD19" s="822"/>
      <c r="BE19" s="822"/>
      <c r="BF19" s="822"/>
      <c r="BG19" s="822"/>
      <c r="BH19" s="822"/>
      <c r="BI19" s="822"/>
      <c r="BJ19" s="822"/>
      <c r="BK19" s="823"/>
    </row>
    <row r="20" spans="2:63">
      <c r="B20" s="824"/>
      <c r="C20" s="824"/>
      <c r="D20" s="825" t="s">
        <v>814</v>
      </c>
      <c r="E20" s="824"/>
      <c r="F20" s="824"/>
      <c r="G20" s="824"/>
      <c r="H20" s="824"/>
      <c r="I20" s="824"/>
      <c r="J20" s="824"/>
      <c r="K20" s="824"/>
      <c r="L20" s="824"/>
      <c r="M20" s="824"/>
      <c r="N20" s="824"/>
      <c r="O20" s="824"/>
      <c r="P20" s="824"/>
      <c r="Q20" s="824"/>
      <c r="R20" s="824"/>
      <c r="S20" s="824"/>
      <c r="T20" s="824"/>
      <c r="U20" s="824"/>
      <c r="V20" s="824"/>
      <c r="W20" s="824"/>
      <c r="X20" s="824"/>
      <c r="Y20" s="824"/>
      <c r="Z20" s="824"/>
      <c r="AA20" s="824"/>
      <c r="AB20" s="824"/>
      <c r="AC20" s="824"/>
      <c r="AD20" s="824"/>
      <c r="AE20" s="824"/>
      <c r="AF20" s="824"/>
      <c r="AG20" s="824"/>
      <c r="AH20" s="824"/>
      <c r="AI20" s="824"/>
      <c r="AJ20" s="824"/>
      <c r="AK20" s="824"/>
      <c r="AL20" s="824"/>
      <c r="AM20" s="824"/>
      <c r="AN20" s="824"/>
      <c r="AO20" s="824"/>
      <c r="AP20" s="824"/>
      <c r="AQ20" s="824"/>
      <c r="AR20" s="824"/>
      <c r="AS20" s="824"/>
      <c r="AT20" s="824"/>
      <c r="AU20" s="824"/>
      <c r="AV20" s="824"/>
      <c r="AW20" s="824"/>
      <c r="AX20" s="824"/>
      <c r="AY20" s="824"/>
      <c r="AZ20" s="824"/>
      <c r="BA20" s="824"/>
      <c r="BB20" s="824"/>
      <c r="BC20" s="824"/>
      <c r="BD20" s="824"/>
      <c r="BE20" s="824"/>
      <c r="BF20" s="824"/>
      <c r="BG20" s="824"/>
      <c r="BH20" s="824"/>
      <c r="BI20" s="824"/>
      <c r="BJ20" s="824"/>
      <c r="BK20" s="824"/>
    </row>
    <row r="21" spans="2:63">
      <c r="D21" s="66" t="s">
        <v>815</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pageMargins left="0.51181102362204722" right="0.51181102362204722" top="0.55118110236220474" bottom="0.55118110236220474" header="0.31496062992125984" footer="0.31496062992125984"/>
  <pageSetup paperSize="9" orientation="landscape" r:id="rId1"/>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9D376-556B-4BF6-9016-B536AC782147}">
  <dimension ref="A1:AU209"/>
  <sheetViews>
    <sheetView showGridLines="0" view="pageBreakPreview" topLeftCell="A163" zoomScale="80" zoomScaleNormal="100" zoomScaleSheetLayoutView="80" workbookViewId="0">
      <selection activeCell="AU220" sqref="AU220"/>
    </sheetView>
  </sheetViews>
  <sheetFormatPr defaultColWidth="9" defaultRowHeight="12"/>
  <cols>
    <col min="1" max="1" width="2.77734375" style="826" customWidth="1"/>
    <col min="2" max="3" width="4" style="880" customWidth="1"/>
    <col min="4" max="40" width="4" style="826" customWidth="1"/>
    <col min="41" max="16384" width="9" style="826"/>
  </cols>
  <sheetData>
    <row r="1" spans="1:47" ht="20.25" customHeight="1">
      <c r="B1" s="827" t="s">
        <v>816</v>
      </c>
      <c r="C1" s="828"/>
      <c r="D1" s="829"/>
      <c r="E1" s="829"/>
      <c r="F1" s="829"/>
      <c r="G1" s="829"/>
      <c r="H1" s="829"/>
      <c r="I1" s="829"/>
      <c r="J1" s="829"/>
      <c r="K1" s="829"/>
      <c r="L1" s="829"/>
      <c r="M1" s="829"/>
      <c r="N1" s="829"/>
      <c r="O1" s="829"/>
      <c r="P1" s="829"/>
      <c r="Q1" s="829"/>
      <c r="R1" s="829"/>
      <c r="S1" s="829"/>
      <c r="T1" s="829"/>
      <c r="U1" s="829"/>
      <c r="V1" s="829"/>
      <c r="W1" s="829"/>
      <c r="X1" s="829"/>
      <c r="Y1" s="829"/>
      <c r="Z1" s="829"/>
      <c r="AA1" s="829"/>
      <c r="AB1" s="829"/>
      <c r="AC1" s="829"/>
      <c r="AD1" s="829"/>
      <c r="AE1" s="829"/>
      <c r="AF1" s="829"/>
      <c r="AG1" s="829"/>
      <c r="AH1" s="829"/>
      <c r="AI1" s="829"/>
      <c r="AJ1" s="829"/>
      <c r="AK1" s="829"/>
      <c r="AL1" s="829"/>
      <c r="AM1" s="829"/>
      <c r="AN1" s="829"/>
    </row>
    <row r="2" spans="1:47">
      <c r="B2" s="830" t="s">
        <v>817</v>
      </c>
      <c r="C2" s="830"/>
      <c r="D2" s="830"/>
      <c r="E2" s="831" t="s">
        <v>293</v>
      </c>
      <c r="F2" s="831"/>
      <c r="G2" s="831"/>
      <c r="H2" s="831"/>
      <c r="I2" s="831"/>
      <c r="J2" s="831"/>
      <c r="K2" s="830" t="s">
        <v>818</v>
      </c>
      <c r="L2" s="830"/>
      <c r="M2" s="830"/>
      <c r="N2" s="831" t="s">
        <v>294</v>
      </c>
      <c r="O2" s="831"/>
      <c r="P2" s="831"/>
      <c r="Q2" s="831"/>
      <c r="R2" s="831"/>
      <c r="S2" s="831"/>
      <c r="T2" s="831"/>
      <c r="U2" s="832" t="s">
        <v>819</v>
      </c>
      <c r="V2" s="832"/>
      <c r="W2" s="832"/>
      <c r="X2" s="832"/>
      <c r="Y2" s="833" t="s">
        <v>321</v>
      </c>
      <c r="Z2" s="833"/>
      <c r="AA2" s="833"/>
      <c r="AB2" s="833"/>
      <c r="AC2" s="833"/>
      <c r="AD2" s="833"/>
      <c r="AE2" s="833"/>
      <c r="AF2" s="833"/>
      <c r="AG2" s="834" t="s">
        <v>820</v>
      </c>
      <c r="AH2" s="834"/>
      <c r="AI2" s="834"/>
      <c r="AJ2" s="835">
        <v>44431</v>
      </c>
      <c r="AK2" s="835"/>
      <c r="AL2" s="835"/>
      <c r="AM2" s="835"/>
      <c r="AN2" s="835"/>
    </row>
    <row r="3" spans="1:47">
      <c r="A3" s="826" t="s">
        <v>821</v>
      </c>
      <c r="B3" s="836" t="s">
        <v>822</v>
      </c>
      <c r="C3" s="836"/>
      <c r="D3" s="836"/>
      <c r="E3" s="837" t="s">
        <v>320</v>
      </c>
      <c r="F3" s="837"/>
      <c r="G3" s="837"/>
      <c r="H3" s="837"/>
      <c r="I3" s="837"/>
      <c r="J3" s="837"/>
      <c r="K3" s="836" t="s">
        <v>823</v>
      </c>
      <c r="L3" s="836"/>
      <c r="M3" s="836"/>
      <c r="N3" s="837" t="s">
        <v>303</v>
      </c>
      <c r="O3" s="837"/>
      <c r="P3" s="837"/>
      <c r="Q3" s="837"/>
      <c r="R3" s="837"/>
      <c r="S3" s="837"/>
      <c r="T3" s="837"/>
      <c r="U3" s="838" t="s">
        <v>824</v>
      </c>
      <c r="V3" s="838"/>
      <c r="W3" s="838"/>
      <c r="X3" s="838"/>
      <c r="Y3" s="839" t="s">
        <v>353</v>
      </c>
      <c r="Z3" s="839"/>
      <c r="AA3" s="839"/>
      <c r="AB3" s="839"/>
      <c r="AC3" s="839"/>
      <c r="AD3" s="839"/>
      <c r="AE3" s="839"/>
      <c r="AF3" s="839"/>
      <c r="AG3" s="453"/>
      <c r="AH3" s="453"/>
      <c r="AI3" s="453"/>
      <c r="AJ3" s="840"/>
      <c r="AK3" s="840"/>
      <c r="AL3" s="840"/>
      <c r="AM3" s="840"/>
      <c r="AN3" s="840"/>
    </row>
    <row r="4" spans="1:47" ht="12" customHeight="1">
      <c r="B4" s="841"/>
      <c r="C4" s="842"/>
      <c r="D4" s="842"/>
      <c r="E4" s="842"/>
      <c r="F4" s="842"/>
      <c r="G4" s="842"/>
      <c r="H4" s="842"/>
      <c r="I4" s="842"/>
      <c r="J4" s="842"/>
      <c r="K4" s="842"/>
      <c r="L4" s="842"/>
      <c r="M4" s="842"/>
      <c r="N4" s="842"/>
      <c r="O4" s="842"/>
      <c r="P4" s="842"/>
      <c r="Q4" s="842"/>
      <c r="R4" s="842"/>
      <c r="S4" s="842"/>
      <c r="T4" s="842"/>
      <c r="U4" s="842"/>
      <c r="V4" s="842"/>
      <c r="W4" s="842"/>
      <c r="X4" s="842"/>
      <c r="Y4" s="842"/>
      <c r="Z4" s="842"/>
      <c r="AA4" s="842"/>
      <c r="AB4" s="842"/>
      <c r="AC4" s="842"/>
      <c r="AD4" s="842"/>
      <c r="AE4" s="842"/>
      <c r="AF4" s="842"/>
      <c r="AG4" s="843" t="s">
        <v>825</v>
      </c>
      <c r="AH4" s="844"/>
      <c r="AI4" s="845"/>
      <c r="AJ4" s="846" t="str">
        <f>IF(AT203=4,"Ⅳ",IF(AT203=3,"Ⅲ",IF(AT203=2,"Ⅱ","Ⅰ")))</f>
        <v>Ⅱ</v>
      </c>
      <c r="AK4" s="847"/>
      <c r="AL4" s="847"/>
      <c r="AM4" s="847"/>
      <c r="AN4" s="848"/>
      <c r="AO4" s="3"/>
      <c r="AP4" s="3"/>
      <c r="AQ4" s="3"/>
      <c r="AR4" s="3"/>
      <c r="AS4" s="3"/>
      <c r="AT4" s="3"/>
      <c r="AU4" s="3"/>
    </row>
    <row r="5" spans="1:47" ht="12.75" customHeight="1" thickBot="1">
      <c r="B5" s="849" t="s">
        <v>826</v>
      </c>
      <c r="C5" s="850"/>
      <c r="D5" s="850"/>
      <c r="E5" s="850"/>
      <c r="F5" s="850"/>
      <c r="G5" s="850"/>
      <c r="H5" s="850"/>
      <c r="I5" s="850"/>
      <c r="J5" s="850"/>
      <c r="K5" s="850"/>
      <c r="L5" s="850"/>
      <c r="M5" s="850"/>
      <c r="N5" s="850"/>
      <c r="O5" s="850"/>
      <c r="P5" s="850"/>
      <c r="Q5" s="850"/>
      <c r="R5" s="850"/>
      <c r="S5" s="850"/>
      <c r="T5" s="850"/>
      <c r="U5" s="850"/>
      <c r="V5" s="850"/>
      <c r="W5" s="850"/>
      <c r="X5" s="850"/>
      <c r="Y5" s="850"/>
      <c r="Z5" s="850"/>
      <c r="AA5" s="850"/>
      <c r="AB5" s="850"/>
      <c r="AC5" s="850"/>
      <c r="AD5" s="850"/>
      <c r="AE5" s="850"/>
      <c r="AF5" s="850"/>
      <c r="AG5" s="851"/>
      <c r="AH5" s="852"/>
      <c r="AI5" s="853"/>
      <c r="AJ5" s="854"/>
      <c r="AK5" s="855"/>
      <c r="AL5" s="855"/>
      <c r="AM5" s="855"/>
      <c r="AN5" s="856"/>
      <c r="AO5" s="3"/>
      <c r="AP5" s="3"/>
      <c r="AQ5" s="3"/>
      <c r="AR5" s="3"/>
      <c r="AS5" s="3"/>
      <c r="AT5" s="3"/>
      <c r="AU5" s="3"/>
    </row>
    <row r="6" spans="1:47">
      <c r="B6" s="857" t="s">
        <v>827</v>
      </c>
      <c r="C6" s="858" t="s">
        <v>828</v>
      </c>
      <c r="D6" s="859" t="s">
        <v>829</v>
      </c>
      <c r="E6" s="860"/>
      <c r="F6" s="860"/>
      <c r="G6" s="860"/>
      <c r="H6" s="860"/>
      <c r="I6" s="860"/>
      <c r="J6" s="860"/>
      <c r="K6" s="860"/>
      <c r="L6" s="860"/>
      <c r="M6" s="860"/>
      <c r="N6" s="860"/>
      <c r="O6" s="860"/>
      <c r="P6" s="860"/>
      <c r="Q6" s="860"/>
      <c r="R6" s="860"/>
      <c r="S6" s="860"/>
      <c r="T6" s="860"/>
      <c r="U6" s="860"/>
      <c r="V6" s="860"/>
      <c r="W6" s="860"/>
      <c r="X6" s="861"/>
      <c r="Y6" s="862" t="s">
        <v>830</v>
      </c>
      <c r="Z6" s="862"/>
      <c r="AA6" s="862"/>
      <c r="AB6" s="862"/>
      <c r="AC6" s="863" t="s">
        <v>831</v>
      </c>
      <c r="AD6" s="864"/>
      <c r="AE6" s="864"/>
      <c r="AF6" s="864"/>
      <c r="AG6" s="864"/>
      <c r="AH6" s="864"/>
      <c r="AI6" s="864"/>
      <c r="AJ6" s="864"/>
      <c r="AK6" s="864"/>
      <c r="AL6" s="864"/>
      <c r="AM6" s="864"/>
      <c r="AN6" s="865"/>
      <c r="AO6" s="3"/>
      <c r="AP6" s="3"/>
      <c r="AQ6" s="3"/>
      <c r="AR6" s="3"/>
      <c r="AS6" s="3"/>
      <c r="AT6" s="866" t="s">
        <v>832</v>
      </c>
      <c r="AU6" s="3"/>
    </row>
    <row r="7" spans="1:47" ht="12.6">
      <c r="B7" s="867"/>
      <c r="C7" s="868"/>
      <c r="D7" s="869" t="s">
        <v>833</v>
      </c>
      <c r="E7" s="870"/>
      <c r="F7" s="870"/>
      <c r="G7" s="870"/>
      <c r="H7" s="870"/>
      <c r="I7" s="870"/>
      <c r="J7" s="870"/>
      <c r="K7" s="870"/>
      <c r="L7" s="870"/>
      <c r="M7" s="870"/>
      <c r="N7" s="870"/>
      <c r="O7" s="871"/>
      <c r="P7" s="870" t="s">
        <v>834</v>
      </c>
      <c r="Q7" s="870"/>
      <c r="R7" s="870"/>
      <c r="S7" s="870"/>
      <c r="T7" s="870"/>
      <c r="U7" s="870"/>
      <c r="V7" s="870"/>
      <c r="W7" s="870"/>
      <c r="X7" s="872"/>
      <c r="Y7" s="873"/>
      <c r="Z7" s="873"/>
      <c r="AA7" s="873"/>
      <c r="AB7" s="873"/>
      <c r="AC7" s="874" t="s">
        <v>835</v>
      </c>
      <c r="AD7" s="875"/>
      <c r="AE7" s="875"/>
      <c r="AF7" s="875"/>
      <c r="AG7" s="871" t="s">
        <v>836</v>
      </c>
      <c r="AH7" s="875"/>
      <c r="AI7" s="875"/>
      <c r="AJ7" s="875"/>
      <c r="AK7" s="875"/>
      <c r="AL7" s="875"/>
      <c r="AM7" s="875"/>
      <c r="AN7" s="876"/>
      <c r="AO7" s="3"/>
      <c r="AP7" s="3"/>
      <c r="AQ7" s="3"/>
      <c r="AR7" s="3"/>
      <c r="AS7" s="3"/>
      <c r="AT7" s="877"/>
      <c r="AU7" s="3"/>
    </row>
    <row r="8" spans="1:47" ht="12.6">
      <c r="B8" s="867"/>
      <c r="C8" s="868"/>
      <c r="D8" s="869" t="s">
        <v>837</v>
      </c>
      <c r="E8" s="870"/>
      <c r="F8" s="870"/>
      <c r="G8" s="871"/>
      <c r="H8" s="870" t="s">
        <v>838</v>
      </c>
      <c r="I8" s="870"/>
      <c r="J8" s="870"/>
      <c r="K8" s="871"/>
      <c r="L8" s="870" t="s">
        <v>839</v>
      </c>
      <c r="M8" s="870"/>
      <c r="N8" s="870"/>
      <c r="O8" s="871"/>
      <c r="P8" s="870" t="s">
        <v>840</v>
      </c>
      <c r="Q8" s="870"/>
      <c r="R8" s="871"/>
      <c r="S8" s="870" t="s">
        <v>838</v>
      </c>
      <c r="T8" s="870"/>
      <c r="U8" s="871"/>
      <c r="V8" s="870" t="s">
        <v>839</v>
      </c>
      <c r="W8" s="870"/>
      <c r="X8" s="872"/>
      <c r="Y8" s="878" t="s">
        <v>840</v>
      </c>
      <c r="Z8" s="879" t="s">
        <v>838</v>
      </c>
      <c r="AA8" s="879" t="s">
        <v>839</v>
      </c>
      <c r="AB8" s="878" t="s">
        <v>841</v>
      </c>
      <c r="AC8" s="874" t="s">
        <v>842</v>
      </c>
      <c r="AD8" s="875"/>
      <c r="AE8" s="875"/>
      <c r="AF8" s="875"/>
      <c r="AG8" s="875" t="s">
        <v>838</v>
      </c>
      <c r="AH8" s="875"/>
      <c r="AI8" s="875"/>
      <c r="AJ8" s="875"/>
      <c r="AK8" s="871" t="s">
        <v>839</v>
      </c>
      <c r="AL8" s="875"/>
      <c r="AM8" s="875"/>
      <c r="AN8" s="876"/>
      <c r="AO8" s="3"/>
      <c r="AP8" s="3"/>
      <c r="AQ8" s="3"/>
      <c r="AR8" s="3"/>
      <c r="AS8" s="3"/>
      <c r="AT8" s="877"/>
      <c r="AU8" s="3"/>
    </row>
    <row r="9" spans="1:47" s="880" customFormat="1">
      <c r="B9" s="881"/>
      <c r="C9" s="882"/>
      <c r="D9" s="883" t="s">
        <v>843</v>
      </c>
      <c r="E9" s="884" t="s">
        <v>844</v>
      </c>
      <c r="F9" s="884" t="s">
        <v>845</v>
      </c>
      <c r="G9" s="885" t="s">
        <v>846</v>
      </c>
      <c r="H9" s="886" t="s">
        <v>843</v>
      </c>
      <c r="I9" s="884" t="s">
        <v>844</v>
      </c>
      <c r="J9" s="884" t="s">
        <v>845</v>
      </c>
      <c r="K9" s="885" t="s">
        <v>846</v>
      </c>
      <c r="L9" s="886" t="s">
        <v>843</v>
      </c>
      <c r="M9" s="884" t="s">
        <v>844</v>
      </c>
      <c r="N9" s="884" t="s">
        <v>845</v>
      </c>
      <c r="O9" s="885" t="s">
        <v>846</v>
      </c>
      <c r="P9" s="886" t="s">
        <v>350</v>
      </c>
      <c r="Q9" s="884" t="s">
        <v>346</v>
      </c>
      <c r="R9" s="885" t="s">
        <v>847</v>
      </c>
      <c r="S9" s="886" t="s">
        <v>350</v>
      </c>
      <c r="T9" s="884" t="s">
        <v>346</v>
      </c>
      <c r="U9" s="885" t="s">
        <v>847</v>
      </c>
      <c r="V9" s="886" t="s">
        <v>350</v>
      </c>
      <c r="W9" s="884" t="s">
        <v>346</v>
      </c>
      <c r="X9" s="887" t="s">
        <v>847</v>
      </c>
      <c r="Y9" s="888"/>
      <c r="Z9" s="889"/>
      <c r="AA9" s="889"/>
      <c r="AB9" s="888"/>
      <c r="AC9" s="883" t="s">
        <v>843</v>
      </c>
      <c r="AD9" s="884" t="s">
        <v>844</v>
      </c>
      <c r="AE9" s="884" t="s">
        <v>845</v>
      </c>
      <c r="AF9" s="885" t="s">
        <v>846</v>
      </c>
      <c r="AG9" s="890" t="s">
        <v>843</v>
      </c>
      <c r="AH9" s="884" t="s">
        <v>844</v>
      </c>
      <c r="AI9" s="884" t="s">
        <v>845</v>
      </c>
      <c r="AJ9" s="884" t="s">
        <v>846</v>
      </c>
      <c r="AK9" s="884" t="s">
        <v>843</v>
      </c>
      <c r="AL9" s="884" t="s">
        <v>844</v>
      </c>
      <c r="AM9" s="884" t="s">
        <v>845</v>
      </c>
      <c r="AN9" s="887" t="s">
        <v>846</v>
      </c>
      <c r="AO9" s="3" t="s">
        <v>848</v>
      </c>
      <c r="AP9" s="3"/>
      <c r="AQ9" s="3"/>
      <c r="AR9" s="3"/>
      <c r="AS9" s="3"/>
      <c r="AT9" s="891"/>
      <c r="AU9" s="3"/>
    </row>
    <row r="10" spans="1:47">
      <c r="B10" s="892" t="str">
        <f>'様式D-3_PS'!AV5</f>
        <v>PS</v>
      </c>
      <c r="C10" s="893">
        <f>'様式D-3_PS'!AW5</f>
        <v>0</v>
      </c>
      <c r="D10" s="894">
        <f>'様式D-3_PS'!AX5</f>
        <v>0</v>
      </c>
      <c r="E10" s="895">
        <f>'様式D-3_PS'!AY5</f>
        <v>0</v>
      </c>
      <c r="F10" s="895">
        <f>'様式D-3_PS'!AZ5</f>
        <v>0</v>
      </c>
      <c r="G10" s="895">
        <f>'様式D-3_PS'!BA5</f>
        <v>0</v>
      </c>
      <c r="H10" s="895">
        <f>'様式D-3_PS'!BB5</f>
        <v>0</v>
      </c>
      <c r="I10" s="895">
        <f>'様式D-3_PS'!BC5</f>
        <v>0</v>
      </c>
      <c r="J10" s="895">
        <f>'様式D-3_PS'!BD5</f>
        <v>0</v>
      </c>
      <c r="K10" s="895">
        <f>'様式D-3_PS'!BE5</f>
        <v>0</v>
      </c>
      <c r="L10" s="895">
        <f>'様式D-3_PS'!BF5</f>
        <v>0</v>
      </c>
      <c r="M10" s="895">
        <f>'様式D-3_PS'!BG5</f>
        <v>0</v>
      </c>
      <c r="N10" s="895">
        <f>'様式D-3_PS'!BH5</f>
        <v>0</v>
      </c>
      <c r="O10" s="895">
        <f>'様式D-3_PS'!BI5</f>
        <v>0</v>
      </c>
      <c r="P10" s="895">
        <f>'様式D-3_PS'!BJ5</f>
        <v>0</v>
      </c>
      <c r="Q10" s="895">
        <f>'様式D-3_PS'!BK5</f>
        <v>0</v>
      </c>
      <c r="R10" s="895">
        <f>'様式D-3_PS'!BL5</f>
        <v>0</v>
      </c>
      <c r="S10" s="895">
        <f>'様式D-3_PS'!BM5</f>
        <v>0</v>
      </c>
      <c r="T10" s="895">
        <f>'様式D-3_PS'!BN5</f>
        <v>0</v>
      </c>
      <c r="U10" s="895">
        <f>'様式D-3_PS'!BO5</f>
        <v>0</v>
      </c>
      <c r="V10" s="895">
        <f>'様式D-3_PS'!BP5</f>
        <v>0</v>
      </c>
      <c r="W10" s="895">
        <f>'様式D-3_PS'!BQ5</f>
        <v>0</v>
      </c>
      <c r="X10" s="896">
        <f>'様式D-3_PS'!BR5</f>
        <v>0</v>
      </c>
      <c r="Y10" s="897" t="str">
        <f>'様式D-3_PS'!BS5</f>
        <v>Ⅰ</v>
      </c>
      <c r="Z10" s="898" t="str">
        <f>'様式D-3_PS'!BT5</f>
        <v>Ⅰ</v>
      </c>
      <c r="AA10" s="898" t="str">
        <f>'様式D-3_PS'!BU5</f>
        <v>Ⅰ</v>
      </c>
      <c r="AB10" s="897" t="str">
        <f>'様式D-3_PS'!BV5</f>
        <v>Ⅰ</v>
      </c>
      <c r="AC10" s="899" t="str">
        <f>'様式D-3_PS'!BW5</f>
        <v/>
      </c>
      <c r="AD10" s="900" t="str">
        <f>'様式D-3_PS'!BX5</f>
        <v/>
      </c>
      <c r="AE10" s="900" t="str">
        <f>'様式D-3_PS'!BY5</f>
        <v/>
      </c>
      <c r="AF10" s="901" t="str">
        <f>'様式D-3_PS'!BZ5</f>
        <v/>
      </c>
      <c r="AG10" s="902">
        <f>'様式D-3_PS'!CA5</f>
        <v>0</v>
      </c>
      <c r="AH10" s="902">
        <f>'様式D-3_PS'!CB5</f>
        <v>0</v>
      </c>
      <c r="AI10" s="902">
        <f>'様式D-3_PS'!CC5</f>
        <v>0</v>
      </c>
      <c r="AJ10" s="902">
        <f>'様式D-3_PS'!CD5</f>
        <v>0</v>
      </c>
      <c r="AK10" s="902">
        <f>'様式D-3_PS'!CE5</f>
        <v>0</v>
      </c>
      <c r="AL10" s="902">
        <f>'様式D-3_PS'!CF5</f>
        <v>0</v>
      </c>
      <c r="AM10" s="902">
        <f>'様式D-3_PS'!CG5</f>
        <v>0</v>
      </c>
      <c r="AN10" s="903">
        <f>'様式D-3_PS'!CH5</f>
        <v>0</v>
      </c>
      <c r="AO10" s="3"/>
      <c r="AP10" s="3"/>
      <c r="AQ10" s="3"/>
      <c r="AR10" s="3"/>
      <c r="AS10" s="3"/>
      <c r="AT10" s="904">
        <f>IF(AB10="Ⅳ",4,IF(AB10="Ⅲ",3,IF(AB10="Ⅱ",2,1)))</f>
        <v>1</v>
      </c>
      <c r="AU10" s="3"/>
    </row>
    <row r="11" spans="1:47">
      <c r="B11" s="892">
        <f>'様式D-3_S01'!AV5</f>
        <v>1</v>
      </c>
      <c r="C11" s="893">
        <f>'様式D-3_S01'!AW5</f>
        <v>12</v>
      </c>
      <c r="D11" s="894">
        <f>'様式D-3_S01'!AX5</f>
        <v>0</v>
      </c>
      <c r="E11" s="895">
        <f>'様式D-3_S01'!AY5</f>
        <v>0</v>
      </c>
      <c r="F11" s="895">
        <f>'様式D-3_S01'!AZ5</f>
        <v>0</v>
      </c>
      <c r="G11" s="895">
        <f>'様式D-3_S01'!BA5</f>
        <v>0</v>
      </c>
      <c r="H11" s="895">
        <f>'様式D-3_S01'!BB5</f>
        <v>0</v>
      </c>
      <c r="I11" s="895">
        <f>'様式D-3_S01'!BC5</f>
        <v>0</v>
      </c>
      <c r="J11" s="895">
        <f>'様式D-3_S01'!BD5</f>
        <v>0</v>
      </c>
      <c r="K11" s="895">
        <f>'様式D-3_S01'!BE5</f>
        <v>0</v>
      </c>
      <c r="L11" s="895">
        <f>'様式D-3_S01'!BF5</f>
        <v>0</v>
      </c>
      <c r="M11" s="895">
        <f>'様式D-3_S01'!BG5</f>
        <v>0</v>
      </c>
      <c r="N11" s="895">
        <f>'様式D-3_S01'!BH5</f>
        <v>0</v>
      </c>
      <c r="O11" s="895">
        <f>'様式D-3_S01'!BI5</f>
        <v>0</v>
      </c>
      <c r="P11" s="895">
        <f>'様式D-3_S01'!BJ5</f>
        <v>0</v>
      </c>
      <c r="Q11" s="895">
        <f>'様式D-3_S01'!BK5</f>
        <v>0</v>
      </c>
      <c r="R11" s="895">
        <f>'様式D-3_S01'!BL5</f>
        <v>0</v>
      </c>
      <c r="S11" s="895">
        <f>'様式D-3_S01'!BM5</f>
        <v>0</v>
      </c>
      <c r="T11" s="895">
        <f>'様式D-3_S01'!BN5</f>
        <v>0</v>
      </c>
      <c r="U11" s="895">
        <f>'様式D-3_S01'!BO5</f>
        <v>0</v>
      </c>
      <c r="V11" s="895">
        <f>'様式D-3_S01'!BP5</f>
        <v>0</v>
      </c>
      <c r="W11" s="895">
        <f>'様式D-3_S01'!BQ5</f>
        <v>0</v>
      </c>
      <c r="X11" s="896">
        <f>'様式D-3_S01'!BR5</f>
        <v>0</v>
      </c>
      <c r="Y11" s="897" t="str">
        <f>'様式D-3_S01'!BS5</f>
        <v>Ⅰ</v>
      </c>
      <c r="Z11" s="898" t="str">
        <f>'様式D-3_S01'!BT5</f>
        <v>Ⅰ</v>
      </c>
      <c r="AA11" s="898" t="str">
        <f>'様式D-3_S01'!BU5</f>
        <v>Ⅰ</v>
      </c>
      <c r="AB11" s="897" t="str">
        <f>'様式D-3_S01'!BV5</f>
        <v>Ⅰ</v>
      </c>
      <c r="AC11" s="899" t="str">
        <f>'様式D-3_S01'!BW5</f>
        <v/>
      </c>
      <c r="AD11" s="900" t="str">
        <f>'様式D-3_S01'!BX5</f>
        <v/>
      </c>
      <c r="AE11" s="900" t="str">
        <f>'様式D-3_S01'!BY5</f>
        <v/>
      </c>
      <c r="AF11" s="901" t="str">
        <f>'様式D-3_S01'!BZ5</f>
        <v/>
      </c>
      <c r="AG11" s="902">
        <f>'様式D-3_S01'!CA5</f>
        <v>0</v>
      </c>
      <c r="AH11" s="902">
        <f>'様式D-3_S01'!CB5</f>
        <v>0</v>
      </c>
      <c r="AI11" s="902">
        <f>'様式D-3_S01'!CC5</f>
        <v>0</v>
      </c>
      <c r="AJ11" s="902">
        <f>'様式D-3_S01'!CD5</f>
        <v>0</v>
      </c>
      <c r="AK11" s="902">
        <f>'様式D-3_S01'!CE5</f>
        <v>0</v>
      </c>
      <c r="AL11" s="902">
        <f>'様式D-3_S01'!CF5</f>
        <v>0</v>
      </c>
      <c r="AM11" s="902">
        <f>'様式D-3_S01'!CG5</f>
        <v>0</v>
      </c>
      <c r="AN11" s="903">
        <f>'様式D-3_S01'!CH5</f>
        <v>0</v>
      </c>
      <c r="AO11" s="3"/>
      <c r="AP11" s="3"/>
      <c r="AQ11" s="3"/>
      <c r="AR11" s="3"/>
      <c r="AS11" s="3"/>
      <c r="AT11" s="904">
        <f t="shared" ref="AT11:AT202" si="0">IF(AB11="Ⅳ",4,IF(AB11="Ⅲ",3,IF(AB11="Ⅱ",2,1)))</f>
        <v>1</v>
      </c>
      <c r="AU11" s="3"/>
    </row>
    <row r="12" spans="1:47">
      <c r="B12" s="892">
        <f>'様式D-3_S02'!AV5</f>
        <v>2</v>
      </c>
      <c r="C12" s="893">
        <f>'様式D-3_S02'!AW5</f>
        <v>9</v>
      </c>
      <c r="D12" s="894">
        <f>'様式D-3_S02'!AX5</f>
        <v>0</v>
      </c>
      <c r="E12" s="895">
        <f>'様式D-3_S02'!AY5</f>
        <v>0</v>
      </c>
      <c r="F12" s="895">
        <f>'様式D-3_S02'!AZ5</f>
        <v>0</v>
      </c>
      <c r="G12" s="895">
        <f>'様式D-3_S02'!BA5</f>
        <v>0</v>
      </c>
      <c r="H12" s="895">
        <f>'様式D-3_S02'!BB5</f>
        <v>0</v>
      </c>
      <c r="I12" s="895">
        <f>'様式D-3_S02'!BC5</f>
        <v>0</v>
      </c>
      <c r="J12" s="895">
        <f>'様式D-3_S02'!BD5</f>
        <v>0</v>
      </c>
      <c r="K12" s="895">
        <f>'様式D-3_S02'!BE5</f>
        <v>0</v>
      </c>
      <c r="L12" s="895">
        <f>'様式D-3_S02'!BF5</f>
        <v>0</v>
      </c>
      <c r="M12" s="895">
        <f>'様式D-3_S02'!BG5</f>
        <v>0</v>
      </c>
      <c r="N12" s="895">
        <f>'様式D-3_S02'!BH5</f>
        <v>0</v>
      </c>
      <c r="O12" s="895">
        <f>'様式D-3_S02'!BI5</f>
        <v>0</v>
      </c>
      <c r="P12" s="895">
        <f>'様式D-3_S02'!BJ5</f>
        <v>0</v>
      </c>
      <c r="Q12" s="895">
        <f>'様式D-3_S02'!BK5</f>
        <v>0</v>
      </c>
      <c r="R12" s="895">
        <f>'様式D-3_S02'!BL5</f>
        <v>0</v>
      </c>
      <c r="S12" s="895">
        <f>'様式D-3_S02'!BM5</f>
        <v>0</v>
      </c>
      <c r="T12" s="895">
        <f>'様式D-3_S02'!BN5</f>
        <v>0</v>
      </c>
      <c r="U12" s="895">
        <f>'様式D-3_S02'!BO5</f>
        <v>0</v>
      </c>
      <c r="V12" s="895">
        <f>'様式D-3_S02'!BP5</f>
        <v>0</v>
      </c>
      <c r="W12" s="895">
        <f>'様式D-3_S02'!BQ5</f>
        <v>0</v>
      </c>
      <c r="X12" s="896">
        <f>'様式D-3_S02'!BR5</f>
        <v>0</v>
      </c>
      <c r="Y12" s="897" t="str">
        <f>'様式D-3_S02'!BS5</f>
        <v>Ⅰ</v>
      </c>
      <c r="Z12" s="898" t="str">
        <f>'様式D-3_S02'!BT5</f>
        <v>Ⅰ</v>
      </c>
      <c r="AA12" s="898" t="str">
        <f>'様式D-3_S02'!BU5</f>
        <v>Ⅰ</v>
      </c>
      <c r="AB12" s="897" t="str">
        <f>'様式D-3_S02'!BV5</f>
        <v>Ⅰ</v>
      </c>
      <c r="AC12" s="899" t="str">
        <f>'様式D-3_S02'!BW5</f>
        <v/>
      </c>
      <c r="AD12" s="900" t="str">
        <f>'様式D-3_S02'!BX5</f>
        <v/>
      </c>
      <c r="AE12" s="900" t="str">
        <f>'様式D-3_S02'!BY5</f>
        <v/>
      </c>
      <c r="AF12" s="901" t="str">
        <f>'様式D-3_S02'!BZ5</f>
        <v/>
      </c>
      <c r="AG12" s="902">
        <f>'様式D-3_S02'!CA5</f>
        <v>0</v>
      </c>
      <c r="AH12" s="902">
        <f>'様式D-3_S02'!CB5</f>
        <v>0</v>
      </c>
      <c r="AI12" s="902">
        <f>'様式D-3_S02'!CC5</f>
        <v>0</v>
      </c>
      <c r="AJ12" s="902">
        <f>'様式D-3_S02'!CD5</f>
        <v>0</v>
      </c>
      <c r="AK12" s="902">
        <f>'様式D-3_S02'!CE5</f>
        <v>0</v>
      </c>
      <c r="AL12" s="902">
        <f>'様式D-3_S02'!CF5</f>
        <v>0</v>
      </c>
      <c r="AM12" s="902">
        <f>'様式D-3_S02'!CG5</f>
        <v>0</v>
      </c>
      <c r="AN12" s="903">
        <f>'様式D-3_S02'!CH5</f>
        <v>0</v>
      </c>
      <c r="AO12" s="3"/>
      <c r="AP12" s="3"/>
      <c r="AQ12" s="3"/>
      <c r="AR12" s="3"/>
      <c r="AS12" s="3"/>
      <c r="AT12" s="904">
        <f t="shared" si="0"/>
        <v>1</v>
      </c>
      <c r="AU12" s="3"/>
    </row>
    <row r="13" spans="1:47">
      <c r="B13" s="892">
        <f>'様式D-3_S03'!AV5</f>
        <v>3</v>
      </c>
      <c r="C13" s="893">
        <f>'様式D-3_S03'!AW5</f>
        <v>10.5</v>
      </c>
      <c r="D13" s="894">
        <f>'様式D-3_S03'!AX5</f>
        <v>0</v>
      </c>
      <c r="E13" s="895">
        <f>'様式D-3_S03'!AY5</f>
        <v>0</v>
      </c>
      <c r="F13" s="895">
        <f>'様式D-3_S03'!AZ5</f>
        <v>0</v>
      </c>
      <c r="G13" s="895">
        <f>'様式D-3_S03'!BA5</f>
        <v>0</v>
      </c>
      <c r="H13" s="895">
        <f>'様式D-3_S03'!BB5</f>
        <v>0</v>
      </c>
      <c r="I13" s="895">
        <f>'様式D-3_S03'!BC5</f>
        <v>0</v>
      </c>
      <c r="J13" s="895">
        <f>'様式D-3_S03'!BD5</f>
        <v>0</v>
      </c>
      <c r="K13" s="895">
        <f>'様式D-3_S03'!BE5</f>
        <v>3</v>
      </c>
      <c r="L13" s="895">
        <f>'様式D-3_S03'!BF5</f>
        <v>0</v>
      </c>
      <c r="M13" s="895">
        <f>'様式D-3_S03'!BG5</f>
        <v>0</v>
      </c>
      <c r="N13" s="895">
        <f>'様式D-3_S03'!BH5</f>
        <v>0</v>
      </c>
      <c r="O13" s="895">
        <f>'様式D-3_S03'!BI5</f>
        <v>0</v>
      </c>
      <c r="P13" s="895">
        <f>'様式D-3_S03'!BJ5</f>
        <v>0</v>
      </c>
      <c r="Q13" s="895">
        <f>'様式D-3_S03'!BK5</f>
        <v>0</v>
      </c>
      <c r="R13" s="895">
        <f>'様式D-3_S03'!BL5</f>
        <v>0</v>
      </c>
      <c r="S13" s="895">
        <f>'様式D-3_S03'!BM5</f>
        <v>0</v>
      </c>
      <c r="T13" s="895">
        <f>'様式D-3_S03'!BN5</f>
        <v>0</v>
      </c>
      <c r="U13" s="895">
        <f>'様式D-3_S03'!BO5</f>
        <v>3</v>
      </c>
      <c r="V13" s="895">
        <f>'様式D-3_S03'!BP5</f>
        <v>0</v>
      </c>
      <c r="W13" s="895">
        <f>'様式D-3_S03'!BQ5</f>
        <v>0</v>
      </c>
      <c r="X13" s="896">
        <f>'様式D-3_S03'!BR5</f>
        <v>0</v>
      </c>
      <c r="Y13" s="897" t="str">
        <f>'様式D-3_S03'!BS5</f>
        <v>Ⅰ</v>
      </c>
      <c r="Z13" s="898" t="str">
        <f>'様式D-3_S03'!BT5</f>
        <v>Ⅱ</v>
      </c>
      <c r="AA13" s="898" t="str">
        <f>'様式D-3_S03'!BU5</f>
        <v>Ⅰ</v>
      </c>
      <c r="AB13" s="897" t="str">
        <f>'様式D-3_S03'!BV5</f>
        <v>Ⅱ</v>
      </c>
      <c r="AC13" s="899" t="str">
        <f>'様式D-3_S03'!BW5</f>
        <v/>
      </c>
      <c r="AD13" s="900" t="str">
        <f>'様式D-3_S03'!BX5</f>
        <v/>
      </c>
      <c r="AE13" s="900" t="str">
        <f>'様式D-3_S03'!BY5</f>
        <v/>
      </c>
      <c r="AF13" s="901" t="str">
        <f>'様式D-3_S03'!BZ5</f>
        <v/>
      </c>
      <c r="AG13" s="902">
        <f>'様式D-3_S03'!CA5</f>
        <v>0</v>
      </c>
      <c r="AH13" s="902">
        <f>'様式D-3_S03'!CB5</f>
        <v>0</v>
      </c>
      <c r="AI13" s="902">
        <f>'様式D-3_S03'!CC5</f>
        <v>0</v>
      </c>
      <c r="AJ13" s="902">
        <f>'様式D-3_S03'!CD5</f>
        <v>0.34</v>
      </c>
      <c r="AK13" s="902">
        <f>'様式D-3_S03'!CE5</f>
        <v>0</v>
      </c>
      <c r="AL13" s="902">
        <f>'様式D-3_S03'!CF5</f>
        <v>0</v>
      </c>
      <c r="AM13" s="902">
        <f>'様式D-3_S03'!CG5</f>
        <v>0</v>
      </c>
      <c r="AN13" s="903">
        <f>'様式D-3_S03'!CH5</f>
        <v>0</v>
      </c>
      <c r="AO13" s="3"/>
      <c r="AP13" s="3"/>
      <c r="AQ13" s="3"/>
      <c r="AR13" s="3"/>
      <c r="AS13" s="3"/>
      <c r="AT13" s="904">
        <f t="shared" si="0"/>
        <v>2</v>
      </c>
      <c r="AU13" s="3"/>
    </row>
    <row r="14" spans="1:47">
      <c r="B14" s="892">
        <f>'様式D-3_S04'!AV5</f>
        <v>4</v>
      </c>
      <c r="C14" s="893">
        <f>'様式D-3_S04'!AW5</f>
        <v>10.4</v>
      </c>
      <c r="D14" s="894">
        <f>'様式D-3_S04'!AX5</f>
        <v>0</v>
      </c>
      <c r="E14" s="895">
        <f>'様式D-3_S04'!AY5</f>
        <v>0</v>
      </c>
      <c r="F14" s="895">
        <f>'様式D-3_S04'!AZ5</f>
        <v>0</v>
      </c>
      <c r="G14" s="895">
        <f>'様式D-3_S04'!BA5</f>
        <v>0</v>
      </c>
      <c r="H14" s="895">
        <f>'様式D-3_S04'!BB5</f>
        <v>0</v>
      </c>
      <c r="I14" s="895">
        <f>'様式D-3_S04'!BC5</f>
        <v>0</v>
      </c>
      <c r="J14" s="895">
        <f>'様式D-3_S04'!BD5</f>
        <v>0</v>
      </c>
      <c r="K14" s="895">
        <f>'様式D-3_S04'!BE5</f>
        <v>1</v>
      </c>
      <c r="L14" s="895">
        <f>'様式D-3_S04'!BF5</f>
        <v>0</v>
      </c>
      <c r="M14" s="895">
        <f>'様式D-3_S04'!BG5</f>
        <v>0</v>
      </c>
      <c r="N14" s="895">
        <f>'様式D-3_S04'!BH5</f>
        <v>0</v>
      </c>
      <c r="O14" s="895">
        <f>'様式D-3_S04'!BI5</f>
        <v>0</v>
      </c>
      <c r="P14" s="895">
        <f>'様式D-3_S04'!BJ5</f>
        <v>0</v>
      </c>
      <c r="Q14" s="895">
        <f>'様式D-3_S04'!BK5</f>
        <v>0</v>
      </c>
      <c r="R14" s="895">
        <f>'様式D-3_S04'!BL5</f>
        <v>0</v>
      </c>
      <c r="S14" s="895">
        <f>'様式D-3_S04'!BM5</f>
        <v>0</v>
      </c>
      <c r="T14" s="895">
        <f>'様式D-3_S04'!BN5</f>
        <v>0</v>
      </c>
      <c r="U14" s="895">
        <f>'様式D-3_S04'!BO5</f>
        <v>1</v>
      </c>
      <c r="V14" s="895">
        <f>'様式D-3_S04'!BP5</f>
        <v>0</v>
      </c>
      <c r="W14" s="895">
        <f>'様式D-3_S04'!BQ5</f>
        <v>0</v>
      </c>
      <c r="X14" s="896">
        <f>'様式D-3_S04'!BR5</f>
        <v>0</v>
      </c>
      <c r="Y14" s="897" t="str">
        <f>'様式D-3_S04'!BS5</f>
        <v>Ⅰ</v>
      </c>
      <c r="Z14" s="898" t="str">
        <f>'様式D-3_S04'!BT5</f>
        <v>Ⅱ</v>
      </c>
      <c r="AA14" s="898" t="str">
        <f>'様式D-3_S04'!BU5</f>
        <v>Ⅰ</v>
      </c>
      <c r="AB14" s="897" t="str">
        <f>'様式D-3_S04'!BV5</f>
        <v>Ⅱ</v>
      </c>
      <c r="AC14" s="899" t="str">
        <f>'様式D-3_S04'!BW5</f>
        <v/>
      </c>
      <c r="AD14" s="900" t="str">
        <f>'様式D-3_S04'!BX5</f>
        <v/>
      </c>
      <c r="AE14" s="900" t="str">
        <f>'様式D-3_S04'!BY5</f>
        <v/>
      </c>
      <c r="AF14" s="901" t="str">
        <f>'様式D-3_S04'!BZ5</f>
        <v/>
      </c>
      <c r="AG14" s="902">
        <f>'様式D-3_S04'!CA5</f>
        <v>0</v>
      </c>
      <c r="AH14" s="902">
        <f>'様式D-3_S04'!CB5</f>
        <v>0</v>
      </c>
      <c r="AI14" s="902">
        <f>'様式D-3_S04'!CC5</f>
        <v>0</v>
      </c>
      <c r="AJ14" s="902">
        <f>'様式D-3_S04'!CD5</f>
        <v>0.03</v>
      </c>
      <c r="AK14" s="902">
        <f>'様式D-3_S04'!CE5</f>
        <v>0</v>
      </c>
      <c r="AL14" s="902">
        <f>'様式D-3_S04'!CF5</f>
        <v>0</v>
      </c>
      <c r="AM14" s="902">
        <f>'様式D-3_S04'!CG5</f>
        <v>0</v>
      </c>
      <c r="AN14" s="903">
        <f>'様式D-3_S04'!CH5</f>
        <v>0</v>
      </c>
      <c r="AO14" s="3"/>
      <c r="AP14" s="3"/>
      <c r="AQ14" s="3"/>
      <c r="AR14" s="3"/>
      <c r="AS14" s="3"/>
      <c r="AT14" s="904">
        <f t="shared" si="0"/>
        <v>2</v>
      </c>
      <c r="AU14" s="3"/>
    </row>
    <row r="15" spans="1:47">
      <c r="B15" s="892">
        <f>'様式D-3_S05'!AV5</f>
        <v>5</v>
      </c>
      <c r="C15" s="893">
        <f>'様式D-3_S05'!AW5</f>
        <v>10.5</v>
      </c>
      <c r="D15" s="894">
        <f>'様式D-3_S05'!AX5</f>
        <v>0</v>
      </c>
      <c r="E15" s="895">
        <f>'様式D-3_S05'!AY5</f>
        <v>0</v>
      </c>
      <c r="F15" s="895">
        <f>'様式D-3_S05'!AZ5</f>
        <v>0</v>
      </c>
      <c r="G15" s="895">
        <f>'様式D-3_S05'!BA5</f>
        <v>0</v>
      </c>
      <c r="H15" s="895">
        <f>'様式D-3_S05'!BB5</f>
        <v>0</v>
      </c>
      <c r="I15" s="895">
        <f>'様式D-3_S05'!BC5</f>
        <v>0</v>
      </c>
      <c r="J15" s="895">
        <f>'様式D-3_S05'!BD5</f>
        <v>0</v>
      </c>
      <c r="K15" s="895">
        <f>'様式D-3_S05'!BE5</f>
        <v>0</v>
      </c>
      <c r="L15" s="895">
        <f>'様式D-3_S05'!BF5</f>
        <v>0</v>
      </c>
      <c r="M15" s="895">
        <f>'様式D-3_S05'!BG5</f>
        <v>0</v>
      </c>
      <c r="N15" s="895">
        <f>'様式D-3_S05'!BH5</f>
        <v>0</v>
      </c>
      <c r="O15" s="895">
        <f>'様式D-3_S05'!BI5</f>
        <v>0</v>
      </c>
      <c r="P15" s="895">
        <f>'様式D-3_S05'!BJ5</f>
        <v>0</v>
      </c>
      <c r="Q15" s="895">
        <f>'様式D-3_S05'!BK5</f>
        <v>0</v>
      </c>
      <c r="R15" s="895">
        <f>'様式D-3_S05'!BL5</f>
        <v>0</v>
      </c>
      <c r="S15" s="895">
        <f>'様式D-3_S05'!BM5</f>
        <v>0</v>
      </c>
      <c r="T15" s="895">
        <f>'様式D-3_S05'!BN5</f>
        <v>0</v>
      </c>
      <c r="U15" s="895">
        <f>'様式D-3_S05'!BO5</f>
        <v>0</v>
      </c>
      <c r="V15" s="895">
        <f>'様式D-3_S05'!BP5</f>
        <v>0</v>
      </c>
      <c r="W15" s="895">
        <f>'様式D-3_S05'!BQ5</f>
        <v>0</v>
      </c>
      <c r="X15" s="896">
        <f>'様式D-3_S05'!BR5</f>
        <v>0</v>
      </c>
      <c r="Y15" s="897" t="str">
        <f>'様式D-3_S05'!BS5</f>
        <v>Ⅰ</v>
      </c>
      <c r="Z15" s="898" t="str">
        <f>'様式D-3_S05'!BT5</f>
        <v>Ⅰ</v>
      </c>
      <c r="AA15" s="898" t="str">
        <f>'様式D-3_S05'!BU5</f>
        <v>Ⅰ</v>
      </c>
      <c r="AB15" s="897" t="str">
        <f>'様式D-3_S05'!BV5</f>
        <v>Ⅰ</v>
      </c>
      <c r="AC15" s="899" t="str">
        <f>'様式D-3_S05'!BW5</f>
        <v/>
      </c>
      <c r="AD15" s="900" t="str">
        <f>'様式D-3_S05'!BX5</f>
        <v/>
      </c>
      <c r="AE15" s="900" t="str">
        <f>'様式D-3_S05'!BY5</f>
        <v/>
      </c>
      <c r="AF15" s="901" t="str">
        <f>'様式D-3_S05'!BZ5</f>
        <v/>
      </c>
      <c r="AG15" s="905">
        <f>'様式D-3_S05'!CA5</f>
        <v>0</v>
      </c>
      <c r="AH15" s="902">
        <f>'様式D-3_S05'!CB5</f>
        <v>0</v>
      </c>
      <c r="AI15" s="902">
        <f>'様式D-3_S05'!CC5</f>
        <v>0</v>
      </c>
      <c r="AJ15" s="902">
        <f>'様式D-3_S05'!CD5</f>
        <v>0</v>
      </c>
      <c r="AK15" s="902">
        <f>'様式D-3_S05'!CE5</f>
        <v>0</v>
      </c>
      <c r="AL15" s="902">
        <f>'様式D-3_S05'!CF5</f>
        <v>0</v>
      </c>
      <c r="AM15" s="902">
        <f>'様式D-3_S05'!CG5</f>
        <v>0</v>
      </c>
      <c r="AN15" s="903">
        <f>'様式D-3_S05'!CH5</f>
        <v>0</v>
      </c>
      <c r="AO15" s="3"/>
      <c r="AP15" s="3"/>
      <c r="AQ15" s="3"/>
      <c r="AR15" s="3"/>
      <c r="AS15" s="3"/>
      <c r="AT15" s="904">
        <f t="shared" si="0"/>
        <v>1</v>
      </c>
      <c r="AU15" s="3"/>
    </row>
    <row r="16" spans="1:47">
      <c r="B16" s="892">
        <f>'様式D-3_S06'!AV5</f>
        <v>6</v>
      </c>
      <c r="C16" s="893">
        <f>'様式D-3_S06'!AW5</f>
        <v>10.4</v>
      </c>
      <c r="D16" s="894">
        <f>'様式D-3_S06'!AX5</f>
        <v>0</v>
      </c>
      <c r="E16" s="895">
        <f>'様式D-3_S06'!AY5</f>
        <v>0</v>
      </c>
      <c r="F16" s="895">
        <f>'様式D-3_S06'!AZ5</f>
        <v>0</v>
      </c>
      <c r="G16" s="895">
        <f>'様式D-3_S06'!BA5</f>
        <v>0</v>
      </c>
      <c r="H16" s="895">
        <f>'様式D-3_S06'!BB5</f>
        <v>0</v>
      </c>
      <c r="I16" s="895">
        <f>'様式D-3_S06'!BC5</f>
        <v>0</v>
      </c>
      <c r="J16" s="895">
        <f>'様式D-3_S06'!BD5</f>
        <v>0</v>
      </c>
      <c r="K16" s="895">
        <f>'様式D-3_S06'!BE5</f>
        <v>2</v>
      </c>
      <c r="L16" s="895">
        <f>'様式D-3_S06'!BF5</f>
        <v>0</v>
      </c>
      <c r="M16" s="895">
        <f>'様式D-3_S06'!BG5</f>
        <v>0</v>
      </c>
      <c r="N16" s="895">
        <f>'様式D-3_S06'!BH5</f>
        <v>0</v>
      </c>
      <c r="O16" s="895">
        <f>'様式D-3_S06'!BI5</f>
        <v>0</v>
      </c>
      <c r="P16" s="895">
        <f>'様式D-3_S06'!BJ5</f>
        <v>0</v>
      </c>
      <c r="Q16" s="895">
        <f>'様式D-3_S06'!BK5</f>
        <v>0</v>
      </c>
      <c r="R16" s="906">
        <f>'様式D-3_S06'!BL5</f>
        <v>0</v>
      </c>
      <c r="S16" s="907">
        <f>'様式D-3_S06'!BM5</f>
        <v>0</v>
      </c>
      <c r="T16" s="895">
        <f>'様式D-3_S06'!BN5</f>
        <v>0</v>
      </c>
      <c r="U16" s="906">
        <f>'様式D-3_S06'!BO5</f>
        <v>2</v>
      </c>
      <c r="V16" s="907">
        <f>'様式D-3_S06'!BP5</f>
        <v>0</v>
      </c>
      <c r="W16" s="895">
        <f>'様式D-3_S06'!BQ5</f>
        <v>0</v>
      </c>
      <c r="X16" s="896">
        <f>'様式D-3_S06'!BR5</f>
        <v>0</v>
      </c>
      <c r="Y16" s="897" t="str">
        <f>'様式D-3_S06'!BS5</f>
        <v>Ⅰ</v>
      </c>
      <c r="Z16" s="898" t="str">
        <f>'様式D-3_S06'!BT5</f>
        <v>Ⅱ</v>
      </c>
      <c r="AA16" s="898" t="str">
        <f>'様式D-3_S06'!BU5</f>
        <v>Ⅰ</v>
      </c>
      <c r="AB16" s="897" t="str">
        <f>'様式D-3_S06'!BV5</f>
        <v>Ⅱ</v>
      </c>
      <c r="AC16" s="899" t="str">
        <f>'様式D-3_S06'!BW5</f>
        <v/>
      </c>
      <c r="AD16" s="900" t="str">
        <f>'様式D-3_S06'!BX5</f>
        <v/>
      </c>
      <c r="AE16" s="900" t="str">
        <f>'様式D-3_S06'!BY5</f>
        <v/>
      </c>
      <c r="AF16" s="901" t="str">
        <f>'様式D-3_S06'!BZ5</f>
        <v/>
      </c>
      <c r="AG16" s="905">
        <f>'様式D-3_S06'!CA5</f>
        <v>0</v>
      </c>
      <c r="AH16" s="902">
        <f>'様式D-3_S06'!CB5</f>
        <v>0</v>
      </c>
      <c r="AI16" s="902">
        <f>'様式D-3_S06'!CC5</f>
        <v>0</v>
      </c>
      <c r="AJ16" s="902">
        <f>'様式D-3_S06'!CD5</f>
        <v>7.0000000000000007E-2</v>
      </c>
      <c r="AK16" s="902">
        <f>'様式D-3_S06'!CE5</f>
        <v>0</v>
      </c>
      <c r="AL16" s="902">
        <f>'様式D-3_S06'!CF5</f>
        <v>0</v>
      </c>
      <c r="AM16" s="902">
        <f>'様式D-3_S06'!CG5</f>
        <v>0</v>
      </c>
      <c r="AN16" s="903">
        <f>'様式D-3_S06'!CH5</f>
        <v>0</v>
      </c>
      <c r="AO16" s="3"/>
      <c r="AP16" s="3"/>
      <c r="AQ16" s="3"/>
      <c r="AR16" s="3"/>
      <c r="AS16" s="3"/>
      <c r="AT16" s="904">
        <f t="shared" si="0"/>
        <v>2</v>
      </c>
      <c r="AU16" s="3"/>
    </row>
    <row r="17" spans="2:47">
      <c r="B17" s="892">
        <f>'様式D-3_S07'!AV5</f>
        <v>7</v>
      </c>
      <c r="C17" s="893">
        <f>'様式D-3_S07'!AW5</f>
        <v>10.5</v>
      </c>
      <c r="D17" s="894">
        <f>'様式D-3_S07'!AX5</f>
        <v>0</v>
      </c>
      <c r="E17" s="895">
        <f>'様式D-3_S07'!AY5</f>
        <v>0</v>
      </c>
      <c r="F17" s="895">
        <f>'様式D-3_S07'!AZ5</f>
        <v>0</v>
      </c>
      <c r="G17" s="895">
        <f>'様式D-3_S07'!BA5</f>
        <v>0</v>
      </c>
      <c r="H17" s="895">
        <f>'様式D-3_S07'!BB5</f>
        <v>0</v>
      </c>
      <c r="I17" s="895">
        <f>'様式D-3_S07'!BC5</f>
        <v>0</v>
      </c>
      <c r="J17" s="895">
        <f>'様式D-3_S07'!BD5</f>
        <v>0</v>
      </c>
      <c r="K17" s="895">
        <f>'様式D-3_S07'!BE5</f>
        <v>1</v>
      </c>
      <c r="L17" s="895">
        <f>'様式D-3_S07'!BF5</f>
        <v>0</v>
      </c>
      <c r="M17" s="895">
        <f>'様式D-3_S07'!BG5</f>
        <v>0</v>
      </c>
      <c r="N17" s="895">
        <f>'様式D-3_S07'!BH5</f>
        <v>0</v>
      </c>
      <c r="O17" s="895">
        <f>'様式D-3_S07'!BI5</f>
        <v>0</v>
      </c>
      <c r="P17" s="895">
        <f>'様式D-3_S07'!BJ5</f>
        <v>0</v>
      </c>
      <c r="Q17" s="895">
        <f>'様式D-3_S07'!BK5</f>
        <v>0</v>
      </c>
      <c r="R17" s="906">
        <f>'様式D-3_S07'!BL5</f>
        <v>0</v>
      </c>
      <c r="S17" s="907">
        <f>'様式D-3_S07'!BM5</f>
        <v>0</v>
      </c>
      <c r="T17" s="895">
        <f>'様式D-3_S07'!BN5</f>
        <v>0</v>
      </c>
      <c r="U17" s="906">
        <f>'様式D-3_S07'!BO5</f>
        <v>1</v>
      </c>
      <c r="V17" s="907">
        <f>'様式D-3_S07'!BP5</f>
        <v>0</v>
      </c>
      <c r="W17" s="895">
        <f>'様式D-3_S07'!BQ5</f>
        <v>0</v>
      </c>
      <c r="X17" s="896">
        <f>'様式D-3_S07'!BR5</f>
        <v>0</v>
      </c>
      <c r="Y17" s="897" t="str">
        <f>'様式D-3_S07'!BS5</f>
        <v>Ⅰ</v>
      </c>
      <c r="Z17" s="898" t="str">
        <f>'様式D-3_S07'!BT5</f>
        <v>Ⅱ</v>
      </c>
      <c r="AA17" s="898" t="str">
        <f>'様式D-3_S07'!BU5</f>
        <v>Ⅰ</v>
      </c>
      <c r="AB17" s="897" t="str">
        <f>'様式D-3_S07'!BV5</f>
        <v>Ⅱ</v>
      </c>
      <c r="AC17" s="899" t="str">
        <f>'様式D-3_S07'!BW5</f>
        <v/>
      </c>
      <c r="AD17" s="900" t="str">
        <f>'様式D-3_S07'!BX5</f>
        <v/>
      </c>
      <c r="AE17" s="900" t="str">
        <f>'様式D-3_S07'!BY5</f>
        <v/>
      </c>
      <c r="AF17" s="901" t="str">
        <f>'様式D-3_S07'!BZ5</f>
        <v/>
      </c>
      <c r="AG17" s="905">
        <f>'様式D-3_S07'!CA5</f>
        <v>0</v>
      </c>
      <c r="AH17" s="902">
        <f>'様式D-3_S07'!CB5</f>
        <v>0</v>
      </c>
      <c r="AI17" s="902">
        <f>'様式D-3_S07'!CC5</f>
        <v>0</v>
      </c>
      <c r="AJ17" s="902">
        <f>'様式D-3_S07'!CD5</f>
        <v>0.03</v>
      </c>
      <c r="AK17" s="902">
        <f>'様式D-3_S07'!CE5</f>
        <v>0</v>
      </c>
      <c r="AL17" s="902">
        <f>'様式D-3_S07'!CF5</f>
        <v>0</v>
      </c>
      <c r="AM17" s="902">
        <f>'様式D-3_S07'!CG5</f>
        <v>0</v>
      </c>
      <c r="AN17" s="903">
        <f>'様式D-3_S07'!CH5</f>
        <v>0</v>
      </c>
      <c r="AO17" s="3"/>
      <c r="AP17" s="3"/>
      <c r="AQ17" s="3"/>
      <c r="AR17" s="3"/>
      <c r="AS17" s="3"/>
      <c r="AT17" s="904">
        <f t="shared" si="0"/>
        <v>2</v>
      </c>
      <c r="AU17" s="3"/>
    </row>
    <row r="18" spans="2:47">
      <c r="B18" s="892">
        <f>'様式D-3_S08'!AV5</f>
        <v>8</v>
      </c>
      <c r="C18" s="893">
        <f>'様式D-3_S08'!AW5</f>
        <v>10.5</v>
      </c>
      <c r="D18" s="894">
        <f>'様式D-3_S08'!AX5</f>
        <v>0</v>
      </c>
      <c r="E18" s="895">
        <f>'様式D-3_S08'!AY5</f>
        <v>0</v>
      </c>
      <c r="F18" s="895">
        <f>'様式D-3_S08'!AZ5</f>
        <v>0</v>
      </c>
      <c r="G18" s="895">
        <f>'様式D-3_S08'!BA5</f>
        <v>0</v>
      </c>
      <c r="H18" s="895">
        <f>'様式D-3_S08'!BB5</f>
        <v>0</v>
      </c>
      <c r="I18" s="895">
        <f>'様式D-3_S08'!BC5</f>
        <v>0</v>
      </c>
      <c r="J18" s="895">
        <f>'様式D-3_S08'!BD5</f>
        <v>0</v>
      </c>
      <c r="K18" s="895">
        <f>'様式D-3_S08'!BE5</f>
        <v>0</v>
      </c>
      <c r="L18" s="895">
        <f>'様式D-3_S08'!BF5</f>
        <v>0</v>
      </c>
      <c r="M18" s="895">
        <f>'様式D-3_S08'!BG5</f>
        <v>0</v>
      </c>
      <c r="N18" s="895">
        <f>'様式D-3_S08'!BH5</f>
        <v>0</v>
      </c>
      <c r="O18" s="895">
        <f>'様式D-3_S08'!BI5</f>
        <v>0</v>
      </c>
      <c r="P18" s="895">
        <f>'様式D-3_S08'!BJ5</f>
        <v>0</v>
      </c>
      <c r="Q18" s="895">
        <f>'様式D-3_S08'!BK5</f>
        <v>0</v>
      </c>
      <c r="R18" s="906">
        <f>'様式D-3_S08'!BL5</f>
        <v>0</v>
      </c>
      <c r="S18" s="907">
        <f>'様式D-3_S08'!BM5</f>
        <v>0</v>
      </c>
      <c r="T18" s="895">
        <f>'様式D-3_S08'!BN5</f>
        <v>0</v>
      </c>
      <c r="U18" s="906">
        <f>'様式D-3_S08'!BO5</f>
        <v>0</v>
      </c>
      <c r="V18" s="907">
        <f>'様式D-3_S08'!BP5</f>
        <v>0</v>
      </c>
      <c r="W18" s="895">
        <f>'様式D-3_S08'!BQ5</f>
        <v>0</v>
      </c>
      <c r="X18" s="896">
        <f>'様式D-3_S08'!BR5</f>
        <v>0</v>
      </c>
      <c r="Y18" s="897" t="str">
        <f>'様式D-3_S08'!BS5</f>
        <v>Ⅰ</v>
      </c>
      <c r="Z18" s="898" t="str">
        <f>'様式D-3_S08'!BT5</f>
        <v>Ⅰ</v>
      </c>
      <c r="AA18" s="898" t="str">
        <f>'様式D-3_S08'!BU5</f>
        <v>Ⅰ</v>
      </c>
      <c r="AB18" s="897" t="str">
        <f>'様式D-3_S08'!BV5</f>
        <v>Ⅰ</v>
      </c>
      <c r="AC18" s="899" t="str">
        <f>'様式D-3_S08'!BW5</f>
        <v/>
      </c>
      <c r="AD18" s="900" t="str">
        <f>'様式D-3_S08'!BX5</f>
        <v/>
      </c>
      <c r="AE18" s="900" t="str">
        <f>'様式D-3_S08'!BY5</f>
        <v/>
      </c>
      <c r="AF18" s="901" t="str">
        <f>'様式D-3_S08'!BZ5</f>
        <v/>
      </c>
      <c r="AG18" s="905">
        <f>'様式D-3_S08'!CA5</f>
        <v>0</v>
      </c>
      <c r="AH18" s="902">
        <f>'様式D-3_S08'!CB5</f>
        <v>0</v>
      </c>
      <c r="AI18" s="902">
        <f>'様式D-3_S08'!CC5</f>
        <v>0</v>
      </c>
      <c r="AJ18" s="902">
        <f>'様式D-3_S08'!CD5</f>
        <v>0</v>
      </c>
      <c r="AK18" s="902">
        <f>'様式D-3_S08'!CE5</f>
        <v>0</v>
      </c>
      <c r="AL18" s="902">
        <f>'様式D-3_S08'!CF5</f>
        <v>0</v>
      </c>
      <c r="AM18" s="902">
        <f>'様式D-3_S08'!CG5</f>
        <v>0</v>
      </c>
      <c r="AN18" s="903">
        <f>'様式D-3_S08'!CH5</f>
        <v>0</v>
      </c>
      <c r="AO18" s="3"/>
      <c r="AP18" s="3"/>
      <c r="AQ18" s="3"/>
      <c r="AR18" s="3"/>
      <c r="AS18" s="3"/>
      <c r="AT18" s="904">
        <f t="shared" si="0"/>
        <v>1</v>
      </c>
      <c r="AU18" s="3"/>
    </row>
    <row r="19" spans="2:47">
      <c r="B19" s="892">
        <f>'様式D-3_S09'!AV5</f>
        <v>9</v>
      </c>
      <c r="C19" s="893">
        <f>'様式D-3_S09'!AW5</f>
        <v>10.5</v>
      </c>
      <c r="D19" s="894">
        <f>'様式D-3_S09'!AX5</f>
        <v>0</v>
      </c>
      <c r="E19" s="895">
        <f>'様式D-3_S09'!AY5</f>
        <v>0</v>
      </c>
      <c r="F19" s="895">
        <f>'様式D-3_S09'!AZ5</f>
        <v>0</v>
      </c>
      <c r="G19" s="895">
        <f>'様式D-3_S09'!BA5</f>
        <v>0</v>
      </c>
      <c r="H19" s="895">
        <f>'様式D-3_S09'!BB5</f>
        <v>0</v>
      </c>
      <c r="I19" s="895">
        <f>'様式D-3_S09'!BC5</f>
        <v>0</v>
      </c>
      <c r="J19" s="895">
        <f>'様式D-3_S09'!BD5</f>
        <v>0</v>
      </c>
      <c r="K19" s="895">
        <f>'様式D-3_S09'!BE5</f>
        <v>0</v>
      </c>
      <c r="L19" s="895">
        <f>'様式D-3_S09'!BF5</f>
        <v>0</v>
      </c>
      <c r="M19" s="895">
        <f>'様式D-3_S09'!BG5</f>
        <v>0</v>
      </c>
      <c r="N19" s="895">
        <f>'様式D-3_S09'!BH5</f>
        <v>0</v>
      </c>
      <c r="O19" s="895">
        <f>'様式D-3_S09'!BI5</f>
        <v>0</v>
      </c>
      <c r="P19" s="895">
        <f>'様式D-3_S09'!BJ5</f>
        <v>0</v>
      </c>
      <c r="Q19" s="895">
        <f>'様式D-3_S09'!BK5</f>
        <v>0</v>
      </c>
      <c r="R19" s="906">
        <f>'様式D-3_S09'!BL5</f>
        <v>0</v>
      </c>
      <c r="S19" s="907">
        <f>'様式D-3_S09'!BM5</f>
        <v>0</v>
      </c>
      <c r="T19" s="895">
        <f>'様式D-3_S09'!BN5</f>
        <v>0</v>
      </c>
      <c r="U19" s="906">
        <f>'様式D-3_S09'!BO5</f>
        <v>0</v>
      </c>
      <c r="V19" s="907">
        <f>'様式D-3_S09'!BP5</f>
        <v>0</v>
      </c>
      <c r="W19" s="895">
        <f>'様式D-3_S09'!BQ5</f>
        <v>0</v>
      </c>
      <c r="X19" s="896">
        <f>'様式D-3_S09'!BR5</f>
        <v>0</v>
      </c>
      <c r="Y19" s="897" t="str">
        <f>'様式D-3_S09'!BS5</f>
        <v>Ⅰ</v>
      </c>
      <c r="Z19" s="898" t="str">
        <f>'様式D-3_S09'!BT5</f>
        <v>Ⅰ</v>
      </c>
      <c r="AA19" s="898" t="str">
        <f>'様式D-3_S09'!BU5</f>
        <v>Ⅰ</v>
      </c>
      <c r="AB19" s="897" t="str">
        <f>'様式D-3_S09'!BV5</f>
        <v>Ⅰ</v>
      </c>
      <c r="AC19" s="899" t="str">
        <f>'様式D-3_S09'!BW5</f>
        <v/>
      </c>
      <c r="AD19" s="900" t="str">
        <f>'様式D-3_S09'!BX5</f>
        <v/>
      </c>
      <c r="AE19" s="900" t="str">
        <f>'様式D-3_S09'!BY5</f>
        <v/>
      </c>
      <c r="AF19" s="901" t="str">
        <f>'様式D-3_S09'!BZ5</f>
        <v/>
      </c>
      <c r="AG19" s="905">
        <f>'様式D-3_S09'!CA5</f>
        <v>0</v>
      </c>
      <c r="AH19" s="902">
        <f>'様式D-3_S09'!CB5</f>
        <v>0</v>
      </c>
      <c r="AI19" s="902">
        <f>'様式D-3_S09'!CC5</f>
        <v>0</v>
      </c>
      <c r="AJ19" s="902">
        <f>'様式D-3_S09'!CD5</f>
        <v>0</v>
      </c>
      <c r="AK19" s="902">
        <f>'様式D-3_S09'!CE5</f>
        <v>0</v>
      </c>
      <c r="AL19" s="902">
        <f>'様式D-3_S09'!CF5</f>
        <v>0</v>
      </c>
      <c r="AM19" s="902">
        <f>'様式D-3_S09'!CG5</f>
        <v>0</v>
      </c>
      <c r="AN19" s="903">
        <f>'様式D-3_S09'!CH5</f>
        <v>0</v>
      </c>
      <c r="AO19" s="3"/>
      <c r="AP19" s="3"/>
      <c r="AQ19" s="3"/>
      <c r="AR19" s="3"/>
      <c r="AS19" s="3"/>
      <c r="AT19" s="904">
        <f t="shared" si="0"/>
        <v>1</v>
      </c>
      <c r="AU19" s="3"/>
    </row>
    <row r="20" spans="2:47">
      <c r="B20" s="892">
        <f>'様式D-3_S10'!AV5</f>
        <v>10</v>
      </c>
      <c r="C20" s="893">
        <f>'様式D-3_S10'!AW5</f>
        <v>10.5</v>
      </c>
      <c r="D20" s="894">
        <f>'様式D-3_S10'!AX5</f>
        <v>0</v>
      </c>
      <c r="E20" s="895">
        <f>'様式D-3_S10'!AY5</f>
        <v>0</v>
      </c>
      <c r="F20" s="895">
        <f>'様式D-3_S10'!AZ5</f>
        <v>0</v>
      </c>
      <c r="G20" s="906">
        <f>'様式D-3_S10'!BA5</f>
        <v>0</v>
      </c>
      <c r="H20" s="907">
        <f>'様式D-3_S10'!BB5</f>
        <v>0</v>
      </c>
      <c r="I20" s="895">
        <f>'様式D-3_S10'!BC5</f>
        <v>0</v>
      </c>
      <c r="J20" s="895">
        <f>'様式D-3_S10'!BD5</f>
        <v>0</v>
      </c>
      <c r="K20" s="906">
        <f>'様式D-3_S10'!BE5</f>
        <v>0</v>
      </c>
      <c r="L20" s="907">
        <f>'様式D-3_S10'!BF5</f>
        <v>0</v>
      </c>
      <c r="M20" s="895">
        <f>'様式D-3_S10'!BG5</f>
        <v>0</v>
      </c>
      <c r="N20" s="895">
        <f>'様式D-3_S10'!BH5</f>
        <v>0</v>
      </c>
      <c r="O20" s="906">
        <f>'様式D-3_S10'!BI5</f>
        <v>0</v>
      </c>
      <c r="P20" s="907">
        <f>'様式D-3_S10'!BJ5</f>
        <v>0</v>
      </c>
      <c r="Q20" s="895">
        <f>'様式D-3_S10'!BK5</f>
        <v>0</v>
      </c>
      <c r="R20" s="906">
        <f>'様式D-3_S10'!BL5</f>
        <v>0</v>
      </c>
      <c r="S20" s="907">
        <f>'様式D-3_S10'!BM5</f>
        <v>0</v>
      </c>
      <c r="T20" s="895">
        <f>'様式D-3_S10'!BN5</f>
        <v>0</v>
      </c>
      <c r="U20" s="906">
        <f>'様式D-3_S10'!BO5</f>
        <v>0</v>
      </c>
      <c r="V20" s="907">
        <f>'様式D-3_S10'!BP5</f>
        <v>0</v>
      </c>
      <c r="W20" s="895">
        <f>'様式D-3_S10'!BQ5</f>
        <v>0</v>
      </c>
      <c r="X20" s="896">
        <f>'様式D-3_S10'!BR5</f>
        <v>0</v>
      </c>
      <c r="Y20" s="897" t="str">
        <f>'様式D-3_S10'!BS5</f>
        <v>Ⅰ</v>
      </c>
      <c r="Z20" s="898" t="str">
        <f>'様式D-3_S10'!BT5</f>
        <v>Ⅰ</v>
      </c>
      <c r="AA20" s="898" t="str">
        <f>'様式D-3_S10'!BU5</f>
        <v>Ⅰ</v>
      </c>
      <c r="AB20" s="897" t="str">
        <f>'様式D-3_S10'!BV5</f>
        <v>Ⅰ</v>
      </c>
      <c r="AC20" s="899" t="str">
        <f>'様式D-3_S10'!BW5</f>
        <v/>
      </c>
      <c r="AD20" s="900" t="str">
        <f>'様式D-3_S10'!BX5</f>
        <v/>
      </c>
      <c r="AE20" s="900" t="str">
        <f>'様式D-3_S10'!BY5</f>
        <v/>
      </c>
      <c r="AF20" s="901" t="str">
        <f>'様式D-3_S10'!BZ5</f>
        <v/>
      </c>
      <c r="AG20" s="905">
        <f>'様式D-3_S10'!CA5</f>
        <v>0</v>
      </c>
      <c r="AH20" s="902">
        <f>'様式D-3_S10'!CB5</f>
        <v>0</v>
      </c>
      <c r="AI20" s="902">
        <f>'様式D-3_S10'!CC5</f>
        <v>0</v>
      </c>
      <c r="AJ20" s="902">
        <f>'様式D-3_S10'!CD5</f>
        <v>0</v>
      </c>
      <c r="AK20" s="902">
        <f>'様式D-3_S10'!CE5</f>
        <v>0</v>
      </c>
      <c r="AL20" s="902">
        <f>'様式D-3_S10'!CF5</f>
        <v>0</v>
      </c>
      <c r="AM20" s="902">
        <f>'様式D-3_S10'!CG5</f>
        <v>0</v>
      </c>
      <c r="AN20" s="903">
        <f>'様式D-3_S10'!CH5</f>
        <v>0</v>
      </c>
      <c r="AO20" s="3"/>
      <c r="AP20" s="3"/>
      <c r="AQ20" s="3"/>
      <c r="AR20" s="3"/>
      <c r="AS20" s="3"/>
      <c r="AT20" s="904">
        <f t="shared" si="0"/>
        <v>1</v>
      </c>
      <c r="AU20" s="3"/>
    </row>
    <row r="21" spans="2:47">
      <c r="B21" s="892">
        <f>'様式D-3_S11'!AV5</f>
        <v>11</v>
      </c>
      <c r="C21" s="893">
        <f>'様式D-3_S11'!AW5</f>
        <v>10.5</v>
      </c>
      <c r="D21" s="894">
        <f>'様式D-3_S11'!AX5</f>
        <v>0</v>
      </c>
      <c r="E21" s="895">
        <f>'様式D-3_S11'!AY5</f>
        <v>0</v>
      </c>
      <c r="F21" s="895">
        <f>'様式D-3_S11'!AZ5</f>
        <v>0</v>
      </c>
      <c r="G21" s="906">
        <f>'様式D-3_S11'!BA5</f>
        <v>0</v>
      </c>
      <c r="H21" s="907">
        <f>'様式D-3_S11'!BB5</f>
        <v>0</v>
      </c>
      <c r="I21" s="895">
        <f>'様式D-3_S11'!BC5</f>
        <v>0</v>
      </c>
      <c r="J21" s="895">
        <f>'様式D-3_S11'!BD5</f>
        <v>0</v>
      </c>
      <c r="K21" s="906">
        <f>'様式D-3_S11'!BE5</f>
        <v>1</v>
      </c>
      <c r="L21" s="907">
        <f>'様式D-3_S11'!BF5</f>
        <v>0</v>
      </c>
      <c r="M21" s="895">
        <f>'様式D-3_S11'!BG5</f>
        <v>0</v>
      </c>
      <c r="N21" s="895">
        <f>'様式D-3_S11'!BH5</f>
        <v>0</v>
      </c>
      <c r="O21" s="906">
        <f>'様式D-3_S11'!BI5</f>
        <v>0</v>
      </c>
      <c r="P21" s="907">
        <f>'様式D-3_S11'!BJ5</f>
        <v>0</v>
      </c>
      <c r="Q21" s="895">
        <f>'様式D-3_S11'!BK5</f>
        <v>0</v>
      </c>
      <c r="R21" s="906">
        <f>'様式D-3_S11'!BL5</f>
        <v>0</v>
      </c>
      <c r="S21" s="907">
        <f>'様式D-3_S11'!BM5</f>
        <v>0</v>
      </c>
      <c r="T21" s="895">
        <f>'様式D-3_S11'!BN5</f>
        <v>0</v>
      </c>
      <c r="U21" s="906">
        <f>'様式D-3_S11'!BO5</f>
        <v>1</v>
      </c>
      <c r="V21" s="907">
        <f>'様式D-3_S11'!BP5</f>
        <v>0</v>
      </c>
      <c r="W21" s="895">
        <f>'様式D-3_S11'!BQ5</f>
        <v>0</v>
      </c>
      <c r="X21" s="896">
        <f>'様式D-3_S11'!BR5</f>
        <v>0</v>
      </c>
      <c r="Y21" s="897" t="str">
        <f>'様式D-3_S11'!BS5</f>
        <v>Ⅰ</v>
      </c>
      <c r="Z21" s="898" t="str">
        <f>'様式D-3_S11'!BT5</f>
        <v>Ⅱ</v>
      </c>
      <c r="AA21" s="898" t="str">
        <f>'様式D-3_S11'!BU5</f>
        <v>Ⅰ</v>
      </c>
      <c r="AB21" s="897" t="str">
        <f>'様式D-3_S11'!BV5</f>
        <v>Ⅱ</v>
      </c>
      <c r="AC21" s="899" t="str">
        <f>'様式D-3_S11'!BW5</f>
        <v/>
      </c>
      <c r="AD21" s="900" t="str">
        <f>'様式D-3_S11'!BX5</f>
        <v/>
      </c>
      <c r="AE21" s="900" t="str">
        <f>'様式D-3_S11'!BY5</f>
        <v/>
      </c>
      <c r="AF21" s="901" t="str">
        <f>'様式D-3_S11'!BZ5</f>
        <v/>
      </c>
      <c r="AG21" s="905">
        <f>'様式D-3_S11'!CA5</f>
        <v>0</v>
      </c>
      <c r="AH21" s="902">
        <f>'様式D-3_S11'!CB5</f>
        <v>0</v>
      </c>
      <c r="AI21" s="902">
        <f>'様式D-3_S11'!CC5</f>
        <v>0</v>
      </c>
      <c r="AJ21" s="902">
        <f>'様式D-3_S11'!CD5</f>
        <v>0.01</v>
      </c>
      <c r="AK21" s="902">
        <f>'様式D-3_S11'!CE5</f>
        <v>0</v>
      </c>
      <c r="AL21" s="902">
        <f>'様式D-3_S11'!CF5</f>
        <v>0</v>
      </c>
      <c r="AM21" s="902">
        <f>'様式D-3_S11'!CG5</f>
        <v>0</v>
      </c>
      <c r="AN21" s="903">
        <f>'様式D-3_S11'!CH5</f>
        <v>0</v>
      </c>
      <c r="AO21" s="3"/>
      <c r="AP21" s="3"/>
      <c r="AQ21" s="3"/>
      <c r="AR21" s="3"/>
      <c r="AS21" s="3"/>
      <c r="AT21" s="904">
        <f t="shared" si="0"/>
        <v>2</v>
      </c>
      <c r="AU21" s="3"/>
    </row>
    <row r="22" spans="2:47">
      <c r="B22" s="892">
        <f>'様式D-3_S12'!AV5</f>
        <v>12</v>
      </c>
      <c r="C22" s="893">
        <f>'様式D-3_S12'!AW5</f>
        <v>10.5</v>
      </c>
      <c r="D22" s="894">
        <f>'様式D-3_S12'!AX5</f>
        <v>0</v>
      </c>
      <c r="E22" s="895">
        <f>'様式D-3_S12'!AY5</f>
        <v>0</v>
      </c>
      <c r="F22" s="895">
        <f>'様式D-3_S12'!AZ5</f>
        <v>0</v>
      </c>
      <c r="G22" s="906">
        <f>'様式D-3_S12'!BA5</f>
        <v>0</v>
      </c>
      <c r="H22" s="907">
        <f>'様式D-3_S12'!BB5</f>
        <v>0</v>
      </c>
      <c r="I22" s="895">
        <f>'様式D-3_S12'!BC5</f>
        <v>0</v>
      </c>
      <c r="J22" s="895">
        <f>'様式D-3_S12'!BD5</f>
        <v>0</v>
      </c>
      <c r="K22" s="906">
        <f>'様式D-3_S12'!BE5</f>
        <v>0</v>
      </c>
      <c r="L22" s="907">
        <f>'様式D-3_S12'!BF5</f>
        <v>0</v>
      </c>
      <c r="M22" s="895">
        <f>'様式D-3_S12'!BG5</f>
        <v>0</v>
      </c>
      <c r="N22" s="895">
        <f>'様式D-3_S12'!BH5</f>
        <v>0</v>
      </c>
      <c r="O22" s="906">
        <f>'様式D-3_S12'!BI5</f>
        <v>0</v>
      </c>
      <c r="P22" s="907">
        <f>'様式D-3_S12'!BJ5</f>
        <v>0</v>
      </c>
      <c r="Q22" s="895">
        <f>'様式D-3_S12'!BK5</f>
        <v>0</v>
      </c>
      <c r="R22" s="906">
        <f>'様式D-3_S12'!BL5</f>
        <v>0</v>
      </c>
      <c r="S22" s="907">
        <f>'様式D-3_S12'!BM5</f>
        <v>0</v>
      </c>
      <c r="T22" s="895">
        <f>'様式D-3_S12'!BN5</f>
        <v>0</v>
      </c>
      <c r="U22" s="906">
        <f>'様式D-3_S12'!BO5</f>
        <v>0</v>
      </c>
      <c r="V22" s="907">
        <f>'様式D-3_S12'!BP5</f>
        <v>0</v>
      </c>
      <c r="W22" s="895">
        <f>'様式D-3_S12'!BQ5</f>
        <v>0</v>
      </c>
      <c r="X22" s="896">
        <f>'様式D-3_S12'!BR5</f>
        <v>0</v>
      </c>
      <c r="Y22" s="897" t="str">
        <f>'様式D-3_S12'!BS5</f>
        <v>Ⅰ</v>
      </c>
      <c r="Z22" s="898" t="str">
        <f>'様式D-3_S12'!BT5</f>
        <v>Ⅰ</v>
      </c>
      <c r="AA22" s="898" t="str">
        <f>'様式D-3_S12'!BU5</f>
        <v>Ⅰ</v>
      </c>
      <c r="AB22" s="897" t="str">
        <f>'様式D-3_S12'!BV5</f>
        <v>Ⅰ</v>
      </c>
      <c r="AC22" s="899" t="str">
        <f>'様式D-3_S12'!BW5</f>
        <v/>
      </c>
      <c r="AD22" s="900" t="str">
        <f>'様式D-3_S12'!BX5</f>
        <v/>
      </c>
      <c r="AE22" s="900" t="str">
        <f>'様式D-3_S12'!BY5</f>
        <v/>
      </c>
      <c r="AF22" s="901" t="str">
        <f>'様式D-3_S12'!BZ5</f>
        <v/>
      </c>
      <c r="AG22" s="905">
        <f>'様式D-3_S12'!CA5</f>
        <v>0</v>
      </c>
      <c r="AH22" s="902">
        <f>'様式D-3_S12'!CB5</f>
        <v>0</v>
      </c>
      <c r="AI22" s="902">
        <f>'様式D-3_S12'!CC5</f>
        <v>0</v>
      </c>
      <c r="AJ22" s="902">
        <f>'様式D-3_S12'!CD5</f>
        <v>0</v>
      </c>
      <c r="AK22" s="902">
        <f>'様式D-3_S12'!CE5</f>
        <v>0</v>
      </c>
      <c r="AL22" s="902">
        <f>'様式D-3_S12'!CF5</f>
        <v>0</v>
      </c>
      <c r="AM22" s="902">
        <f>'様式D-3_S12'!CG5</f>
        <v>0</v>
      </c>
      <c r="AN22" s="903">
        <f>'様式D-3_S12'!CH5</f>
        <v>0</v>
      </c>
      <c r="AO22" s="3"/>
      <c r="AP22" s="3"/>
      <c r="AQ22" s="3"/>
      <c r="AR22" s="3"/>
      <c r="AS22" s="3"/>
      <c r="AT22" s="904">
        <f t="shared" si="0"/>
        <v>1</v>
      </c>
      <c r="AU22" s="3"/>
    </row>
    <row r="23" spans="2:47">
      <c r="B23" s="892">
        <f>'様式D-3_S13'!AV5</f>
        <v>13</v>
      </c>
      <c r="C23" s="893">
        <f>'様式D-3_S13'!AW5</f>
        <v>10.5</v>
      </c>
      <c r="D23" s="894">
        <f>'様式D-3_S13'!AX5</f>
        <v>0</v>
      </c>
      <c r="E23" s="895">
        <f>'様式D-3_S13'!AY5</f>
        <v>0</v>
      </c>
      <c r="F23" s="895">
        <f>'様式D-3_S13'!AZ5</f>
        <v>0</v>
      </c>
      <c r="G23" s="906">
        <f>'様式D-3_S13'!BA5</f>
        <v>0</v>
      </c>
      <c r="H23" s="907">
        <f>'様式D-3_S13'!BB5</f>
        <v>0</v>
      </c>
      <c r="I23" s="895">
        <f>'様式D-3_S13'!BC5</f>
        <v>0</v>
      </c>
      <c r="J23" s="895">
        <f>'様式D-3_S13'!BD5</f>
        <v>0</v>
      </c>
      <c r="K23" s="906">
        <f>'様式D-3_S13'!BE5</f>
        <v>0</v>
      </c>
      <c r="L23" s="907">
        <f>'様式D-3_S13'!BF5</f>
        <v>0</v>
      </c>
      <c r="M23" s="895">
        <f>'様式D-3_S13'!BG5</f>
        <v>0</v>
      </c>
      <c r="N23" s="895">
        <f>'様式D-3_S13'!BH5</f>
        <v>0</v>
      </c>
      <c r="O23" s="906">
        <f>'様式D-3_S13'!BI5</f>
        <v>0</v>
      </c>
      <c r="P23" s="907">
        <f>'様式D-3_S13'!BJ5</f>
        <v>0</v>
      </c>
      <c r="Q23" s="895">
        <f>'様式D-3_S13'!BK5</f>
        <v>0</v>
      </c>
      <c r="R23" s="906">
        <f>'様式D-3_S13'!BL5</f>
        <v>0</v>
      </c>
      <c r="S23" s="907">
        <f>'様式D-3_S13'!BM5</f>
        <v>0</v>
      </c>
      <c r="T23" s="895">
        <f>'様式D-3_S13'!BN5</f>
        <v>0</v>
      </c>
      <c r="U23" s="906">
        <f>'様式D-3_S13'!BO5</f>
        <v>0</v>
      </c>
      <c r="V23" s="907">
        <f>'様式D-3_S13'!BP5</f>
        <v>0</v>
      </c>
      <c r="W23" s="895">
        <f>'様式D-3_S13'!BQ5</f>
        <v>0</v>
      </c>
      <c r="X23" s="896">
        <f>'様式D-3_S13'!BR5</f>
        <v>0</v>
      </c>
      <c r="Y23" s="897" t="str">
        <f>'様式D-3_S13'!BS5</f>
        <v>Ⅰ</v>
      </c>
      <c r="Z23" s="898" t="str">
        <f>'様式D-3_S13'!BT5</f>
        <v>Ⅰ</v>
      </c>
      <c r="AA23" s="898" t="str">
        <f>'様式D-3_S13'!BU5</f>
        <v>Ⅰ</v>
      </c>
      <c r="AB23" s="897" t="str">
        <f>'様式D-3_S13'!BV5</f>
        <v>Ⅰ</v>
      </c>
      <c r="AC23" s="899" t="str">
        <f>'様式D-3_S13'!BW5</f>
        <v/>
      </c>
      <c r="AD23" s="900" t="str">
        <f>'様式D-3_S13'!BX5</f>
        <v/>
      </c>
      <c r="AE23" s="900" t="str">
        <f>'様式D-3_S13'!BY5</f>
        <v/>
      </c>
      <c r="AF23" s="901" t="str">
        <f>'様式D-3_S13'!BZ5</f>
        <v/>
      </c>
      <c r="AG23" s="905">
        <f>'様式D-3_S13'!CA5</f>
        <v>0</v>
      </c>
      <c r="AH23" s="902">
        <f>'様式D-3_S13'!CB5</f>
        <v>0</v>
      </c>
      <c r="AI23" s="902">
        <f>'様式D-3_S13'!CC5</f>
        <v>0</v>
      </c>
      <c r="AJ23" s="902">
        <f>'様式D-3_S13'!CD5</f>
        <v>0</v>
      </c>
      <c r="AK23" s="902">
        <f>'様式D-3_S13'!CE5</f>
        <v>0</v>
      </c>
      <c r="AL23" s="902">
        <f>'様式D-3_S13'!CF5</f>
        <v>0</v>
      </c>
      <c r="AM23" s="902">
        <f>'様式D-3_S13'!CG5</f>
        <v>0</v>
      </c>
      <c r="AN23" s="903">
        <f>'様式D-3_S13'!CH5</f>
        <v>0</v>
      </c>
      <c r="AO23" s="3"/>
      <c r="AP23" s="3"/>
      <c r="AQ23" s="3"/>
      <c r="AR23" s="3"/>
      <c r="AS23" s="3"/>
      <c r="AT23" s="904">
        <f t="shared" si="0"/>
        <v>1</v>
      </c>
      <c r="AU23" s="3"/>
    </row>
    <row r="24" spans="2:47">
      <c r="B24" s="892">
        <f>'様式D-3_S14'!AV5</f>
        <v>14</v>
      </c>
      <c r="C24" s="893">
        <f>'様式D-3_S14'!AW5</f>
        <v>10.5</v>
      </c>
      <c r="D24" s="894">
        <f>'様式D-3_S14'!AX5</f>
        <v>0</v>
      </c>
      <c r="E24" s="895">
        <f>'様式D-3_S14'!AY5</f>
        <v>0</v>
      </c>
      <c r="F24" s="895">
        <f>'様式D-3_S14'!AZ5</f>
        <v>0</v>
      </c>
      <c r="G24" s="906">
        <f>'様式D-3_S14'!BA5</f>
        <v>0</v>
      </c>
      <c r="H24" s="907">
        <f>'様式D-3_S14'!BB5</f>
        <v>0</v>
      </c>
      <c r="I24" s="895">
        <f>'様式D-3_S14'!BC5</f>
        <v>0</v>
      </c>
      <c r="J24" s="895">
        <f>'様式D-3_S14'!BD5</f>
        <v>0</v>
      </c>
      <c r="K24" s="906">
        <f>'様式D-3_S14'!BE5</f>
        <v>0</v>
      </c>
      <c r="L24" s="907">
        <f>'様式D-3_S14'!BF5</f>
        <v>0</v>
      </c>
      <c r="M24" s="895">
        <f>'様式D-3_S14'!BG5</f>
        <v>0</v>
      </c>
      <c r="N24" s="895">
        <f>'様式D-3_S14'!BH5</f>
        <v>0</v>
      </c>
      <c r="O24" s="906">
        <f>'様式D-3_S14'!BI5</f>
        <v>0</v>
      </c>
      <c r="P24" s="907">
        <f>'様式D-3_S14'!BJ5</f>
        <v>0</v>
      </c>
      <c r="Q24" s="895">
        <f>'様式D-3_S14'!BK5</f>
        <v>0</v>
      </c>
      <c r="R24" s="906">
        <f>'様式D-3_S14'!BL5</f>
        <v>0</v>
      </c>
      <c r="S24" s="907">
        <f>'様式D-3_S14'!BM5</f>
        <v>0</v>
      </c>
      <c r="T24" s="895">
        <f>'様式D-3_S14'!BN5</f>
        <v>0</v>
      </c>
      <c r="U24" s="906">
        <f>'様式D-3_S14'!BO5</f>
        <v>0</v>
      </c>
      <c r="V24" s="907">
        <f>'様式D-3_S14'!BP5</f>
        <v>0</v>
      </c>
      <c r="W24" s="895">
        <f>'様式D-3_S14'!BQ5</f>
        <v>0</v>
      </c>
      <c r="X24" s="896">
        <f>'様式D-3_S14'!BR5</f>
        <v>0</v>
      </c>
      <c r="Y24" s="897" t="str">
        <f>'様式D-3_S14'!BS5</f>
        <v>Ⅰ</v>
      </c>
      <c r="Z24" s="898" t="str">
        <f>'様式D-3_S14'!BT5</f>
        <v>Ⅰ</v>
      </c>
      <c r="AA24" s="898" t="str">
        <f>'様式D-3_S14'!BU5</f>
        <v>Ⅰ</v>
      </c>
      <c r="AB24" s="897" t="str">
        <f>'様式D-3_S14'!BV5</f>
        <v>Ⅰ</v>
      </c>
      <c r="AC24" s="899" t="str">
        <f>'様式D-3_S14'!BW5</f>
        <v/>
      </c>
      <c r="AD24" s="900" t="str">
        <f>'様式D-3_S14'!BX5</f>
        <v/>
      </c>
      <c r="AE24" s="900" t="str">
        <f>'様式D-3_S14'!BY5</f>
        <v/>
      </c>
      <c r="AF24" s="901" t="str">
        <f>'様式D-3_S14'!BZ5</f>
        <v/>
      </c>
      <c r="AG24" s="905">
        <f>'様式D-3_S14'!CA5</f>
        <v>0</v>
      </c>
      <c r="AH24" s="902">
        <f>'様式D-3_S14'!CB5</f>
        <v>0</v>
      </c>
      <c r="AI24" s="902">
        <f>'様式D-3_S14'!CC5</f>
        <v>0</v>
      </c>
      <c r="AJ24" s="902">
        <f>'様式D-3_S14'!CD5</f>
        <v>0</v>
      </c>
      <c r="AK24" s="902">
        <f>'様式D-3_S14'!CE5</f>
        <v>0</v>
      </c>
      <c r="AL24" s="902">
        <f>'様式D-3_S14'!CF5</f>
        <v>0</v>
      </c>
      <c r="AM24" s="902">
        <f>'様式D-3_S14'!CG5</f>
        <v>0</v>
      </c>
      <c r="AN24" s="903">
        <f>'様式D-3_S14'!CH5</f>
        <v>0</v>
      </c>
      <c r="AO24" s="3"/>
      <c r="AP24" s="3"/>
      <c r="AQ24" s="3"/>
      <c r="AR24" s="3"/>
      <c r="AS24" s="3"/>
      <c r="AT24" s="904">
        <f t="shared" si="0"/>
        <v>1</v>
      </c>
      <c r="AU24" s="3"/>
    </row>
    <row r="25" spans="2:47">
      <c r="B25" s="892">
        <f>'様式D-3_S15'!AV5</f>
        <v>15</v>
      </c>
      <c r="C25" s="893">
        <f>'様式D-3_S15'!AW5</f>
        <v>10.5</v>
      </c>
      <c r="D25" s="894">
        <f>'様式D-3_S15'!AX5</f>
        <v>0</v>
      </c>
      <c r="E25" s="895">
        <f>'様式D-3_S15'!AY5</f>
        <v>0</v>
      </c>
      <c r="F25" s="895">
        <f>'様式D-3_S15'!AZ5</f>
        <v>0</v>
      </c>
      <c r="G25" s="906">
        <f>'様式D-3_S15'!BA5</f>
        <v>0</v>
      </c>
      <c r="H25" s="907">
        <f>'様式D-3_S15'!BB5</f>
        <v>0</v>
      </c>
      <c r="I25" s="895">
        <f>'様式D-3_S15'!BC5</f>
        <v>0</v>
      </c>
      <c r="J25" s="895">
        <f>'様式D-3_S15'!BD5</f>
        <v>0</v>
      </c>
      <c r="K25" s="906">
        <f>'様式D-3_S15'!BE5</f>
        <v>0</v>
      </c>
      <c r="L25" s="907">
        <f>'様式D-3_S15'!BF5</f>
        <v>0</v>
      </c>
      <c r="M25" s="895">
        <f>'様式D-3_S15'!BG5</f>
        <v>0</v>
      </c>
      <c r="N25" s="895">
        <f>'様式D-3_S15'!BH5</f>
        <v>0</v>
      </c>
      <c r="O25" s="906">
        <f>'様式D-3_S15'!BI5</f>
        <v>0</v>
      </c>
      <c r="P25" s="907">
        <f>'様式D-3_S15'!BJ5</f>
        <v>0</v>
      </c>
      <c r="Q25" s="895">
        <f>'様式D-3_S15'!BK5</f>
        <v>0</v>
      </c>
      <c r="R25" s="906">
        <f>'様式D-3_S15'!BL5</f>
        <v>0</v>
      </c>
      <c r="S25" s="907">
        <f>'様式D-3_S15'!BM5</f>
        <v>0</v>
      </c>
      <c r="T25" s="895">
        <f>'様式D-3_S15'!BN5</f>
        <v>0</v>
      </c>
      <c r="U25" s="906">
        <f>'様式D-3_S15'!BO5</f>
        <v>0</v>
      </c>
      <c r="V25" s="907">
        <f>'様式D-3_S15'!BP5</f>
        <v>0</v>
      </c>
      <c r="W25" s="895">
        <f>'様式D-3_S15'!BQ5</f>
        <v>0</v>
      </c>
      <c r="X25" s="896">
        <f>'様式D-3_S15'!BR5</f>
        <v>0</v>
      </c>
      <c r="Y25" s="897" t="str">
        <f>'様式D-3_S15'!BS5</f>
        <v>Ⅰ</v>
      </c>
      <c r="Z25" s="898" t="str">
        <f>'様式D-3_S15'!BT5</f>
        <v>Ⅰ</v>
      </c>
      <c r="AA25" s="898" t="str">
        <f>'様式D-3_S15'!BU5</f>
        <v>Ⅰ</v>
      </c>
      <c r="AB25" s="897" t="str">
        <f>'様式D-3_S15'!BV5</f>
        <v>Ⅰ</v>
      </c>
      <c r="AC25" s="899" t="str">
        <f>'様式D-3_S15'!BW5</f>
        <v/>
      </c>
      <c r="AD25" s="900" t="str">
        <f>'様式D-3_S15'!BX5</f>
        <v/>
      </c>
      <c r="AE25" s="900" t="str">
        <f>'様式D-3_S15'!BY5</f>
        <v/>
      </c>
      <c r="AF25" s="901" t="str">
        <f>'様式D-3_S15'!BZ5</f>
        <v/>
      </c>
      <c r="AG25" s="905">
        <f>'様式D-3_S15'!CA5</f>
        <v>0</v>
      </c>
      <c r="AH25" s="902">
        <f>'様式D-3_S15'!CB5</f>
        <v>0</v>
      </c>
      <c r="AI25" s="902">
        <f>'様式D-3_S15'!CC5</f>
        <v>0</v>
      </c>
      <c r="AJ25" s="902">
        <f>'様式D-3_S15'!CD5</f>
        <v>0</v>
      </c>
      <c r="AK25" s="902">
        <f>'様式D-3_S15'!CE5</f>
        <v>0</v>
      </c>
      <c r="AL25" s="902">
        <f>'様式D-3_S15'!CF5</f>
        <v>0</v>
      </c>
      <c r="AM25" s="902">
        <f>'様式D-3_S15'!CG5</f>
        <v>0</v>
      </c>
      <c r="AN25" s="903">
        <f>'様式D-3_S15'!CH5</f>
        <v>0</v>
      </c>
      <c r="AO25" s="3"/>
      <c r="AP25" s="3"/>
      <c r="AQ25" s="3"/>
      <c r="AR25" s="3"/>
      <c r="AS25" s="3"/>
      <c r="AT25" s="904">
        <f t="shared" si="0"/>
        <v>1</v>
      </c>
      <c r="AU25" s="3"/>
    </row>
    <row r="26" spans="2:47">
      <c r="B26" s="892">
        <f>'様式D-3_S16'!AV5</f>
        <v>16</v>
      </c>
      <c r="C26" s="893">
        <f>'様式D-3_S16'!AW5</f>
        <v>10.5</v>
      </c>
      <c r="D26" s="894">
        <f>'様式D-3_S16'!AX5</f>
        <v>0</v>
      </c>
      <c r="E26" s="895">
        <f>'様式D-3_S16'!AY5</f>
        <v>0</v>
      </c>
      <c r="F26" s="895">
        <f>'様式D-3_S16'!AZ5</f>
        <v>0</v>
      </c>
      <c r="G26" s="906">
        <f>'様式D-3_S16'!BA5</f>
        <v>0</v>
      </c>
      <c r="H26" s="907">
        <f>'様式D-3_S16'!BB5</f>
        <v>0</v>
      </c>
      <c r="I26" s="895">
        <f>'様式D-3_S16'!BC5</f>
        <v>0</v>
      </c>
      <c r="J26" s="895">
        <f>'様式D-3_S16'!BD5</f>
        <v>0</v>
      </c>
      <c r="K26" s="906">
        <f>'様式D-3_S16'!BE5</f>
        <v>0</v>
      </c>
      <c r="L26" s="907">
        <f>'様式D-3_S16'!BF5</f>
        <v>0</v>
      </c>
      <c r="M26" s="895">
        <f>'様式D-3_S16'!BG5</f>
        <v>0</v>
      </c>
      <c r="N26" s="895">
        <f>'様式D-3_S16'!BH5</f>
        <v>0</v>
      </c>
      <c r="O26" s="906">
        <f>'様式D-3_S16'!BI5</f>
        <v>0</v>
      </c>
      <c r="P26" s="907">
        <f>'様式D-3_S16'!BJ5</f>
        <v>0</v>
      </c>
      <c r="Q26" s="895">
        <f>'様式D-3_S16'!BK5</f>
        <v>0</v>
      </c>
      <c r="R26" s="906">
        <f>'様式D-3_S16'!BL5</f>
        <v>0</v>
      </c>
      <c r="S26" s="907">
        <f>'様式D-3_S16'!BM5</f>
        <v>0</v>
      </c>
      <c r="T26" s="895">
        <f>'様式D-3_S16'!BN5</f>
        <v>0</v>
      </c>
      <c r="U26" s="906">
        <f>'様式D-3_S16'!BO5</f>
        <v>0</v>
      </c>
      <c r="V26" s="907">
        <f>'様式D-3_S16'!BP5</f>
        <v>0</v>
      </c>
      <c r="W26" s="895">
        <f>'様式D-3_S16'!BQ5</f>
        <v>0</v>
      </c>
      <c r="X26" s="896">
        <f>'様式D-3_S16'!BR5</f>
        <v>0</v>
      </c>
      <c r="Y26" s="897" t="str">
        <f>'様式D-3_S16'!BS5</f>
        <v>Ⅰ</v>
      </c>
      <c r="Z26" s="898" t="str">
        <f>'様式D-3_S16'!BT5</f>
        <v>Ⅰ</v>
      </c>
      <c r="AA26" s="898" t="str">
        <f>'様式D-3_S16'!BU5</f>
        <v>Ⅰ</v>
      </c>
      <c r="AB26" s="897" t="str">
        <f>'様式D-3_S16'!BV5</f>
        <v>Ⅰ</v>
      </c>
      <c r="AC26" s="899" t="str">
        <f>'様式D-3_S16'!BW5</f>
        <v/>
      </c>
      <c r="AD26" s="900" t="str">
        <f>'様式D-3_S16'!BX5</f>
        <v/>
      </c>
      <c r="AE26" s="900" t="str">
        <f>'様式D-3_S16'!BY5</f>
        <v/>
      </c>
      <c r="AF26" s="901" t="str">
        <f>'様式D-3_S16'!BZ5</f>
        <v/>
      </c>
      <c r="AG26" s="905">
        <f>'様式D-3_S16'!CA5</f>
        <v>0</v>
      </c>
      <c r="AH26" s="902">
        <f>'様式D-3_S16'!CB5</f>
        <v>0</v>
      </c>
      <c r="AI26" s="902">
        <f>'様式D-3_S16'!CC5</f>
        <v>0</v>
      </c>
      <c r="AJ26" s="902">
        <f>'様式D-3_S16'!CD5</f>
        <v>0</v>
      </c>
      <c r="AK26" s="902">
        <f>'様式D-3_S16'!CE5</f>
        <v>0</v>
      </c>
      <c r="AL26" s="902">
        <f>'様式D-3_S16'!CF5</f>
        <v>0</v>
      </c>
      <c r="AM26" s="902">
        <f>'様式D-3_S16'!CG5</f>
        <v>0</v>
      </c>
      <c r="AN26" s="903">
        <f>'様式D-3_S16'!CH5</f>
        <v>0</v>
      </c>
      <c r="AO26" s="3"/>
      <c r="AP26" s="3"/>
      <c r="AQ26" s="3"/>
      <c r="AR26" s="3"/>
      <c r="AS26" s="3"/>
      <c r="AT26" s="904">
        <f t="shared" si="0"/>
        <v>1</v>
      </c>
      <c r="AU26" s="3"/>
    </row>
    <row r="27" spans="2:47">
      <c r="B27" s="892">
        <f>'様式D-3_S17'!AV5</f>
        <v>17</v>
      </c>
      <c r="C27" s="893">
        <f>'様式D-3_S17'!AW5</f>
        <v>10.5</v>
      </c>
      <c r="D27" s="894">
        <f>'様式D-3_S17'!AX5</f>
        <v>0</v>
      </c>
      <c r="E27" s="895">
        <f>'様式D-3_S17'!AY5</f>
        <v>0</v>
      </c>
      <c r="F27" s="895">
        <f>'様式D-3_S17'!AZ5</f>
        <v>0</v>
      </c>
      <c r="G27" s="906">
        <f>'様式D-3_S17'!BA5</f>
        <v>0</v>
      </c>
      <c r="H27" s="907">
        <f>'様式D-3_S17'!BB5</f>
        <v>0</v>
      </c>
      <c r="I27" s="895">
        <f>'様式D-3_S17'!BC5</f>
        <v>0</v>
      </c>
      <c r="J27" s="895">
        <f>'様式D-3_S17'!BD5</f>
        <v>0</v>
      </c>
      <c r="K27" s="906">
        <f>'様式D-3_S17'!BE5</f>
        <v>1</v>
      </c>
      <c r="L27" s="907">
        <f>'様式D-3_S17'!BF5</f>
        <v>0</v>
      </c>
      <c r="M27" s="895">
        <f>'様式D-3_S17'!BG5</f>
        <v>0</v>
      </c>
      <c r="N27" s="895">
        <f>'様式D-3_S17'!BH5</f>
        <v>0</v>
      </c>
      <c r="O27" s="906">
        <f>'様式D-3_S17'!BI5</f>
        <v>0</v>
      </c>
      <c r="P27" s="907">
        <f>'様式D-3_S17'!BJ5</f>
        <v>0</v>
      </c>
      <c r="Q27" s="895">
        <f>'様式D-3_S17'!BK5</f>
        <v>0</v>
      </c>
      <c r="R27" s="906">
        <f>'様式D-3_S17'!BL5</f>
        <v>0</v>
      </c>
      <c r="S27" s="907">
        <f>'様式D-3_S17'!BM5</f>
        <v>0</v>
      </c>
      <c r="T27" s="895">
        <f>'様式D-3_S17'!BN5</f>
        <v>0</v>
      </c>
      <c r="U27" s="906">
        <f>'様式D-3_S17'!BO5</f>
        <v>1</v>
      </c>
      <c r="V27" s="907">
        <f>'様式D-3_S17'!BP5</f>
        <v>0</v>
      </c>
      <c r="W27" s="895">
        <f>'様式D-3_S17'!BQ5</f>
        <v>0</v>
      </c>
      <c r="X27" s="896">
        <f>'様式D-3_S17'!BR5</f>
        <v>0</v>
      </c>
      <c r="Y27" s="897" t="str">
        <f>'様式D-3_S17'!BS5</f>
        <v>Ⅰ</v>
      </c>
      <c r="Z27" s="898" t="str">
        <f>'様式D-3_S17'!BT5</f>
        <v>Ⅱ</v>
      </c>
      <c r="AA27" s="898" t="str">
        <f>'様式D-3_S17'!BU5</f>
        <v>Ⅰ</v>
      </c>
      <c r="AB27" s="897" t="str">
        <f>'様式D-3_S17'!BV5</f>
        <v>Ⅱ</v>
      </c>
      <c r="AC27" s="899" t="str">
        <f>'様式D-3_S17'!BW5</f>
        <v/>
      </c>
      <c r="AD27" s="900" t="str">
        <f>'様式D-3_S17'!BX5</f>
        <v/>
      </c>
      <c r="AE27" s="900" t="str">
        <f>'様式D-3_S17'!BY5</f>
        <v/>
      </c>
      <c r="AF27" s="901" t="str">
        <f>'様式D-3_S17'!BZ5</f>
        <v/>
      </c>
      <c r="AG27" s="905">
        <f>'様式D-3_S17'!CA5</f>
        <v>0</v>
      </c>
      <c r="AH27" s="902">
        <f>'様式D-3_S17'!CB5</f>
        <v>0</v>
      </c>
      <c r="AI27" s="902">
        <f>'様式D-3_S17'!CC5</f>
        <v>0</v>
      </c>
      <c r="AJ27" s="902">
        <f>'様式D-3_S17'!CD5</f>
        <v>0.01</v>
      </c>
      <c r="AK27" s="902">
        <f>'様式D-3_S17'!CE5</f>
        <v>0</v>
      </c>
      <c r="AL27" s="902">
        <f>'様式D-3_S17'!CF5</f>
        <v>0</v>
      </c>
      <c r="AM27" s="902">
        <f>'様式D-3_S17'!CG5</f>
        <v>0</v>
      </c>
      <c r="AN27" s="903">
        <f>'様式D-3_S17'!CH5</f>
        <v>0</v>
      </c>
      <c r="AO27" s="3"/>
      <c r="AP27" s="3"/>
      <c r="AQ27" s="3"/>
      <c r="AR27" s="3"/>
      <c r="AS27" s="3"/>
      <c r="AT27" s="904">
        <f t="shared" si="0"/>
        <v>2</v>
      </c>
      <c r="AU27" s="3"/>
    </row>
    <row r="28" spans="2:47">
      <c r="B28" s="892">
        <f>'様式D-3_S18'!AV5</f>
        <v>18</v>
      </c>
      <c r="C28" s="893">
        <f>'様式D-3_S18'!AW5</f>
        <v>10.5</v>
      </c>
      <c r="D28" s="894">
        <f>'様式D-3_S18'!AX5</f>
        <v>0</v>
      </c>
      <c r="E28" s="895">
        <f>'様式D-3_S18'!AY5</f>
        <v>0</v>
      </c>
      <c r="F28" s="895">
        <f>'様式D-3_S18'!AZ5</f>
        <v>0</v>
      </c>
      <c r="G28" s="906">
        <f>'様式D-3_S18'!BA5</f>
        <v>0</v>
      </c>
      <c r="H28" s="907">
        <f>'様式D-3_S18'!BB5</f>
        <v>0</v>
      </c>
      <c r="I28" s="895">
        <f>'様式D-3_S18'!BC5</f>
        <v>0</v>
      </c>
      <c r="J28" s="895">
        <f>'様式D-3_S18'!BD5</f>
        <v>0</v>
      </c>
      <c r="K28" s="906">
        <f>'様式D-3_S18'!BE5</f>
        <v>1</v>
      </c>
      <c r="L28" s="907">
        <f>'様式D-3_S18'!BF5</f>
        <v>0</v>
      </c>
      <c r="M28" s="895">
        <f>'様式D-3_S18'!BG5</f>
        <v>0</v>
      </c>
      <c r="N28" s="895">
        <f>'様式D-3_S18'!BH5</f>
        <v>0</v>
      </c>
      <c r="O28" s="906">
        <f>'様式D-3_S18'!BI5</f>
        <v>0</v>
      </c>
      <c r="P28" s="907">
        <f>'様式D-3_S18'!BJ5</f>
        <v>0</v>
      </c>
      <c r="Q28" s="895">
        <f>'様式D-3_S18'!BK5</f>
        <v>0</v>
      </c>
      <c r="R28" s="906">
        <f>'様式D-3_S18'!BL5</f>
        <v>0</v>
      </c>
      <c r="S28" s="907">
        <f>'様式D-3_S18'!BM5</f>
        <v>0</v>
      </c>
      <c r="T28" s="895">
        <f>'様式D-3_S18'!BN5</f>
        <v>0</v>
      </c>
      <c r="U28" s="906">
        <f>'様式D-3_S18'!BO5</f>
        <v>1</v>
      </c>
      <c r="V28" s="907">
        <f>'様式D-3_S18'!BP5</f>
        <v>0</v>
      </c>
      <c r="W28" s="895">
        <f>'様式D-3_S18'!BQ5</f>
        <v>0</v>
      </c>
      <c r="X28" s="896">
        <f>'様式D-3_S18'!BR5</f>
        <v>0</v>
      </c>
      <c r="Y28" s="897" t="str">
        <f>'様式D-3_S18'!BS5</f>
        <v>Ⅰ</v>
      </c>
      <c r="Z28" s="898" t="str">
        <f>'様式D-3_S18'!BT5</f>
        <v>Ⅱ</v>
      </c>
      <c r="AA28" s="898" t="str">
        <f>'様式D-3_S18'!BU5</f>
        <v>Ⅰ</v>
      </c>
      <c r="AB28" s="897" t="str">
        <f>'様式D-3_S18'!BV5</f>
        <v>Ⅱ</v>
      </c>
      <c r="AC28" s="899" t="str">
        <f>'様式D-3_S18'!BW5</f>
        <v/>
      </c>
      <c r="AD28" s="900" t="str">
        <f>'様式D-3_S18'!BX5</f>
        <v/>
      </c>
      <c r="AE28" s="900" t="str">
        <f>'様式D-3_S18'!BY5</f>
        <v/>
      </c>
      <c r="AF28" s="901" t="str">
        <f>'様式D-3_S18'!BZ5</f>
        <v/>
      </c>
      <c r="AG28" s="905">
        <f>'様式D-3_S18'!CA5</f>
        <v>0</v>
      </c>
      <c r="AH28" s="902">
        <f>'様式D-3_S18'!CB5</f>
        <v>0</v>
      </c>
      <c r="AI28" s="902">
        <f>'様式D-3_S18'!CC5</f>
        <v>0</v>
      </c>
      <c r="AJ28" s="902">
        <f>'様式D-3_S18'!CD5</f>
        <v>0.01</v>
      </c>
      <c r="AK28" s="902">
        <f>'様式D-3_S18'!CE5</f>
        <v>0</v>
      </c>
      <c r="AL28" s="902">
        <f>'様式D-3_S18'!CF5</f>
        <v>0</v>
      </c>
      <c r="AM28" s="902">
        <f>'様式D-3_S18'!CG5</f>
        <v>0</v>
      </c>
      <c r="AN28" s="903">
        <f>'様式D-3_S18'!CH5</f>
        <v>0</v>
      </c>
      <c r="AO28" s="3"/>
      <c r="AP28" s="3"/>
      <c r="AQ28" s="3"/>
      <c r="AR28" s="3"/>
      <c r="AS28" s="3"/>
      <c r="AT28" s="904">
        <f t="shared" si="0"/>
        <v>2</v>
      </c>
      <c r="AU28" s="3"/>
    </row>
    <row r="29" spans="2:47">
      <c r="B29" s="892">
        <f>'様式D-3_S19'!AV5</f>
        <v>19</v>
      </c>
      <c r="C29" s="893">
        <f>'様式D-3_S19'!AW5</f>
        <v>10.5</v>
      </c>
      <c r="D29" s="894">
        <f>'様式D-3_S19'!AX5</f>
        <v>0</v>
      </c>
      <c r="E29" s="895">
        <f>'様式D-3_S19'!AY5</f>
        <v>0</v>
      </c>
      <c r="F29" s="895">
        <f>'様式D-3_S19'!AZ5</f>
        <v>0</v>
      </c>
      <c r="G29" s="906">
        <f>'様式D-3_S19'!BA5</f>
        <v>0</v>
      </c>
      <c r="H29" s="907">
        <f>'様式D-3_S19'!BB5</f>
        <v>0</v>
      </c>
      <c r="I29" s="895">
        <f>'様式D-3_S19'!BC5</f>
        <v>0</v>
      </c>
      <c r="J29" s="895">
        <f>'様式D-3_S19'!BD5</f>
        <v>0</v>
      </c>
      <c r="K29" s="906">
        <f>'様式D-3_S19'!BE5</f>
        <v>0</v>
      </c>
      <c r="L29" s="907">
        <f>'様式D-3_S19'!BF5</f>
        <v>0</v>
      </c>
      <c r="M29" s="895">
        <f>'様式D-3_S19'!BG5</f>
        <v>0</v>
      </c>
      <c r="N29" s="895">
        <f>'様式D-3_S19'!BH5</f>
        <v>0</v>
      </c>
      <c r="O29" s="906">
        <f>'様式D-3_S19'!BI5</f>
        <v>0</v>
      </c>
      <c r="P29" s="907">
        <f>'様式D-3_S19'!BJ5</f>
        <v>0</v>
      </c>
      <c r="Q29" s="895">
        <f>'様式D-3_S19'!BK5</f>
        <v>0</v>
      </c>
      <c r="R29" s="906">
        <f>'様式D-3_S19'!BL5</f>
        <v>0</v>
      </c>
      <c r="S29" s="907">
        <f>'様式D-3_S19'!BM5</f>
        <v>0</v>
      </c>
      <c r="T29" s="895">
        <f>'様式D-3_S19'!BN5</f>
        <v>0</v>
      </c>
      <c r="U29" s="906">
        <f>'様式D-3_S19'!BO5</f>
        <v>0</v>
      </c>
      <c r="V29" s="907">
        <f>'様式D-3_S19'!BP5</f>
        <v>0</v>
      </c>
      <c r="W29" s="895">
        <f>'様式D-3_S19'!BQ5</f>
        <v>0</v>
      </c>
      <c r="X29" s="896">
        <f>'様式D-3_S19'!BR5</f>
        <v>0</v>
      </c>
      <c r="Y29" s="897" t="str">
        <f>'様式D-3_S19'!BS5</f>
        <v>Ⅰ</v>
      </c>
      <c r="Z29" s="898" t="str">
        <f>'様式D-3_S19'!BT5</f>
        <v>Ⅰ</v>
      </c>
      <c r="AA29" s="898" t="str">
        <f>'様式D-3_S19'!BU5</f>
        <v>Ⅰ</v>
      </c>
      <c r="AB29" s="897" t="str">
        <f>'様式D-3_S19'!BV5</f>
        <v>Ⅰ</v>
      </c>
      <c r="AC29" s="899" t="str">
        <f>'様式D-3_S19'!BW5</f>
        <v/>
      </c>
      <c r="AD29" s="900" t="str">
        <f>'様式D-3_S19'!BX5</f>
        <v/>
      </c>
      <c r="AE29" s="900" t="str">
        <f>'様式D-3_S19'!BY5</f>
        <v/>
      </c>
      <c r="AF29" s="901" t="str">
        <f>'様式D-3_S19'!BZ5</f>
        <v/>
      </c>
      <c r="AG29" s="905">
        <f>'様式D-3_S19'!CA5</f>
        <v>0</v>
      </c>
      <c r="AH29" s="902">
        <f>'様式D-3_S19'!CB5</f>
        <v>0</v>
      </c>
      <c r="AI29" s="902">
        <f>'様式D-3_S19'!CC5</f>
        <v>0</v>
      </c>
      <c r="AJ29" s="902">
        <f>'様式D-3_S19'!CD5</f>
        <v>0</v>
      </c>
      <c r="AK29" s="902">
        <f>'様式D-3_S19'!CE5</f>
        <v>0</v>
      </c>
      <c r="AL29" s="902">
        <f>'様式D-3_S19'!CF5</f>
        <v>0</v>
      </c>
      <c r="AM29" s="902">
        <f>'様式D-3_S19'!CG5</f>
        <v>0</v>
      </c>
      <c r="AN29" s="903">
        <f>'様式D-3_S19'!CH5</f>
        <v>0</v>
      </c>
      <c r="AO29" s="3"/>
      <c r="AP29" s="3"/>
      <c r="AQ29" s="3"/>
      <c r="AR29" s="3"/>
      <c r="AS29" s="3"/>
      <c r="AT29" s="904">
        <f t="shared" si="0"/>
        <v>1</v>
      </c>
      <c r="AU29" s="3"/>
    </row>
    <row r="30" spans="2:47">
      <c r="B30" s="892">
        <f>'様式D-3_S20'!AV5</f>
        <v>20</v>
      </c>
      <c r="C30" s="893">
        <f>'様式D-3_S20'!AW5</f>
        <v>10.5</v>
      </c>
      <c r="D30" s="894">
        <f>'様式D-3_S20'!AX5</f>
        <v>0</v>
      </c>
      <c r="E30" s="895">
        <f>'様式D-3_S20'!AY5</f>
        <v>0</v>
      </c>
      <c r="F30" s="895">
        <f>'様式D-3_S20'!AZ5</f>
        <v>0</v>
      </c>
      <c r="G30" s="906">
        <f>'様式D-3_S20'!BA5</f>
        <v>0</v>
      </c>
      <c r="H30" s="907">
        <f>'様式D-3_S20'!BB5</f>
        <v>0</v>
      </c>
      <c r="I30" s="895">
        <f>'様式D-3_S20'!BC5</f>
        <v>0</v>
      </c>
      <c r="J30" s="895">
        <f>'様式D-3_S20'!BD5</f>
        <v>0</v>
      </c>
      <c r="K30" s="906">
        <f>'様式D-3_S20'!BE5</f>
        <v>0</v>
      </c>
      <c r="L30" s="907">
        <f>'様式D-3_S20'!BF5</f>
        <v>0</v>
      </c>
      <c r="M30" s="895">
        <f>'様式D-3_S20'!BG5</f>
        <v>0</v>
      </c>
      <c r="N30" s="895">
        <f>'様式D-3_S20'!BH5</f>
        <v>0</v>
      </c>
      <c r="O30" s="906">
        <f>'様式D-3_S20'!BI5</f>
        <v>0</v>
      </c>
      <c r="P30" s="907">
        <f>'様式D-3_S20'!BJ5</f>
        <v>0</v>
      </c>
      <c r="Q30" s="895">
        <f>'様式D-3_S20'!BK5</f>
        <v>0</v>
      </c>
      <c r="R30" s="906">
        <f>'様式D-3_S20'!BL5</f>
        <v>0</v>
      </c>
      <c r="S30" s="907">
        <f>'様式D-3_S20'!BM5</f>
        <v>0</v>
      </c>
      <c r="T30" s="895">
        <f>'様式D-3_S20'!BN5</f>
        <v>0</v>
      </c>
      <c r="U30" s="906">
        <f>'様式D-3_S20'!BO5</f>
        <v>0</v>
      </c>
      <c r="V30" s="907">
        <f>'様式D-3_S20'!BP5</f>
        <v>0</v>
      </c>
      <c r="W30" s="895">
        <f>'様式D-3_S20'!BQ5</f>
        <v>0</v>
      </c>
      <c r="X30" s="896">
        <f>'様式D-3_S20'!BR5</f>
        <v>0</v>
      </c>
      <c r="Y30" s="897" t="str">
        <f>'様式D-3_S20'!BS5</f>
        <v>Ⅰ</v>
      </c>
      <c r="Z30" s="898" t="str">
        <f>'様式D-3_S20'!BT5</f>
        <v>Ⅰ</v>
      </c>
      <c r="AA30" s="898" t="str">
        <f>'様式D-3_S20'!BU5</f>
        <v>Ⅰ</v>
      </c>
      <c r="AB30" s="897" t="str">
        <f>'様式D-3_S20'!BV5</f>
        <v>Ⅰ</v>
      </c>
      <c r="AC30" s="899" t="str">
        <f>'様式D-3_S20'!BW5</f>
        <v/>
      </c>
      <c r="AD30" s="900" t="str">
        <f>'様式D-3_S20'!BX5</f>
        <v/>
      </c>
      <c r="AE30" s="900" t="str">
        <f>'様式D-3_S20'!BY5</f>
        <v/>
      </c>
      <c r="AF30" s="901" t="str">
        <f>'様式D-3_S20'!BZ5</f>
        <v/>
      </c>
      <c r="AG30" s="905">
        <f>'様式D-3_S20'!CA5</f>
        <v>0</v>
      </c>
      <c r="AH30" s="902">
        <f>'様式D-3_S20'!CB5</f>
        <v>0</v>
      </c>
      <c r="AI30" s="902">
        <f>'様式D-3_S20'!CC5</f>
        <v>0</v>
      </c>
      <c r="AJ30" s="902">
        <f>'様式D-3_S20'!CD5</f>
        <v>0</v>
      </c>
      <c r="AK30" s="902">
        <f>'様式D-3_S20'!CE5</f>
        <v>0</v>
      </c>
      <c r="AL30" s="902">
        <f>'様式D-3_S20'!CF5</f>
        <v>0</v>
      </c>
      <c r="AM30" s="902">
        <f>'様式D-3_S20'!CG5</f>
        <v>0</v>
      </c>
      <c r="AN30" s="903">
        <f>'様式D-3_S20'!CH5</f>
        <v>0</v>
      </c>
      <c r="AO30" s="3"/>
      <c r="AP30" s="3"/>
      <c r="AQ30" s="3"/>
      <c r="AR30" s="3"/>
      <c r="AS30" s="3"/>
      <c r="AT30" s="904">
        <f t="shared" si="0"/>
        <v>1</v>
      </c>
      <c r="AU30" s="3"/>
    </row>
    <row r="31" spans="2:47">
      <c r="B31" s="892">
        <f>'様式D-3_S21'!AV5</f>
        <v>21</v>
      </c>
      <c r="C31" s="893">
        <f>'様式D-3_S21'!AW5</f>
        <v>10.5</v>
      </c>
      <c r="D31" s="894">
        <f>'様式D-3_S21'!AX5</f>
        <v>0</v>
      </c>
      <c r="E31" s="895">
        <f>'様式D-3_S21'!AY5</f>
        <v>0</v>
      </c>
      <c r="F31" s="895">
        <f>'様式D-3_S21'!AZ5</f>
        <v>0</v>
      </c>
      <c r="G31" s="906">
        <f>'様式D-3_S21'!BA5</f>
        <v>0</v>
      </c>
      <c r="H31" s="907">
        <f>'様式D-3_S21'!BB5</f>
        <v>0</v>
      </c>
      <c r="I31" s="895">
        <f>'様式D-3_S21'!BC5</f>
        <v>0</v>
      </c>
      <c r="J31" s="895">
        <f>'様式D-3_S21'!BD5</f>
        <v>0</v>
      </c>
      <c r="K31" s="906">
        <f>'様式D-3_S21'!BE5</f>
        <v>0</v>
      </c>
      <c r="L31" s="907">
        <f>'様式D-3_S21'!BF5</f>
        <v>0</v>
      </c>
      <c r="M31" s="895">
        <f>'様式D-3_S21'!BG5</f>
        <v>0</v>
      </c>
      <c r="N31" s="895">
        <f>'様式D-3_S21'!BH5</f>
        <v>0</v>
      </c>
      <c r="O31" s="906">
        <f>'様式D-3_S21'!BI5</f>
        <v>0</v>
      </c>
      <c r="P31" s="907">
        <f>'様式D-3_S21'!BJ5</f>
        <v>0</v>
      </c>
      <c r="Q31" s="895">
        <f>'様式D-3_S21'!BK5</f>
        <v>0</v>
      </c>
      <c r="R31" s="906">
        <f>'様式D-3_S21'!BL5</f>
        <v>0</v>
      </c>
      <c r="S31" s="907">
        <f>'様式D-3_S21'!BM5</f>
        <v>0</v>
      </c>
      <c r="T31" s="895">
        <f>'様式D-3_S21'!BN5</f>
        <v>0</v>
      </c>
      <c r="U31" s="906">
        <f>'様式D-3_S21'!BO5</f>
        <v>0</v>
      </c>
      <c r="V31" s="907">
        <f>'様式D-3_S21'!BP5</f>
        <v>0</v>
      </c>
      <c r="W31" s="895">
        <f>'様式D-3_S21'!BQ5</f>
        <v>0</v>
      </c>
      <c r="X31" s="896">
        <f>'様式D-3_S21'!BR5</f>
        <v>0</v>
      </c>
      <c r="Y31" s="897" t="str">
        <f>'様式D-3_S21'!BS5</f>
        <v>Ⅰ</v>
      </c>
      <c r="Z31" s="898" t="str">
        <f>'様式D-3_S21'!BT5</f>
        <v>Ⅰ</v>
      </c>
      <c r="AA31" s="898" t="str">
        <f>'様式D-3_S21'!BU5</f>
        <v>Ⅰ</v>
      </c>
      <c r="AB31" s="897" t="str">
        <f>'様式D-3_S21'!BV5</f>
        <v>Ⅰ</v>
      </c>
      <c r="AC31" s="899" t="str">
        <f>'様式D-3_S21'!BW5</f>
        <v/>
      </c>
      <c r="AD31" s="900" t="str">
        <f>'様式D-3_S21'!BX5</f>
        <v/>
      </c>
      <c r="AE31" s="900" t="str">
        <f>'様式D-3_S21'!BY5</f>
        <v/>
      </c>
      <c r="AF31" s="901" t="str">
        <f>'様式D-3_S21'!BZ5</f>
        <v/>
      </c>
      <c r="AG31" s="905">
        <f>'様式D-3_S21'!CA5</f>
        <v>0</v>
      </c>
      <c r="AH31" s="902">
        <f>'様式D-3_S21'!CB5</f>
        <v>0</v>
      </c>
      <c r="AI31" s="902">
        <f>'様式D-3_S21'!CC5</f>
        <v>0</v>
      </c>
      <c r="AJ31" s="902">
        <f>'様式D-3_S21'!CD5</f>
        <v>0</v>
      </c>
      <c r="AK31" s="902">
        <f>'様式D-3_S21'!CE5</f>
        <v>0</v>
      </c>
      <c r="AL31" s="902">
        <f>'様式D-3_S21'!CF5</f>
        <v>0</v>
      </c>
      <c r="AM31" s="902">
        <f>'様式D-3_S21'!CG5</f>
        <v>0</v>
      </c>
      <c r="AN31" s="903">
        <f>'様式D-3_S21'!CH5</f>
        <v>0</v>
      </c>
      <c r="AO31" s="3"/>
      <c r="AP31" s="3"/>
      <c r="AQ31" s="3"/>
      <c r="AR31" s="3"/>
      <c r="AS31" s="3"/>
      <c r="AT31" s="904">
        <f t="shared" si="0"/>
        <v>1</v>
      </c>
      <c r="AU31" s="3"/>
    </row>
    <row r="32" spans="2:47">
      <c r="B32" s="892">
        <f>'様式D-3_S22'!AV5</f>
        <v>22</v>
      </c>
      <c r="C32" s="893">
        <f>'様式D-3_S22'!AW5</f>
        <v>10.5</v>
      </c>
      <c r="D32" s="894">
        <f>'様式D-3_S22'!AX5</f>
        <v>0</v>
      </c>
      <c r="E32" s="895">
        <f>'様式D-3_S22'!AY5</f>
        <v>0</v>
      </c>
      <c r="F32" s="895">
        <f>'様式D-3_S22'!AZ5</f>
        <v>0</v>
      </c>
      <c r="G32" s="906">
        <f>'様式D-3_S22'!BA5</f>
        <v>0</v>
      </c>
      <c r="H32" s="907">
        <f>'様式D-3_S22'!BB5</f>
        <v>0</v>
      </c>
      <c r="I32" s="895">
        <f>'様式D-3_S22'!BC5</f>
        <v>0</v>
      </c>
      <c r="J32" s="895">
        <f>'様式D-3_S22'!BD5</f>
        <v>0</v>
      </c>
      <c r="K32" s="906">
        <f>'様式D-3_S22'!BE5</f>
        <v>1</v>
      </c>
      <c r="L32" s="907">
        <f>'様式D-3_S22'!BF5</f>
        <v>0</v>
      </c>
      <c r="M32" s="895">
        <f>'様式D-3_S22'!BG5</f>
        <v>0</v>
      </c>
      <c r="N32" s="895">
        <f>'様式D-3_S22'!BH5</f>
        <v>0</v>
      </c>
      <c r="O32" s="906">
        <f>'様式D-3_S22'!BI5</f>
        <v>0</v>
      </c>
      <c r="P32" s="907">
        <f>'様式D-3_S22'!BJ5</f>
        <v>0</v>
      </c>
      <c r="Q32" s="895">
        <f>'様式D-3_S22'!BK5</f>
        <v>0</v>
      </c>
      <c r="R32" s="906">
        <f>'様式D-3_S22'!BL5</f>
        <v>0</v>
      </c>
      <c r="S32" s="907">
        <f>'様式D-3_S22'!BM5</f>
        <v>0</v>
      </c>
      <c r="T32" s="895">
        <f>'様式D-3_S22'!BN5</f>
        <v>0</v>
      </c>
      <c r="U32" s="906">
        <f>'様式D-3_S22'!BO5</f>
        <v>1</v>
      </c>
      <c r="V32" s="907">
        <f>'様式D-3_S22'!BP5</f>
        <v>0</v>
      </c>
      <c r="W32" s="895">
        <f>'様式D-3_S22'!BQ5</f>
        <v>0</v>
      </c>
      <c r="X32" s="896">
        <f>'様式D-3_S22'!BR5</f>
        <v>0</v>
      </c>
      <c r="Y32" s="897" t="str">
        <f>'様式D-3_S22'!BS5</f>
        <v>Ⅰ</v>
      </c>
      <c r="Z32" s="898" t="str">
        <f>'様式D-3_S22'!BT5</f>
        <v>Ⅱ</v>
      </c>
      <c r="AA32" s="898" t="str">
        <f>'様式D-3_S22'!BU5</f>
        <v>Ⅰ</v>
      </c>
      <c r="AB32" s="897" t="str">
        <f>'様式D-3_S22'!BV5</f>
        <v>Ⅱ</v>
      </c>
      <c r="AC32" s="899" t="str">
        <f>'様式D-3_S22'!BW5</f>
        <v/>
      </c>
      <c r="AD32" s="900" t="str">
        <f>'様式D-3_S22'!BX5</f>
        <v/>
      </c>
      <c r="AE32" s="900" t="str">
        <f>'様式D-3_S22'!BY5</f>
        <v/>
      </c>
      <c r="AF32" s="901" t="str">
        <f>'様式D-3_S22'!BZ5</f>
        <v/>
      </c>
      <c r="AG32" s="905">
        <f>'様式D-3_S22'!CA5</f>
        <v>0</v>
      </c>
      <c r="AH32" s="902">
        <f>'様式D-3_S22'!CB5</f>
        <v>0</v>
      </c>
      <c r="AI32" s="902">
        <f>'様式D-3_S22'!CC5</f>
        <v>0</v>
      </c>
      <c r="AJ32" s="902">
        <f>'様式D-3_S22'!CD5</f>
        <v>0.01</v>
      </c>
      <c r="AK32" s="902">
        <f>'様式D-3_S22'!CE5</f>
        <v>0</v>
      </c>
      <c r="AL32" s="902">
        <f>'様式D-3_S22'!CF5</f>
        <v>0</v>
      </c>
      <c r="AM32" s="902">
        <f>'様式D-3_S22'!CG5</f>
        <v>0</v>
      </c>
      <c r="AN32" s="903">
        <f>'様式D-3_S22'!CH5</f>
        <v>0</v>
      </c>
      <c r="AO32" s="3"/>
      <c r="AP32" s="3"/>
      <c r="AQ32" s="3"/>
      <c r="AR32" s="3"/>
      <c r="AS32" s="3"/>
      <c r="AT32" s="904">
        <f t="shared" si="0"/>
        <v>2</v>
      </c>
      <c r="AU32" s="3"/>
    </row>
    <row r="33" spans="2:47">
      <c r="B33" s="892">
        <f>'様式D-3_S23'!AV5</f>
        <v>23</v>
      </c>
      <c r="C33" s="893">
        <f>'様式D-3_S23'!AW5</f>
        <v>10.5</v>
      </c>
      <c r="D33" s="894">
        <f>'様式D-3_S23'!AX5</f>
        <v>0</v>
      </c>
      <c r="E33" s="895">
        <f>'様式D-3_S23'!AY5</f>
        <v>0</v>
      </c>
      <c r="F33" s="895">
        <f>'様式D-3_S23'!AZ5</f>
        <v>0</v>
      </c>
      <c r="G33" s="906">
        <f>'様式D-3_S23'!BA5</f>
        <v>0</v>
      </c>
      <c r="H33" s="907">
        <f>'様式D-3_S23'!BB5</f>
        <v>0</v>
      </c>
      <c r="I33" s="895">
        <f>'様式D-3_S23'!BC5</f>
        <v>0</v>
      </c>
      <c r="J33" s="895">
        <f>'様式D-3_S23'!BD5</f>
        <v>0</v>
      </c>
      <c r="K33" s="906">
        <f>'様式D-3_S23'!BE5</f>
        <v>0</v>
      </c>
      <c r="L33" s="907">
        <f>'様式D-3_S23'!BF5</f>
        <v>0</v>
      </c>
      <c r="M33" s="895">
        <f>'様式D-3_S23'!BG5</f>
        <v>0</v>
      </c>
      <c r="N33" s="895">
        <f>'様式D-3_S23'!BH5</f>
        <v>0</v>
      </c>
      <c r="O33" s="906">
        <f>'様式D-3_S23'!BI5</f>
        <v>0</v>
      </c>
      <c r="P33" s="907">
        <f>'様式D-3_S23'!BJ5</f>
        <v>0</v>
      </c>
      <c r="Q33" s="895">
        <f>'様式D-3_S23'!BK5</f>
        <v>0</v>
      </c>
      <c r="R33" s="906">
        <f>'様式D-3_S23'!BL5</f>
        <v>0</v>
      </c>
      <c r="S33" s="907">
        <f>'様式D-3_S23'!BM5</f>
        <v>0</v>
      </c>
      <c r="T33" s="895">
        <f>'様式D-3_S23'!BN5</f>
        <v>0</v>
      </c>
      <c r="U33" s="906">
        <f>'様式D-3_S23'!BO5</f>
        <v>0</v>
      </c>
      <c r="V33" s="907">
        <f>'様式D-3_S23'!BP5</f>
        <v>0</v>
      </c>
      <c r="W33" s="895">
        <f>'様式D-3_S23'!BQ5</f>
        <v>0</v>
      </c>
      <c r="X33" s="896">
        <f>'様式D-3_S23'!BR5</f>
        <v>0</v>
      </c>
      <c r="Y33" s="897" t="str">
        <f>'様式D-3_S23'!BS5</f>
        <v>Ⅰ</v>
      </c>
      <c r="Z33" s="898" t="str">
        <f>'様式D-3_S23'!BT5</f>
        <v>Ⅰ</v>
      </c>
      <c r="AA33" s="898" t="str">
        <f>'様式D-3_S23'!BU5</f>
        <v>Ⅰ</v>
      </c>
      <c r="AB33" s="897" t="str">
        <f>'様式D-3_S23'!BV5</f>
        <v>Ⅰ</v>
      </c>
      <c r="AC33" s="899" t="str">
        <f>'様式D-3_S23'!BW5</f>
        <v/>
      </c>
      <c r="AD33" s="900" t="str">
        <f>'様式D-3_S23'!BX5</f>
        <v/>
      </c>
      <c r="AE33" s="900" t="str">
        <f>'様式D-3_S23'!BY5</f>
        <v/>
      </c>
      <c r="AF33" s="901" t="str">
        <f>'様式D-3_S23'!BZ5</f>
        <v/>
      </c>
      <c r="AG33" s="905">
        <f>'様式D-3_S23'!CA5</f>
        <v>0</v>
      </c>
      <c r="AH33" s="902">
        <f>'様式D-3_S23'!CB5</f>
        <v>0</v>
      </c>
      <c r="AI33" s="902">
        <f>'様式D-3_S23'!CC5</f>
        <v>0</v>
      </c>
      <c r="AJ33" s="902">
        <f>'様式D-3_S23'!CD5</f>
        <v>0</v>
      </c>
      <c r="AK33" s="902">
        <f>'様式D-3_S23'!CE5</f>
        <v>0</v>
      </c>
      <c r="AL33" s="902">
        <f>'様式D-3_S23'!CF5</f>
        <v>0</v>
      </c>
      <c r="AM33" s="902">
        <f>'様式D-3_S23'!CG5</f>
        <v>0</v>
      </c>
      <c r="AN33" s="903">
        <f>'様式D-3_S23'!CH5</f>
        <v>0</v>
      </c>
      <c r="AO33" s="3"/>
      <c r="AP33" s="3"/>
      <c r="AQ33" s="3"/>
      <c r="AR33" s="3"/>
      <c r="AS33" s="3"/>
      <c r="AT33" s="904">
        <f t="shared" si="0"/>
        <v>1</v>
      </c>
      <c r="AU33" s="3"/>
    </row>
    <row r="34" spans="2:47">
      <c r="B34" s="892">
        <f>'様式D-3_S24'!AV5</f>
        <v>24</v>
      </c>
      <c r="C34" s="893">
        <f>'様式D-3_S24'!AW5</f>
        <v>10.5</v>
      </c>
      <c r="D34" s="894">
        <f>'様式D-3_S24'!AX5</f>
        <v>0</v>
      </c>
      <c r="E34" s="895">
        <f>'様式D-3_S24'!AY5</f>
        <v>0</v>
      </c>
      <c r="F34" s="895">
        <f>'様式D-3_S24'!AZ5</f>
        <v>0</v>
      </c>
      <c r="G34" s="906">
        <f>'様式D-3_S24'!BA5</f>
        <v>0</v>
      </c>
      <c r="H34" s="907">
        <f>'様式D-3_S24'!BB5</f>
        <v>0</v>
      </c>
      <c r="I34" s="895">
        <f>'様式D-3_S24'!BC5</f>
        <v>0</v>
      </c>
      <c r="J34" s="895">
        <f>'様式D-3_S24'!BD5</f>
        <v>0</v>
      </c>
      <c r="K34" s="906">
        <f>'様式D-3_S24'!BE5</f>
        <v>0</v>
      </c>
      <c r="L34" s="907">
        <f>'様式D-3_S24'!BF5</f>
        <v>0</v>
      </c>
      <c r="M34" s="895">
        <f>'様式D-3_S24'!BG5</f>
        <v>0</v>
      </c>
      <c r="N34" s="895">
        <f>'様式D-3_S24'!BH5</f>
        <v>0</v>
      </c>
      <c r="O34" s="906">
        <f>'様式D-3_S24'!BI5</f>
        <v>0</v>
      </c>
      <c r="P34" s="907">
        <f>'様式D-3_S24'!BJ5</f>
        <v>0</v>
      </c>
      <c r="Q34" s="895">
        <f>'様式D-3_S24'!BK5</f>
        <v>0</v>
      </c>
      <c r="R34" s="906">
        <f>'様式D-3_S24'!BL5</f>
        <v>0</v>
      </c>
      <c r="S34" s="907">
        <f>'様式D-3_S24'!BM5</f>
        <v>0</v>
      </c>
      <c r="T34" s="895">
        <f>'様式D-3_S24'!BN5</f>
        <v>0</v>
      </c>
      <c r="U34" s="906">
        <f>'様式D-3_S24'!BO5</f>
        <v>0</v>
      </c>
      <c r="V34" s="907">
        <f>'様式D-3_S24'!BP5</f>
        <v>0</v>
      </c>
      <c r="W34" s="895">
        <f>'様式D-3_S24'!BQ5</f>
        <v>0</v>
      </c>
      <c r="X34" s="896">
        <f>'様式D-3_S24'!BR5</f>
        <v>0</v>
      </c>
      <c r="Y34" s="897" t="str">
        <f>'様式D-3_S24'!BS5</f>
        <v>Ⅰ</v>
      </c>
      <c r="Z34" s="898" t="str">
        <f>'様式D-3_S24'!BT5</f>
        <v>Ⅰ</v>
      </c>
      <c r="AA34" s="898" t="str">
        <f>'様式D-3_S24'!BU5</f>
        <v>Ⅰ</v>
      </c>
      <c r="AB34" s="897" t="str">
        <f>'様式D-3_S24'!BV5</f>
        <v>Ⅰ</v>
      </c>
      <c r="AC34" s="899" t="str">
        <f>'様式D-3_S24'!BW5</f>
        <v/>
      </c>
      <c r="AD34" s="900" t="str">
        <f>'様式D-3_S24'!BX5</f>
        <v/>
      </c>
      <c r="AE34" s="900" t="str">
        <f>'様式D-3_S24'!BY5</f>
        <v/>
      </c>
      <c r="AF34" s="901" t="str">
        <f>'様式D-3_S24'!BZ5</f>
        <v/>
      </c>
      <c r="AG34" s="905">
        <f>'様式D-3_S24'!CA5</f>
        <v>0</v>
      </c>
      <c r="AH34" s="902">
        <f>'様式D-3_S24'!CB5</f>
        <v>0</v>
      </c>
      <c r="AI34" s="902">
        <f>'様式D-3_S24'!CC5</f>
        <v>0</v>
      </c>
      <c r="AJ34" s="902">
        <f>'様式D-3_S24'!CD5</f>
        <v>0</v>
      </c>
      <c r="AK34" s="902">
        <f>'様式D-3_S24'!CE5</f>
        <v>0</v>
      </c>
      <c r="AL34" s="902">
        <f>'様式D-3_S24'!CF5</f>
        <v>0</v>
      </c>
      <c r="AM34" s="902">
        <f>'様式D-3_S24'!CG5</f>
        <v>0</v>
      </c>
      <c r="AN34" s="903">
        <f>'様式D-3_S24'!CH5</f>
        <v>0</v>
      </c>
      <c r="AO34" s="3"/>
      <c r="AP34" s="3"/>
      <c r="AQ34" s="3"/>
      <c r="AR34" s="3"/>
      <c r="AS34" s="3"/>
      <c r="AT34" s="904">
        <f t="shared" si="0"/>
        <v>1</v>
      </c>
      <c r="AU34" s="3"/>
    </row>
    <row r="35" spans="2:47">
      <c r="B35" s="892">
        <f>'様式D-3_S25'!AV5</f>
        <v>25</v>
      </c>
      <c r="C35" s="893">
        <f>'様式D-3_S25'!AW5</f>
        <v>10.5</v>
      </c>
      <c r="D35" s="894">
        <f>'様式D-3_S25'!AX5</f>
        <v>0</v>
      </c>
      <c r="E35" s="895">
        <f>'様式D-3_S25'!AY5</f>
        <v>0</v>
      </c>
      <c r="F35" s="895">
        <f>'様式D-3_S25'!AZ5</f>
        <v>0</v>
      </c>
      <c r="G35" s="906">
        <f>'様式D-3_S25'!BA5</f>
        <v>0</v>
      </c>
      <c r="H35" s="907">
        <f>'様式D-3_S25'!BB5</f>
        <v>0</v>
      </c>
      <c r="I35" s="895">
        <f>'様式D-3_S25'!BC5</f>
        <v>0</v>
      </c>
      <c r="J35" s="895">
        <f>'様式D-3_S25'!BD5</f>
        <v>0</v>
      </c>
      <c r="K35" s="906">
        <f>'様式D-3_S25'!BE5</f>
        <v>1</v>
      </c>
      <c r="L35" s="907">
        <f>'様式D-3_S25'!BF5</f>
        <v>0</v>
      </c>
      <c r="M35" s="895">
        <f>'様式D-3_S25'!BG5</f>
        <v>0</v>
      </c>
      <c r="N35" s="895">
        <f>'様式D-3_S25'!BH5</f>
        <v>0</v>
      </c>
      <c r="O35" s="906">
        <f>'様式D-3_S25'!BI5</f>
        <v>0</v>
      </c>
      <c r="P35" s="907">
        <f>'様式D-3_S25'!BJ5</f>
        <v>0</v>
      </c>
      <c r="Q35" s="895">
        <f>'様式D-3_S25'!BK5</f>
        <v>0</v>
      </c>
      <c r="R35" s="906">
        <f>'様式D-3_S25'!BL5</f>
        <v>0</v>
      </c>
      <c r="S35" s="907">
        <f>'様式D-3_S25'!BM5</f>
        <v>0</v>
      </c>
      <c r="T35" s="895">
        <f>'様式D-3_S25'!BN5</f>
        <v>0</v>
      </c>
      <c r="U35" s="906">
        <f>'様式D-3_S25'!BO5</f>
        <v>1</v>
      </c>
      <c r="V35" s="907">
        <f>'様式D-3_S25'!BP5</f>
        <v>0</v>
      </c>
      <c r="W35" s="895">
        <f>'様式D-3_S25'!BQ5</f>
        <v>0</v>
      </c>
      <c r="X35" s="896">
        <f>'様式D-3_S25'!BR5</f>
        <v>0</v>
      </c>
      <c r="Y35" s="897" t="str">
        <f>'様式D-3_S25'!BS5</f>
        <v>Ⅰ</v>
      </c>
      <c r="Z35" s="898" t="str">
        <f>'様式D-3_S25'!BT5</f>
        <v>Ⅱ</v>
      </c>
      <c r="AA35" s="898" t="str">
        <f>'様式D-3_S25'!BU5</f>
        <v>Ⅰ</v>
      </c>
      <c r="AB35" s="897" t="str">
        <f>'様式D-3_S25'!BV5</f>
        <v>Ⅱ</v>
      </c>
      <c r="AC35" s="899" t="str">
        <f>'様式D-3_S25'!BW5</f>
        <v/>
      </c>
      <c r="AD35" s="900" t="str">
        <f>'様式D-3_S25'!BX5</f>
        <v/>
      </c>
      <c r="AE35" s="900" t="str">
        <f>'様式D-3_S25'!BY5</f>
        <v/>
      </c>
      <c r="AF35" s="901" t="str">
        <f>'様式D-3_S25'!BZ5</f>
        <v/>
      </c>
      <c r="AG35" s="905">
        <f>'様式D-3_S25'!CA5</f>
        <v>0</v>
      </c>
      <c r="AH35" s="902">
        <f>'様式D-3_S25'!CB5</f>
        <v>0</v>
      </c>
      <c r="AI35" s="902">
        <f>'様式D-3_S25'!CC5</f>
        <v>0</v>
      </c>
      <c r="AJ35" s="902">
        <f>'様式D-3_S25'!CD5</f>
        <v>0.01</v>
      </c>
      <c r="AK35" s="902">
        <f>'様式D-3_S25'!CE5</f>
        <v>0</v>
      </c>
      <c r="AL35" s="902">
        <f>'様式D-3_S25'!CF5</f>
        <v>0</v>
      </c>
      <c r="AM35" s="902">
        <f>'様式D-3_S25'!CG5</f>
        <v>0</v>
      </c>
      <c r="AN35" s="903">
        <f>'様式D-3_S25'!CH5</f>
        <v>0</v>
      </c>
      <c r="AO35" s="3"/>
      <c r="AP35" s="3"/>
      <c r="AQ35" s="3"/>
      <c r="AR35" s="3"/>
      <c r="AS35" s="3"/>
      <c r="AT35" s="904">
        <f t="shared" si="0"/>
        <v>2</v>
      </c>
      <c r="AU35" s="3"/>
    </row>
    <row r="36" spans="2:47">
      <c r="B36" s="892">
        <f>'様式D-3_S26'!AV5</f>
        <v>26</v>
      </c>
      <c r="C36" s="893">
        <f>'様式D-3_S26'!AW5</f>
        <v>10.5</v>
      </c>
      <c r="D36" s="894">
        <f>'様式D-3_S26'!AX5</f>
        <v>0</v>
      </c>
      <c r="E36" s="895">
        <f>'様式D-3_S26'!AY5</f>
        <v>0</v>
      </c>
      <c r="F36" s="895">
        <f>'様式D-3_S26'!AZ5</f>
        <v>0</v>
      </c>
      <c r="G36" s="906">
        <f>'様式D-3_S26'!BA5</f>
        <v>0</v>
      </c>
      <c r="H36" s="907">
        <f>'様式D-3_S26'!BB5</f>
        <v>0</v>
      </c>
      <c r="I36" s="895">
        <f>'様式D-3_S26'!BC5</f>
        <v>0</v>
      </c>
      <c r="J36" s="895">
        <f>'様式D-3_S26'!BD5</f>
        <v>0</v>
      </c>
      <c r="K36" s="906">
        <f>'様式D-3_S26'!BE5</f>
        <v>0</v>
      </c>
      <c r="L36" s="907">
        <f>'様式D-3_S26'!BF5</f>
        <v>0</v>
      </c>
      <c r="M36" s="895">
        <f>'様式D-3_S26'!BG5</f>
        <v>0</v>
      </c>
      <c r="N36" s="895">
        <f>'様式D-3_S26'!BH5</f>
        <v>0</v>
      </c>
      <c r="O36" s="906">
        <f>'様式D-3_S26'!BI5</f>
        <v>0</v>
      </c>
      <c r="P36" s="907">
        <f>'様式D-3_S26'!BJ5</f>
        <v>0</v>
      </c>
      <c r="Q36" s="895">
        <f>'様式D-3_S26'!BK5</f>
        <v>0</v>
      </c>
      <c r="R36" s="906">
        <f>'様式D-3_S26'!BL5</f>
        <v>0</v>
      </c>
      <c r="S36" s="907">
        <f>'様式D-3_S26'!BM5</f>
        <v>0</v>
      </c>
      <c r="T36" s="895">
        <f>'様式D-3_S26'!BN5</f>
        <v>0</v>
      </c>
      <c r="U36" s="906">
        <f>'様式D-3_S26'!BO5</f>
        <v>0</v>
      </c>
      <c r="V36" s="907">
        <f>'様式D-3_S26'!BP5</f>
        <v>0</v>
      </c>
      <c r="W36" s="895">
        <f>'様式D-3_S26'!BQ5</f>
        <v>0</v>
      </c>
      <c r="X36" s="896">
        <f>'様式D-3_S26'!BR5</f>
        <v>0</v>
      </c>
      <c r="Y36" s="897" t="str">
        <f>'様式D-3_S26'!BS5</f>
        <v>Ⅰ</v>
      </c>
      <c r="Z36" s="898" t="str">
        <f>'様式D-3_S26'!BT5</f>
        <v>Ⅰ</v>
      </c>
      <c r="AA36" s="898" t="str">
        <f>'様式D-3_S26'!BU5</f>
        <v>Ⅰ</v>
      </c>
      <c r="AB36" s="897" t="str">
        <f>'様式D-3_S26'!BV5</f>
        <v>Ⅰ</v>
      </c>
      <c r="AC36" s="899" t="str">
        <f>'様式D-3_S26'!BW5</f>
        <v/>
      </c>
      <c r="AD36" s="900" t="str">
        <f>'様式D-3_S26'!BX5</f>
        <v/>
      </c>
      <c r="AE36" s="900" t="str">
        <f>'様式D-3_S26'!BY5</f>
        <v/>
      </c>
      <c r="AF36" s="901" t="str">
        <f>'様式D-3_S26'!BZ5</f>
        <v/>
      </c>
      <c r="AG36" s="905">
        <f>'様式D-3_S26'!CA5</f>
        <v>0</v>
      </c>
      <c r="AH36" s="902">
        <f>'様式D-3_S26'!CB5</f>
        <v>0</v>
      </c>
      <c r="AI36" s="902">
        <f>'様式D-3_S26'!CC5</f>
        <v>0</v>
      </c>
      <c r="AJ36" s="902">
        <f>'様式D-3_S26'!CD5</f>
        <v>0</v>
      </c>
      <c r="AK36" s="902">
        <f>'様式D-3_S26'!CE5</f>
        <v>0</v>
      </c>
      <c r="AL36" s="902">
        <f>'様式D-3_S26'!CF5</f>
        <v>0</v>
      </c>
      <c r="AM36" s="902">
        <f>'様式D-3_S26'!CG5</f>
        <v>0</v>
      </c>
      <c r="AN36" s="903">
        <f>'様式D-3_S26'!CH5</f>
        <v>0</v>
      </c>
      <c r="AO36" s="3"/>
      <c r="AP36" s="3"/>
      <c r="AQ36" s="3"/>
      <c r="AR36" s="3"/>
      <c r="AS36" s="3"/>
      <c r="AT36" s="904">
        <f t="shared" si="0"/>
        <v>1</v>
      </c>
      <c r="AU36" s="3"/>
    </row>
    <row r="37" spans="2:47">
      <c r="B37" s="892">
        <f>'様式D-3_S27'!AV5</f>
        <v>27</v>
      </c>
      <c r="C37" s="893">
        <f>'様式D-3_S27'!AW5</f>
        <v>10.5</v>
      </c>
      <c r="D37" s="894">
        <f>'様式D-3_S27'!AX5</f>
        <v>0</v>
      </c>
      <c r="E37" s="895">
        <f>'様式D-3_S27'!AY5</f>
        <v>0</v>
      </c>
      <c r="F37" s="895">
        <f>'様式D-3_S27'!AZ5</f>
        <v>0</v>
      </c>
      <c r="G37" s="906">
        <f>'様式D-3_S27'!BA5</f>
        <v>0</v>
      </c>
      <c r="H37" s="907">
        <f>'様式D-3_S27'!BB5</f>
        <v>0</v>
      </c>
      <c r="I37" s="895">
        <f>'様式D-3_S27'!BC5</f>
        <v>0</v>
      </c>
      <c r="J37" s="895">
        <f>'様式D-3_S27'!BD5</f>
        <v>0</v>
      </c>
      <c r="K37" s="906">
        <f>'様式D-3_S27'!BE5</f>
        <v>0</v>
      </c>
      <c r="L37" s="907">
        <f>'様式D-3_S27'!BF5</f>
        <v>0</v>
      </c>
      <c r="M37" s="895">
        <f>'様式D-3_S27'!BG5</f>
        <v>0</v>
      </c>
      <c r="N37" s="895">
        <f>'様式D-3_S27'!BH5</f>
        <v>0</v>
      </c>
      <c r="O37" s="906">
        <f>'様式D-3_S27'!BI5</f>
        <v>0</v>
      </c>
      <c r="P37" s="907">
        <f>'様式D-3_S27'!BJ5</f>
        <v>0</v>
      </c>
      <c r="Q37" s="895">
        <f>'様式D-3_S27'!BK5</f>
        <v>0</v>
      </c>
      <c r="R37" s="906">
        <f>'様式D-3_S27'!BL5</f>
        <v>0</v>
      </c>
      <c r="S37" s="907">
        <f>'様式D-3_S27'!BM5</f>
        <v>0</v>
      </c>
      <c r="T37" s="895">
        <f>'様式D-3_S27'!BN5</f>
        <v>0</v>
      </c>
      <c r="U37" s="906">
        <f>'様式D-3_S27'!BO5</f>
        <v>0</v>
      </c>
      <c r="V37" s="907">
        <f>'様式D-3_S27'!BP5</f>
        <v>0</v>
      </c>
      <c r="W37" s="895">
        <f>'様式D-3_S27'!BQ5</f>
        <v>0</v>
      </c>
      <c r="X37" s="896">
        <f>'様式D-3_S27'!BR5</f>
        <v>0</v>
      </c>
      <c r="Y37" s="897" t="str">
        <f>'様式D-3_S27'!BS5</f>
        <v>Ⅰ</v>
      </c>
      <c r="Z37" s="898" t="str">
        <f>'様式D-3_S27'!BT5</f>
        <v>Ⅰ</v>
      </c>
      <c r="AA37" s="898" t="str">
        <f>'様式D-3_S27'!BU5</f>
        <v>Ⅰ</v>
      </c>
      <c r="AB37" s="897" t="str">
        <f>'様式D-3_S27'!BV5</f>
        <v>Ⅰ</v>
      </c>
      <c r="AC37" s="899" t="str">
        <f>'様式D-3_S27'!BW5</f>
        <v/>
      </c>
      <c r="AD37" s="900" t="str">
        <f>'様式D-3_S27'!BX5</f>
        <v/>
      </c>
      <c r="AE37" s="900" t="str">
        <f>'様式D-3_S27'!BY5</f>
        <v/>
      </c>
      <c r="AF37" s="901" t="str">
        <f>'様式D-3_S27'!BZ5</f>
        <v/>
      </c>
      <c r="AG37" s="905">
        <f>'様式D-3_S27'!CA5</f>
        <v>0</v>
      </c>
      <c r="AH37" s="902">
        <f>'様式D-3_S27'!CB5</f>
        <v>0</v>
      </c>
      <c r="AI37" s="902">
        <f>'様式D-3_S27'!CC5</f>
        <v>0</v>
      </c>
      <c r="AJ37" s="902">
        <f>'様式D-3_S27'!CD5</f>
        <v>0</v>
      </c>
      <c r="AK37" s="902">
        <f>'様式D-3_S27'!CE5</f>
        <v>0</v>
      </c>
      <c r="AL37" s="902">
        <f>'様式D-3_S27'!CF5</f>
        <v>0</v>
      </c>
      <c r="AM37" s="902">
        <f>'様式D-3_S27'!CG5</f>
        <v>0</v>
      </c>
      <c r="AN37" s="903">
        <f>'様式D-3_S27'!CH5</f>
        <v>0</v>
      </c>
      <c r="AO37" s="3"/>
      <c r="AP37" s="3"/>
      <c r="AQ37" s="3"/>
      <c r="AR37" s="3"/>
      <c r="AS37" s="3"/>
      <c r="AT37" s="904">
        <f t="shared" si="0"/>
        <v>1</v>
      </c>
      <c r="AU37" s="3"/>
    </row>
    <row r="38" spans="2:47">
      <c r="B38" s="892">
        <f>'様式D-3_S28'!AV5</f>
        <v>28</v>
      </c>
      <c r="C38" s="893">
        <f>'様式D-3_S28'!AW5</f>
        <v>10.5</v>
      </c>
      <c r="D38" s="894">
        <f>'様式D-3_S28'!AX5</f>
        <v>0</v>
      </c>
      <c r="E38" s="895">
        <f>'様式D-3_S28'!AY5</f>
        <v>0</v>
      </c>
      <c r="F38" s="895">
        <f>'様式D-3_S28'!AZ5</f>
        <v>0</v>
      </c>
      <c r="G38" s="906">
        <f>'様式D-3_S28'!BA5</f>
        <v>0</v>
      </c>
      <c r="H38" s="907">
        <f>'様式D-3_S28'!BB5</f>
        <v>0</v>
      </c>
      <c r="I38" s="895">
        <f>'様式D-3_S28'!BC5</f>
        <v>0</v>
      </c>
      <c r="J38" s="895">
        <f>'様式D-3_S28'!BD5</f>
        <v>0</v>
      </c>
      <c r="K38" s="906">
        <f>'様式D-3_S28'!BE5</f>
        <v>0</v>
      </c>
      <c r="L38" s="907">
        <f>'様式D-3_S28'!BF5</f>
        <v>0</v>
      </c>
      <c r="M38" s="895">
        <f>'様式D-3_S28'!BG5</f>
        <v>0</v>
      </c>
      <c r="N38" s="895">
        <f>'様式D-3_S28'!BH5</f>
        <v>0</v>
      </c>
      <c r="O38" s="906">
        <f>'様式D-3_S28'!BI5</f>
        <v>0</v>
      </c>
      <c r="P38" s="907">
        <f>'様式D-3_S28'!BJ5</f>
        <v>0</v>
      </c>
      <c r="Q38" s="895">
        <f>'様式D-3_S28'!BK5</f>
        <v>0</v>
      </c>
      <c r="R38" s="906">
        <f>'様式D-3_S28'!BL5</f>
        <v>0</v>
      </c>
      <c r="S38" s="907">
        <f>'様式D-3_S28'!BM5</f>
        <v>0</v>
      </c>
      <c r="T38" s="895">
        <f>'様式D-3_S28'!BN5</f>
        <v>0</v>
      </c>
      <c r="U38" s="906">
        <f>'様式D-3_S28'!BO5</f>
        <v>0</v>
      </c>
      <c r="V38" s="907">
        <f>'様式D-3_S28'!BP5</f>
        <v>0</v>
      </c>
      <c r="W38" s="895">
        <f>'様式D-3_S28'!BQ5</f>
        <v>0</v>
      </c>
      <c r="X38" s="896">
        <f>'様式D-3_S28'!BR5</f>
        <v>0</v>
      </c>
      <c r="Y38" s="897" t="str">
        <f>'様式D-3_S28'!BS5</f>
        <v>Ⅰ</v>
      </c>
      <c r="Z38" s="898" t="str">
        <f>'様式D-3_S28'!BT5</f>
        <v>Ⅰ</v>
      </c>
      <c r="AA38" s="898" t="str">
        <f>'様式D-3_S28'!BU5</f>
        <v>Ⅰ</v>
      </c>
      <c r="AB38" s="897" t="str">
        <f>'様式D-3_S28'!BV5</f>
        <v>Ⅰ</v>
      </c>
      <c r="AC38" s="899" t="str">
        <f>'様式D-3_S28'!BW5</f>
        <v/>
      </c>
      <c r="AD38" s="900" t="str">
        <f>'様式D-3_S28'!BX5</f>
        <v/>
      </c>
      <c r="AE38" s="900" t="str">
        <f>'様式D-3_S28'!BY5</f>
        <v/>
      </c>
      <c r="AF38" s="901" t="str">
        <f>'様式D-3_S28'!BZ5</f>
        <v/>
      </c>
      <c r="AG38" s="905">
        <f>'様式D-3_S28'!CA5</f>
        <v>0</v>
      </c>
      <c r="AH38" s="902">
        <f>'様式D-3_S28'!CB5</f>
        <v>0</v>
      </c>
      <c r="AI38" s="902">
        <f>'様式D-3_S28'!CC5</f>
        <v>0</v>
      </c>
      <c r="AJ38" s="902">
        <f>'様式D-3_S28'!CD5</f>
        <v>0</v>
      </c>
      <c r="AK38" s="902">
        <f>'様式D-3_S28'!CE5</f>
        <v>0</v>
      </c>
      <c r="AL38" s="902">
        <f>'様式D-3_S28'!CF5</f>
        <v>0</v>
      </c>
      <c r="AM38" s="902">
        <f>'様式D-3_S28'!CG5</f>
        <v>0</v>
      </c>
      <c r="AN38" s="903">
        <f>'様式D-3_S28'!CH5</f>
        <v>0</v>
      </c>
      <c r="AO38" s="3"/>
      <c r="AP38" s="3"/>
      <c r="AQ38" s="3"/>
      <c r="AR38" s="3"/>
      <c r="AS38" s="3"/>
      <c r="AT38" s="904">
        <f t="shared" si="0"/>
        <v>1</v>
      </c>
      <c r="AU38" s="3"/>
    </row>
    <row r="39" spans="2:47">
      <c r="B39" s="892">
        <f>'様式D-3_S29'!AV5</f>
        <v>29</v>
      </c>
      <c r="C39" s="893">
        <f>'様式D-3_S29'!AW5</f>
        <v>10.5</v>
      </c>
      <c r="D39" s="894">
        <f>'様式D-3_S29'!AX5</f>
        <v>0</v>
      </c>
      <c r="E39" s="895">
        <f>'様式D-3_S29'!AY5</f>
        <v>0</v>
      </c>
      <c r="F39" s="895">
        <f>'様式D-3_S29'!AZ5</f>
        <v>0</v>
      </c>
      <c r="G39" s="906">
        <f>'様式D-3_S29'!BA5</f>
        <v>0</v>
      </c>
      <c r="H39" s="907">
        <f>'様式D-3_S29'!BB5</f>
        <v>0</v>
      </c>
      <c r="I39" s="895">
        <f>'様式D-3_S29'!BC5</f>
        <v>0</v>
      </c>
      <c r="J39" s="895">
        <f>'様式D-3_S29'!BD5</f>
        <v>0</v>
      </c>
      <c r="K39" s="906">
        <f>'様式D-3_S29'!BE5</f>
        <v>0</v>
      </c>
      <c r="L39" s="907">
        <f>'様式D-3_S29'!BF5</f>
        <v>0</v>
      </c>
      <c r="M39" s="895">
        <f>'様式D-3_S29'!BG5</f>
        <v>0</v>
      </c>
      <c r="N39" s="895">
        <f>'様式D-3_S29'!BH5</f>
        <v>0</v>
      </c>
      <c r="O39" s="906">
        <f>'様式D-3_S29'!BI5</f>
        <v>0</v>
      </c>
      <c r="P39" s="907">
        <f>'様式D-3_S29'!BJ5</f>
        <v>0</v>
      </c>
      <c r="Q39" s="895">
        <f>'様式D-3_S29'!BK5</f>
        <v>0</v>
      </c>
      <c r="R39" s="906">
        <f>'様式D-3_S29'!BL5</f>
        <v>0</v>
      </c>
      <c r="S39" s="907">
        <f>'様式D-3_S29'!BM5</f>
        <v>0</v>
      </c>
      <c r="T39" s="895">
        <f>'様式D-3_S29'!BN5</f>
        <v>0</v>
      </c>
      <c r="U39" s="906">
        <f>'様式D-3_S29'!BO5</f>
        <v>0</v>
      </c>
      <c r="V39" s="907">
        <f>'様式D-3_S29'!BP5</f>
        <v>0</v>
      </c>
      <c r="W39" s="895">
        <f>'様式D-3_S29'!BQ5</f>
        <v>0</v>
      </c>
      <c r="X39" s="896">
        <f>'様式D-3_S29'!BR5</f>
        <v>0</v>
      </c>
      <c r="Y39" s="897" t="str">
        <f>'様式D-3_S29'!BS5</f>
        <v>Ⅰ</v>
      </c>
      <c r="Z39" s="898" t="str">
        <f>'様式D-3_S29'!BT5</f>
        <v>Ⅰ</v>
      </c>
      <c r="AA39" s="898" t="str">
        <f>'様式D-3_S29'!BU5</f>
        <v>Ⅰ</v>
      </c>
      <c r="AB39" s="897" t="str">
        <f>'様式D-3_S29'!BV5</f>
        <v>Ⅰ</v>
      </c>
      <c r="AC39" s="899" t="str">
        <f>'様式D-3_S29'!BW5</f>
        <v/>
      </c>
      <c r="AD39" s="900" t="str">
        <f>'様式D-3_S29'!BX5</f>
        <v/>
      </c>
      <c r="AE39" s="900" t="str">
        <f>'様式D-3_S29'!BY5</f>
        <v/>
      </c>
      <c r="AF39" s="901" t="str">
        <f>'様式D-3_S29'!BZ5</f>
        <v/>
      </c>
      <c r="AG39" s="905">
        <f>'様式D-3_S29'!CA5</f>
        <v>0</v>
      </c>
      <c r="AH39" s="902">
        <f>'様式D-3_S29'!CB5</f>
        <v>0</v>
      </c>
      <c r="AI39" s="902">
        <f>'様式D-3_S29'!CC5</f>
        <v>0</v>
      </c>
      <c r="AJ39" s="902">
        <f>'様式D-3_S29'!CD5</f>
        <v>0</v>
      </c>
      <c r="AK39" s="902">
        <f>'様式D-3_S29'!CE5</f>
        <v>0</v>
      </c>
      <c r="AL39" s="902">
        <f>'様式D-3_S29'!CF5</f>
        <v>0</v>
      </c>
      <c r="AM39" s="902">
        <f>'様式D-3_S29'!CG5</f>
        <v>0</v>
      </c>
      <c r="AN39" s="903">
        <f>'様式D-3_S29'!CH5</f>
        <v>0</v>
      </c>
      <c r="AO39" s="3"/>
      <c r="AP39" s="3"/>
      <c r="AQ39" s="3"/>
      <c r="AR39" s="3"/>
      <c r="AS39" s="3"/>
      <c r="AT39" s="904">
        <f t="shared" si="0"/>
        <v>1</v>
      </c>
      <c r="AU39" s="3"/>
    </row>
    <row r="40" spans="2:47">
      <c r="B40" s="892">
        <f>'様式D-3_S30'!AV5</f>
        <v>30</v>
      </c>
      <c r="C40" s="893">
        <f>'様式D-3_S30'!AW5</f>
        <v>10.5</v>
      </c>
      <c r="D40" s="894">
        <f>'様式D-3_S30'!AX5</f>
        <v>0</v>
      </c>
      <c r="E40" s="895">
        <f>'様式D-3_S30'!AY5</f>
        <v>0</v>
      </c>
      <c r="F40" s="895">
        <f>'様式D-3_S30'!AZ5</f>
        <v>0</v>
      </c>
      <c r="G40" s="906">
        <f>'様式D-3_S30'!BA5</f>
        <v>0</v>
      </c>
      <c r="H40" s="907">
        <f>'様式D-3_S30'!BB5</f>
        <v>0</v>
      </c>
      <c r="I40" s="895">
        <f>'様式D-3_S30'!BC5</f>
        <v>0</v>
      </c>
      <c r="J40" s="895">
        <f>'様式D-3_S30'!BD5</f>
        <v>0</v>
      </c>
      <c r="K40" s="906">
        <f>'様式D-3_S30'!BE5</f>
        <v>0</v>
      </c>
      <c r="L40" s="907">
        <f>'様式D-3_S30'!BF5</f>
        <v>0</v>
      </c>
      <c r="M40" s="895">
        <f>'様式D-3_S30'!BG5</f>
        <v>0</v>
      </c>
      <c r="N40" s="895">
        <f>'様式D-3_S30'!BH5</f>
        <v>0</v>
      </c>
      <c r="O40" s="906">
        <f>'様式D-3_S30'!BI5</f>
        <v>0</v>
      </c>
      <c r="P40" s="907">
        <f>'様式D-3_S30'!BJ5</f>
        <v>0</v>
      </c>
      <c r="Q40" s="895">
        <f>'様式D-3_S30'!BK5</f>
        <v>0</v>
      </c>
      <c r="R40" s="906">
        <f>'様式D-3_S30'!BL5</f>
        <v>0</v>
      </c>
      <c r="S40" s="907">
        <f>'様式D-3_S30'!BM5</f>
        <v>0</v>
      </c>
      <c r="T40" s="895">
        <f>'様式D-3_S30'!BN5</f>
        <v>0</v>
      </c>
      <c r="U40" s="906">
        <f>'様式D-3_S30'!BO5</f>
        <v>0</v>
      </c>
      <c r="V40" s="907">
        <f>'様式D-3_S30'!BP5</f>
        <v>0</v>
      </c>
      <c r="W40" s="895">
        <f>'様式D-3_S30'!BQ5</f>
        <v>0</v>
      </c>
      <c r="X40" s="896">
        <f>'様式D-3_S30'!BR5</f>
        <v>0</v>
      </c>
      <c r="Y40" s="897" t="str">
        <f>'様式D-3_S30'!BS5</f>
        <v>Ⅰ</v>
      </c>
      <c r="Z40" s="898" t="str">
        <f>'様式D-3_S30'!BT5</f>
        <v>Ⅰ</v>
      </c>
      <c r="AA40" s="898" t="str">
        <f>'様式D-3_S30'!BU5</f>
        <v>Ⅰ</v>
      </c>
      <c r="AB40" s="897" t="str">
        <f>'様式D-3_S30'!BV5</f>
        <v>Ⅰ</v>
      </c>
      <c r="AC40" s="899" t="str">
        <f>'様式D-3_S30'!BW5</f>
        <v/>
      </c>
      <c r="AD40" s="900" t="str">
        <f>'様式D-3_S30'!BX5</f>
        <v/>
      </c>
      <c r="AE40" s="900" t="str">
        <f>'様式D-3_S30'!BY5</f>
        <v/>
      </c>
      <c r="AF40" s="901" t="str">
        <f>'様式D-3_S30'!BZ5</f>
        <v/>
      </c>
      <c r="AG40" s="905">
        <f>'様式D-3_S30'!CA5</f>
        <v>0</v>
      </c>
      <c r="AH40" s="902">
        <f>'様式D-3_S30'!CB5</f>
        <v>0</v>
      </c>
      <c r="AI40" s="902">
        <f>'様式D-3_S30'!CC5</f>
        <v>0</v>
      </c>
      <c r="AJ40" s="902">
        <f>'様式D-3_S30'!CD5</f>
        <v>0</v>
      </c>
      <c r="AK40" s="902">
        <f>'様式D-3_S30'!CE5</f>
        <v>0</v>
      </c>
      <c r="AL40" s="902">
        <f>'様式D-3_S30'!CF5</f>
        <v>0</v>
      </c>
      <c r="AM40" s="902">
        <f>'様式D-3_S30'!CG5</f>
        <v>0</v>
      </c>
      <c r="AN40" s="903">
        <f>'様式D-3_S30'!CH5</f>
        <v>0</v>
      </c>
      <c r="AO40" s="3"/>
      <c r="AP40" s="3"/>
      <c r="AQ40" s="3"/>
      <c r="AR40" s="3"/>
      <c r="AS40" s="3"/>
      <c r="AT40" s="904">
        <f t="shared" si="0"/>
        <v>1</v>
      </c>
      <c r="AU40" s="3"/>
    </row>
    <row r="41" spans="2:47">
      <c r="B41" s="892">
        <f>'様式D-3_S31'!AV5</f>
        <v>31</v>
      </c>
      <c r="C41" s="893">
        <f>'様式D-3_S31'!AW5</f>
        <v>10.5</v>
      </c>
      <c r="D41" s="894">
        <f>'様式D-3_S31'!AX5</f>
        <v>0</v>
      </c>
      <c r="E41" s="895">
        <f>'様式D-3_S31'!AY5</f>
        <v>0</v>
      </c>
      <c r="F41" s="895">
        <f>'様式D-3_S31'!AZ5</f>
        <v>0</v>
      </c>
      <c r="G41" s="906">
        <f>'様式D-3_S31'!BA5</f>
        <v>0</v>
      </c>
      <c r="H41" s="907">
        <f>'様式D-3_S31'!BB5</f>
        <v>0</v>
      </c>
      <c r="I41" s="895">
        <f>'様式D-3_S31'!BC5</f>
        <v>0</v>
      </c>
      <c r="J41" s="895">
        <f>'様式D-3_S31'!BD5</f>
        <v>0</v>
      </c>
      <c r="K41" s="906">
        <f>'様式D-3_S31'!BE5</f>
        <v>0</v>
      </c>
      <c r="L41" s="907">
        <f>'様式D-3_S31'!BF5</f>
        <v>0</v>
      </c>
      <c r="M41" s="895">
        <f>'様式D-3_S31'!BG5</f>
        <v>0</v>
      </c>
      <c r="N41" s="895">
        <f>'様式D-3_S31'!BH5</f>
        <v>0</v>
      </c>
      <c r="O41" s="906">
        <f>'様式D-3_S31'!BI5</f>
        <v>0</v>
      </c>
      <c r="P41" s="907">
        <f>'様式D-3_S31'!BJ5</f>
        <v>0</v>
      </c>
      <c r="Q41" s="895">
        <f>'様式D-3_S31'!BK5</f>
        <v>0</v>
      </c>
      <c r="R41" s="906">
        <f>'様式D-3_S31'!BL5</f>
        <v>0</v>
      </c>
      <c r="S41" s="907">
        <f>'様式D-3_S31'!BM5</f>
        <v>0</v>
      </c>
      <c r="T41" s="895">
        <f>'様式D-3_S31'!BN5</f>
        <v>0</v>
      </c>
      <c r="U41" s="906">
        <f>'様式D-3_S31'!BO5</f>
        <v>0</v>
      </c>
      <c r="V41" s="907">
        <f>'様式D-3_S31'!BP5</f>
        <v>0</v>
      </c>
      <c r="W41" s="895">
        <f>'様式D-3_S31'!BQ5</f>
        <v>0</v>
      </c>
      <c r="X41" s="896">
        <f>'様式D-3_S31'!BR5</f>
        <v>0</v>
      </c>
      <c r="Y41" s="897" t="str">
        <f>'様式D-3_S31'!BS5</f>
        <v>Ⅰ</v>
      </c>
      <c r="Z41" s="898" t="str">
        <f>'様式D-3_S31'!BT5</f>
        <v>Ⅰ</v>
      </c>
      <c r="AA41" s="898" t="str">
        <f>'様式D-3_S31'!BU5</f>
        <v>Ⅰ</v>
      </c>
      <c r="AB41" s="897" t="str">
        <f>'様式D-3_S31'!BV5</f>
        <v>Ⅰ</v>
      </c>
      <c r="AC41" s="899" t="str">
        <f>'様式D-3_S31'!BW5</f>
        <v/>
      </c>
      <c r="AD41" s="900" t="str">
        <f>'様式D-3_S31'!BX5</f>
        <v/>
      </c>
      <c r="AE41" s="900" t="str">
        <f>'様式D-3_S31'!BY5</f>
        <v/>
      </c>
      <c r="AF41" s="901" t="str">
        <f>'様式D-3_S31'!BZ5</f>
        <v/>
      </c>
      <c r="AG41" s="905">
        <f>'様式D-3_S31'!CA5</f>
        <v>0</v>
      </c>
      <c r="AH41" s="902">
        <f>'様式D-3_S31'!CB5</f>
        <v>0</v>
      </c>
      <c r="AI41" s="902">
        <f>'様式D-3_S31'!CC5</f>
        <v>0</v>
      </c>
      <c r="AJ41" s="902">
        <f>'様式D-3_S31'!CD5</f>
        <v>0</v>
      </c>
      <c r="AK41" s="902">
        <f>'様式D-3_S31'!CE5</f>
        <v>0</v>
      </c>
      <c r="AL41" s="902">
        <f>'様式D-3_S31'!CF5</f>
        <v>0</v>
      </c>
      <c r="AM41" s="902">
        <f>'様式D-3_S31'!CG5</f>
        <v>0</v>
      </c>
      <c r="AN41" s="903">
        <f>'様式D-3_S31'!CH5</f>
        <v>0</v>
      </c>
      <c r="AO41" s="3"/>
      <c r="AP41" s="3"/>
      <c r="AQ41" s="3"/>
      <c r="AR41" s="3"/>
      <c r="AS41" s="3"/>
      <c r="AT41" s="904">
        <f t="shared" si="0"/>
        <v>1</v>
      </c>
      <c r="AU41" s="3"/>
    </row>
    <row r="42" spans="2:47">
      <c r="B42" s="892">
        <f>'様式D-3_S32'!AV5</f>
        <v>32</v>
      </c>
      <c r="C42" s="893">
        <f>'様式D-3_S32'!AW5</f>
        <v>10.5</v>
      </c>
      <c r="D42" s="894">
        <f>'様式D-3_S32'!AX5</f>
        <v>0</v>
      </c>
      <c r="E42" s="895">
        <f>'様式D-3_S32'!AY5</f>
        <v>0</v>
      </c>
      <c r="F42" s="895">
        <f>'様式D-3_S32'!AZ5</f>
        <v>0</v>
      </c>
      <c r="G42" s="906">
        <f>'様式D-3_S32'!BA5</f>
        <v>0</v>
      </c>
      <c r="H42" s="907">
        <f>'様式D-3_S32'!BB5</f>
        <v>0</v>
      </c>
      <c r="I42" s="895">
        <f>'様式D-3_S32'!BC5</f>
        <v>0</v>
      </c>
      <c r="J42" s="895">
        <f>'様式D-3_S32'!BD5</f>
        <v>0</v>
      </c>
      <c r="K42" s="906">
        <f>'様式D-3_S32'!BE5</f>
        <v>0</v>
      </c>
      <c r="L42" s="907">
        <f>'様式D-3_S32'!BF5</f>
        <v>0</v>
      </c>
      <c r="M42" s="895">
        <f>'様式D-3_S32'!BG5</f>
        <v>0</v>
      </c>
      <c r="N42" s="895">
        <f>'様式D-3_S32'!BH5</f>
        <v>0</v>
      </c>
      <c r="O42" s="906">
        <f>'様式D-3_S32'!BI5</f>
        <v>0</v>
      </c>
      <c r="P42" s="907">
        <f>'様式D-3_S32'!BJ5</f>
        <v>0</v>
      </c>
      <c r="Q42" s="895">
        <f>'様式D-3_S32'!BK5</f>
        <v>0</v>
      </c>
      <c r="R42" s="906">
        <f>'様式D-3_S32'!BL5</f>
        <v>0</v>
      </c>
      <c r="S42" s="907">
        <f>'様式D-3_S32'!BM5</f>
        <v>0</v>
      </c>
      <c r="T42" s="895">
        <f>'様式D-3_S32'!BN5</f>
        <v>0</v>
      </c>
      <c r="U42" s="906">
        <f>'様式D-3_S32'!BO5</f>
        <v>0</v>
      </c>
      <c r="V42" s="907">
        <f>'様式D-3_S32'!BP5</f>
        <v>0</v>
      </c>
      <c r="W42" s="895">
        <f>'様式D-3_S32'!BQ5</f>
        <v>0</v>
      </c>
      <c r="X42" s="896">
        <f>'様式D-3_S32'!BR5</f>
        <v>0</v>
      </c>
      <c r="Y42" s="897" t="str">
        <f>'様式D-3_S32'!BS5</f>
        <v>Ⅰ</v>
      </c>
      <c r="Z42" s="898" t="str">
        <f>'様式D-3_S32'!BT5</f>
        <v>Ⅰ</v>
      </c>
      <c r="AA42" s="898" t="str">
        <f>'様式D-3_S32'!BU5</f>
        <v>Ⅰ</v>
      </c>
      <c r="AB42" s="897" t="str">
        <f>'様式D-3_S32'!BV5</f>
        <v>Ⅰ</v>
      </c>
      <c r="AC42" s="899" t="str">
        <f>'様式D-3_S32'!BW5</f>
        <v/>
      </c>
      <c r="AD42" s="900" t="str">
        <f>'様式D-3_S32'!BX5</f>
        <v/>
      </c>
      <c r="AE42" s="900" t="str">
        <f>'様式D-3_S32'!BY5</f>
        <v/>
      </c>
      <c r="AF42" s="901" t="str">
        <f>'様式D-3_S32'!BZ5</f>
        <v/>
      </c>
      <c r="AG42" s="905">
        <f>'様式D-3_S32'!CA5</f>
        <v>0</v>
      </c>
      <c r="AH42" s="902">
        <f>'様式D-3_S32'!CB5</f>
        <v>0</v>
      </c>
      <c r="AI42" s="902">
        <f>'様式D-3_S32'!CC5</f>
        <v>0</v>
      </c>
      <c r="AJ42" s="902">
        <f>'様式D-3_S32'!CD5</f>
        <v>0</v>
      </c>
      <c r="AK42" s="902">
        <f>'様式D-3_S32'!CE5</f>
        <v>0</v>
      </c>
      <c r="AL42" s="902">
        <f>'様式D-3_S32'!CF5</f>
        <v>0</v>
      </c>
      <c r="AM42" s="902">
        <f>'様式D-3_S32'!CG5</f>
        <v>0</v>
      </c>
      <c r="AN42" s="903">
        <f>'様式D-3_S32'!CH5</f>
        <v>0</v>
      </c>
      <c r="AO42" s="3"/>
      <c r="AP42" s="3"/>
      <c r="AQ42" s="3"/>
      <c r="AR42" s="3"/>
      <c r="AS42" s="3"/>
      <c r="AT42" s="904">
        <f t="shared" si="0"/>
        <v>1</v>
      </c>
      <c r="AU42" s="3"/>
    </row>
    <row r="43" spans="2:47">
      <c r="B43" s="892">
        <f>'様式D-3_S33'!AV5</f>
        <v>33</v>
      </c>
      <c r="C43" s="893">
        <f>'様式D-3_S33'!AW5</f>
        <v>10.5</v>
      </c>
      <c r="D43" s="894">
        <f>'様式D-3_S33'!AX5</f>
        <v>0</v>
      </c>
      <c r="E43" s="895">
        <f>'様式D-3_S33'!AY5</f>
        <v>0</v>
      </c>
      <c r="F43" s="895">
        <f>'様式D-3_S33'!AZ5</f>
        <v>0</v>
      </c>
      <c r="G43" s="906">
        <f>'様式D-3_S33'!BA5</f>
        <v>0</v>
      </c>
      <c r="H43" s="907">
        <f>'様式D-3_S33'!BB5</f>
        <v>0</v>
      </c>
      <c r="I43" s="895">
        <f>'様式D-3_S33'!BC5</f>
        <v>0</v>
      </c>
      <c r="J43" s="895">
        <f>'様式D-3_S33'!BD5</f>
        <v>0</v>
      </c>
      <c r="K43" s="906">
        <f>'様式D-3_S33'!BE5</f>
        <v>0</v>
      </c>
      <c r="L43" s="907">
        <f>'様式D-3_S33'!BF5</f>
        <v>0</v>
      </c>
      <c r="M43" s="895">
        <f>'様式D-3_S33'!BG5</f>
        <v>0</v>
      </c>
      <c r="N43" s="895">
        <f>'様式D-3_S33'!BH5</f>
        <v>0</v>
      </c>
      <c r="O43" s="906">
        <f>'様式D-3_S33'!BI5</f>
        <v>0</v>
      </c>
      <c r="P43" s="907">
        <f>'様式D-3_S33'!BJ5</f>
        <v>0</v>
      </c>
      <c r="Q43" s="895">
        <f>'様式D-3_S33'!BK5</f>
        <v>0</v>
      </c>
      <c r="R43" s="906">
        <f>'様式D-3_S33'!BL5</f>
        <v>0</v>
      </c>
      <c r="S43" s="907">
        <f>'様式D-3_S33'!BM5</f>
        <v>0</v>
      </c>
      <c r="T43" s="895">
        <f>'様式D-3_S33'!BN5</f>
        <v>0</v>
      </c>
      <c r="U43" s="906">
        <f>'様式D-3_S33'!BO5</f>
        <v>0</v>
      </c>
      <c r="V43" s="907">
        <f>'様式D-3_S33'!BP5</f>
        <v>0</v>
      </c>
      <c r="W43" s="895">
        <f>'様式D-3_S33'!BQ5</f>
        <v>0</v>
      </c>
      <c r="X43" s="896">
        <f>'様式D-3_S33'!BR5</f>
        <v>0</v>
      </c>
      <c r="Y43" s="897" t="str">
        <f>'様式D-3_S33'!BS5</f>
        <v>Ⅰ</v>
      </c>
      <c r="Z43" s="898" t="str">
        <f>'様式D-3_S33'!BT5</f>
        <v>Ⅰ</v>
      </c>
      <c r="AA43" s="898" t="str">
        <f>'様式D-3_S33'!BU5</f>
        <v>Ⅰ</v>
      </c>
      <c r="AB43" s="897" t="str">
        <f>'様式D-3_S33'!BV5</f>
        <v>Ⅰ</v>
      </c>
      <c r="AC43" s="899" t="str">
        <f>'様式D-3_S33'!BW5</f>
        <v/>
      </c>
      <c r="AD43" s="900" t="str">
        <f>'様式D-3_S33'!BX5</f>
        <v/>
      </c>
      <c r="AE43" s="900" t="str">
        <f>'様式D-3_S33'!BY5</f>
        <v/>
      </c>
      <c r="AF43" s="901" t="str">
        <f>'様式D-3_S33'!BZ5</f>
        <v/>
      </c>
      <c r="AG43" s="905">
        <f>'様式D-3_S33'!CA5</f>
        <v>0</v>
      </c>
      <c r="AH43" s="902">
        <f>'様式D-3_S33'!CB5</f>
        <v>0</v>
      </c>
      <c r="AI43" s="902">
        <f>'様式D-3_S33'!CC5</f>
        <v>0</v>
      </c>
      <c r="AJ43" s="902">
        <f>'様式D-3_S33'!CD5</f>
        <v>0</v>
      </c>
      <c r="AK43" s="902">
        <f>'様式D-3_S33'!CE5</f>
        <v>0</v>
      </c>
      <c r="AL43" s="902">
        <f>'様式D-3_S33'!CF5</f>
        <v>0</v>
      </c>
      <c r="AM43" s="902">
        <f>'様式D-3_S33'!CG5</f>
        <v>0</v>
      </c>
      <c r="AN43" s="903">
        <f>'様式D-3_S33'!CH5</f>
        <v>0</v>
      </c>
      <c r="AO43" s="3"/>
      <c r="AP43" s="3"/>
      <c r="AQ43" s="3"/>
      <c r="AR43" s="3"/>
      <c r="AS43" s="3"/>
      <c r="AT43" s="904">
        <f t="shared" si="0"/>
        <v>1</v>
      </c>
      <c r="AU43" s="3"/>
    </row>
    <row r="44" spans="2:47">
      <c r="B44" s="892">
        <f>'様式D-3_S34'!AV5</f>
        <v>34</v>
      </c>
      <c r="C44" s="893">
        <f>'様式D-3_S34'!AW5</f>
        <v>10.5</v>
      </c>
      <c r="D44" s="894">
        <f>'様式D-3_S34'!AX5</f>
        <v>0</v>
      </c>
      <c r="E44" s="895">
        <f>'様式D-3_S34'!AY5</f>
        <v>0</v>
      </c>
      <c r="F44" s="895">
        <f>'様式D-3_S34'!AZ5</f>
        <v>0</v>
      </c>
      <c r="G44" s="906">
        <f>'様式D-3_S34'!BA5</f>
        <v>0</v>
      </c>
      <c r="H44" s="907">
        <f>'様式D-3_S34'!BB5</f>
        <v>0</v>
      </c>
      <c r="I44" s="895">
        <f>'様式D-3_S34'!BC5</f>
        <v>0</v>
      </c>
      <c r="J44" s="895">
        <f>'様式D-3_S34'!BD5</f>
        <v>0</v>
      </c>
      <c r="K44" s="906">
        <f>'様式D-3_S34'!BE5</f>
        <v>0</v>
      </c>
      <c r="L44" s="907">
        <f>'様式D-3_S34'!BF5</f>
        <v>0</v>
      </c>
      <c r="M44" s="895">
        <f>'様式D-3_S34'!BG5</f>
        <v>0</v>
      </c>
      <c r="N44" s="895">
        <f>'様式D-3_S34'!BH5</f>
        <v>0</v>
      </c>
      <c r="O44" s="906">
        <f>'様式D-3_S34'!BI5</f>
        <v>0</v>
      </c>
      <c r="P44" s="907">
        <f>'様式D-3_S34'!BJ5</f>
        <v>0</v>
      </c>
      <c r="Q44" s="895">
        <f>'様式D-3_S34'!BK5</f>
        <v>0</v>
      </c>
      <c r="R44" s="906">
        <f>'様式D-3_S34'!BL5</f>
        <v>0</v>
      </c>
      <c r="S44" s="907">
        <f>'様式D-3_S34'!BM5</f>
        <v>0</v>
      </c>
      <c r="T44" s="895">
        <f>'様式D-3_S34'!BN5</f>
        <v>0</v>
      </c>
      <c r="U44" s="906">
        <f>'様式D-3_S34'!BO5</f>
        <v>0</v>
      </c>
      <c r="V44" s="907">
        <f>'様式D-3_S34'!BP5</f>
        <v>0</v>
      </c>
      <c r="W44" s="895">
        <f>'様式D-3_S34'!BQ5</f>
        <v>0</v>
      </c>
      <c r="X44" s="896">
        <f>'様式D-3_S34'!BR5</f>
        <v>0</v>
      </c>
      <c r="Y44" s="897" t="str">
        <f>'様式D-3_S34'!BS5</f>
        <v>Ⅰ</v>
      </c>
      <c r="Z44" s="898" t="str">
        <f>'様式D-3_S34'!BT5</f>
        <v>Ⅰ</v>
      </c>
      <c r="AA44" s="898" t="str">
        <f>'様式D-3_S34'!BU5</f>
        <v>Ⅰ</v>
      </c>
      <c r="AB44" s="897" t="str">
        <f>'様式D-3_S34'!BV5</f>
        <v>Ⅰ</v>
      </c>
      <c r="AC44" s="899" t="str">
        <f>'様式D-3_S34'!BW5</f>
        <v/>
      </c>
      <c r="AD44" s="900" t="str">
        <f>'様式D-3_S34'!BX5</f>
        <v/>
      </c>
      <c r="AE44" s="900" t="str">
        <f>'様式D-3_S34'!BY5</f>
        <v/>
      </c>
      <c r="AF44" s="901" t="str">
        <f>'様式D-3_S34'!BZ5</f>
        <v/>
      </c>
      <c r="AG44" s="905">
        <f>'様式D-3_S34'!CA5</f>
        <v>0</v>
      </c>
      <c r="AH44" s="902">
        <f>'様式D-3_S34'!CB5</f>
        <v>0</v>
      </c>
      <c r="AI44" s="902">
        <f>'様式D-3_S34'!CC5</f>
        <v>0</v>
      </c>
      <c r="AJ44" s="902">
        <f>'様式D-3_S34'!CD5</f>
        <v>0</v>
      </c>
      <c r="AK44" s="902">
        <f>'様式D-3_S34'!CE5</f>
        <v>0</v>
      </c>
      <c r="AL44" s="902">
        <f>'様式D-3_S34'!CF5</f>
        <v>0</v>
      </c>
      <c r="AM44" s="902">
        <f>'様式D-3_S34'!CG5</f>
        <v>0</v>
      </c>
      <c r="AN44" s="903">
        <f>'様式D-3_S34'!CH5</f>
        <v>0</v>
      </c>
      <c r="AO44" s="3"/>
      <c r="AP44" s="3"/>
      <c r="AQ44" s="3"/>
      <c r="AR44" s="3"/>
      <c r="AS44" s="3"/>
      <c r="AT44" s="904">
        <f t="shared" si="0"/>
        <v>1</v>
      </c>
      <c r="AU44" s="3"/>
    </row>
    <row r="45" spans="2:47">
      <c r="B45" s="892">
        <f>'様式D-3_S35'!AV5</f>
        <v>35</v>
      </c>
      <c r="C45" s="893">
        <f>'様式D-3_S35'!AW5</f>
        <v>10.5</v>
      </c>
      <c r="D45" s="894">
        <f>'様式D-3_S35'!AX5</f>
        <v>0</v>
      </c>
      <c r="E45" s="895">
        <f>'様式D-3_S35'!AY5</f>
        <v>0</v>
      </c>
      <c r="F45" s="895">
        <f>'様式D-3_S35'!AZ5</f>
        <v>0</v>
      </c>
      <c r="G45" s="906">
        <f>'様式D-3_S35'!BA5</f>
        <v>0</v>
      </c>
      <c r="H45" s="907">
        <f>'様式D-3_S35'!BB5</f>
        <v>0</v>
      </c>
      <c r="I45" s="895">
        <f>'様式D-3_S35'!BC5</f>
        <v>0</v>
      </c>
      <c r="J45" s="895">
        <f>'様式D-3_S35'!BD5</f>
        <v>0</v>
      </c>
      <c r="K45" s="906">
        <f>'様式D-3_S35'!BE5</f>
        <v>0</v>
      </c>
      <c r="L45" s="907">
        <f>'様式D-3_S35'!BF5</f>
        <v>0</v>
      </c>
      <c r="M45" s="895">
        <f>'様式D-3_S35'!BG5</f>
        <v>0</v>
      </c>
      <c r="N45" s="895">
        <f>'様式D-3_S35'!BH5</f>
        <v>0</v>
      </c>
      <c r="O45" s="906">
        <f>'様式D-3_S35'!BI5</f>
        <v>0</v>
      </c>
      <c r="P45" s="907">
        <f>'様式D-3_S35'!BJ5</f>
        <v>0</v>
      </c>
      <c r="Q45" s="895">
        <f>'様式D-3_S35'!BK5</f>
        <v>0</v>
      </c>
      <c r="R45" s="906">
        <f>'様式D-3_S35'!BL5</f>
        <v>0</v>
      </c>
      <c r="S45" s="907">
        <f>'様式D-3_S35'!BM5</f>
        <v>0</v>
      </c>
      <c r="T45" s="895">
        <f>'様式D-3_S35'!BN5</f>
        <v>0</v>
      </c>
      <c r="U45" s="906">
        <f>'様式D-3_S35'!BO5</f>
        <v>0</v>
      </c>
      <c r="V45" s="907">
        <f>'様式D-3_S35'!BP5</f>
        <v>0</v>
      </c>
      <c r="W45" s="895">
        <f>'様式D-3_S35'!BQ5</f>
        <v>0</v>
      </c>
      <c r="X45" s="896">
        <f>'様式D-3_S35'!BR5</f>
        <v>0</v>
      </c>
      <c r="Y45" s="897" t="str">
        <f>'様式D-3_S35'!BS5</f>
        <v>Ⅰ</v>
      </c>
      <c r="Z45" s="898" t="str">
        <f>'様式D-3_S35'!BT5</f>
        <v>Ⅰ</v>
      </c>
      <c r="AA45" s="898" t="str">
        <f>'様式D-3_S35'!BU5</f>
        <v>Ⅰ</v>
      </c>
      <c r="AB45" s="897" t="str">
        <f>'様式D-3_S35'!BV5</f>
        <v>Ⅰ</v>
      </c>
      <c r="AC45" s="899" t="str">
        <f>'様式D-3_S35'!BW5</f>
        <v/>
      </c>
      <c r="AD45" s="900" t="str">
        <f>'様式D-3_S35'!BX5</f>
        <v/>
      </c>
      <c r="AE45" s="900" t="str">
        <f>'様式D-3_S35'!BY5</f>
        <v/>
      </c>
      <c r="AF45" s="901" t="str">
        <f>'様式D-3_S35'!BZ5</f>
        <v/>
      </c>
      <c r="AG45" s="905">
        <f>'様式D-3_S35'!CA5</f>
        <v>0</v>
      </c>
      <c r="AH45" s="902">
        <f>'様式D-3_S35'!CB5</f>
        <v>0</v>
      </c>
      <c r="AI45" s="902">
        <f>'様式D-3_S35'!CC5</f>
        <v>0</v>
      </c>
      <c r="AJ45" s="902">
        <f>'様式D-3_S35'!CD5</f>
        <v>0</v>
      </c>
      <c r="AK45" s="902">
        <f>'様式D-3_S35'!CE5</f>
        <v>0</v>
      </c>
      <c r="AL45" s="902">
        <f>'様式D-3_S35'!CF5</f>
        <v>0</v>
      </c>
      <c r="AM45" s="902">
        <f>'様式D-3_S35'!CG5</f>
        <v>0</v>
      </c>
      <c r="AN45" s="903">
        <f>'様式D-3_S35'!CH5</f>
        <v>0</v>
      </c>
      <c r="AO45" s="3"/>
      <c r="AP45" s="3"/>
      <c r="AQ45" s="3"/>
      <c r="AR45" s="3"/>
      <c r="AS45" s="3"/>
      <c r="AT45" s="904">
        <f t="shared" si="0"/>
        <v>1</v>
      </c>
      <c r="AU45" s="3"/>
    </row>
    <row r="46" spans="2:47">
      <c r="B46" s="892">
        <f>'様式D-3_S36'!AV5</f>
        <v>36</v>
      </c>
      <c r="C46" s="893">
        <f>'様式D-3_S36'!AW5</f>
        <v>10.5</v>
      </c>
      <c r="D46" s="894">
        <f>'様式D-3_S36'!AX5</f>
        <v>0</v>
      </c>
      <c r="E46" s="895">
        <f>'様式D-3_S36'!AY5</f>
        <v>0</v>
      </c>
      <c r="F46" s="895">
        <f>'様式D-3_S36'!AZ5</f>
        <v>0</v>
      </c>
      <c r="G46" s="906">
        <f>'様式D-3_S36'!BA5</f>
        <v>0</v>
      </c>
      <c r="H46" s="907">
        <f>'様式D-3_S36'!BB5</f>
        <v>0</v>
      </c>
      <c r="I46" s="895">
        <f>'様式D-3_S36'!BC5</f>
        <v>0</v>
      </c>
      <c r="J46" s="895">
        <f>'様式D-3_S36'!BD5</f>
        <v>0</v>
      </c>
      <c r="K46" s="906">
        <f>'様式D-3_S36'!BE5</f>
        <v>0</v>
      </c>
      <c r="L46" s="907">
        <f>'様式D-3_S36'!BF5</f>
        <v>0</v>
      </c>
      <c r="M46" s="895">
        <f>'様式D-3_S36'!BG5</f>
        <v>0</v>
      </c>
      <c r="N46" s="895">
        <f>'様式D-3_S36'!BH5</f>
        <v>0</v>
      </c>
      <c r="O46" s="906">
        <f>'様式D-3_S36'!BI5</f>
        <v>0</v>
      </c>
      <c r="P46" s="907">
        <f>'様式D-3_S36'!BJ5</f>
        <v>0</v>
      </c>
      <c r="Q46" s="895">
        <f>'様式D-3_S36'!BK5</f>
        <v>0</v>
      </c>
      <c r="R46" s="906">
        <f>'様式D-3_S36'!BL5</f>
        <v>0</v>
      </c>
      <c r="S46" s="907">
        <f>'様式D-3_S36'!BM5</f>
        <v>0</v>
      </c>
      <c r="T46" s="895">
        <f>'様式D-3_S36'!BN5</f>
        <v>0</v>
      </c>
      <c r="U46" s="906">
        <f>'様式D-3_S36'!BO5</f>
        <v>0</v>
      </c>
      <c r="V46" s="907">
        <f>'様式D-3_S36'!BP5</f>
        <v>0</v>
      </c>
      <c r="W46" s="895">
        <f>'様式D-3_S36'!BQ5</f>
        <v>0</v>
      </c>
      <c r="X46" s="896">
        <f>'様式D-3_S36'!BR5</f>
        <v>0</v>
      </c>
      <c r="Y46" s="897" t="str">
        <f>'様式D-3_S36'!BS5</f>
        <v>Ⅰ</v>
      </c>
      <c r="Z46" s="898" t="str">
        <f>'様式D-3_S36'!BT5</f>
        <v>Ⅰ</v>
      </c>
      <c r="AA46" s="898" t="str">
        <f>'様式D-3_S36'!BU5</f>
        <v>Ⅰ</v>
      </c>
      <c r="AB46" s="897" t="str">
        <f>'様式D-3_S36'!BV5</f>
        <v>Ⅰ</v>
      </c>
      <c r="AC46" s="899" t="str">
        <f>'様式D-3_S36'!BW5</f>
        <v/>
      </c>
      <c r="AD46" s="900" t="str">
        <f>'様式D-3_S36'!BX5</f>
        <v/>
      </c>
      <c r="AE46" s="900" t="str">
        <f>'様式D-3_S36'!BY5</f>
        <v/>
      </c>
      <c r="AF46" s="901" t="str">
        <f>'様式D-3_S36'!BZ5</f>
        <v/>
      </c>
      <c r="AG46" s="905">
        <f>'様式D-3_S36'!CA5</f>
        <v>0</v>
      </c>
      <c r="AH46" s="902">
        <f>'様式D-3_S36'!CB5</f>
        <v>0</v>
      </c>
      <c r="AI46" s="902">
        <f>'様式D-3_S36'!CC5</f>
        <v>0</v>
      </c>
      <c r="AJ46" s="902">
        <f>'様式D-3_S36'!CD5</f>
        <v>0</v>
      </c>
      <c r="AK46" s="902">
        <f>'様式D-3_S36'!CE5</f>
        <v>0</v>
      </c>
      <c r="AL46" s="902">
        <f>'様式D-3_S36'!CF5</f>
        <v>0</v>
      </c>
      <c r="AM46" s="902">
        <f>'様式D-3_S36'!CG5</f>
        <v>0</v>
      </c>
      <c r="AN46" s="903">
        <f>'様式D-3_S36'!CH5</f>
        <v>0</v>
      </c>
      <c r="AO46" s="3"/>
      <c r="AP46" s="3"/>
      <c r="AQ46" s="3"/>
      <c r="AR46" s="3"/>
      <c r="AS46" s="3"/>
      <c r="AT46" s="904">
        <f t="shared" si="0"/>
        <v>1</v>
      </c>
      <c r="AU46" s="3"/>
    </row>
    <row r="47" spans="2:47">
      <c r="B47" s="892">
        <f>'様式D-3_S37'!AV5</f>
        <v>37</v>
      </c>
      <c r="C47" s="893">
        <f>'様式D-3_S37'!AW5</f>
        <v>10.5</v>
      </c>
      <c r="D47" s="894">
        <f>'様式D-3_S37'!AX5</f>
        <v>0</v>
      </c>
      <c r="E47" s="895">
        <f>'様式D-3_S37'!AY5</f>
        <v>0</v>
      </c>
      <c r="F47" s="895">
        <f>'様式D-3_S37'!AZ5</f>
        <v>0</v>
      </c>
      <c r="G47" s="906">
        <f>'様式D-3_S37'!BA5</f>
        <v>0</v>
      </c>
      <c r="H47" s="907">
        <f>'様式D-3_S37'!BB5</f>
        <v>0</v>
      </c>
      <c r="I47" s="895">
        <f>'様式D-3_S37'!BC5</f>
        <v>0</v>
      </c>
      <c r="J47" s="895">
        <f>'様式D-3_S37'!BD5</f>
        <v>0</v>
      </c>
      <c r="K47" s="906">
        <f>'様式D-3_S37'!BE5</f>
        <v>1</v>
      </c>
      <c r="L47" s="907">
        <f>'様式D-3_S37'!BF5</f>
        <v>0</v>
      </c>
      <c r="M47" s="895">
        <f>'様式D-3_S37'!BG5</f>
        <v>0</v>
      </c>
      <c r="N47" s="895">
        <f>'様式D-3_S37'!BH5</f>
        <v>0</v>
      </c>
      <c r="O47" s="906">
        <f>'様式D-3_S37'!BI5</f>
        <v>0</v>
      </c>
      <c r="P47" s="907">
        <f>'様式D-3_S37'!BJ5</f>
        <v>0</v>
      </c>
      <c r="Q47" s="895">
        <f>'様式D-3_S37'!BK5</f>
        <v>0</v>
      </c>
      <c r="R47" s="906">
        <f>'様式D-3_S37'!BL5</f>
        <v>0</v>
      </c>
      <c r="S47" s="907">
        <f>'様式D-3_S37'!BM5</f>
        <v>0</v>
      </c>
      <c r="T47" s="895">
        <f>'様式D-3_S37'!BN5</f>
        <v>0</v>
      </c>
      <c r="U47" s="906">
        <f>'様式D-3_S37'!BO5</f>
        <v>1</v>
      </c>
      <c r="V47" s="907">
        <f>'様式D-3_S37'!BP5</f>
        <v>0</v>
      </c>
      <c r="W47" s="895">
        <f>'様式D-3_S37'!BQ5</f>
        <v>0</v>
      </c>
      <c r="X47" s="896">
        <f>'様式D-3_S37'!BR5</f>
        <v>0</v>
      </c>
      <c r="Y47" s="897" t="str">
        <f>'様式D-3_S37'!BS5</f>
        <v>Ⅰ</v>
      </c>
      <c r="Z47" s="898" t="str">
        <f>'様式D-3_S37'!BT5</f>
        <v>Ⅱ</v>
      </c>
      <c r="AA47" s="898" t="str">
        <f>'様式D-3_S37'!BU5</f>
        <v>Ⅰ</v>
      </c>
      <c r="AB47" s="897" t="str">
        <f>'様式D-3_S37'!BV5</f>
        <v>Ⅱ</v>
      </c>
      <c r="AC47" s="899" t="str">
        <f>'様式D-3_S37'!BW5</f>
        <v/>
      </c>
      <c r="AD47" s="900" t="str">
        <f>'様式D-3_S37'!BX5</f>
        <v/>
      </c>
      <c r="AE47" s="900" t="str">
        <f>'様式D-3_S37'!BY5</f>
        <v/>
      </c>
      <c r="AF47" s="901" t="str">
        <f>'様式D-3_S37'!BZ5</f>
        <v/>
      </c>
      <c r="AG47" s="905">
        <f>'様式D-3_S37'!CA5</f>
        <v>0</v>
      </c>
      <c r="AH47" s="902">
        <f>'様式D-3_S37'!CB5</f>
        <v>0</v>
      </c>
      <c r="AI47" s="902">
        <f>'様式D-3_S37'!CC5</f>
        <v>0</v>
      </c>
      <c r="AJ47" s="902">
        <f>'様式D-3_S37'!CD5</f>
        <v>0.01</v>
      </c>
      <c r="AK47" s="902">
        <f>'様式D-3_S37'!CE5</f>
        <v>0</v>
      </c>
      <c r="AL47" s="902">
        <f>'様式D-3_S37'!CF5</f>
        <v>0</v>
      </c>
      <c r="AM47" s="902">
        <f>'様式D-3_S37'!CG5</f>
        <v>0</v>
      </c>
      <c r="AN47" s="903">
        <f>'様式D-3_S37'!CH5</f>
        <v>0</v>
      </c>
      <c r="AO47" s="3"/>
      <c r="AP47" s="3"/>
      <c r="AQ47" s="3"/>
      <c r="AR47" s="3"/>
      <c r="AS47" s="3"/>
      <c r="AT47" s="904">
        <f t="shared" si="0"/>
        <v>2</v>
      </c>
      <c r="AU47" s="3"/>
    </row>
    <row r="48" spans="2:47">
      <c r="B48" s="892">
        <f>'様式D-3_S38'!AV5</f>
        <v>38</v>
      </c>
      <c r="C48" s="893">
        <f>'様式D-3_S38'!AW5</f>
        <v>10.5</v>
      </c>
      <c r="D48" s="894">
        <f>'様式D-3_S38'!AX5</f>
        <v>0</v>
      </c>
      <c r="E48" s="895">
        <f>'様式D-3_S38'!AY5</f>
        <v>0</v>
      </c>
      <c r="F48" s="895">
        <f>'様式D-3_S38'!AZ5</f>
        <v>0</v>
      </c>
      <c r="G48" s="906">
        <f>'様式D-3_S38'!BA5</f>
        <v>0</v>
      </c>
      <c r="H48" s="907">
        <f>'様式D-3_S38'!BB5</f>
        <v>0</v>
      </c>
      <c r="I48" s="895">
        <f>'様式D-3_S38'!BC5</f>
        <v>0</v>
      </c>
      <c r="J48" s="895">
        <f>'様式D-3_S38'!BD5</f>
        <v>0</v>
      </c>
      <c r="K48" s="906">
        <f>'様式D-3_S38'!BE5</f>
        <v>0</v>
      </c>
      <c r="L48" s="907">
        <f>'様式D-3_S38'!BF5</f>
        <v>0</v>
      </c>
      <c r="M48" s="895">
        <f>'様式D-3_S38'!BG5</f>
        <v>0</v>
      </c>
      <c r="N48" s="895">
        <f>'様式D-3_S38'!BH5</f>
        <v>0</v>
      </c>
      <c r="O48" s="906">
        <f>'様式D-3_S38'!BI5</f>
        <v>0</v>
      </c>
      <c r="P48" s="907">
        <f>'様式D-3_S38'!BJ5</f>
        <v>0</v>
      </c>
      <c r="Q48" s="895">
        <f>'様式D-3_S38'!BK5</f>
        <v>0</v>
      </c>
      <c r="R48" s="906">
        <f>'様式D-3_S38'!BL5</f>
        <v>0</v>
      </c>
      <c r="S48" s="907">
        <f>'様式D-3_S38'!BM5</f>
        <v>0</v>
      </c>
      <c r="T48" s="895">
        <f>'様式D-3_S38'!BN5</f>
        <v>0</v>
      </c>
      <c r="U48" s="906">
        <f>'様式D-3_S38'!BO5</f>
        <v>0</v>
      </c>
      <c r="V48" s="907">
        <f>'様式D-3_S38'!BP5</f>
        <v>0</v>
      </c>
      <c r="W48" s="895">
        <f>'様式D-3_S38'!BQ5</f>
        <v>0</v>
      </c>
      <c r="X48" s="896">
        <f>'様式D-3_S38'!BR5</f>
        <v>0</v>
      </c>
      <c r="Y48" s="897" t="str">
        <f>'様式D-3_S38'!BS5</f>
        <v>Ⅰ</v>
      </c>
      <c r="Z48" s="898" t="str">
        <f>'様式D-3_S38'!BT5</f>
        <v>Ⅰ</v>
      </c>
      <c r="AA48" s="898" t="str">
        <f>'様式D-3_S38'!BU5</f>
        <v>Ⅰ</v>
      </c>
      <c r="AB48" s="897" t="str">
        <f>'様式D-3_S38'!BV5</f>
        <v>Ⅰ</v>
      </c>
      <c r="AC48" s="899" t="str">
        <f>'様式D-3_S38'!BW5</f>
        <v/>
      </c>
      <c r="AD48" s="900" t="str">
        <f>'様式D-3_S38'!BX5</f>
        <v/>
      </c>
      <c r="AE48" s="900" t="str">
        <f>'様式D-3_S38'!BY5</f>
        <v/>
      </c>
      <c r="AF48" s="901" t="str">
        <f>'様式D-3_S38'!BZ5</f>
        <v/>
      </c>
      <c r="AG48" s="905">
        <f>'様式D-3_S38'!CA5</f>
        <v>0</v>
      </c>
      <c r="AH48" s="902">
        <f>'様式D-3_S38'!CB5</f>
        <v>0</v>
      </c>
      <c r="AI48" s="902">
        <f>'様式D-3_S38'!CC5</f>
        <v>0</v>
      </c>
      <c r="AJ48" s="902">
        <f>'様式D-3_S38'!CD5</f>
        <v>0</v>
      </c>
      <c r="AK48" s="902">
        <f>'様式D-3_S38'!CE5</f>
        <v>0</v>
      </c>
      <c r="AL48" s="902">
        <f>'様式D-3_S38'!CF5</f>
        <v>0</v>
      </c>
      <c r="AM48" s="902">
        <f>'様式D-3_S38'!CG5</f>
        <v>0</v>
      </c>
      <c r="AN48" s="903">
        <f>'様式D-3_S38'!CH5</f>
        <v>0</v>
      </c>
      <c r="AO48" s="3"/>
      <c r="AP48" s="3"/>
      <c r="AQ48" s="3"/>
      <c r="AR48" s="3"/>
      <c r="AS48" s="3"/>
      <c r="AT48" s="904">
        <f t="shared" si="0"/>
        <v>1</v>
      </c>
      <c r="AU48" s="3"/>
    </row>
    <row r="49" spans="2:47">
      <c r="B49" s="892">
        <f>'様式D-3_S39'!AV5</f>
        <v>39</v>
      </c>
      <c r="C49" s="893">
        <f>'様式D-3_S39'!AW5</f>
        <v>10.5</v>
      </c>
      <c r="D49" s="894">
        <f>'様式D-3_S39'!AX5</f>
        <v>0</v>
      </c>
      <c r="E49" s="895">
        <f>'様式D-3_S39'!AY5</f>
        <v>0</v>
      </c>
      <c r="F49" s="895">
        <f>'様式D-3_S39'!AZ5</f>
        <v>0</v>
      </c>
      <c r="G49" s="906">
        <f>'様式D-3_S39'!BA5</f>
        <v>0</v>
      </c>
      <c r="H49" s="907">
        <f>'様式D-3_S39'!BB5</f>
        <v>0</v>
      </c>
      <c r="I49" s="895">
        <f>'様式D-3_S39'!BC5</f>
        <v>0</v>
      </c>
      <c r="J49" s="895">
        <f>'様式D-3_S39'!BD5</f>
        <v>0</v>
      </c>
      <c r="K49" s="906">
        <f>'様式D-3_S39'!BE5</f>
        <v>0</v>
      </c>
      <c r="L49" s="907">
        <f>'様式D-3_S39'!BF5</f>
        <v>0</v>
      </c>
      <c r="M49" s="895">
        <f>'様式D-3_S39'!BG5</f>
        <v>0</v>
      </c>
      <c r="N49" s="895">
        <f>'様式D-3_S39'!BH5</f>
        <v>0</v>
      </c>
      <c r="O49" s="906">
        <f>'様式D-3_S39'!BI5</f>
        <v>0</v>
      </c>
      <c r="P49" s="907">
        <f>'様式D-3_S39'!BJ5</f>
        <v>0</v>
      </c>
      <c r="Q49" s="895">
        <f>'様式D-3_S39'!BK5</f>
        <v>0</v>
      </c>
      <c r="R49" s="906">
        <f>'様式D-3_S39'!BL5</f>
        <v>0</v>
      </c>
      <c r="S49" s="907">
        <f>'様式D-3_S39'!BM5</f>
        <v>0</v>
      </c>
      <c r="T49" s="895">
        <f>'様式D-3_S39'!BN5</f>
        <v>0</v>
      </c>
      <c r="U49" s="906">
        <f>'様式D-3_S39'!BO5</f>
        <v>0</v>
      </c>
      <c r="V49" s="907">
        <f>'様式D-3_S39'!BP5</f>
        <v>0</v>
      </c>
      <c r="W49" s="895">
        <f>'様式D-3_S39'!BQ5</f>
        <v>0</v>
      </c>
      <c r="X49" s="896">
        <f>'様式D-3_S39'!BR5</f>
        <v>0</v>
      </c>
      <c r="Y49" s="897" t="str">
        <f>'様式D-3_S39'!BS5</f>
        <v>Ⅰ</v>
      </c>
      <c r="Z49" s="898" t="str">
        <f>'様式D-3_S39'!BT5</f>
        <v>Ⅰ</v>
      </c>
      <c r="AA49" s="898" t="str">
        <f>'様式D-3_S39'!BU5</f>
        <v>Ⅰ</v>
      </c>
      <c r="AB49" s="897" t="str">
        <f>'様式D-3_S39'!BV5</f>
        <v>Ⅰ</v>
      </c>
      <c r="AC49" s="899" t="str">
        <f>'様式D-3_S39'!BW5</f>
        <v/>
      </c>
      <c r="AD49" s="900" t="str">
        <f>'様式D-3_S39'!BX5</f>
        <v/>
      </c>
      <c r="AE49" s="900" t="str">
        <f>'様式D-3_S39'!BY5</f>
        <v/>
      </c>
      <c r="AF49" s="901" t="str">
        <f>'様式D-3_S39'!BZ5</f>
        <v/>
      </c>
      <c r="AG49" s="905">
        <f>'様式D-3_S39'!CA5</f>
        <v>0</v>
      </c>
      <c r="AH49" s="902">
        <f>'様式D-3_S39'!CB5</f>
        <v>0</v>
      </c>
      <c r="AI49" s="902">
        <f>'様式D-3_S39'!CC5</f>
        <v>0</v>
      </c>
      <c r="AJ49" s="902">
        <f>'様式D-3_S39'!CD5</f>
        <v>0</v>
      </c>
      <c r="AK49" s="902">
        <f>'様式D-3_S39'!CE5</f>
        <v>0</v>
      </c>
      <c r="AL49" s="902">
        <f>'様式D-3_S39'!CF5</f>
        <v>0</v>
      </c>
      <c r="AM49" s="902">
        <f>'様式D-3_S39'!CG5</f>
        <v>0</v>
      </c>
      <c r="AN49" s="903">
        <f>'様式D-3_S39'!CH5</f>
        <v>0</v>
      </c>
      <c r="AO49" s="3"/>
      <c r="AP49" s="3"/>
      <c r="AQ49" s="3"/>
      <c r="AR49" s="3"/>
      <c r="AS49" s="3"/>
      <c r="AT49" s="904">
        <f t="shared" si="0"/>
        <v>1</v>
      </c>
      <c r="AU49" s="3"/>
    </row>
    <row r="50" spans="2:47">
      <c r="B50" s="892">
        <f>'様式D-3_S40'!AV5</f>
        <v>40</v>
      </c>
      <c r="C50" s="893">
        <f>'様式D-3_S40'!AW5</f>
        <v>10.5</v>
      </c>
      <c r="D50" s="894">
        <f>'様式D-3_S40'!AX5</f>
        <v>0</v>
      </c>
      <c r="E50" s="895">
        <f>'様式D-3_S40'!AY5</f>
        <v>0</v>
      </c>
      <c r="F50" s="895">
        <f>'様式D-3_S40'!AZ5</f>
        <v>0</v>
      </c>
      <c r="G50" s="906">
        <f>'様式D-3_S40'!BA5</f>
        <v>0</v>
      </c>
      <c r="H50" s="907">
        <f>'様式D-3_S40'!BB5</f>
        <v>0</v>
      </c>
      <c r="I50" s="895">
        <f>'様式D-3_S40'!BC5</f>
        <v>0</v>
      </c>
      <c r="J50" s="895">
        <f>'様式D-3_S40'!BD5</f>
        <v>0</v>
      </c>
      <c r="K50" s="906">
        <f>'様式D-3_S40'!BE5</f>
        <v>0</v>
      </c>
      <c r="L50" s="907">
        <f>'様式D-3_S40'!BF5</f>
        <v>0</v>
      </c>
      <c r="M50" s="895">
        <f>'様式D-3_S40'!BG5</f>
        <v>0</v>
      </c>
      <c r="N50" s="895">
        <f>'様式D-3_S40'!BH5</f>
        <v>0</v>
      </c>
      <c r="O50" s="906">
        <f>'様式D-3_S40'!BI5</f>
        <v>0</v>
      </c>
      <c r="P50" s="907">
        <f>'様式D-3_S40'!BJ5</f>
        <v>0</v>
      </c>
      <c r="Q50" s="895">
        <f>'様式D-3_S40'!BK5</f>
        <v>0</v>
      </c>
      <c r="R50" s="906">
        <f>'様式D-3_S40'!BL5</f>
        <v>0</v>
      </c>
      <c r="S50" s="907">
        <f>'様式D-3_S40'!BM5</f>
        <v>0</v>
      </c>
      <c r="T50" s="895">
        <f>'様式D-3_S40'!BN5</f>
        <v>0</v>
      </c>
      <c r="U50" s="906">
        <f>'様式D-3_S40'!BO5</f>
        <v>0</v>
      </c>
      <c r="V50" s="907">
        <f>'様式D-3_S40'!BP5</f>
        <v>0</v>
      </c>
      <c r="W50" s="895">
        <f>'様式D-3_S40'!BQ5</f>
        <v>0</v>
      </c>
      <c r="X50" s="896">
        <f>'様式D-3_S40'!BR5</f>
        <v>0</v>
      </c>
      <c r="Y50" s="897" t="str">
        <f>'様式D-3_S40'!BS5</f>
        <v>Ⅰ</v>
      </c>
      <c r="Z50" s="898" t="str">
        <f>'様式D-3_S40'!BT5</f>
        <v>Ⅰ</v>
      </c>
      <c r="AA50" s="898" t="str">
        <f>'様式D-3_S40'!BU5</f>
        <v>Ⅰ</v>
      </c>
      <c r="AB50" s="897" t="str">
        <f>'様式D-3_S40'!BV5</f>
        <v>Ⅰ</v>
      </c>
      <c r="AC50" s="899" t="str">
        <f>'様式D-3_S40'!BW5</f>
        <v/>
      </c>
      <c r="AD50" s="900" t="str">
        <f>'様式D-3_S40'!BX5</f>
        <v/>
      </c>
      <c r="AE50" s="900" t="str">
        <f>'様式D-3_S40'!BY5</f>
        <v/>
      </c>
      <c r="AF50" s="901" t="str">
        <f>'様式D-3_S40'!BZ5</f>
        <v/>
      </c>
      <c r="AG50" s="905">
        <f>'様式D-3_S40'!CA5</f>
        <v>0</v>
      </c>
      <c r="AH50" s="902">
        <f>'様式D-3_S40'!CB5</f>
        <v>0</v>
      </c>
      <c r="AI50" s="902">
        <f>'様式D-3_S40'!CC5</f>
        <v>0</v>
      </c>
      <c r="AJ50" s="902">
        <f>'様式D-3_S40'!CD5</f>
        <v>0</v>
      </c>
      <c r="AK50" s="902">
        <f>'様式D-3_S40'!CE5</f>
        <v>0</v>
      </c>
      <c r="AL50" s="902">
        <f>'様式D-3_S40'!CF5</f>
        <v>0</v>
      </c>
      <c r="AM50" s="902">
        <f>'様式D-3_S40'!CG5</f>
        <v>0</v>
      </c>
      <c r="AN50" s="903">
        <f>'様式D-3_S40'!CH5</f>
        <v>0</v>
      </c>
      <c r="AO50" s="3"/>
      <c r="AP50" s="3"/>
      <c r="AQ50" s="3"/>
      <c r="AR50" s="3"/>
      <c r="AS50" s="3"/>
      <c r="AT50" s="904">
        <f t="shared" si="0"/>
        <v>1</v>
      </c>
      <c r="AU50" s="3"/>
    </row>
    <row r="51" spans="2:47">
      <c r="B51" s="892">
        <f>'様式D-3_S41'!AV5</f>
        <v>41</v>
      </c>
      <c r="C51" s="893">
        <f>'様式D-3_S41'!AW5</f>
        <v>10.5</v>
      </c>
      <c r="D51" s="894">
        <f>'様式D-3_S41'!AX5</f>
        <v>0</v>
      </c>
      <c r="E51" s="895">
        <f>'様式D-3_S41'!AY5</f>
        <v>0</v>
      </c>
      <c r="F51" s="895">
        <f>'様式D-3_S41'!AZ5</f>
        <v>0</v>
      </c>
      <c r="G51" s="906">
        <f>'様式D-3_S41'!BA5</f>
        <v>0</v>
      </c>
      <c r="H51" s="907">
        <f>'様式D-3_S41'!BB5</f>
        <v>0</v>
      </c>
      <c r="I51" s="895">
        <f>'様式D-3_S41'!BC5</f>
        <v>0</v>
      </c>
      <c r="J51" s="895">
        <f>'様式D-3_S41'!BD5</f>
        <v>0</v>
      </c>
      <c r="K51" s="906">
        <f>'様式D-3_S41'!BE5</f>
        <v>0</v>
      </c>
      <c r="L51" s="907">
        <f>'様式D-3_S41'!BF5</f>
        <v>0</v>
      </c>
      <c r="M51" s="895">
        <f>'様式D-3_S41'!BG5</f>
        <v>0</v>
      </c>
      <c r="N51" s="895">
        <f>'様式D-3_S41'!BH5</f>
        <v>0</v>
      </c>
      <c r="O51" s="906">
        <f>'様式D-3_S41'!BI5</f>
        <v>0</v>
      </c>
      <c r="P51" s="907">
        <f>'様式D-3_S41'!BJ5</f>
        <v>0</v>
      </c>
      <c r="Q51" s="895">
        <f>'様式D-3_S41'!BK5</f>
        <v>0</v>
      </c>
      <c r="R51" s="906">
        <f>'様式D-3_S41'!BL5</f>
        <v>0</v>
      </c>
      <c r="S51" s="907">
        <f>'様式D-3_S41'!BM5</f>
        <v>0</v>
      </c>
      <c r="T51" s="895">
        <f>'様式D-3_S41'!BN5</f>
        <v>0</v>
      </c>
      <c r="U51" s="906">
        <f>'様式D-3_S41'!BO5</f>
        <v>0</v>
      </c>
      <c r="V51" s="907">
        <f>'様式D-3_S41'!BP5</f>
        <v>0</v>
      </c>
      <c r="W51" s="895">
        <f>'様式D-3_S41'!BQ5</f>
        <v>0</v>
      </c>
      <c r="X51" s="896">
        <f>'様式D-3_S41'!BR5</f>
        <v>0</v>
      </c>
      <c r="Y51" s="897" t="str">
        <f>'様式D-3_S41'!BS5</f>
        <v>Ⅰ</v>
      </c>
      <c r="Z51" s="898" t="str">
        <f>'様式D-3_S41'!BT5</f>
        <v>Ⅰ</v>
      </c>
      <c r="AA51" s="898" t="str">
        <f>'様式D-3_S41'!BU5</f>
        <v>Ⅰ</v>
      </c>
      <c r="AB51" s="897" t="str">
        <f>'様式D-3_S41'!BV5</f>
        <v>Ⅰ</v>
      </c>
      <c r="AC51" s="899" t="str">
        <f>'様式D-3_S41'!BW5</f>
        <v/>
      </c>
      <c r="AD51" s="900" t="str">
        <f>'様式D-3_S41'!BX5</f>
        <v/>
      </c>
      <c r="AE51" s="900" t="str">
        <f>'様式D-3_S41'!BY5</f>
        <v/>
      </c>
      <c r="AF51" s="901" t="str">
        <f>'様式D-3_S41'!BZ5</f>
        <v/>
      </c>
      <c r="AG51" s="905">
        <f>'様式D-3_S41'!CA5</f>
        <v>0</v>
      </c>
      <c r="AH51" s="902">
        <f>'様式D-3_S41'!CB5</f>
        <v>0</v>
      </c>
      <c r="AI51" s="902">
        <f>'様式D-3_S41'!CC5</f>
        <v>0</v>
      </c>
      <c r="AJ51" s="902">
        <f>'様式D-3_S41'!CD5</f>
        <v>0</v>
      </c>
      <c r="AK51" s="902">
        <f>'様式D-3_S41'!CE5</f>
        <v>0</v>
      </c>
      <c r="AL51" s="902">
        <f>'様式D-3_S41'!CF5</f>
        <v>0</v>
      </c>
      <c r="AM51" s="902">
        <f>'様式D-3_S41'!CG5</f>
        <v>0</v>
      </c>
      <c r="AN51" s="903">
        <f>'様式D-3_S41'!CH5</f>
        <v>0</v>
      </c>
      <c r="AO51" s="3"/>
      <c r="AP51" s="3"/>
      <c r="AQ51" s="3"/>
      <c r="AR51" s="3"/>
      <c r="AS51" s="3"/>
      <c r="AT51" s="904">
        <f t="shared" si="0"/>
        <v>1</v>
      </c>
      <c r="AU51" s="3"/>
    </row>
    <row r="52" spans="2:47">
      <c r="B52" s="892">
        <f>'様式D-3_S42'!AV5</f>
        <v>42</v>
      </c>
      <c r="C52" s="893">
        <f>'様式D-3_S42'!AW5</f>
        <v>10.4</v>
      </c>
      <c r="D52" s="894">
        <f>'様式D-3_S42'!AX5</f>
        <v>0</v>
      </c>
      <c r="E52" s="895">
        <f>'様式D-3_S42'!AY5</f>
        <v>0</v>
      </c>
      <c r="F52" s="895">
        <f>'様式D-3_S42'!AZ5</f>
        <v>0</v>
      </c>
      <c r="G52" s="906">
        <f>'様式D-3_S42'!BA5</f>
        <v>0</v>
      </c>
      <c r="H52" s="907">
        <f>'様式D-3_S42'!BB5</f>
        <v>0</v>
      </c>
      <c r="I52" s="895">
        <f>'様式D-3_S42'!BC5</f>
        <v>0</v>
      </c>
      <c r="J52" s="895">
        <f>'様式D-3_S42'!BD5</f>
        <v>0</v>
      </c>
      <c r="K52" s="906">
        <f>'様式D-3_S42'!BE5</f>
        <v>0</v>
      </c>
      <c r="L52" s="907">
        <f>'様式D-3_S42'!BF5</f>
        <v>0</v>
      </c>
      <c r="M52" s="895">
        <f>'様式D-3_S42'!BG5</f>
        <v>0</v>
      </c>
      <c r="N52" s="895">
        <f>'様式D-3_S42'!BH5</f>
        <v>0</v>
      </c>
      <c r="O52" s="906">
        <f>'様式D-3_S42'!BI5</f>
        <v>0</v>
      </c>
      <c r="P52" s="907">
        <f>'様式D-3_S42'!BJ5</f>
        <v>0</v>
      </c>
      <c r="Q52" s="895">
        <f>'様式D-3_S42'!BK5</f>
        <v>0</v>
      </c>
      <c r="R52" s="906">
        <f>'様式D-3_S42'!BL5</f>
        <v>0</v>
      </c>
      <c r="S52" s="907">
        <f>'様式D-3_S42'!BM5</f>
        <v>0</v>
      </c>
      <c r="T52" s="895">
        <f>'様式D-3_S42'!BN5</f>
        <v>0</v>
      </c>
      <c r="U52" s="906">
        <f>'様式D-3_S42'!BO5</f>
        <v>0</v>
      </c>
      <c r="V52" s="907">
        <f>'様式D-3_S42'!BP5</f>
        <v>0</v>
      </c>
      <c r="W52" s="895">
        <f>'様式D-3_S42'!BQ5</f>
        <v>0</v>
      </c>
      <c r="X52" s="896">
        <f>'様式D-3_S42'!BR5</f>
        <v>0</v>
      </c>
      <c r="Y52" s="897" t="str">
        <f>'様式D-3_S42'!BS5</f>
        <v>Ⅰ</v>
      </c>
      <c r="Z52" s="898" t="str">
        <f>'様式D-3_S42'!BT5</f>
        <v>Ⅰ</v>
      </c>
      <c r="AA52" s="898" t="str">
        <f>'様式D-3_S42'!BU5</f>
        <v>Ⅰ</v>
      </c>
      <c r="AB52" s="897" t="str">
        <f>'様式D-3_S42'!BV5</f>
        <v>Ⅰ</v>
      </c>
      <c r="AC52" s="899" t="str">
        <f>'様式D-3_S42'!BW5</f>
        <v/>
      </c>
      <c r="AD52" s="900" t="str">
        <f>'様式D-3_S42'!BX5</f>
        <v/>
      </c>
      <c r="AE52" s="900" t="str">
        <f>'様式D-3_S42'!BY5</f>
        <v/>
      </c>
      <c r="AF52" s="901" t="str">
        <f>'様式D-3_S42'!BZ5</f>
        <v/>
      </c>
      <c r="AG52" s="905">
        <f>'様式D-3_S42'!CA5</f>
        <v>0</v>
      </c>
      <c r="AH52" s="902">
        <f>'様式D-3_S42'!CB5</f>
        <v>0</v>
      </c>
      <c r="AI52" s="902">
        <f>'様式D-3_S42'!CC5</f>
        <v>0</v>
      </c>
      <c r="AJ52" s="902">
        <f>'様式D-3_S42'!CD5</f>
        <v>0</v>
      </c>
      <c r="AK52" s="902">
        <f>'様式D-3_S42'!CE5</f>
        <v>0</v>
      </c>
      <c r="AL52" s="902">
        <f>'様式D-3_S42'!CF5</f>
        <v>0</v>
      </c>
      <c r="AM52" s="902">
        <f>'様式D-3_S42'!CG5</f>
        <v>0</v>
      </c>
      <c r="AN52" s="903">
        <f>'様式D-3_S42'!CH5</f>
        <v>0</v>
      </c>
      <c r="AO52" s="3"/>
      <c r="AP52" s="3"/>
      <c r="AQ52" s="3"/>
      <c r="AR52" s="3"/>
      <c r="AS52" s="3"/>
      <c r="AT52" s="904">
        <f t="shared" si="0"/>
        <v>1</v>
      </c>
      <c r="AU52" s="3"/>
    </row>
    <row r="53" spans="2:47">
      <c r="B53" s="892">
        <f>'様式D-3_S43'!AV5</f>
        <v>43</v>
      </c>
      <c r="C53" s="893">
        <f>'様式D-3_S43'!AW5</f>
        <v>10.5</v>
      </c>
      <c r="D53" s="894">
        <f>'様式D-3_S43'!AX5</f>
        <v>0</v>
      </c>
      <c r="E53" s="895">
        <f>'様式D-3_S43'!AY5</f>
        <v>0</v>
      </c>
      <c r="F53" s="895">
        <f>'様式D-3_S43'!AZ5</f>
        <v>0</v>
      </c>
      <c r="G53" s="906">
        <f>'様式D-3_S43'!BA5</f>
        <v>0</v>
      </c>
      <c r="H53" s="907">
        <f>'様式D-3_S43'!BB5</f>
        <v>0</v>
      </c>
      <c r="I53" s="895">
        <f>'様式D-3_S43'!BC5</f>
        <v>0</v>
      </c>
      <c r="J53" s="895">
        <f>'様式D-3_S43'!BD5</f>
        <v>0</v>
      </c>
      <c r="K53" s="906">
        <f>'様式D-3_S43'!BE5</f>
        <v>0</v>
      </c>
      <c r="L53" s="907">
        <f>'様式D-3_S43'!BF5</f>
        <v>0</v>
      </c>
      <c r="M53" s="895">
        <f>'様式D-3_S43'!BG5</f>
        <v>0</v>
      </c>
      <c r="N53" s="895">
        <f>'様式D-3_S43'!BH5</f>
        <v>0</v>
      </c>
      <c r="O53" s="906">
        <f>'様式D-3_S43'!BI5</f>
        <v>0</v>
      </c>
      <c r="P53" s="907">
        <f>'様式D-3_S43'!BJ5</f>
        <v>0</v>
      </c>
      <c r="Q53" s="895">
        <f>'様式D-3_S43'!BK5</f>
        <v>0</v>
      </c>
      <c r="R53" s="906">
        <f>'様式D-3_S43'!BL5</f>
        <v>0</v>
      </c>
      <c r="S53" s="907">
        <f>'様式D-3_S43'!BM5</f>
        <v>0</v>
      </c>
      <c r="T53" s="895">
        <f>'様式D-3_S43'!BN5</f>
        <v>0</v>
      </c>
      <c r="U53" s="906">
        <f>'様式D-3_S43'!BO5</f>
        <v>0</v>
      </c>
      <c r="V53" s="907">
        <f>'様式D-3_S43'!BP5</f>
        <v>0</v>
      </c>
      <c r="W53" s="895">
        <f>'様式D-3_S43'!BQ5</f>
        <v>0</v>
      </c>
      <c r="X53" s="896">
        <f>'様式D-3_S43'!BR5</f>
        <v>0</v>
      </c>
      <c r="Y53" s="897" t="str">
        <f>'様式D-3_S43'!BS5</f>
        <v>Ⅰ</v>
      </c>
      <c r="Z53" s="898" t="str">
        <f>'様式D-3_S43'!BT5</f>
        <v>Ⅰ</v>
      </c>
      <c r="AA53" s="898" t="str">
        <f>'様式D-3_S43'!BU5</f>
        <v>Ⅰ</v>
      </c>
      <c r="AB53" s="897" t="str">
        <f>'様式D-3_S43'!BV5</f>
        <v>Ⅰ</v>
      </c>
      <c r="AC53" s="899" t="str">
        <f>'様式D-3_S43'!BW5</f>
        <v/>
      </c>
      <c r="AD53" s="900" t="str">
        <f>'様式D-3_S43'!BX5</f>
        <v/>
      </c>
      <c r="AE53" s="900" t="str">
        <f>'様式D-3_S43'!BY5</f>
        <v/>
      </c>
      <c r="AF53" s="901" t="str">
        <f>'様式D-3_S43'!BZ5</f>
        <v/>
      </c>
      <c r="AG53" s="905">
        <f>'様式D-3_S43'!CA5</f>
        <v>0</v>
      </c>
      <c r="AH53" s="902">
        <f>'様式D-3_S43'!CB5</f>
        <v>0</v>
      </c>
      <c r="AI53" s="902">
        <f>'様式D-3_S43'!CC5</f>
        <v>0</v>
      </c>
      <c r="AJ53" s="902">
        <f>'様式D-3_S43'!CD5</f>
        <v>0</v>
      </c>
      <c r="AK53" s="902">
        <f>'様式D-3_S43'!CE5</f>
        <v>0</v>
      </c>
      <c r="AL53" s="902">
        <f>'様式D-3_S43'!CF5</f>
        <v>0</v>
      </c>
      <c r="AM53" s="902">
        <f>'様式D-3_S43'!CG5</f>
        <v>0</v>
      </c>
      <c r="AN53" s="903">
        <f>'様式D-3_S43'!CH5</f>
        <v>0</v>
      </c>
      <c r="AO53" s="3"/>
      <c r="AP53" s="3"/>
      <c r="AQ53" s="3"/>
      <c r="AR53" s="3"/>
      <c r="AS53" s="3"/>
      <c r="AT53" s="904">
        <f t="shared" si="0"/>
        <v>1</v>
      </c>
      <c r="AU53" s="3"/>
    </row>
    <row r="54" spans="2:47">
      <c r="B54" s="892">
        <f>'様式D-3_S44'!AV5</f>
        <v>44</v>
      </c>
      <c r="C54" s="893">
        <f>'様式D-3_S44'!AW5</f>
        <v>10.5</v>
      </c>
      <c r="D54" s="894">
        <f>'様式D-3_S44'!AX5</f>
        <v>0</v>
      </c>
      <c r="E54" s="895">
        <f>'様式D-3_S44'!AY5</f>
        <v>0</v>
      </c>
      <c r="F54" s="895">
        <f>'様式D-3_S44'!AZ5</f>
        <v>0</v>
      </c>
      <c r="G54" s="906">
        <f>'様式D-3_S44'!BA5</f>
        <v>0</v>
      </c>
      <c r="H54" s="907">
        <f>'様式D-3_S44'!BB5</f>
        <v>0</v>
      </c>
      <c r="I54" s="895">
        <f>'様式D-3_S44'!BC5</f>
        <v>0</v>
      </c>
      <c r="J54" s="895">
        <f>'様式D-3_S44'!BD5</f>
        <v>0</v>
      </c>
      <c r="K54" s="906">
        <f>'様式D-3_S44'!BE5</f>
        <v>1</v>
      </c>
      <c r="L54" s="907">
        <f>'様式D-3_S44'!BF5</f>
        <v>0</v>
      </c>
      <c r="M54" s="895">
        <f>'様式D-3_S44'!BG5</f>
        <v>0</v>
      </c>
      <c r="N54" s="895">
        <f>'様式D-3_S44'!BH5</f>
        <v>0</v>
      </c>
      <c r="O54" s="906">
        <f>'様式D-3_S44'!BI5</f>
        <v>0</v>
      </c>
      <c r="P54" s="907">
        <f>'様式D-3_S44'!BJ5</f>
        <v>0</v>
      </c>
      <c r="Q54" s="895">
        <f>'様式D-3_S44'!BK5</f>
        <v>0</v>
      </c>
      <c r="R54" s="906">
        <f>'様式D-3_S44'!BL5</f>
        <v>0</v>
      </c>
      <c r="S54" s="907">
        <f>'様式D-3_S44'!BM5</f>
        <v>0</v>
      </c>
      <c r="T54" s="895">
        <f>'様式D-3_S44'!BN5</f>
        <v>0</v>
      </c>
      <c r="U54" s="906">
        <f>'様式D-3_S44'!BO5</f>
        <v>1</v>
      </c>
      <c r="V54" s="907">
        <f>'様式D-3_S44'!BP5</f>
        <v>0</v>
      </c>
      <c r="W54" s="895">
        <f>'様式D-3_S44'!BQ5</f>
        <v>0</v>
      </c>
      <c r="X54" s="896">
        <f>'様式D-3_S44'!BR5</f>
        <v>0</v>
      </c>
      <c r="Y54" s="897" t="str">
        <f>'様式D-3_S44'!BS5</f>
        <v>Ⅰ</v>
      </c>
      <c r="Z54" s="898" t="str">
        <f>'様式D-3_S44'!BT5</f>
        <v>Ⅱ</v>
      </c>
      <c r="AA54" s="898" t="str">
        <f>'様式D-3_S44'!BU5</f>
        <v>Ⅰ</v>
      </c>
      <c r="AB54" s="897" t="str">
        <f>'様式D-3_S44'!BV5</f>
        <v>Ⅱ</v>
      </c>
      <c r="AC54" s="899" t="str">
        <f>'様式D-3_S44'!BW5</f>
        <v/>
      </c>
      <c r="AD54" s="900" t="str">
        <f>'様式D-3_S44'!BX5</f>
        <v/>
      </c>
      <c r="AE54" s="900" t="str">
        <f>'様式D-3_S44'!BY5</f>
        <v/>
      </c>
      <c r="AF54" s="901" t="str">
        <f>'様式D-3_S44'!BZ5</f>
        <v/>
      </c>
      <c r="AG54" s="905">
        <f>'様式D-3_S44'!CA5</f>
        <v>0</v>
      </c>
      <c r="AH54" s="902">
        <f>'様式D-3_S44'!CB5</f>
        <v>0</v>
      </c>
      <c r="AI54" s="902">
        <f>'様式D-3_S44'!CC5</f>
        <v>0</v>
      </c>
      <c r="AJ54" s="902">
        <f>'様式D-3_S44'!CD5</f>
        <v>0.01</v>
      </c>
      <c r="AK54" s="902">
        <f>'様式D-3_S44'!CE5</f>
        <v>0</v>
      </c>
      <c r="AL54" s="902">
        <f>'様式D-3_S44'!CF5</f>
        <v>0</v>
      </c>
      <c r="AM54" s="902">
        <f>'様式D-3_S44'!CG5</f>
        <v>0</v>
      </c>
      <c r="AN54" s="903">
        <f>'様式D-3_S44'!CH5</f>
        <v>0</v>
      </c>
      <c r="AO54" s="3"/>
      <c r="AP54" s="3"/>
      <c r="AQ54" s="3"/>
      <c r="AR54" s="3"/>
      <c r="AS54" s="3"/>
      <c r="AT54" s="904">
        <f t="shared" si="0"/>
        <v>2</v>
      </c>
      <c r="AU54" s="3"/>
    </row>
    <row r="55" spans="2:47">
      <c r="B55" s="892">
        <f>'様式D-3_S45'!AV5</f>
        <v>45</v>
      </c>
      <c r="C55" s="893">
        <f>'様式D-3_S45'!AW5</f>
        <v>10.5</v>
      </c>
      <c r="D55" s="894">
        <f>'様式D-3_S45'!AX5</f>
        <v>0</v>
      </c>
      <c r="E55" s="895">
        <f>'様式D-3_S45'!AY5</f>
        <v>0</v>
      </c>
      <c r="F55" s="895">
        <f>'様式D-3_S45'!AZ5</f>
        <v>0</v>
      </c>
      <c r="G55" s="906">
        <f>'様式D-3_S45'!BA5</f>
        <v>0</v>
      </c>
      <c r="H55" s="907">
        <f>'様式D-3_S45'!BB5</f>
        <v>0</v>
      </c>
      <c r="I55" s="895">
        <f>'様式D-3_S45'!BC5</f>
        <v>0</v>
      </c>
      <c r="J55" s="895">
        <f>'様式D-3_S45'!BD5</f>
        <v>0</v>
      </c>
      <c r="K55" s="906">
        <f>'様式D-3_S45'!BE5</f>
        <v>0</v>
      </c>
      <c r="L55" s="907">
        <f>'様式D-3_S45'!BF5</f>
        <v>0</v>
      </c>
      <c r="M55" s="895">
        <f>'様式D-3_S45'!BG5</f>
        <v>0</v>
      </c>
      <c r="N55" s="895">
        <f>'様式D-3_S45'!BH5</f>
        <v>0</v>
      </c>
      <c r="O55" s="906">
        <f>'様式D-3_S45'!BI5</f>
        <v>0</v>
      </c>
      <c r="P55" s="907">
        <f>'様式D-3_S45'!BJ5</f>
        <v>0</v>
      </c>
      <c r="Q55" s="895">
        <f>'様式D-3_S45'!BK5</f>
        <v>0</v>
      </c>
      <c r="R55" s="906">
        <f>'様式D-3_S45'!BL5</f>
        <v>0</v>
      </c>
      <c r="S55" s="907">
        <f>'様式D-3_S45'!BM5</f>
        <v>0</v>
      </c>
      <c r="T55" s="895">
        <f>'様式D-3_S45'!BN5</f>
        <v>0</v>
      </c>
      <c r="U55" s="906">
        <f>'様式D-3_S45'!BO5</f>
        <v>0</v>
      </c>
      <c r="V55" s="907">
        <f>'様式D-3_S45'!BP5</f>
        <v>0</v>
      </c>
      <c r="W55" s="895">
        <f>'様式D-3_S45'!BQ5</f>
        <v>0</v>
      </c>
      <c r="X55" s="896">
        <f>'様式D-3_S45'!BR5</f>
        <v>0</v>
      </c>
      <c r="Y55" s="897" t="str">
        <f>'様式D-3_S45'!BS5</f>
        <v>Ⅰ</v>
      </c>
      <c r="Z55" s="898" t="str">
        <f>'様式D-3_S45'!BT5</f>
        <v>Ⅰ</v>
      </c>
      <c r="AA55" s="898" t="str">
        <f>'様式D-3_S45'!BU5</f>
        <v>Ⅰ</v>
      </c>
      <c r="AB55" s="897" t="str">
        <f>'様式D-3_S45'!BV5</f>
        <v>Ⅰ</v>
      </c>
      <c r="AC55" s="899" t="str">
        <f>'様式D-3_S45'!BW5</f>
        <v/>
      </c>
      <c r="AD55" s="900" t="str">
        <f>'様式D-3_S45'!BX5</f>
        <v/>
      </c>
      <c r="AE55" s="900" t="str">
        <f>'様式D-3_S45'!BY5</f>
        <v/>
      </c>
      <c r="AF55" s="901" t="str">
        <f>'様式D-3_S45'!BZ5</f>
        <v/>
      </c>
      <c r="AG55" s="905">
        <f>'様式D-3_S45'!CA5</f>
        <v>0</v>
      </c>
      <c r="AH55" s="902">
        <f>'様式D-3_S45'!CB5</f>
        <v>0</v>
      </c>
      <c r="AI55" s="902">
        <f>'様式D-3_S45'!CC5</f>
        <v>0</v>
      </c>
      <c r="AJ55" s="902">
        <f>'様式D-3_S45'!CD5</f>
        <v>0</v>
      </c>
      <c r="AK55" s="902">
        <f>'様式D-3_S45'!CE5</f>
        <v>0</v>
      </c>
      <c r="AL55" s="902">
        <f>'様式D-3_S45'!CF5</f>
        <v>0</v>
      </c>
      <c r="AM55" s="902">
        <f>'様式D-3_S45'!CG5</f>
        <v>0</v>
      </c>
      <c r="AN55" s="903">
        <f>'様式D-3_S45'!CH5</f>
        <v>0</v>
      </c>
      <c r="AO55" s="3"/>
      <c r="AP55" s="3"/>
      <c r="AQ55" s="3"/>
      <c r="AR55" s="3"/>
      <c r="AS55" s="3"/>
      <c r="AT55" s="904">
        <f t="shared" si="0"/>
        <v>1</v>
      </c>
      <c r="AU55" s="3"/>
    </row>
    <row r="56" spans="2:47">
      <c r="B56" s="892">
        <f>'様式D-3_S46'!AV5</f>
        <v>46</v>
      </c>
      <c r="C56" s="893">
        <f>'様式D-3_S46'!AW5</f>
        <v>10.5</v>
      </c>
      <c r="D56" s="894">
        <f>'様式D-3_S46'!AX5</f>
        <v>0</v>
      </c>
      <c r="E56" s="895">
        <f>'様式D-3_S46'!AY5</f>
        <v>0</v>
      </c>
      <c r="F56" s="895">
        <f>'様式D-3_S46'!AZ5</f>
        <v>0</v>
      </c>
      <c r="G56" s="906">
        <f>'様式D-3_S46'!BA5</f>
        <v>0</v>
      </c>
      <c r="H56" s="907">
        <f>'様式D-3_S46'!BB5</f>
        <v>0</v>
      </c>
      <c r="I56" s="895">
        <f>'様式D-3_S46'!BC5</f>
        <v>0</v>
      </c>
      <c r="J56" s="895">
        <f>'様式D-3_S46'!BD5</f>
        <v>0</v>
      </c>
      <c r="K56" s="906">
        <f>'様式D-3_S46'!BE5</f>
        <v>0</v>
      </c>
      <c r="L56" s="907">
        <f>'様式D-3_S46'!BF5</f>
        <v>0</v>
      </c>
      <c r="M56" s="895">
        <f>'様式D-3_S46'!BG5</f>
        <v>0</v>
      </c>
      <c r="N56" s="895">
        <f>'様式D-3_S46'!BH5</f>
        <v>0</v>
      </c>
      <c r="O56" s="906">
        <f>'様式D-3_S46'!BI5</f>
        <v>0</v>
      </c>
      <c r="P56" s="907">
        <f>'様式D-3_S46'!BJ5</f>
        <v>0</v>
      </c>
      <c r="Q56" s="895">
        <f>'様式D-3_S46'!BK5</f>
        <v>0</v>
      </c>
      <c r="R56" s="906">
        <f>'様式D-3_S46'!BL5</f>
        <v>0</v>
      </c>
      <c r="S56" s="907">
        <f>'様式D-3_S46'!BM5</f>
        <v>0</v>
      </c>
      <c r="T56" s="895">
        <f>'様式D-3_S46'!BN5</f>
        <v>0</v>
      </c>
      <c r="U56" s="906">
        <f>'様式D-3_S46'!BO5</f>
        <v>0</v>
      </c>
      <c r="V56" s="907">
        <f>'様式D-3_S46'!BP5</f>
        <v>0</v>
      </c>
      <c r="W56" s="895">
        <f>'様式D-3_S46'!BQ5</f>
        <v>0</v>
      </c>
      <c r="X56" s="896">
        <f>'様式D-3_S46'!BR5</f>
        <v>0</v>
      </c>
      <c r="Y56" s="897" t="str">
        <f>'様式D-3_S46'!BS5</f>
        <v>Ⅰ</v>
      </c>
      <c r="Z56" s="898" t="str">
        <f>'様式D-3_S46'!BT5</f>
        <v>Ⅰ</v>
      </c>
      <c r="AA56" s="898" t="str">
        <f>'様式D-3_S46'!BU5</f>
        <v>Ⅰ</v>
      </c>
      <c r="AB56" s="897" t="str">
        <f>'様式D-3_S46'!BV5</f>
        <v>Ⅰ</v>
      </c>
      <c r="AC56" s="899" t="str">
        <f>'様式D-3_S46'!BW5</f>
        <v/>
      </c>
      <c r="AD56" s="900" t="str">
        <f>'様式D-3_S46'!BX5</f>
        <v/>
      </c>
      <c r="AE56" s="900" t="str">
        <f>'様式D-3_S46'!BY5</f>
        <v/>
      </c>
      <c r="AF56" s="901" t="str">
        <f>'様式D-3_S46'!BZ5</f>
        <v/>
      </c>
      <c r="AG56" s="905">
        <f>'様式D-3_S46'!CA5</f>
        <v>0</v>
      </c>
      <c r="AH56" s="902">
        <f>'様式D-3_S46'!CB5</f>
        <v>0</v>
      </c>
      <c r="AI56" s="902">
        <f>'様式D-3_S46'!CC5</f>
        <v>0</v>
      </c>
      <c r="AJ56" s="902">
        <f>'様式D-3_S46'!CD5</f>
        <v>0</v>
      </c>
      <c r="AK56" s="902">
        <f>'様式D-3_S46'!CE5</f>
        <v>0</v>
      </c>
      <c r="AL56" s="902">
        <f>'様式D-3_S46'!CF5</f>
        <v>0</v>
      </c>
      <c r="AM56" s="902">
        <f>'様式D-3_S46'!CG5</f>
        <v>0</v>
      </c>
      <c r="AN56" s="903">
        <f>'様式D-3_S46'!CH5</f>
        <v>0</v>
      </c>
      <c r="AO56" s="3"/>
      <c r="AP56" s="3"/>
      <c r="AQ56" s="3"/>
      <c r="AR56" s="3"/>
      <c r="AS56" s="3"/>
      <c r="AT56" s="904">
        <f t="shared" si="0"/>
        <v>1</v>
      </c>
      <c r="AU56" s="3"/>
    </row>
    <row r="57" spans="2:47">
      <c r="B57" s="892">
        <f>'様式D-3_S47'!AV5</f>
        <v>47</v>
      </c>
      <c r="C57" s="893">
        <f>'様式D-3_S47'!AW5</f>
        <v>10.5</v>
      </c>
      <c r="D57" s="894">
        <f>'様式D-3_S47'!AX5</f>
        <v>0</v>
      </c>
      <c r="E57" s="895">
        <f>'様式D-3_S47'!AY5</f>
        <v>0</v>
      </c>
      <c r="F57" s="895">
        <f>'様式D-3_S47'!AZ5</f>
        <v>0</v>
      </c>
      <c r="G57" s="906">
        <f>'様式D-3_S47'!BA5</f>
        <v>0</v>
      </c>
      <c r="H57" s="907">
        <f>'様式D-3_S47'!BB5</f>
        <v>0</v>
      </c>
      <c r="I57" s="895">
        <f>'様式D-3_S47'!BC5</f>
        <v>0</v>
      </c>
      <c r="J57" s="895">
        <f>'様式D-3_S47'!BD5</f>
        <v>0</v>
      </c>
      <c r="K57" s="906">
        <f>'様式D-3_S47'!BE5</f>
        <v>0</v>
      </c>
      <c r="L57" s="907">
        <f>'様式D-3_S47'!BF5</f>
        <v>0</v>
      </c>
      <c r="M57" s="895">
        <f>'様式D-3_S47'!BG5</f>
        <v>0</v>
      </c>
      <c r="N57" s="895">
        <f>'様式D-3_S47'!BH5</f>
        <v>0</v>
      </c>
      <c r="O57" s="906">
        <f>'様式D-3_S47'!BI5</f>
        <v>0</v>
      </c>
      <c r="P57" s="907">
        <f>'様式D-3_S47'!BJ5</f>
        <v>0</v>
      </c>
      <c r="Q57" s="895">
        <f>'様式D-3_S47'!BK5</f>
        <v>0</v>
      </c>
      <c r="R57" s="906">
        <f>'様式D-3_S47'!BL5</f>
        <v>0</v>
      </c>
      <c r="S57" s="907">
        <f>'様式D-3_S47'!BM5</f>
        <v>0</v>
      </c>
      <c r="T57" s="895">
        <f>'様式D-3_S47'!BN5</f>
        <v>0</v>
      </c>
      <c r="U57" s="906">
        <f>'様式D-3_S47'!BO5</f>
        <v>0</v>
      </c>
      <c r="V57" s="907">
        <f>'様式D-3_S47'!BP5</f>
        <v>0</v>
      </c>
      <c r="W57" s="895">
        <f>'様式D-3_S47'!BQ5</f>
        <v>0</v>
      </c>
      <c r="X57" s="896">
        <f>'様式D-3_S47'!BR5</f>
        <v>0</v>
      </c>
      <c r="Y57" s="897" t="str">
        <f>'様式D-3_S47'!BS5</f>
        <v>Ⅰ</v>
      </c>
      <c r="Z57" s="898" t="str">
        <f>'様式D-3_S47'!BT5</f>
        <v>Ⅰ</v>
      </c>
      <c r="AA57" s="898" t="str">
        <f>'様式D-3_S47'!BU5</f>
        <v>Ⅰ</v>
      </c>
      <c r="AB57" s="897" t="str">
        <f>'様式D-3_S47'!BV5</f>
        <v>Ⅰ</v>
      </c>
      <c r="AC57" s="899" t="str">
        <f>'様式D-3_S47'!BW5</f>
        <v/>
      </c>
      <c r="AD57" s="900" t="str">
        <f>'様式D-3_S47'!BX5</f>
        <v/>
      </c>
      <c r="AE57" s="900" t="str">
        <f>'様式D-3_S47'!BY5</f>
        <v/>
      </c>
      <c r="AF57" s="901" t="str">
        <f>'様式D-3_S47'!BZ5</f>
        <v/>
      </c>
      <c r="AG57" s="905">
        <f>'様式D-3_S47'!CA5</f>
        <v>0</v>
      </c>
      <c r="AH57" s="902">
        <f>'様式D-3_S47'!CB5</f>
        <v>0</v>
      </c>
      <c r="AI57" s="902">
        <f>'様式D-3_S47'!CC5</f>
        <v>0</v>
      </c>
      <c r="AJ57" s="902">
        <f>'様式D-3_S47'!CD5</f>
        <v>0</v>
      </c>
      <c r="AK57" s="902">
        <f>'様式D-3_S47'!CE5</f>
        <v>0</v>
      </c>
      <c r="AL57" s="902">
        <f>'様式D-3_S47'!CF5</f>
        <v>0</v>
      </c>
      <c r="AM57" s="902">
        <f>'様式D-3_S47'!CG5</f>
        <v>0</v>
      </c>
      <c r="AN57" s="903">
        <f>'様式D-3_S47'!CH5</f>
        <v>0</v>
      </c>
      <c r="AO57" s="3"/>
      <c r="AP57" s="3"/>
      <c r="AQ57" s="3"/>
      <c r="AR57" s="3"/>
      <c r="AS57" s="3"/>
      <c r="AT57" s="904">
        <f t="shared" si="0"/>
        <v>1</v>
      </c>
      <c r="AU57" s="3"/>
    </row>
    <row r="58" spans="2:47">
      <c r="B58" s="892">
        <f>'様式D-3_S48'!AV5</f>
        <v>48</v>
      </c>
      <c r="C58" s="893">
        <f>'様式D-3_S48'!AW5</f>
        <v>10.5</v>
      </c>
      <c r="D58" s="894">
        <f>'様式D-3_S48'!AX5</f>
        <v>0</v>
      </c>
      <c r="E58" s="895">
        <f>'様式D-3_S48'!AY5</f>
        <v>0</v>
      </c>
      <c r="F58" s="895">
        <f>'様式D-3_S48'!AZ5</f>
        <v>0</v>
      </c>
      <c r="G58" s="906">
        <f>'様式D-3_S48'!BA5</f>
        <v>0</v>
      </c>
      <c r="H58" s="907">
        <f>'様式D-3_S48'!BB5</f>
        <v>0</v>
      </c>
      <c r="I58" s="895">
        <f>'様式D-3_S48'!BC5</f>
        <v>0</v>
      </c>
      <c r="J58" s="895">
        <f>'様式D-3_S48'!BD5</f>
        <v>0</v>
      </c>
      <c r="K58" s="906">
        <f>'様式D-3_S48'!BE5</f>
        <v>0</v>
      </c>
      <c r="L58" s="907">
        <f>'様式D-3_S48'!BF5</f>
        <v>0</v>
      </c>
      <c r="M58" s="895">
        <f>'様式D-3_S48'!BG5</f>
        <v>0</v>
      </c>
      <c r="N58" s="895">
        <f>'様式D-3_S48'!BH5</f>
        <v>0</v>
      </c>
      <c r="O58" s="906">
        <f>'様式D-3_S48'!BI5</f>
        <v>0</v>
      </c>
      <c r="P58" s="907">
        <f>'様式D-3_S48'!BJ5</f>
        <v>0</v>
      </c>
      <c r="Q58" s="895">
        <f>'様式D-3_S48'!BK5</f>
        <v>0</v>
      </c>
      <c r="R58" s="906">
        <f>'様式D-3_S48'!BL5</f>
        <v>0</v>
      </c>
      <c r="S58" s="907">
        <f>'様式D-3_S48'!BM5</f>
        <v>0</v>
      </c>
      <c r="T58" s="895">
        <f>'様式D-3_S48'!BN5</f>
        <v>0</v>
      </c>
      <c r="U58" s="906">
        <f>'様式D-3_S48'!BO5</f>
        <v>0</v>
      </c>
      <c r="V58" s="907">
        <f>'様式D-3_S48'!BP5</f>
        <v>0</v>
      </c>
      <c r="W58" s="895">
        <f>'様式D-3_S48'!BQ5</f>
        <v>0</v>
      </c>
      <c r="X58" s="896">
        <f>'様式D-3_S48'!BR5</f>
        <v>0</v>
      </c>
      <c r="Y58" s="897" t="str">
        <f>'様式D-3_S48'!BS5</f>
        <v>Ⅰ</v>
      </c>
      <c r="Z58" s="898" t="str">
        <f>'様式D-3_S48'!BT5</f>
        <v>Ⅰ</v>
      </c>
      <c r="AA58" s="898" t="str">
        <f>'様式D-3_S48'!BU5</f>
        <v>Ⅰ</v>
      </c>
      <c r="AB58" s="897" t="str">
        <f>'様式D-3_S48'!BV5</f>
        <v>Ⅰ</v>
      </c>
      <c r="AC58" s="899" t="str">
        <f>'様式D-3_S48'!BW5</f>
        <v/>
      </c>
      <c r="AD58" s="900" t="str">
        <f>'様式D-3_S48'!BX5</f>
        <v/>
      </c>
      <c r="AE58" s="900" t="str">
        <f>'様式D-3_S48'!BY5</f>
        <v/>
      </c>
      <c r="AF58" s="901" t="str">
        <f>'様式D-3_S48'!BZ5</f>
        <v/>
      </c>
      <c r="AG58" s="905">
        <f>'様式D-3_S48'!CA5</f>
        <v>0</v>
      </c>
      <c r="AH58" s="902">
        <f>'様式D-3_S48'!CB5</f>
        <v>0</v>
      </c>
      <c r="AI58" s="902">
        <f>'様式D-3_S48'!CC5</f>
        <v>0</v>
      </c>
      <c r="AJ58" s="902">
        <f>'様式D-3_S48'!CD5</f>
        <v>0</v>
      </c>
      <c r="AK58" s="902">
        <f>'様式D-3_S48'!CE5</f>
        <v>0</v>
      </c>
      <c r="AL58" s="902">
        <f>'様式D-3_S48'!CF5</f>
        <v>0</v>
      </c>
      <c r="AM58" s="902">
        <f>'様式D-3_S48'!CG5</f>
        <v>0</v>
      </c>
      <c r="AN58" s="903">
        <f>'様式D-3_S48'!CH5</f>
        <v>0</v>
      </c>
      <c r="AO58" s="3"/>
      <c r="AP58" s="3"/>
      <c r="AQ58" s="3"/>
      <c r="AR58" s="3"/>
      <c r="AS58" s="3"/>
      <c r="AT58" s="904">
        <f t="shared" si="0"/>
        <v>1</v>
      </c>
      <c r="AU58" s="3"/>
    </row>
    <row r="59" spans="2:47">
      <c r="B59" s="892">
        <f>'様式D-3_S49'!AV5</f>
        <v>49</v>
      </c>
      <c r="C59" s="893">
        <f>'様式D-3_S49'!AW5</f>
        <v>10.5</v>
      </c>
      <c r="D59" s="894">
        <f>'様式D-3_S49'!AX5</f>
        <v>0</v>
      </c>
      <c r="E59" s="895">
        <f>'様式D-3_S49'!AY5</f>
        <v>0</v>
      </c>
      <c r="F59" s="895">
        <f>'様式D-3_S49'!AZ5</f>
        <v>0</v>
      </c>
      <c r="G59" s="906">
        <f>'様式D-3_S49'!BA5</f>
        <v>0</v>
      </c>
      <c r="H59" s="907">
        <f>'様式D-3_S49'!BB5</f>
        <v>0</v>
      </c>
      <c r="I59" s="895">
        <f>'様式D-3_S49'!BC5</f>
        <v>0</v>
      </c>
      <c r="J59" s="895">
        <f>'様式D-3_S49'!BD5</f>
        <v>0</v>
      </c>
      <c r="K59" s="906">
        <f>'様式D-3_S49'!BE5</f>
        <v>0</v>
      </c>
      <c r="L59" s="907">
        <f>'様式D-3_S49'!BF5</f>
        <v>0</v>
      </c>
      <c r="M59" s="895">
        <f>'様式D-3_S49'!BG5</f>
        <v>0</v>
      </c>
      <c r="N59" s="895">
        <f>'様式D-3_S49'!BH5</f>
        <v>0</v>
      </c>
      <c r="O59" s="906">
        <f>'様式D-3_S49'!BI5</f>
        <v>0</v>
      </c>
      <c r="P59" s="907">
        <f>'様式D-3_S49'!BJ5</f>
        <v>0</v>
      </c>
      <c r="Q59" s="895">
        <f>'様式D-3_S49'!BK5</f>
        <v>0</v>
      </c>
      <c r="R59" s="906">
        <f>'様式D-3_S49'!BL5</f>
        <v>0</v>
      </c>
      <c r="S59" s="907">
        <f>'様式D-3_S49'!BM5</f>
        <v>0</v>
      </c>
      <c r="T59" s="895">
        <f>'様式D-3_S49'!BN5</f>
        <v>0</v>
      </c>
      <c r="U59" s="906">
        <f>'様式D-3_S49'!BO5</f>
        <v>0</v>
      </c>
      <c r="V59" s="907">
        <f>'様式D-3_S49'!BP5</f>
        <v>0</v>
      </c>
      <c r="W59" s="895">
        <f>'様式D-3_S49'!BQ5</f>
        <v>0</v>
      </c>
      <c r="X59" s="896">
        <f>'様式D-3_S49'!BR5</f>
        <v>0</v>
      </c>
      <c r="Y59" s="897" t="str">
        <f>'様式D-3_S49'!BS5</f>
        <v>Ⅰ</v>
      </c>
      <c r="Z59" s="898" t="str">
        <f>'様式D-3_S49'!BT5</f>
        <v>Ⅰ</v>
      </c>
      <c r="AA59" s="898" t="str">
        <f>'様式D-3_S49'!BU5</f>
        <v>Ⅰ</v>
      </c>
      <c r="AB59" s="897" t="str">
        <f>'様式D-3_S49'!BV5</f>
        <v>Ⅰ</v>
      </c>
      <c r="AC59" s="899" t="str">
        <f>'様式D-3_S49'!BW5</f>
        <v/>
      </c>
      <c r="AD59" s="900" t="str">
        <f>'様式D-3_S49'!BX5</f>
        <v/>
      </c>
      <c r="AE59" s="900" t="str">
        <f>'様式D-3_S49'!BY5</f>
        <v/>
      </c>
      <c r="AF59" s="901" t="str">
        <f>'様式D-3_S49'!BZ5</f>
        <v/>
      </c>
      <c r="AG59" s="905">
        <f>'様式D-3_S49'!CA5</f>
        <v>0</v>
      </c>
      <c r="AH59" s="902">
        <f>'様式D-3_S49'!CB5</f>
        <v>0</v>
      </c>
      <c r="AI59" s="902">
        <f>'様式D-3_S49'!CC5</f>
        <v>0</v>
      </c>
      <c r="AJ59" s="902">
        <f>'様式D-3_S49'!CD5</f>
        <v>0</v>
      </c>
      <c r="AK59" s="902">
        <f>'様式D-3_S49'!CE5</f>
        <v>0</v>
      </c>
      <c r="AL59" s="902">
        <f>'様式D-3_S49'!CF5</f>
        <v>0</v>
      </c>
      <c r="AM59" s="902">
        <f>'様式D-3_S49'!CG5</f>
        <v>0</v>
      </c>
      <c r="AN59" s="903">
        <f>'様式D-3_S49'!CH5</f>
        <v>0</v>
      </c>
      <c r="AO59" s="3"/>
      <c r="AP59" s="3"/>
      <c r="AQ59" s="3"/>
      <c r="AR59" s="3"/>
      <c r="AS59" s="3"/>
      <c r="AT59" s="904">
        <f t="shared" si="0"/>
        <v>1</v>
      </c>
      <c r="AU59" s="3"/>
    </row>
    <row r="60" spans="2:47">
      <c r="B60" s="892">
        <f>'様式D-3_S50'!AV5</f>
        <v>50</v>
      </c>
      <c r="C60" s="893">
        <f>'様式D-3_S50'!AW5</f>
        <v>10.5</v>
      </c>
      <c r="D60" s="894">
        <f>'様式D-3_S50'!AX5</f>
        <v>0</v>
      </c>
      <c r="E60" s="895">
        <f>'様式D-3_S50'!AY5</f>
        <v>0</v>
      </c>
      <c r="F60" s="895">
        <f>'様式D-3_S50'!AZ5</f>
        <v>0</v>
      </c>
      <c r="G60" s="906">
        <f>'様式D-3_S50'!BA5</f>
        <v>0</v>
      </c>
      <c r="H60" s="907">
        <f>'様式D-3_S50'!BB5</f>
        <v>0</v>
      </c>
      <c r="I60" s="895">
        <f>'様式D-3_S50'!BC5</f>
        <v>0</v>
      </c>
      <c r="J60" s="895">
        <f>'様式D-3_S50'!BD5</f>
        <v>0</v>
      </c>
      <c r="K60" s="906">
        <f>'様式D-3_S50'!BE5</f>
        <v>0</v>
      </c>
      <c r="L60" s="907">
        <f>'様式D-3_S50'!BF5</f>
        <v>0</v>
      </c>
      <c r="M60" s="895">
        <f>'様式D-3_S50'!BG5</f>
        <v>0</v>
      </c>
      <c r="N60" s="895">
        <f>'様式D-3_S50'!BH5</f>
        <v>0</v>
      </c>
      <c r="O60" s="906">
        <f>'様式D-3_S50'!BI5</f>
        <v>0</v>
      </c>
      <c r="P60" s="907">
        <f>'様式D-3_S50'!BJ5</f>
        <v>0</v>
      </c>
      <c r="Q60" s="895">
        <f>'様式D-3_S50'!BK5</f>
        <v>0</v>
      </c>
      <c r="R60" s="906">
        <f>'様式D-3_S50'!BL5</f>
        <v>0</v>
      </c>
      <c r="S60" s="907">
        <f>'様式D-3_S50'!BM5</f>
        <v>0</v>
      </c>
      <c r="T60" s="895">
        <f>'様式D-3_S50'!BN5</f>
        <v>0</v>
      </c>
      <c r="U60" s="906">
        <f>'様式D-3_S50'!BO5</f>
        <v>0</v>
      </c>
      <c r="V60" s="907">
        <f>'様式D-3_S50'!BP5</f>
        <v>0</v>
      </c>
      <c r="W60" s="895">
        <f>'様式D-3_S50'!BQ5</f>
        <v>0</v>
      </c>
      <c r="X60" s="896">
        <f>'様式D-3_S50'!BR5</f>
        <v>0</v>
      </c>
      <c r="Y60" s="897" t="str">
        <f>'様式D-3_S50'!BS5</f>
        <v>Ⅰ</v>
      </c>
      <c r="Z60" s="898" t="str">
        <f>'様式D-3_S50'!BT5</f>
        <v>Ⅰ</v>
      </c>
      <c r="AA60" s="898" t="str">
        <f>'様式D-3_S50'!BU5</f>
        <v>Ⅰ</v>
      </c>
      <c r="AB60" s="897" t="str">
        <f>'様式D-3_S50'!BV5</f>
        <v>Ⅰ</v>
      </c>
      <c r="AC60" s="899" t="str">
        <f>'様式D-3_S50'!BW5</f>
        <v/>
      </c>
      <c r="AD60" s="900" t="str">
        <f>'様式D-3_S50'!BX5</f>
        <v/>
      </c>
      <c r="AE60" s="900" t="str">
        <f>'様式D-3_S50'!BY5</f>
        <v/>
      </c>
      <c r="AF60" s="901" t="str">
        <f>'様式D-3_S50'!BZ5</f>
        <v/>
      </c>
      <c r="AG60" s="905">
        <f>'様式D-3_S50'!CA5</f>
        <v>0</v>
      </c>
      <c r="AH60" s="902">
        <f>'様式D-3_S50'!CB5</f>
        <v>0</v>
      </c>
      <c r="AI60" s="902">
        <f>'様式D-3_S50'!CC5</f>
        <v>0</v>
      </c>
      <c r="AJ60" s="902">
        <f>'様式D-3_S50'!CD5</f>
        <v>0</v>
      </c>
      <c r="AK60" s="902">
        <f>'様式D-3_S50'!CE5</f>
        <v>0</v>
      </c>
      <c r="AL60" s="902">
        <f>'様式D-3_S50'!CF5</f>
        <v>0</v>
      </c>
      <c r="AM60" s="902">
        <f>'様式D-3_S50'!CG5</f>
        <v>0</v>
      </c>
      <c r="AN60" s="903">
        <f>'様式D-3_S50'!CH5</f>
        <v>0</v>
      </c>
      <c r="AO60" s="3"/>
      <c r="AP60" s="3"/>
      <c r="AQ60" s="3"/>
      <c r="AR60" s="3"/>
      <c r="AS60" s="3"/>
      <c r="AT60" s="904">
        <f t="shared" si="0"/>
        <v>1</v>
      </c>
      <c r="AU60" s="3"/>
    </row>
    <row r="61" spans="2:47">
      <c r="B61" s="892">
        <f>'様式D-3_S51'!AV5</f>
        <v>51</v>
      </c>
      <c r="C61" s="893">
        <f>'様式D-3_S51'!AW5</f>
        <v>10.5</v>
      </c>
      <c r="D61" s="894">
        <f>'様式D-3_S51'!AX5</f>
        <v>0</v>
      </c>
      <c r="E61" s="895">
        <f>'様式D-3_S51'!AY5</f>
        <v>0</v>
      </c>
      <c r="F61" s="895">
        <f>'様式D-3_S51'!AZ5</f>
        <v>0</v>
      </c>
      <c r="G61" s="906">
        <f>'様式D-3_S51'!BA5</f>
        <v>0</v>
      </c>
      <c r="H61" s="907">
        <f>'様式D-3_S51'!BB5</f>
        <v>0</v>
      </c>
      <c r="I61" s="895">
        <f>'様式D-3_S51'!BC5</f>
        <v>0</v>
      </c>
      <c r="J61" s="895">
        <f>'様式D-3_S51'!BD5</f>
        <v>0</v>
      </c>
      <c r="K61" s="906">
        <f>'様式D-3_S51'!BE5</f>
        <v>0</v>
      </c>
      <c r="L61" s="907">
        <f>'様式D-3_S51'!BF5</f>
        <v>0</v>
      </c>
      <c r="M61" s="895">
        <f>'様式D-3_S51'!BG5</f>
        <v>0</v>
      </c>
      <c r="N61" s="895">
        <f>'様式D-3_S51'!BH5</f>
        <v>0</v>
      </c>
      <c r="O61" s="906">
        <f>'様式D-3_S51'!BI5</f>
        <v>0</v>
      </c>
      <c r="P61" s="907">
        <f>'様式D-3_S51'!BJ5</f>
        <v>0</v>
      </c>
      <c r="Q61" s="895">
        <f>'様式D-3_S51'!BK5</f>
        <v>0</v>
      </c>
      <c r="R61" s="906">
        <f>'様式D-3_S51'!BL5</f>
        <v>0</v>
      </c>
      <c r="S61" s="907">
        <f>'様式D-3_S51'!BM5</f>
        <v>0</v>
      </c>
      <c r="T61" s="895">
        <f>'様式D-3_S51'!BN5</f>
        <v>0</v>
      </c>
      <c r="U61" s="906">
        <f>'様式D-3_S51'!BO5</f>
        <v>0</v>
      </c>
      <c r="V61" s="907">
        <f>'様式D-3_S51'!BP5</f>
        <v>0</v>
      </c>
      <c r="W61" s="895">
        <f>'様式D-3_S51'!BQ5</f>
        <v>0</v>
      </c>
      <c r="X61" s="896">
        <f>'様式D-3_S51'!BR5</f>
        <v>0</v>
      </c>
      <c r="Y61" s="897" t="str">
        <f>'様式D-3_S51'!BS5</f>
        <v>Ⅰ</v>
      </c>
      <c r="Z61" s="898" t="str">
        <f>'様式D-3_S51'!BT5</f>
        <v>Ⅰ</v>
      </c>
      <c r="AA61" s="898" t="str">
        <f>'様式D-3_S51'!BU5</f>
        <v>Ⅰ</v>
      </c>
      <c r="AB61" s="897" t="str">
        <f>'様式D-3_S51'!BV5</f>
        <v>Ⅰ</v>
      </c>
      <c r="AC61" s="899" t="str">
        <f>'様式D-3_S51'!BW5</f>
        <v/>
      </c>
      <c r="AD61" s="900" t="str">
        <f>'様式D-3_S51'!BX5</f>
        <v/>
      </c>
      <c r="AE61" s="900" t="str">
        <f>'様式D-3_S51'!BY5</f>
        <v/>
      </c>
      <c r="AF61" s="901" t="str">
        <f>'様式D-3_S51'!BZ5</f>
        <v/>
      </c>
      <c r="AG61" s="905">
        <f>'様式D-3_S51'!CA5</f>
        <v>0</v>
      </c>
      <c r="AH61" s="902">
        <f>'様式D-3_S51'!CB5</f>
        <v>0</v>
      </c>
      <c r="AI61" s="902">
        <f>'様式D-3_S51'!CC5</f>
        <v>0</v>
      </c>
      <c r="AJ61" s="902">
        <f>'様式D-3_S51'!CD5</f>
        <v>0</v>
      </c>
      <c r="AK61" s="902">
        <f>'様式D-3_S51'!CE5</f>
        <v>0</v>
      </c>
      <c r="AL61" s="902">
        <f>'様式D-3_S51'!CF5</f>
        <v>0</v>
      </c>
      <c r="AM61" s="902">
        <f>'様式D-3_S51'!CG5</f>
        <v>0</v>
      </c>
      <c r="AN61" s="903">
        <f>'様式D-3_S51'!CH5</f>
        <v>0</v>
      </c>
      <c r="AO61" s="3"/>
      <c r="AP61" s="3"/>
      <c r="AQ61" s="3"/>
      <c r="AR61" s="3"/>
      <c r="AS61" s="3"/>
      <c r="AT61" s="904">
        <f t="shared" si="0"/>
        <v>1</v>
      </c>
      <c r="AU61" s="3"/>
    </row>
    <row r="62" spans="2:47">
      <c r="B62" s="892">
        <f>'様式D-3_S52'!AV5</f>
        <v>52</v>
      </c>
      <c r="C62" s="893">
        <f>'様式D-3_S52'!AW5</f>
        <v>10.199999999999999</v>
      </c>
      <c r="D62" s="894">
        <f>'様式D-3_S52'!AX5</f>
        <v>0</v>
      </c>
      <c r="E62" s="895">
        <f>'様式D-3_S52'!AY5</f>
        <v>0</v>
      </c>
      <c r="F62" s="895">
        <f>'様式D-3_S52'!AZ5</f>
        <v>0</v>
      </c>
      <c r="G62" s="906">
        <f>'様式D-3_S52'!BA5</f>
        <v>0</v>
      </c>
      <c r="H62" s="907">
        <f>'様式D-3_S52'!BB5</f>
        <v>0</v>
      </c>
      <c r="I62" s="895">
        <f>'様式D-3_S52'!BC5</f>
        <v>0</v>
      </c>
      <c r="J62" s="895">
        <f>'様式D-3_S52'!BD5</f>
        <v>0</v>
      </c>
      <c r="K62" s="906">
        <f>'様式D-3_S52'!BE5</f>
        <v>0</v>
      </c>
      <c r="L62" s="907">
        <f>'様式D-3_S52'!BF5</f>
        <v>0</v>
      </c>
      <c r="M62" s="895">
        <f>'様式D-3_S52'!BG5</f>
        <v>0</v>
      </c>
      <c r="N62" s="895">
        <f>'様式D-3_S52'!BH5</f>
        <v>0</v>
      </c>
      <c r="O62" s="906">
        <f>'様式D-3_S52'!BI5</f>
        <v>0</v>
      </c>
      <c r="P62" s="907">
        <f>'様式D-3_S52'!BJ5</f>
        <v>0</v>
      </c>
      <c r="Q62" s="895">
        <f>'様式D-3_S52'!BK5</f>
        <v>0</v>
      </c>
      <c r="R62" s="906">
        <f>'様式D-3_S52'!BL5</f>
        <v>0</v>
      </c>
      <c r="S62" s="907">
        <f>'様式D-3_S52'!BM5</f>
        <v>0</v>
      </c>
      <c r="T62" s="895">
        <f>'様式D-3_S52'!BN5</f>
        <v>0</v>
      </c>
      <c r="U62" s="906">
        <f>'様式D-3_S52'!BO5</f>
        <v>0</v>
      </c>
      <c r="V62" s="907">
        <f>'様式D-3_S52'!BP5</f>
        <v>0</v>
      </c>
      <c r="W62" s="895">
        <f>'様式D-3_S52'!BQ5</f>
        <v>0</v>
      </c>
      <c r="X62" s="896">
        <f>'様式D-3_S52'!BR5</f>
        <v>0</v>
      </c>
      <c r="Y62" s="897" t="str">
        <f>'様式D-3_S52'!BS5</f>
        <v>Ⅰ</v>
      </c>
      <c r="Z62" s="898" t="str">
        <f>'様式D-3_S52'!BT5</f>
        <v>Ⅰ</v>
      </c>
      <c r="AA62" s="898" t="str">
        <f>'様式D-3_S52'!BU5</f>
        <v>Ⅰ</v>
      </c>
      <c r="AB62" s="897" t="str">
        <f>'様式D-3_S52'!BV5</f>
        <v>Ⅰ</v>
      </c>
      <c r="AC62" s="899" t="str">
        <f>'様式D-3_S52'!BW5</f>
        <v/>
      </c>
      <c r="AD62" s="900" t="str">
        <f>'様式D-3_S52'!BX5</f>
        <v/>
      </c>
      <c r="AE62" s="900" t="str">
        <f>'様式D-3_S52'!BY5</f>
        <v/>
      </c>
      <c r="AF62" s="901" t="str">
        <f>'様式D-3_S52'!BZ5</f>
        <v/>
      </c>
      <c r="AG62" s="905">
        <f>'様式D-3_S52'!CA5</f>
        <v>0</v>
      </c>
      <c r="AH62" s="902">
        <f>'様式D-3_S52'!CB5</f>
        <v>0</v>
      </c>
      <c r="AI62" s="902">
        <f>'様式D-3_S52'!CC5</f>
        <v>0</v>
      </c>
      <c r="AJ62" s="902">
        <f>'様式D-3_S52'!CD5</f>
        <v>0</v>
      </c>
      <c r="AK62" s="902">
        <f>'様式D-3_S52'!CE5</f>
        <v>0</v>
      </c>
      <c r="AL62" s="902">
        <f>'様式D-3_S52'!CF5</f>
        <v>0</v>
      </c>
      <c r="AM62" s="902">
        <f>'様式D-3_S52'!CG5</f>
        <v>0</v>
      </c>
      <c r="AN62" s="903">
        <f>'様式D-3_S52'!CH5</f>
        <v>0</v>
      </c>
      <c r="AO62" s="3"/>
      <c r="AP62" s="3"/>
      <c r="AQ62" s="3"/>
      <c r="AR62" s="3"/>
      <c r="AS62" s="3"/>
      <c r="AT62" s="904">
        <f t="shared" si="0"/>
        <v>1</v>
      </c>
      <c r="AU62" s="3"/>
    </row>
    <row r="63" spans="2:47">
      <c r="B63" s="892">
        <f>'様式D-3_S53'!AV5</f>
        <v>53</v>
      </c>
      <c r="C63" s="893">
        <f>'様式D-3_S53'!AW5</f>
        <v>10.199999999999999</v>
      </c>
      <c r="D63" s="894">
        <f>'様式D-3_S53'!AX5</f>
        <v>0</v>
      </c>
      <c r="E63" s="895">
        <f>'様式D-3_S53'!AY5</f>
        <v>0</v>
      </c>
      <c r="F63" s="895">
        <f>'様式D-3_S53'!AZ5</f>
        <v>0</v>
      </c>
      <c r="G63" s="906">
        <f>'様式D-3_S53'!BA5</f>
        <v>0</v>
      </c>
      <c r="H63" s="907">
        <f>'様式D-3_S53'!BB5</f>
        <v>0</v>
      </c>
      <c r="I63" s="895">
        <f>'様式D-3_S53'!BC5</f>
        <v>0</v>
      </c>
      <c r="J63" s="895">
        <f>'様式D-3_S53'!BD5</f>
        <v>0</v>
      </c>
      <c r="K63" s="906">
        <f>'様式D-3_S53'!BE5</f>
        <v>0</v>
      </c>
      <c r="L63" s="907">
        <f>'様式D-3_S53'!BF5</f>
        <v>0</v>
      </c>
      <c r="M63" s="895">
        <f>'様式D-3_S53'!BG5</f>
        <v>0</v>
      </c>
      <c r="N63" s="895">
        <f>'様式D-3_S53'!BH5</f>
        <v>0</v>
      </c>
      <c r="O63" s="906">
        <f>'様式D-3_S53'!BI5</f>
        <v>0</v>
      </c>
      <c r="P63" s="907">
        <f>'様式D-3_S53'!BJ5</f>
        <v>0</v>
      </c>
      <c r="Q63" s="895">
        <f>'様式D-3_S53'!BK5</f>
        <v>0</v>
      </c>
      <c r="R63" s="906">
        <f>'様式D-3_S53'!BL5</f>
        <v>0</v>
      </c>
      <c r="S63" s="907">
        <f>'様式D-3_S53'!BM5</f>
        <v>0</v>
      </c>
      <c r="T63" s="895">
        <f>'様式D-3_S53'!BN5</f>
        <v>0</v>
      </c>
      <c r="U63" s="906">
        <f>'様式D-3_S53'!BO5</f>
        <v>0</v>
      </c>
      <c r="V63" s="907">
        <f>'様式D-3_S53'!BP5</f>
        <v>0</v>
      </c>
      <c r="W63" s="895">
        <f>'様式D-3_S53'!BQ5</f>
        <v>0</v>
      </c>
      <c r="X63" s="896">
        <f>'様式D-3_S53'!BR5</f>
        <v>0</v>
      </c>
      <c r="Y63" s="897" t="str">
        <f>'様式D-3_S53'!BS5</f>
        <v>Ⅰ</v>
      </c>
      <c r="Z63" s="898" t="str">
        <f>'様式D-3_S53'!BT5</f>
        <v>Ⅰ</v>
      </c>
      <c r="AA63" s="898" t="str">
        <f>'様式D-3_S53'!BU5</f>
        <v>Ⅰ</v>
      </c>
      <c r="AB63" s="897" t="str">
        <f>'様式D-3_S53'!BV5</f>
        <v>Ⅰ</v>
      </c>
      <c r="AC63" s="899" t="str">
        <f>'様式D-3_S53'!BW5</f>
        <v/>
      </c>
      <c r="AD63" s="900" t="str">
        <f>'様式D-3_S53'!BX5</f>
        <v/>
      </c>
      <c r="AE63" s="900" t="str">
        <f>'様式D-3_S53'!BY5</f>
        <v/>
      </c>
      <c r="AF63" s="901" t="str">
        <f>'様式D-3_S53'!BZ5</f>
        <v/>
      </c>
      <c r="AG63" s="905">
        <f>'様式D-3_S53'!CA5</f>
        <v>0</v>
      </c>
      <c r="AH63" s="902">
        <f>'様式D-3_S53'!CB5</f>
        <v>0</v>
      </c>
      <c r="AI63" s="902">
        <f>'様式D-3_S53'!CC5</f>
        <v>0</v>
      </c>
      <c r="AJ63" s="902">
        <f>'様式D-3_S53'!CD5</f>
        <v>0</v>
      </c>
      <c r="AK63" s="902">
        <f>'様式D-3_S53'!CE5</f>
        <v>0</v>
      </c>
      <c r="AL63" s="902">
        <f>'様式D-3_S53'!CF5</f>
        <v>0</v>
      </c>
      <c r="AM63" s="902">
        <f>'様式D-3_S53'!CG5</f>
        <v>0</v>
      </c>
      <c r="AN63" s="903">
        <f>'様式D-3_S53'!CH5</f>
        <v>0</v>
      </c>
      <c r="AO63" s="3"/>
      <c r="AP63" s="3"/>
      <c r="AQ63" s="3"/>
      <c r="AR63" s="3"/>
      <c r="AS63" s="3"/>
      <c r="AT63" s="904">
        <f t="shared" si="0"/>
        <v>1</v>
      </c>
      <c r="AU63" s="3"/>
    </row>
    <row r="64" spans="2:47">
      <c r="B64" s="892">
        <f>'様式D-3_S54'!AV5</f>
        <v>54</v>
      </c>
      <c r="C64" s="893">
        <f>'様式D-3_S54'!AW5</f>
        <v>10.5</v>
      </c>
      <c r="D64" s="894">
        <f>'様式D-3_S54'!AX5</f>
        <v>0</v>
      </c>
      <c r="E64" s="895">
        <f>'様式D-3_S54'!AY5</f>
        <v>0</v>
      </c>
      <c r="F64" s="895">
        <f>'様式D-3_S54'!AZ5</f>
        <v>0</v>
      </c>
      <c r="G64" s="906">
        <f>'様式D-3_S54'!BA5</f>
        <v>0</v>
      </c>
      <c r="H64" s="907">
        <f>'様式D-3_S54'!BB5</f>
        <v>0</v>
      </c>
      <c r="I64" s="895">
        <f>'様式D-3_S54'!BC5</f>
        <v>0</v>
      </c>
      <c r="J64" s="895">
        <f>'様式D-3_S54'!BD5</f>
        <v>0</v>
      </c>
      <c r="K64" s="906">
        <f>'様式D-3_S54'!BE5</f>
        <v>0</v>
      </c>
      <c r="L64" s="907">
        <f>'様式D-3_S54'!BF5</f>
        <v>0</v>
      </c>
      <c r="M64" s="895">
        <f>'様式D-3_S54'!BG5</f>
        <v>0</v>
      </c>
      <c r="N64" s="895">
        <f>'様式D-3_S54'!BH5</f>
        <v>0</v>
      </c>
      <c r="O64" s="906">
        <f>'様式D-3_S54'!BI5</f>
        <v>0</v>
      </c>
      <c r="P64" s="907">
        <f>'様式D-3_S54'!BJ5</f>
        <v>0</v>
      </c>
      <c r="Q64" s="895">
        <f>'様式D-3_S54'!BK5</f>
        <v>0</v>
      </c>
      <c r="R64" s="906">
        <f>'様式D-3_S54'!BL5</f>
        <v>0</v>
      </c>
      <c r="S64" s="907">
        <f>'様式D-3_S54'!BM5</f>
        <v>0</v>
      </c>
      <c r="T64" s="895">
        <f>'様式D-3_S54'!BN5</f>
        <v>0</v>
      </c>
      <c r="U64" s="906">
        <f>'様式D-3_S54'!BO5</f>
        <v>0</v>
      </c>
      <c r="V64" s="907">
        <f>'様式D-3_S54'!BP5</f>
        <v>0</v>
      </c>
      <c r="W64" s="895">
        <f>'様式D-3_S54'!BQ5</f>
        <v>0</v>
      </c>
      <c r="X64" s="896">
        <f>'様式D-3_S54'!BR5</f>
        <v>0</v>
      </c>
      <c r="Y64" s="897" t="str">
        <f>'様式D-3_S54'!BS5</f>
        <v>Ⅰ</v>
      </c>
      <c r="Z64" s="898" t="str">
        <f>'様式D-3_S54'!BT5</f>
        <v>Ⅰ</v>
      </c>
      <c r="AA64" s="898" t="str">
        <f>'様式D-3_S54'!BU5</f>
        <v>Ⅰ</v>
      </c>
      <c r="AB64" s="897" t="str">
        <f>'様式D-3_S54'!BV5</f>
        <v>Ⅰ</v>
      </c>
      <c r="AC64" s="899" t="str">
        <f>'様式D-3_S54'!BW5</f>
        <v/>
      </c>
      <c r="AD64" s="900" t="str">
        <f>'様式D-3_S54'!BX5</f>
        <v/>
      </c>
      <c r="AE64" s="900" t="str">
        <f>'様式D-3_S54'!BY5</f>
        <v/>
      </c>
      <c r="AF64" s="901" t="str">
        <f>'様式D-3_S54'!BZ5</f>
        <v/>
      </c>
      <c r="AG64" s="905">
        <f>'様式D-3_S54'!CA5</f>
        <v>0</v>
      </c>
      <c r="AH64" s="902">
        <f>'様式D-3_S54'!CB5</f>
        <v>0</v>
      </c>
      <c r="AI64" s="902">
        <f>'様式D-3_S54'!CC5</f>
        <v>0</v>
      </c>
      <c r="AJ64" s="902">
        <f>'様式D-3_S54'!CD5</f>
        <v>0</v>
      </c>
      <c r="AK64" s="902">
        <f>'様式D-3_S54'!CE5</f>
        <v>0</v>
      </c>
      <c r="AL64" s="902">
        <f>'様式D-3_S54'!CF5</f>
        <v>0</v>
      </c>
      <c r="AM64" s="902">
        <f>'様式D-3_S54'!CG5</f>
        <v>0</v>
      </c>
      <c r="AN64" s="903">
        <f>'様式D-3_S54'!CH5</f>
        <v>0</v>
      </c>
      <c r="AO64" s="3"/>
      <c r="AP64" s="3"/>
      <c r="AQ64" s="3"/>
      <c r="AR64" s="3"/>
      <c r="AS64" s="3"/>
      <c r="AT64" s="904">
        <f t="shared" si="0"/>
        <v>1</v>
      </c>
      <c r="AU64" s="3"/>
    </row>
    <row r="65" spans="2:47">
      <c r="B65" s="892">
        <f>'様式D-3_S55'!AV5</f>
        <v>55</v>
      </c>
      <c r="C65" s="893">
        <f>'様式D-3_S55'!AW5</f>
        <v>6.2</v>
      </c>
      <c r="D65" s="894">
        <f>'様式D-3_S55'!AX5</f>
        <v>0</v>
      </c>
      <c r="E65" s="895">
        <f>'様式D-3_S55'!AY5</f>
        <v>0</v>
      </c>
      <c r="F65" s="895">
        <f>'様式D-3_S55'!AZ5</f>
        <v>0</v>
      </c>
      <c r="G65" s="906">
        <f>'様式D-3_S55'!BA5</f>
        <v>0</v>
      </c>
      <c r="H65" s="907">
        <f>'様式D-3_S55'!BB5</f>
        <v>0</v>
      </c>
      <c r="I65" s="895">
        <f>'様式D-3_S55'!BC5</f>
        <v>0</v>
      </c>
      <c r="J65" s="895">
        <f>'様式D-3_S55'!BD5</f>
        <v>0</v>
      </c>
      <c r="K65" s="906">
        <f>'様式D-3_S55'!BE5</f>
        <v>1</v>
      </c>
      <c r="L65" s="907">
        <f>'様式D-3_S55'!BF5</f>
        <v>0</v>
      </c>
      <c r="M65" s="895">
        <f>'様式D-3_S55'!BG5</f>
        <v>0</v>
      </c>
      <c r="N65" s="895">
        <f>'様式D-3_S55'!BH5</f>
        <v>0</v>
      </c>
      <c r="O65" s="906">
        <f>'様式D-3_S55'!BI5</f>
        <v>0</v>
      </c>
      <c r="P65" s="907">
        <f>'様式D-3_S55'!BJ5</f>
        <v>0</v>
      </c>
      <c r="Q65" s="895">
        <f>'様式D-3_S55'!BK5</f>
        <v>0</v>
      </c>
      <c r="R65" s="906">
        <f>'様式D-3_S55'!BL5</f>
        <v>0</v>
      </c>
      <c r="S65" s="907">
        <f>'様式D-3_S55'!BM5</f>
        <v>0</v>
      </c>
      <c r="T65" s="895">
        <f>'様式D-3_S55'!BN5</f>
        <v>0</v>
      </c>
      <c r="U65" s="906">
        <f>'様式D-3_S55'!BO5</f>
        <v>1</v>
      </c>
      <c r="V65" s="907">
        <f>'様式D-3_S55'!BP5</f>
        <v>0</v>
      </c>
      <c r="W65" s="895">
        <f>'様式D-3_S55'!BQ5</f>
        <v>0</v>
      </c>
      <c r="X65" s="896">
        <f>'様式D-3_S55'!BR5</f>
        <v>0</v>
      </c>
      <c r="Y65" s="897" t="str">
        <f>'様式D-3_S55'!BS5</f>
        <v>Ⅰ</v>
      </c>
      <c r="Z65" s="898" t="str">
        <f>'様式D-3_S55'!BT5</f>
        <v>Ⅱ</v>
      </c>
      <c r="AA65" s="898" t="str">
        <f>'様式D-3_S55'!BU5</f>
        <v>Ⅰ</v>
      </c>
      <c r="AB65" s="897" t="str">
        <f>'様式D-3_S55'!BV5</f>
        <v>Ⅱ</v>
      </c>
      <c r="AC65" s="899" t="str">
        <f>'様式D-3_S55'!BW5</f>
        <v/>
      </c>
      <c r="AD65" s="900" t="str">
        <f>'様式D-3_S55'!BX5</f>
        <v/>
      </c>
      <c r="AE65" s="900" t="str">
        <f>'様式D-3_S55'!BY5</f>
        <v/>
      </c>
      <c r="AF65" s="901" t="str">
        <f>'様式D-3_S55'!BZ5</f>
        <v/>
      </c>
      <c r="AG65" s="905">
        <f>'様式D-3_S55'!CA5</f>
        <v>0</v>
      </c>
      <c r="AH65" s="902">
        <f>'様式D-3_S55'!CB5</f>
        <v>0</v>
      </c>
      <c r="AI65" s="902">
        <f>'様式D-3_S55'!CC5</f>
        <v>0</v>
      </c>
      <c r="AJ65" s="902">
        <f>'様式D-3_S55'!CD5</f>
        <v>0.01</v>
      </c>
      <c r="AK65" s="902">
        <f>'様式D-3_S55'!CE5</f>
        <v>0</v>
      </c>
      <c r="AL65" s="902">
        <f>'様式D-3_S55'!CF5</f>
        <v>0</v>
      </c>
      <c r="AM65" s="902">
        <f>'様式D-3_S55'!CG5</f>
        <v>0</v>
      </c>
      <c r="AN65" s="903">
        <f>'様式D-3_S55'!CH5</f>
        <v>0</v>
      </c>
      <c r="AO65" s="3"/>
      <c r="AP65" s="3"/>
      <c r="AQ65" s="3"/>
      <c r="AR65" s="3"/>
      <c r="AS65" s="3"/>
      <c r="AT65" s="904">
        <f t="shared" si="0"/>
        <v>2</v>
      </c>
      <c r="AU65" s="3"/>
    </row>
    <row r="66" spans="2:47">
      <c r="B66" s="892">
        <f>'様式D-3_S56'!AV5</f>
        <v>56</v>
      </c>
      <c r="C66" s="893">
        <f>'様式D-3_S56'!AW5</f>
        <v>6.2</v>
      </c>
      <c r="D66" s="894">
        <f>'様式D-3_S56'!AX5</f>
        <v>0</v>
      </c>
      <c r="E66" s="895">
        <f>'様式D-3_S56'!AY5</f>
        <v>0</v>
      </c>
      <c r="F66" s="895">
        <f>'様式D-3_S56'!AZ5</f>
        <v>0</v>
      </c>
      <c r="G66" s="906">
        <f>'様式D-3_S56'!BA5</f>
        <v>0</v>
      </c>
      <c r="H66" s="907">
        <f>'様式D-3_S56'!BB5</f>
        <v>0</v>
      </c>
      <c r="I66" s="895">
        <f>'様式D-3_S56'!BC5</f>
        <v>0</v>
      </c>
      <c r="J66" s="895">
        <f>'様式D-3_S56'!BD5</f>
        <v>0</v>
      </c>
      <c r="K66" s="906">
        <f>'様式D-3_S56'!BE5</f>
        <v>1</v>
      </c>
      <c r="L66" s="907">
        <f>'様式D-3_S56'!BF5</f>
        <v>0</v>
      </c>
      <c r="M66" s="895">
        <f>'様式D-3_S56'!BG5</f>
        <v>0</v>
      </c>
      <c r="N66" s="895">
        <f>'様式D-3_S56'!BH5</f>
        <v>0</v>
      </c>
      <c r="O66" s="906">
        <f>'様式D-3_S56'!BI5</f>
        <v>0</v>
      </c>
      <c r="P66" s="907">
        <f>'様式D-3_S56'!BJ5</f>
        <v>0</v>
      </c>
      <c r="Q66" s="895">
        <f>'様式D-3_S56'!BK5</f>
        <v>0</v>
      </c>
      <c r="R66" s="906">
        <f>'様式D-3_S56'!BL5</f>
        <v>0</v>
      </c>
      <c r="S66" s="907">
        <f>'様式D-3_S56'!BM5</f>
        <v>0</v>
      </c>
      <c r="T66" s="895">
        <f>'様式D-3_S56'!BN5</f>
        <v>0</v>
      </c>
      <c r="U66" s="906">
        <f>'様式D-3_S56'!BO5</f>
        <v>1</v>
      </c>
      <c r="V66" s="907">
        <f>'様式D-3_S56'!BP5</f>
        <v>0</v>
      </c>
      <c r="W66" s="895">
        <f>'様式D-3_S56'!BQ5</f>
        <v>0</v>
      </c>
      <c r="X66" s="896">
        <f>'様式D-3_S56'!BR5</f>
        <v>0</v>
      </c>
      <c r="Y66" s="897" t="str">
        <f>'様式D-3_S56'!BS5</f>
        <v>Ⅰ</v>
      </c>
      <c r="Z66" s="898" t="str">
        <f>'様式D-3_S56'!BT5</f>
        <v>Ⅱ</v>
      </c>
      <c r="AA66" s="898" t="str">
        <f>'様式D-3_S56'!BU5</f>
        <v>Ⅰ</v>
      </c>
      <c r="AB66" s="897" t="str">
        <f>'様式D-3_S56'!BV5</f>
        <v>Ⅱ</v>
      </c>
      <c r="AC66" s="899" t="str">
        <f>'様式D-3_S56'!BW5</f>
        <v/>
      </c>
      <c r="AD66" s="900" t="str">
        <f>'様式D-3_S56'!BX5</f>
        <v/>
      </c>
      <c r="AE66" s="900" t="str">
        <f>'様式D-3_S56'!BY5</f>
        <v/>
      </c>
      <c r="AF66" s="901" t="str">
        <f>'様式D-3_S56'!BZ5</f>
        <v/>
      </c>
      <c r="AG66" s="905">
        <f>'様式D-3_S56'!CA5</f>
        <v>0</v>
      </c>
      <c r="AH66" s="902">
        <f>'様式D-3_S56'!CB5</f>
        <v>0</v>
      </c>
      <c r="AI66" s="902">
        <f>'様式D-3_S56'!CC5</f>
        <v>0</v>
      </c>
      <c r="AJ66" s="902">
        <f>'様式D-3_S56'!CD5</f>
        <v>8.39</v>
      </c>
      <c r="AK66" s="902">
        <f>'様式D-3_S56'!CE5</f>
        <v>0</v>
      </c>
      <c r="AL66" s="902">
        <f>'様式D-3_S56'!CF5</f>
        <v>0</v>
      </c>
      <c r="AM66" s="902">
        <f>'様式D-3_S56'!CG5</f>
        <v>0</v>
      </c>
      <c r="AN66" s="903">
        <f>'様式D-3_S56'!CH5</f>
        <v>0</v>
      </c>
      <c r="AO66" s="3"/>
      <c r="AP66" s="3"/>
      <c r="AQ66" s="3"/>
      <c r="AR66" s="3"/>
      <c r="AS66" s="3"/>
      <c r="AT66" s="904">
        <f t="shared" si="0"/>
        <v>2</v>
      </c>
      <c r="AU66" s="3"/>
    </row>
    <row r="67" spans="2:47">
      <c r="B67" s="892">
        <f>'様式D-3_S57'!AV5</f>
        <v>57</v>
      </c>
      <c r="C67" s="893">
        <f>'様式D-3_S57'!AW5</f>
        <v>6.2</v>
      </c>
      <c r="D67" s="894">
        <f>'様式D-3_S57'!AX5</f>
        <v>0</v>
      </c>
      <c r="E67" s="895">
        <f>'様式D-3_S57'!AY5</f>
        <v>0</v>
      </c>
      <c r="F67" s="895">
        <f>'様式D-3_S57'!AZ5</f>
        <v>0</v>
      </c>
      <c r="G67" s="906">
        <f>'様式D-3_S57'!BA5</f>
        <v>0</v>
      </c>
      <c r="H67" s="907">
        <f>'様式D-3_S57'!BB5</f>
        <v>0</v>
      </c>
      <c r="I67" s="895">
        <f>'様式D-3_S57'!BC5</f>
        <v>0</v>
      </c>
      <c r="J67" s="895">
        <f>'様式D-3_S57'!BD5</f>
        <v>0</v>
      </c>
      <c r="K67" s="906">
        <f>'様式D-3_S57'!BE5</f>
        <v>0</v>
      </c>
      <c r="L67" s="907">
        <f>'様式D-3_S57'!BF5</f>
        <v>0</v>
      </c>
      <c r="M67" s="895">
        <f>'様式D-3_S57'!BG5</f>
        <v>0</v>
      </c>
      <c r="N67" s="895">
        <f>'様式D-3_S57'!BH5</f>
        <v>0</v>
      </c>
      <c r="O67" s="906">
        <f>'様式D-3_S57'!BI5</f>
        <v>0</v>
      </c>
      <c r="P67" s="907">
        <f>'様式D-3_S57'!BJ5</f>
        <v>0</v>
      </c>
      <c r="Q67" s="895">
        <f>'様式D-3_S57'!BK5</f>
        <v>0</v>
      </c>
      <c r="R67" s="906">
        <f>'様式D-3_S57'!BL5</f>
        <v>0</v>
      </c>
      <c r="S67" s="907">
        <f>'様式D-3_S57'!BM5</f>
        <v>0</v>
      </c>
      <c r="T67" s="895">
        <f>'様式D-3_S57'!BN5</f>
        <v>0</v>
      </c>
      <c r="U67" s="906">
        <f>'様式D-3_S57'!BO5</f>
        <v>0</v>
      </c>
      <c r="V67" s="907">
        <f>'様式D-3_S57'!BP5</f>
        <v>0</v>
      </c>
      <c r="W67" s="895">
        <f>'様式D-3_S57'!BQ5</f>
        <v>0</v>
      </c>
      <c r="X67" s="896">
        <f>'様式D-3_S57'!BR5</f>
        <v>0</v>
      </c>
      <c r="Y67" s="897" t="str">
        <f>'様式D-3_S57'!BS5</f>
        <v>Ⅰ</v>
      </c>
      <c r="Z67" s="898" t="str">
        <f>'様式D-3_S57'!BT5</f>
        <v>Ⅰ</v>
      </c>
      <c r="AA67" s="898" t="str">
        <f>'様式D-3_S57'!BU5</f>
        <v>Ⅰ</v>
      </c>
      <c r="AB67" s="897" t="str">
        <f>'様式D-3_S57'!BV5</f>
        <v>Ⅰ</v>
      </c>
      <c r="AC67" s="899" t="str">
        <f>'様式D-3_S57'!BW5</f>
        <v/>
      </c>
      <c r="AD67" s="900" t="str">
        <f>'様式D-3_S57'!BX5</f>
        <v/>
      </c>
      <c r="AE67" s="900" t="str">
        <f>'様式D-3_S57'!BY5</f>
        <v/>
      </c>
      <c r="AF67" s="901" t="str">
        <f>'様式D-3_S57'!BZ5</f>
        <v/>
      </c>
      <c r="AG67" s="905">
        <f>'様式D-3_S57'!CA5</f>
        <v>0</v>
      </c>
      <c r="AH67" s="902">
        <f>'様式D-3_S57'!CB5</f>
        <v>0</v>
      </c>
      <c r="AI67" s="902">
        <f>'様式D-3_S57'!CC5</f>
        <v>0</v>
      </c>
      <c r="AJ67" s="902">
        <f>'様式D-3_S57'!CD5</f>
        <v>0</v>
      </c>
      <c r="AK67" s="902">
        <f>'様式D-3_S57'!CE5</f>
        <v>0</v>
      </c>
      <c r="AL67" s="902">
        <f>'様式D-3_S57'!CF5</f>
        <v>0</v>
      </c>
      <c r="AM67" s="902">
        <f>'様式D-3_S57'!CG5</f>
        <v>0</v>
      </c>
      <c r="AN67" s="903">
        <f>'様式D-3_S57'!CH5</f>
        <v>0</v>
      </c>
      <c r="AO67" s="3"/>
      <c r="AP67" s="3"/>
      <c r="AQ67" s="3"/>
      <c r="AR67" s="3"/>
      <c r="AS67" s="3"/>
      <c r="AT67" s="904">
        <f t="shared" si="0"/>
        <v>1</v>
      </c>
      <c r="AU67" s="3"/>
    </row>
    <row r="68" spans="2:47">
      <c r="B68" s="892">
        <f>'様式D-3_S58'!AV5</f>
        <v>58</v>
      </c>
      <c r="C68" s="893">
        <f>'様式D-3_S58'!AW5</f>
        <v>6.2</v>
      </c>
      <c r="D68" s="894">
        <f>'様式D-3_S58'!AX5</f>
        <v>0</v>
      </c>
      <c r="E68" s="895">
        <f>'様式D-3_S58'!AY5</f>
        <v>0</v>
      </c>
      <c r="F68" s="895">
        <f>'様式D-3_S58'!AZ5</f>
        <v>0</v>
      </c>
      <c r="G68" s="906">
        <f>'様式D-3_S58'!BA5</f>
        <v>0</v>
      </c>
      <c r="H68" s="907">
        <f>'様式D-3_S58'!BB5</f>
        <v>0</v>
      </c>
      <c r="I68" s="895">
        <f>'様式D-3_S58'!BC5</f>
        <v>0</v>
      </c>
      <c r="J68" s="895">
        <f>'様式D-3_S58'!BD5</f>
        <v>0</v>
      </c>
      <c r="K68" s="906">
        <f>'様式D-3_S58'!BE5</f>
        <v>0</v>
      </c>
      <c r="L68" s="907">
        <f>'様式D-3_S58'!BF5</f>
        <v>0</v>
      </c>
      <c r="M68" s="895">
        <f>'様式D-3_S58'!BG5</f>
        <v>0</v>
      </c>
      <c r="N68" s="895">
        <f>'様式D-3_S58'!BH5</f>
        <v>0</v>
      </c>
      <c r="O68" s="906">
        <f>'様式D-3_S58'!BI5</f>
        <v>0</v>
      </c>
      <c r="P68" s="907">
        <f>'様式D-3_S58'!BJ5</f>
        <v>0</v>
      </c>
      <c r="Q68" s="895">
        <f>'様式D-3_S58'!BK5</f>
        <v>0</v>
      </c>
      <c r="R68" s="906">
        <f>'様式D-3_S58'!BL5</f>
        <v>0</v>
      </c>
      <c r="S68" s="907">
        <f>'様式D-3_S58'!BM5</f>
        <v>0</v>
      </c>
      <c r="T68" s="895">
        <f>'様式D-3_S58'!BN5</f>
        <v>0</v>
      </c>
      <c r="U68" s="906">
        <f>'様式D-3_S58'!BO5</f>
        <v>0</v>
      </c>
      <c r="V68" s="907">
        <f>'様式D-3_S58'!BP5</f>
        <v>0</v>
      </c>
      <c r="W68" s="895">
        <f>'様式D-3_S58'!BQ5</f>
        <v>0</v>
      </c>
      <c r="X68" s="896">
        <f>'様式D-3_S58'!BR5</f>
        <v>0</v>
      </c>
      <c r="Y68" s="897" t="str">
        <f>'様式D-3_S58'!BS5</f>
        <v>Ⅰ</v>
      </c>
      <c r="Z68" s="898" t="str">
        <f>'様式D-3_S58'!BT5</f>
        <v>Ⅰ</v>
      </c>
      <c r="AA68" s="898" t="str">
        <f>'様式D-3_S58'!BU5</f>
        <v>Ⅰ</v>
      </c>
      <c r="AB68" s="897" t="str">
        <f>'様式D-3_S58'!BV5</f>
        <v>Ⅰ</v>
      </c>
      <c r="AC68" s="899" t="str">
        <f>'様式D-3_S58'!BW5</f>
        <v/>
      </c>
      <c r="AD68" s="900" t="str">
        <f>'様式D-3_S58'!BX5</f>
        <v/>
      </c>
      <c r="AE68" s="900" t="str">
        <f>'様式D-3_S58'!BY5</f>
        <v/>
      </c>
      <c r="AF68" s="901" t="str">
        <f>'様式D-3_S58'!BZ5</f>
        <v/>
      </c>
      <c r="AG68" s="905">
        <f>'様式D-3_S58'!CA5</f>
        <v>0</v>
      </c>
      <c r="AH68" s="902">
        <f>'様式D-3_S58'!CB5</f>
        <v>0</v>
      </c>
      <c r="AI68" s="902">
        <f>'様式D-3_S58'!CC5</f>
        <v>0</v>
      </c>
      <c r="AJ68" s="902">
        <f>'様式D-3_S58'!CD5</f>
        <v>0</v>
      </c>
      <c r="AK68" s="902">
        <f>'様式D-3_S58'!CE5</f>
        <v>0</v>
      </c>
      <c r="AL68" s="902">
        <f>'様式D-3_S58'!CF5</f>
        <v>0</v>
      </c>
      <c r="AM68" s="902">
        <f>'様式D-3_S58'!CG5</f>
        <v>0</v>
      </c>
      <c r="AN68" s="903">
        <f>'様式D-3_S58'!CH5</f>
        <v>0</v>
      </c>
      <c r="AO68" s="3"/>
      <c r="AP68" s="3"/>
      <c r="AQ68" s="3"/>
      <c r="AR68" s="3"/>
      <c r="AS68" s="3"/>
      <c r="AT68" s="904">
        <f t="shared" si="0"/>
        <v>1</v>
      </c>
      <c r="AU68" s="3"/>
    </row>
    <row r="69" spans="2:47">
      <c r="B69" s="892">
        <f>'様式D-3_S59'!AV5</f>
        <v>59</v>
      </c>
      <c r="C69" s="893">
        <f>'様式D-3_S59'!AW5</f>
        <v>6.2</v>
      </c>
      <c r="D69" s="894">
        <f>'様式D-3_S59'!AX5</f>
        <v>0</v>
      </c>
      <c r="E69" s="895">
        <f>'様式D-3_S59'!AY5</f>
        <v>0</v>
      </c>
      <c r="F69" s="895">
        <f>'様式D-3_S59'!AZ5</f>
        <v>0</v>
      </c>
      <c r="G69" s="906">
        <f>'様式D-3_S59'!BA5</f>
        <v>0</v>
      </c>
      <c r="H69" s="907">
        <f>'様式D-3_S59'!BB5</f>
        <v>0</v>
      </c>
      <c r="I69" s="895">
        <f>'様式D-3_S59'!BC5</f>
        <v>0</v>
      </c>
      <c r="J69" s="895">
        <f>'様式D-3_S59'!BD5</f>
        <v>0</v>
      </c>
      <c r="K69" s="906">
        <f>'様式D-3_S59'!BE5</f>
        <v>0</v>
      </c>
      <c r="L69" s="907">
        <f>'様式D-3_S59'!BF5</f>
        <v>0</v>
      </c>
      <c r="M69" s="895">
        <f>'様式D-3_S59'!BG5</f>
        <v>0</v>
      </c>
      <c r="N69" s="895">
        <f>'様式D-3_S59'!BH5</f>
        <v>0</v>
      </c>
      <c r="O69" s="906">
        <f>'様式D-3_S59'!BI5</f>
        <v>0</v>
      </c>
      <c r="P69" s="907">
        <f>'様式D-3_S59'!BJ5</f>
        <v>0</v>
      </c>
      <c r="Q69" s="895">
        <f>'様式D-3_S59'!BK5</f>
        <v>0</v>
      </c>
      <c r="R69" s="906">
        <f>'様式D-3_S59'!BL5</f>
        <v>0</v>
      </c>
      <c r="S69" s="907">
        <f>'様式D-3_S59'!BM5</f>
        <v>0</v>
      </c>
      <c r="T69" s="895">
        <f>'様式D-3_S59'!BN5</f>
        <v>0</v>
      </c>
      <c r="U69" s="906">
        <f>'様式D-3_S59'!BO5</f>
        <v>0</v>
      </c>
      <c r="V69" s="907">
        <f>'様式D-3_S59'!BP5</f>
        <v>0</v>
      </c>
      <c r="W69" s="895">
        <f>'様式D-3_S59'!BQ5</f>
        <v>0</v>
      </c>
      <c r="X69" s="896">
        <f>'様式D-3_S59'!BR5</f>
        <v>0</v>
      </c>
      <c r="Y69" s="897" t="str">
        <f>'様式D-3_S59'!BS5</f>
        <v>Ⅰ</v>
      </c>
      <c r="Z69" s="898" t="str">
        <f>'様式D-3_S59'!BT5</f>
        <v>Ⅰ</v>
      </c>
      <c r="AA69" s="898" t="str">
        <f>'様式D-3_S59'!BU5</f>
        <v>Ⅰ</v>
      </c>
      <c r="AB69" s="897" t="str">
        <f>'様式D-3_S59'!BV5</f>
        <v>Ⅰ</v>
      </c>
      <c r="AC69" s="899" t="str">
        <f>'様式D-3_S59'!BW5</f>
        <v/>
      </c>
      <c r="AD69" s="900" t="str">
        <f>'様式D-3_S59'!BX5</f>
        <v/>
      </c>
      <c r="AE69" s="900" t="str">
        <f>'様式D-3_S59'!BY5</f>
        <v/>
      </c>
      <c r="AF69" s="901" t="str">
        <f>'様式D-3_S59'!BZ5</f>
        <v/>
      </c>
      <c r="AG69" s="905">
        <f>'様式D-3_S59'!CA5</f>
        <v>0</v>
      </c>
      <c r="AH69" s="902">
        <f>'様式D-3_S59'!CB5</f>
        <v>0</v>
      </c>
      <c r="AI69" s="902">
        <f>'様式D-3_S59'!CC5</f>
        <v>0</v>
      </c>
      <c r="AJ69" s="902">
        <f>'様式D-3_S59'!CD5</f>
        <v>0</v>
      </c>
      <c r="AK69" s="902">
        <f>'様式D-3_S59'!CE5</f>
        <v>0</v>
      </c>
      <c r="AL69" s="902">
        <f>'様式D-3_S59'!CF5</f>
        <v>0</v>
      </c>
      <c r="AM69" s="902">
        <f>'様式D-3_S59'!CG5</f>
        <v>0</v>
      </c>
      <c r="AN69" s="903">
        <f>'様式D-3_S59'!CH5</f>
        <v>0</v>
      </c>
      <c r="AO69" s="3"/>
      <c r="AP69" s="3"/>
      <c r="AQ69" s="3"/>
      <c r="AR69" s="3"/>
      <c r="AS69" s="3"/>
      <c r="AT69" s="904">
        <f t="shared" si="0"/>
        <v>1</v>
      </c>
      <c r="AU69" s="3"/>
    </row>
    <row r="70" spans="2:47">
      <c r="B70" s="892">
        <f>'様式D-3_S60'!AV5</f>
        <v>60</v>
      </c>
      <c r="C70" s="893">
        <f>'様式D-3_S60'!AW5</f>
        <v>10</v>
      </c>
      <c r="D70" s="894">
        <f>'様式D-3_S60'!AX5</f>
        <v>0</v>
      </c>
      <c r="E70" s="895">
        <f>'様式D-3_S60'!AY5</f>
        <v>0</v>
      </c>
      <c r="F70" s="895">
        <f>'様式D-3_S60'!AZ5</f>
        <v>0</v>
      </c>
      <c r="G70" s="906">
        <f>'様式D-3_S60'!BA5</f>
        <v>0</v>
      </c>
      <c r="H70" s="907">
        <f>'様式D-3_S60'!BB5</f>
        <v>0</v>
      </c>
      <c r="I70" s="895">
        <f>'様式D-3_S60'!BC5</f>
        <v>0</v>
      </c>
      <c r="J70" s="895">
        <f>'様式D-3_S60'!BD5</f>
        <v>0</v>
      </c>
      <c r="K70" s="906">
        <f>'様式D-3_S60'!BE5</f>
        <v>1</v>
      </c>
      <c r="L70" s="907">
        <f>'様式D-3_S60'!BF5</f>
        <v>0</v>
      </c>
      <c r="M70" s="895">
        <f>'様式D-3_S60'!BG5</f>
        <v>0</v>
      </c>
      <c r="N70" s="895">
        <f>'様式D-3_S60'!BH5</f>
        <v>0</v>
      </c>
      <c r="O70" s="906">
        <f>'様式D-3_S60'!BI5</f>
        <v>0</v>
      </c>
      <c r="P70" s="907">
        <f>'様式D-3_S60'!BJ5</f>
        <v>0</v>
      </c>
      <c r="Q70" s="895">
        <f>'様式D-3_S60'!BK5</f>
        <v>0</v>
      </c>
      <c r="R70" s="906">
        <f>'様式D-3_S60'!BL5</f>
        <v>0</v>
      </c>
      <c r="S70" s="907">
        <f>'様式D-3_S60'!BM5</f>
        <v>0</v>
      </c>
      <c r="T70" s="895">
        <f>'様式D-3_S60'!BN5</f>
        <v>0</v>
      </c>
      <c r="U70" s="906">
        <f>'様式D-3_S60'!BO5</f>
        <v>1</v>
      </c>
      <c r="V70" s="907">
        <f>'様式D-3_S60'!BP5</f>
        <v>0</v>
      </c>
      <c r="W70" s="895">
        <f>'様式D-3_S60'!BQ5</f>
        <v>0</v>
      </c>
      <c r="X70" s="896">
        <f>'様式D-3_S60'!BR5</f>
        <v>0</v>
      </c>
      <c r="Y70" s="897" t="str">
        <f>'様式D-3_S60'!BS5</f>
        <v>Ⅰ</v>
      </c>
      <c r="Z70" s="898" t="str">
        <f>'様式D-3_S60'!BT5</f>
        <v>Ⅱ</v>
      </c>
      <c r="AA70" s="898" t="str">
        <f>'様式D-3_S60'!BU5</f>
        <v>Ⅰ</v>
      </c>
      <c r="AB70" s="897" t="str">
        <f>'様式D-3_S60'!BV5</f>
        <v>Ⅱ</v>
      </c>
      <c r="AC70" s="899" t="str">
        <f>'様式D-3_S60'!BW5</f>
        <v/>
      </c>
      <c r="AD70" s="900" t="str">
        <f>'様式D-3_S60'!BX5</f>
        <v/>
      </c>
      <c r="AE70" s="900" t="str">
        <f>'様式D-3_S60'!BY5</f>
        <v/>
      </c>
      <c r="AF70" s="901" t="str">
        <f>'様式D-3_S60'!BZ5</f>
        <v/>
      </c>
      <c r="AG70" s="905">
        <f>'様式D-3_S60'!CA5</f>
        <v>0</v>
      </c>
      <c r="AH70" s="902">
        <f>'様式D-3_S60'!CB5</f>
        <v>0</v>
      </c>
      <c r="AI70" s="902">
        <f>'様式D-3_S60'!CC5</f>
        <v>0</v>
      </c>
      <c r="AJ70" s="902">
        <f>'様式D-3_S60'!CD5</f>
        <v>6.04</v>
      </c>
      <c r="AK70" s="902">
        <f>'様式D-3_S60'!CE5</f>
        <v>0</v>
      </c>
      <c r="AL70" s="902">
        <f>'様式D-3_S60'!CF5</f>
        <v>0</v>
      </c>
      <c r="AM70" s="902">
        <f>'様式D-3_S60'!CG5</f>
        <v>0</v>
      </c>
      <c r="AN70" s="903">
        <f>'様式D-3_S60'!CH5</f>
        <v>0</v>
      </c>
      <c r="AO70" s="3"/>
      <c r="AP70" s="3"/>
      <c r="AQ70" s="3"/>
      <c r="AR70" s="3"/>
      <c r="AS70" s="3"/>
      <c r="AT70" s="904">
        <f t="shared" si="0"/>
        <v>2</v>
      </c>
      <c r="AU70" s="3"/>
    </row>
    <row r="71" spans="2:47">
      <c r="B71" s="892">
        <f>'様式D-3_S61'!AV5</f>
        <v>61</v>
      </c>
      <c r="C71" s="893">
        <f>'様式D-3_S61'!AW5</f>
        <v>10.5</v>
      </c>
      <c r="D71" s="894">
        <f>'様式D-3_S61'!AX5</f>
        <v>0</v>
      </c>
      <c r="E71" s="895">
        <f>'様式D-3_S61'!AY5</f>
        <v>0</v>
      </c>
      <c r="F71" s="895">
        <f>'様式D-3_S61'!AZ5</f>
        <v>0</v>
      </c>
      <c r="G71" s="906">
        <f>'様式D-3_S61'!BA5</f>
        <v>0</v>
      </c>
      <c r="H71" s="907">
        <f>'様式D-3_S61'!BB5</f>
        <v>0</v>
      </c>
      <c r="I71" s="895">
        <f>'様式D-3_S61'!BC5</f>
        <v>0</v>
      </c>
      <c r="J71" s="895">
        <f>'様式D-3_S61'!BD5</f>
        <v>0</v>
      </c>
      <c r="K71" s="906">
        <f>'様式D-3_S61'!BE5</f>
        <v>0</v>
      </c>
      <c r="L71" s="907">
        <f>'様式D-3_S61'!BF5</f>
        <v>0</v>
      </c>
      <c r="M71" s="895">
        <f>'様式D-3_S61'!BG5</f>
        <v>0</v>
      </c>
      <c r="N71" s="895">
        <f>'様式D-3_S61'!BH5</f>
        <v>0</v>
      </c>
      <c r="O71" s="906">
        <f>'様式D-3_S61'!BI5</f>
        <v>0</v>
      </c>
      <c r="P71" s="907">
        <f>'様式D-3_S61'!BJ5</f>
        <v>0</v>
      </c>
      <c r="Q71" s="895">
        <f>'様式D-3_S61'!BK5</f>
        <v>0</v>
      </c>
      <c r="R71" s="906">
        <f>'様式D-3_S61'!BL5</f>
        <v>0</v>
      </c>
      <c r="S71" s="907">
        <f>'様式D-3_S61'!BM5</f>
        <v>0</v>
      </c>
      <c r="T71" s="895">
        <f>'様式D-3_S61'!BN5</f>
        <v>0</v>
      </c>
      <c r="U71" s="906">
        <f>'様式D-3_S61'!BO5</f>
        <v>0</v>
      </c>
      <c r="V71" s="907">
        <f>'様式D-3_S61'!BP5</f>
        <v>0</v>
      </c>
      <c r="W71" s="895">
        <f>'様式D-3_S61'!BQ5</f>
        <v>0</v>
      </c>
      <c r="X71" s="896">
        <f>'様式D-3_S61'!BR5</f>
        <v>0</v>
      </c>
      <c r="Y71" s="897" t="str">
        <f>'様式D-3_S61'!BS5</f>
        <v>Ⅰ</v>
      </c>
      <c r="Z71" s="898" t="str">
        <f>'様式D-3_S61'!BT5</f>
        <v>Ⅰ</v>
      </c>
      <c r="AA71" s="898" t="str">
        <f>'様式D-3_S61'!BU5</f>
        <v>Ⅰ</v>
      </c>
      <c r="AB71" s="897" t="str">
        <f>'様式D-3_S61'!BV5</f>
        <v>Ⅰ</v>
      </c>
      <c r="AC71" s="899" t="str">
        <f>'様式D-3_S61'!BW5</f>
        <v/>
      </c>
      <c r="AD71" s="900" t="str">
        <f>'様式D-3_S61'!BX5</f>
        <v/>
      </c>
      <c r="AE71" s="900" t="str">
        <f>'様式D-3_S61'!BY5</f>
        <v/>
      </c>
      <c r="AF71" s="901" t="str">
        <f>'様式D-3_S61'!BZ5</f>
        <v/>
      </c>
      <c r="AG71" s="905">
        <f>'様式D-3_S61'!CA5</f>
        <v>0</v>
      </c>
      <c r="AH71" s="902">
        <f>'様式D-3_S61'!CB5</f>
        <v>0</v>
      </c>
      <c r="AI71" s="902">
        <f>'様式D-3_S61'!CC5</f>
        <v>0</v>
      </c>
      <c r="AJ71" s="902">
        <f>'様式D-3_S61'!CD5</f>
        <v>0</v>
      </c>
      <c r="AK71" s="902">
        <f>'様式D-3_S61'!CE5</f>
        <v>0</v>
      </c>
      <c r="AL71" s="902">
        <f>'様式D-3_S61'!CF5</f>
        <v>0</v>
      </c>
      <c r="AM71" s="902">
        <f>'様式D-3_S61'!CG5</f>
        <v>0</v>
      </c>
      <c r="AN71" s="903">
        <f>'様式D-3_S61'!CH5</f>
        <v>0</v>
      </c>
      <c r="AO71" s="3"/>
      <c r="AP71" s="3"/>
      <c r="AQ71" s="3"/>
      <c r="AR71" s="3"/>
      <c r="AS71" s="3"/>
      <c r="AT71" s="904">
        <f t="shared" si="0"/>
        <v>1</v>
      </c>
      <c r="AU71" s="3"/>
    </row>
    <row r="72" spans="2:47">
      <c r="B72" s="892">
        <f>'様式D-3_S62'!AV5</f>
        <v>62</v>
      </c>
      <c r="C72" s="893">
        <f>'様式D-3_S62'!AW5</f>
        <v>10.3</v>
      </c>
      <c r="D72" s="894">
        <f>'様式D-3_S62'!AX5</f>
        <v>0</v>
      </c>
      <c r="E72" s="895">
        <f>'様式D-3_S62'!AY5</f>
        <v>0</v>
      </c>
      <c r="F72" s="895">
        <f>'様式D-3_S62'!AZ5</f>
        <v>0</v>
      </c>
      <c r="G72" s="906">
        <f>'様式D-3_S62'!BA5</f>
        <v>0</v>
      </c>
      <c r="H72" s="907">
        <f>'様式D-3_S62'!BB5</f>
        <v>0</v>
      </c>
      <c r="I72" s="895">
        <f>'様式D-3_S62'!BC5</f>
        <v>0</v>
      </c>
      <c r="J72" s="895">
        <f>'様式D-3_S62'!BD5</f>
        <v>0</v>
      </c>
      <c r="K72" s="906">
        <f>'様式D-3_S62'!BE5</f>
        <v>0</v>
      </c>
      <c r="L72" s="907">
        <f>'様式D-3_S62'!BF5</f>
        <v>0</v>
      </c>
      <c r="M72" s="895">
        <f>'様式D-3_S62'!BG5</f>
        <v>0</v>
      </c>
      <c r="N72" s="895">
        <f>'様式D-3_S62'!BH5</f>
        <v>0</v>
      </c>
      <c r="O72" s="906">
        <f>'様式D-3_S62'!BI5</f>
        <v>0</v>
      </c>
      <c r="P72" s="907">
        <f>'様式D-3_S62'!BJ5</f>
        <v>0</v>
      </c>
      <c r="Q72" s="895">
        <f>'様式D-3_S62'!BK5</f>
        <v>0</v>
      </c>
      <c r="R72" s="906">
        <f>'様式D-3_S62'!BL5</f>
        <v>0</v>
      </c>
      <c r="S72" s="907">
        <f>'様式D-3_S62'!BM5</f>
        <v>0</v>
      </c>
      <c r="T72" s="895">
        <f>'様式D-3_S62'!BN5</f>
        <v>0</v>
      </c>
      <c r="U72" s="906">
        <f>'様式D-3_S62'!BO5</f>
        <v>0</v>
      </c>
      <c r="V72" s="907">
        <f>'様式D-3_S62'!BP5</f>
        <v>0</v>
      </c>
      <c r="W72" s="895">
        <f>'様式D-3_S62'!BQ5</f>
        <v>0</v>
      </c>
      <c r="X72" s="896">
        <f>'様式D-3_S62'!BR5</f>
        <v>0</v>
      </c>
      <c r="Y72" s="897" t="str">
        <f>'様式D-3_S62'!BS5</f>
        <v>Ⅰ</v>
      </c>
      <c r="Z72" s="898" t="str">
        <f>'様式D-3_S62'!BT5</f>
        <v>Ⅰ</v>
      </c>
      <c r="AA72" s="898" t="str">
        <f>'様式D-3_S62'!BU5</f>
        <v>Ⅰ</v>
      </c>
      <c r="AB72" s="897" t="str">
        <f>'様式D-3_S62'!BV5</f>
        <v>Ⅰ</v>
      </c>
      <c r="AC72" s="899" t="str">
        <f>'様式D-3_S62'!BW5</f>
        <v/>
      </c>
      <c r="AD72" s="900" t="str">
        <f>'様式D-3_S62'!BX5</f>
        <v/>
      </c>
      <c r="AE72" s="900" t="str">
        <f>'様式D-3_S62'!BY5</f>
        <v/>
      </c>
      <c r="AF72" s="901" t="str">
        <f>'様式D-3_S62'!BZ5</f>
        <v/>
      </c>
      <c r="AG72" s="905">
        <f>'様式D-3_S62'!CA5</f>
        <v>0</v>
      </c>
      <c r="AH72" s="902">
        <f>'様式D-3_S62'!CB5</f>
        <v>0</v>
      </c>
      <c r="AI72" s="902">
        <f>'様式D-3_S62'!CC5</f>
        <v>0</v>
      </c>
      <c r="AJ72" s="902">
        <f>'様式D-3_S62'!CD5</f>
        <v>0</v>
      </c>
      <c r="AK72" s="902">
        <f>'様式D-3_S62'!CE5</f>
        <v>0</v>
      </c>
      <c r="AL72" s="902">
        <f>'様式D-3_S62'!CF5</f>
        <v>0</v>
      </c>
      <c r="AM72" s="902">
        <f>'様式D-3_S62'!CG5</f>
        <v>0</v>
      </c>
      <c r="AN72" s="903">
        <f>'様式D-3_S62'!CH5</f>
        <v>0</v>
      </c>
      <c r="AO72" s="3"/>
      <c r="AP72" s="3"/>
      <c r="AQ72" s="3"/>
      <c r="AR72" s="3"/>
      <c r="AS72" s="3"/>
      <c r="AT72" s="904">
        <f t="shared" si="0"/>
        <v>1</v>
      </c>
      <c r="AU72" s="3"/>
    </row>
    <row r="73" spans="2:47">
      <c r="B73" s="892">
        <f>'様式D-3_S63'!AV5</f>
        <v>63</v>
      </c>
      <c r="C73" s="893">
        <f>'様式D-3_S63'!AW5</f>
        <v>10.199999999999999</v>
      </c>
      <c r="D73" s="894">
        <f>'様式D-3_S63'!AX5</f>
        <v>0</v>
      </c>
      <c r="E73" s="895">
        <f>'様式D-3_S63'!AY5</f>
        <v>0</v>
      </c>
      <c r="F73" s="895">
        <f>'様式D-3_S63'!AZ5</f>
        <v>0</v>
      </c>
      <c r="G73" s="906">
        <f>'様式D-3_S63'!BA5</f>
        <v>0</v>
      </c>
      <c r="H73" s="907">
        <f>'様式D-3_S63'!BB5</f>
        <v>0</v>
      </c>
      <c r="I73" s="895">
        <f>'様式D-3_S63'!BC5</f>
        <v>0</v>
      </c>
      <c r="J73" s="895">
        <f>'様式D-3_S63'!BD5</f>
        <v>0</v>
      </c>
      <c r="K73" s="906">
        <f>'様式D-3_S63'!BE5</f>
        <v>1</v>
      </c>
      <c r="L73" s="907">
        <f>'様式D-3_S63'!BF5</f>
        <v>0</v>
      </c>
      <c r="M73" s="895">
        <f>'様式D-3_S63'!BG5</f>
        <v>0</v>
      </c>
      <c r="N73" s="895">
        <f>'様式D-3_S63'!BH5</f>
        <v>0</v>
      </c>
      <c r="O73" s="906">
        <f>'様式D-3_S63'!BI5</f>
        <v>0</v>
      </c>
      <c r="P73" s="907">
        <f>'様式D-3_S63'!BJ5</f>
        <v>0</v>
      </c>
      <c r="Q73" s="895">
        <f>'様式D-3_S63'!BK5</f>
        <v>0</v>
      </c>
      <c r="R73" s="906">
        <f>'様式D-3_S63'!BL5</f>
        <v>0</v>
      </c>
      <c r="S73" s="907">
        <f>'様式D-3_S63'!BM5</f>
        <v>0</v>
      </c>
      <c r="T73" s="895">
        <f>'様式D-3_S63'!BN5</f>
        <v>0</v>
      </c>
      <c r="U73" s="906">
        <f>'様式D-3_S63'!BO5</f>
        <v>1</v>
      </c>
      <c r="V73" s="907">
        <f>'様式D-3_S63'!BP5</f>
        <v>0</v>
      </c>
      <c r="W73" s="895">
        <f>'様式D-3_S63'!BQ5</f>
        <v>0</v>
      </c>
      <c r="X73" s="896">
        <f>'様式D-3_S63'!BR5</f>
        <v>0</v>
      </c>
      <c r="Y73" s="897" t="str">
        <f>'様式D-3_S63'!BS5</f>
        <v>Ⅰ</v>
      </c>
      <c r="Z73" s="898" t="str">
        <f>'様式D-3_S63'!BT5</f>
        <v>Ⅱ</v>
      </c>
      <c r="AA73" s="898" t="str">
        <f>'様式D-3_S63'!BU5</f>
        <v>Ⅰ</v>
      </c>
      <c r="AB73" s="897" t="str">
        <f>'様式D-3_S63'!BV5</f>
        <v>Ⅱ</v>
      </c>
      <c r="AC73" s="899" t="str">
        <f>'様式D-3_S63'!BW5</f>
        <v/>
      </c>
      <c r="AD73" s="900" t="str">
        <f>'様式D-3_S63'!BX5</f>
        <v/>
      </c>
      <c r="AE73" s="900" t="str">
        <f>'様式D-3_S63'!BY5</f>
        <v/>
      </c>
      <c r="AF73" s="901" t="str">
        <f>'様式D-3_S63'!BZ5</f>
        <v/>
      </c>
      <c r="AG73" s="905">
        <f>'様式D-3_S63'!CA5</f>
        <v>0</v>
      </c>
      <c r="AH73" s="902">
        <f>'様式D-3_S63'!CB5</f>
        <v>0</v>
      </c>
      <c r="AI73" s="902">
        <f>'様式D-3_S63'!CC5</f>
        <v>0</v>
      </c>
      <c r="AJ73" s="902">
        <f>'様式D-3_S63'!CD5</f>
        <v>0.02</v>
      </c>
      <c r="AK73" s="902">
        <f>'様式D-3_S63'!CE5</f>
        <v>0</v>
      </c>
      <c r="AL73" s="902">
        <f>'様式D-3_S63'!CF5</f>
        <v>0</v>
      </c>
      <c r="AM73" s="902">
        <f>'様式D-3_S63'!CG5</f>
        <v>0</v>
      </c>
      <c r="AN73" s="903">
        <f>'様式D-3_S63'!CH5</f>
        <v>0</v>
      </c>
      <c r="AO73" s="3"/>
      <c r="AP73" s="3"/>
      <c r="AQ73" s="3"/>
      <c r="AR73" s="3"/>
      <c r="AS73" s="3"/>
      <c r="AT73" s="904">
        <f t="shared" si="0"/>
        <v>2</v>
      </c>
      <c r="AU73" s="3"/>
    </row>
    <row r="74" spans="2:47">
      <c r="B74" s="892">
        <f>'様式D-3_S64'!AV5</f>
        <v>64</v>
      </c>
      <c r="C74" s="893">
        <f>'様式D-3_S64'!AW5</f>
        <v>10.5</v>
      </c>
      <c r="D74" s="894">
        <f>'様式D-3_S64'!AX5</f>
        <v>0</v>
      </c>
      <c r="E74" s="895">
        <f>'様式D-3_S64'!AY5</f>
        <v>0</v>
      </c>
      <c r="F74" s="895">
        <f>'様式D-3_S64'!AZ5</f>
        <v>0</v>
      </c>
      <c r="G74" s="906">
        <f>'様式D-3_S64'!BA5</f>
        <v>0</v>
      </c>
      <c r="H74" s="907">
        <f>'様式D-3_S64'!BB5</f>
        <v>0</v>
      </c>
      <c r="I74" s="895">
        <f>'様式D-3_S64'!BC5</f>
        <v>0</v>
      </c>
      <c r="J74" s="895">
        <f>'様式D-3_S64'!BD5</f>
        <v>0</v>
      </c>
      <c r="K74" s="906">
        <f>'様式D-3_S64'!BE5</f>
        <v>1</v>
      </c>
      <c r="L74" s="907">
        <f>'様式D-3_S64'!BF5</f>
        <v>0</v>
      </c>
      <c r="M74" s="895">
        <f>'様式D-3_S64'!BG5</f>
        <v>0</v>
      </c>
      <c r="N74" s="895">
        <f>'様式D-3_S64'!BH5</f>
        <v>0</v>
      </c>
      <c r="O74" s="906">
        <f>'様式D-3_S64'!BI5</f>
        <v>0</v>
      </c>
      <c r="P74" s="907">
        <f>'様式D-3_S64'!BJ5</f>
        <v>0</v>
      </c>
      <c r="Q74" s="895">
        <f>'様式D-3_S64'!BK5</f>
        <v>0</v>
      </c>
      <c r="R74" s="906">
        <f>'様式D-3_S64'!BL5</f>
        <v>0</v>
      </c>
      <c r="S74" s="907">
        <f>'様式D-3_S64'!BM5</f>
        <v>0</v>
      </c>
      <c r="T74" s="895">
        <f>'様式D-3_S64'!BN5</f>
        <v>0</v>
      </c>
      <c r="U74" s="906">
        <f>'様式D-3_S64'!BO5</f>
        <v>1</v>
      </c>
      <c r="V74" s="907">
        <f>'様式D-3_S64'!BP5</f>
        <v>0</v>
      </c>
      <c r="W74" s="895">
        <f>'様式D-3_S64'!BQ5</f>
        <v>0</v>
      </c>
      <c r="X74" s="896">
        <f>'様式D-3_S64'!BR5</f>
        <v>0</v>
      </c>
      <c r="Y74" s="897" t="str">
        <f>'様式D-3_S64'!BS5</f>
        <v>Ⅰ</v>
      </c>
      <c r="Z74" s="898" t="str">
        <f>'様式D-3_S64'!BT5</f>
        <v>Ⅱ</v>
      </c>
      <c r="AA74" s="898" t="str">
        <f>'様式D-3_S64'!BU5</f>
        <v>Ⅰ</v>
      </c>
      <c r="AB74" s="897" t="str">
        <f>'様式D-3_S64'!BV5</f>
        <v>Ⅱ</v>
      </c>
      <c r="AC74" s="899" t="str">
        <f>'様式D-3_S64'!BW5</f>
        <v/>
      </c>
      <c r="AD74" s="900" t="str">
        <f>'様式D-3_S64'!BX5</f>
        <v/>
      </c>
      <c r="AE74" s="900" t="str">
        <f>'様式D-3_S64'!BY5</f>
        <v/>
      </c>
      <c r="AF74" s="901" t="str">
        <f>'様式D-3_S64'!BZ5</f>
        <v/>
      </c>
      <c r="AG74" s="905">
        <f>'様式D-3_S64'!CA5</f>
        <v>0</v>
      </c>
      <c r="AH74" s="902">
        <f>'様式D-3_S64'!CB5</f>
        <v>0</v>
      </c>
      <c r="AI74" s="902">
        <f>'様式D-3_S64'!CC5</f>
        <v>0</v>
      </c>
      <c r="AJ74" s="902">
        <f>'様式D-3_S64'!CD5</f>
        <v>0.04</v>
      </c>
      <c r="AK74" s="902">
        <f>'様式D-3_S64'!CE5</f>
        <v>0</v>
      </c>
      <c r="AL74" s="902">
        <f>'様式D-3_S64'!CF5</f>
        <v>0</v>
      </c>
      <c r="AM74" s="902">
        <f>'様式D-3_S64'!CG5</f>
        <v>0</v>
      </c>
      <c r="AN74" s="903">
        <f>'様式D-3_S64'!CH5</f>
        <v>0</v>
      </c>
      <c r="AO74" s="3"/>
      <c r="AP74" s="3"/>
      <c r="AQ74" s="3"/>
      <c r="AR74" s="3"/>
      <c r="AS74" s="3"/>
      <c r="AT74" s="904">
        <f t="shared" si="0"/>
        <v>2</v>
      </c>
      <c r="AU74" s="3"/>
    </row>
    <row r="75" spans="2:47">
      <c r="B75" s="892">
        <f>'様式D-3_S65'!AV5</f>
        <v>65</v>
      </c>
      <c r="C75" s="893">
        <f>'様式D-3_S65'!AW5</f>
        <v>6.2</v>
      </c>
      <c r="D75" s="894">
        <f>'様式D-3_S65'!AX5</f>
        <v>0</v>
      </c>
      <c r="E75" s="895">
        <f>'様式D-3_S65'!AY5</f>
        <v>0</v>
      </c>
      <c r="F75" s="895">
        <f>'様式D-3_S65'!AZ5</f>
        <v>0</v>
      </c>
      <c r="G75" s="906">
        <f>'様式D-3_S65'!BA5</f>
        <v>0</v>
      </c>
      <c r="H75" s="907">
        <f>'様式D-3_S65'!BB5</f>
        <v>0</v>
      </c>
      <c r="I75" s="895">
        <f>'様式D-3_S65'!BC5</f>
        <v>0</v>
      </c>
      <c r="J75" s="895">
        <f>'様式D-3_S65'!BD5</f>
        <v>0</v>
      </c>
      <c r="K75" s="906">
        <f>'様式D-3_S65'!BE5</f>
        <v>1</v>
      </c>
      <c r="L75" s="907">
        <f>'様式D-3_S65'!BF5</f>
        <v>0</v>
      </c>
      <c r="M75" s="895">
        <f>'様式D-3_S65'!BG5</f>
        <v>0</v>
      </c>
      <c r="N75" s="895">
        <f>'様式D-3_S65'!BH5</f>
        <v>0</v>
      </c>
      <c r="O75" s="906">
        <f>'様式D-3_S65'!BI5</f>
        <v>0</v>
      </c>
      <c r="P75" s="907">
        <f>'様式D-3_S65'!BJ5</f>
        <v>0</v>
      </c>
      <c r="Q75" s="895">
        <f>'様式D-3_S65'!BK5</f>
        <v>0</v>
      </c>
      <c r="R75" s="906">
        <f>'様式D-3_S65'!BL5</f>
        <v>0</v>
      </c>
      <c r="S75" s="907">
        <f>'様式D-3_S65'!BM5</f>
        <v>0</v>
      </c>
      <c r="T75" s="895">
        <f>'様式D-3_S65'!BN5</f>
        <v>0</v>
      </c>
      <c r="U75" s="906">
        <f>'様式D-3_S65'!BO5</f>
        <v>1</v>
      </c>
      <c r="V75" s="907">
        <f>'様式D-3_S65'!BP5</f>
        <v>0</v>
      </c>
      <c r="W75" s="895">
        <f>'様式D-3_S65'!BQ5</f>
        <v>0</v>
      </c>
      <c r="X75" s="896">
        <f>'様式D-3_S65'!BR5</f>
        <v>0</v>
      </c>
      <c r="Y75" s="897" t="str">
        <f>'様式D-3_S65'!BS5</f>
        <v>Ⅰ</v>
      </c>
      <c r="Z75" s="898" t="str">
        <f>'様式D-3_S65'!BT5</f>
        <v>Ⅱ</v>
      </c>
      <c r="AA75" s="898" t="str">
        <f>'様式D-3_S65'!BU5</f>
        <v>Ⅰ</v>
      </c>
      <c r="AB75" s="897" t="str">
        <f>'様式D-3_S65'!BV5</f>
        <v>Ⅱ</v>
      </c>
      <c r="AC75" s="899" t="str">
        <f>'様式D-3_S65'!BW5</f>
        <v/>
      </c>
      <c r="AD75" s="900" t="str">
        <f>'様式D-3_S65'!BX5</f>
        <v/>
      </c>
      <c r="AE75" s="900" t="str">
        <f>'様式D-3_S65'!BY5</f>
        <v/>
      </c>
      <c r="AF75" s="901" t="str">
        <f>'様式D-3_S65'!BZ5</f>
        <v/>
      </c>
      <c r="AG75" s="905">
        <f>'様式D-3_S65'!CA5</f>
        <v>0</v>
      </c>
      <c r="AH75" s="902">
        <f>'様式D-3_S65'!CB5</f>
        <v>0</v>
      </c>
      <c r="AI75" s="902">
        <f>'様式D-3_S65'!CC5</f>
        <v>0</v>
      </c>
      <c r="AJ75" s="902">
        <f>'様式D-3_S65'!CD5</f>
        <v>6.2</v>
      </c>
      <c r="AK75" s="902">
        <f>'様式D-3_S65'!CE5</f>
        <v>0</v>
      </c>
      <c r="AL75" s="902">
        <f>'様式D-3_S65'!CF5</f>
        <v>0</v>
      </c>
      <c r="AM75" s="902">
        <f>'様式D-3_S65'!CG5</f>
        <v>0</v>
      </c>
      <c r="AN75" s="903">
        <f>'様式D-3_S65'!CH5</f>
        <v>0</v>
      </c>
      <c r="AO75" s="3"/>
      <c r="AP75" s="3"/>
      <c r="AQ75" s="3"/>
      <c r="AR75" s="3"/>
      <c r="AS75" s="3"/>
      <c r="AT75" s="904">
        <f t="shared" si="0"/>
        <v>2</v>
      </c>
      <c r="AU75" s="3"/>
    </row>
    <row r="76" spans="2:47">
      <c r="B76" s="892">
        <f>'様式D-3_S66'!AV5</f>
        <v>66</v>
      </c>
      <c r="C76" s="893">
        <f>'様式D-3_S66'!AW5</f>
        <v>6.2</v>
      </c>
      <c r="D76" s="894">
        <f>'様式D-3_S66'!AX5</f>
        <v>0</v>
      </c>
      <c r="E76" s="895">
        <f>'様式D-3_S66'!AY5</f>
        <v>0</v>
      </c>
      <c r="F76" s="895">
        <f>'様式D-3_S66'!AZ5</f>
        <v>0</v>
      </c>
      <c r="G76" s="906">
        <f>'様式D-3_S66'!BA5</f>
        <v>0</v>
      </c>
      <c r="H76" s="907">
        <f>'様式D-3_S66'!BB5</f>
        <v>0</v>
      </c>
      <c r="I76" s="895">
        <f>'様式D-3_S66'!BC5</f>
        <v>0</v>
      </c>
      <c r="J76" s="895">
        <f>'様式D-3_S66'!BD5</f>
        <v>0</v>
      </c>
      <c r="K76" s="906">
        <f>'様式D-3_S66'!BE5</f>
        <v>1</v>
      </c>
      <c r="L76" s="907">
        <f>'様式D-3_S66'!BF5</f>
        <v>0</v>
      </c>
      <c r="M76" s="895">
        <f>'様式D-3_S66'!BG5</f>
        <v>0</v>
      </c>
      <c r="N76" s="895">
        <f>'様式D-3_S66'!BH5</f>
        <v>0</v>
      </c>
      <c r="O76" s="906">
        <f>'様式D-3_S66'!BI5</f>
        <v>0</v>
      </c>
      <c r="P76" s="907">
        <f>'様式D-3_S66'!BJ5</f>
        <v>0</v>
      </c>
      <c r="Q76" s="895">
        <f>'様式D-3_S66'!BK5</f>
        <v>0</v>
      </c>
      <c r="R76" s="906">
        <f>'様式D-3_S66'!BL5</f>
        <v>0</v>
      </c>
      <c r="S76" s="907">
        <f>'様式D-3_S66'!BM5</f>
        <v>0</v>
      </c>
      <c r="T76" s="895">
        <f>'様式D-3_S66'!BN5</f>
        <v>0</v>
      </c>
      <c r="U76" s="906">
        <f>'様式D-3_S66'!BO5</f>
        <v>1</v>
      </c>
      <c r="V76" s="907">
        <f>'様式D-3_S66'!BP5</f>
        <v>0</v>
      </c>
      <c r="W76" s="895">
        <f>'様式D-3_S66'!BQ5</f>
        <v>0</v>
      </c>
      <c r="X76" s="896">
        <f>'様式D-3_S66'!BR5</f>
        <v>0</v>
      </c>
      <c r="Y76" s="897" t="str">
        <f>'様式D-3_S66'!BS5</f>
        <v>Ⅰ</v>
      </c>
      <c r="Z76" s="898" t="str">
        <f>'様式D-3_S66'!BT5</f>
        <v>Ⅱ</v>
      </c>
      <c r="AA76" s="898" t="str">
        <f>'様式D-3_S66'!BU5</f>
        <v>Ⅰ</v>
      </c>
      <c r="AB76" s="897" t="str">
        <f>'様式D-3_S66'!BV5</f>
        <v>Ⅱ</v>
      </c>
      <c r="AC76" s="899" t="str">
        <f>'様式D-3_S66'!BW5</f>
        <v/>
      </c>
      <c r="AD76" s="900" t="str">
        <f>'様式D-3_S66'!BX5</f>
        <v/>
      </c>
      <c r="AE76" s="900" t="str">
        <f>'様式D-3_S66'!BY5</f>
        <v/>
      </c>
      <c r="AF76" s="901" t="str">
        <f>'様式D-3_S66'!BZ5</f>
        <v/>
      </c>
      <c r="AG76" s="905">
        <f>'様式D-3_S66'!CA5</f>
        <v>0</v>
      </c>
      <c r="AH76" s="902">
        <f>'様式D-3_S66'!CB5</f>
        <v>0</v>
      </c>
      <c r="AI76" s="902">
        <f>'様式D-3_S66'!CC5</f>
        <v>0</v>
      </c>
      <c r="AJ76" s="902">
        <f>'様式D-3_S66'!CD5</f>
        <v>6.2</v>
      </c>
      <c r="AK76" s="902">
        <f>'様式D-3_S66'!CE5</f>
        <v>0</v>
      </c>
      <c r="AL76" s="902">
        <f>'様式D-3_S66'!CF5</f>
        <v>0</v>
      </c>
      <c r="AM76" s="902">
        <f>'様式D-3_S66'!CG5</f>
        <v>0</v>
      </c>
      <c r="AN76" s="903">
        <f>'様式D-3_S66'!CH5</f>
        <v>0</v>
      </c>
      <c r="AO76" s="3"/>
      <c r="AP76" s="3"/>
      <c r="AQ76" s="3"/>
      <c r="AR76" s="3"/>
      <c r="AS76" s="3"/>
      <c r="AT76" s="904">
        <f t="shared" si="0"/>
        <v>2</v>
      </c>
      <c r="AU76" s="3"/>
    </row>
    <row r="77" spans="2:47">
      <c r="B77" s="892">
        <f>'様式D-3_S67'!AV5</f>
        <v>67</v>
      </c>
      <c r="C77" s="893">
        <f>'様式D-3_S67'!AW5</f>
        <v>6.2</v>
      </c>
      <c r="D77" s="894">
        <f>'様式D-3_S67'!AX5</f>
        <v>0</v>
      </c>
      <c r="E77" s="895">
        <f>'様式D-3_S67'!AY5</f>
        <v>0</v>
      </c>
      <c r="F77" s="895">
        <f>'様式D-3_S67'!AZ5</f>
        <v>0</v>
      </c>
      <c r="G77" s="906">
        <f>'様式D-3_S67'!BA5</f>
        <v>0</v>
      </c>
      <c r="H77" s="907">
        <f>'様式D-3_S67'!BB5</f>
        <v>0</v>
      </c>
      <c r="I77" s="895">
        <f>'様式D-3_S67'!BC5</f>
        <v>0</v>
      </c>
      <c r="J77" s="895">
        <f>'様式D-3_S67'!BD5</f>
        <v>0</v>
      </c>
      <c r="K77" s="906">
        <f>'様式D-3_S67'!BE5</f>
        <v>1</v>
      </c>
      <c r="L77" s="907">
        <f>'様式D-3_S67'!BF5</f>
        <v>0</v>
      </c>
      <c r="M77" s="895">
        <f>'様式D-3_S67'!BG5</f>
        <v>0</v>
      </c>
      <c r="N77" s="895">
        <f>'様式D-3_S67'!BH5</f>
        <v>0</v>
      </c>
      <c r="O77" s="906">
        <f>'様式D-3_S67'!BI5</f>
        <v>0</v>
      </c>
      <c r="P77" s="907">
        <f>'様式D-3_S67'!BJ5</f>
        <v>0</v>
      </c>
      <c r="Q77" s="895">
        <f>'様式D-3_S67'!BK5</f>
        <v>0</v>
      </c>
      <c r="R77" s="906">
        <f>'様式D-3_S67'!BL5</f>
        <v>0</v>
      </c>
      <c r="S77" s="907">
        <f>'様式D-3_S67'!BM5</f>
        <v>0</v>
      </c>
      <c r="T77" s="895">
        <f>'様式D-3_S67'!BN5</f>
        <v>0</v>
      </c>
      <c r="U77" s="906">
        <f>'様式D-3_S67'!BO5</f>
        <v>1</v>
      </c>
      <c r="V77" s="907">
        <f>'様式D-3_S67'!BP5</f>
        <v>0</v>
      </c>
      <c r="W77" s="895">
        <f>'様式D-3_S67'!BQ5</f>
        <v>0</v>
      </c>
      <c r="X77" s="896">
        <f>'様式D-3_S67'!BR5</f>
        <v>0</v>
      </c>
      <c r="Y77" s="897" t="str">
        <f>'様式D-3_S67'!BS5</f>
        <v>Ⅰ</v>
      </c>
      <c r="Z77" s="898" t="str">
        <f>'様式D-3_S67'!BT5</f>
        <v>Ⅱ</v>
      </c>
      <c r="AA77" s="898" t="str">
        <f>'様式D-3_S67'!BU5</f>
        <v>Ⅰ</v>
      </c>
      <c r="AB77" s="897" t="str">
        <f>'様式D-3_S67'!BV5</f>
        <v>Ⅱ</v>
      </c>
      <c r="AC77" s="899" t="str">
        <f>'様式D-3_S67'!BW5</f>
        <v/>
      </c>
      <c r="AD77" s="900" t="str">
        <f>'様式D-3_S67'!BX5</f>
        <v/>
      </c>
      <c r="AE77" s="900" t="str">
        <f>'様式D-3_S67'!BY5</f>
        <v/>
      </c>
      <c r="AF77" s="901" t="str">
        <f>'様式D-3_S67'!BZ5</f>
        <v/>
      </c>
      <c r="AG77" s="905">
        <f>'様式D-3_S67'!CA5</f>
        <v>0</v>
      </c>
      <c r="AH77" s="902">
        <f>'様式D-3_S67'!CB5</f>
        <v>0</v>
      </c>
      <c r="AI77" s="902">
        <f>'様式D-3_S67'!CC5</f>
        <v>0</v>
      </c>
      <c r="AJ77" s="902">
        <f>'様式D-3_S67'!CD5</f>
        <v>6.3</v>
      </c>
      <c r="AK77" s="902">
        <f>'様式D-3_S67'!CE5</f>
        <v>0</v>
      </c>
      <c r="AL77" s="902">
        <f>'様式D-3_S67'!CF5</f>
        <v>0</v>
      </c>
      <c r="AM77" s="902">
        <f>'様式D-3_S67'!CG5</f>
        <v>0</v>
      </c>
      <c r="AN77" s="903">
        <f>'様式D-3_S67'!CH5</f>
        <v>0</v>
      </c>
      <c r="AO77" s="3"/>
      <c r="AP77" s="3"/>
      <c r="AQ77" s="3"/>
      <c r="AR77" s="3"/>
      <c r="AS77" s="3"/>
      <c r="AT77" s="904">
        <f t="shared" si="0"/>
        <v>2</v>
      </c>
      <c r="AU77" s="3"/>
    </row>
    <row r="78" spans="2:47">
      <c r="B78" s="892">
        <f>'様式D-3_S68'!AV5</f>
        <v>68</v>
      </c>
      <c r="C78" s="893">
        <f>'様式D-3_S68'!AW5</f>
        <v>6.2</v>
      </c>
      <c r="D78" s="894">
        <f>'様式D-3_S68'!AX5</f>
        <v>0</v>
      </c>
      <c r="E78" s="895">
        <f>'様式D-3_S68'!AY5</f>
        <v>0</v>
      </c>
      <c r="F78" s="895">
        <f>'様式D-3_S68'!AZ5</f>
        <v>0</v>
      </c>
      <c r="G78" s="906">
        <f>'様式D-3_S68'!BA5</f>
        <v>0</v>
      </c>
      <c r="H78" s="907">
        <f>'様式D-3_S68'!BB5</f>
        <v>0</v>
      </c>
      <c r="I78" s="895">
        <f>'様式D-3_S68'!BC5</f>
        <v>0</v>
      </c>
      <c r="J78" s="895">
        <f>'様式D-3_S68'!BD5</f>
        <v>0</v>
      </c>
      <c r="K78" s="906">
        <f>'様式D-3_S68'!BE5</f>
        <v>1</v>
      </c>
      <c r="L78" s="907">
        <f>'様式D-3_S68'!BF5</f>
        <v>0</v>
      </c>
      <c r="M78" s="895">
        <f>'様式D-3_S68'!BG5</f>
        <v>0</v>
      </c>
      <c r="N78" s="895">
        <f>'様式D-3_S68'!BH5</f>
        <v>0</v>
      </c>
      <c r="O78" s="906">
        <f>'様式D-3_S68'!BI5</f>
        <v>0</v>
      </c>
      <c r="P78" s="907">
        <f>'様式D-3_S68'!BJ5</f>
        <v>0</v>
      </c>
      <c r="Q78" s="895">
        <f>'様式D-3_S68'!BK5</f>
        <v>0</v>
      </c>
      <c r="R78" s="906">
        <f>'様式D-3_S68'!BL5</f>
        <v>0</v>
      </c>
      <c r="S78" s="907">
        <f>'様式D-3_S68'!BM5</f>
        <v>0</v>
      </c>
      <c r="T78" s="895">
        <f>'様式D-3_S68'!BN5</f>
        <v>0</v>
      </c>
      <c r="U78" s="906">
        <f>'様式D-3_S68'!BO5</f>
        <v>1</v>
      </c>
      <c r="V78" s="907">
        <f>'様式D-3_S68'!BP5</f>
        <v>0</v>
      </c>
      <c r="W78" s="895">
        <f>'様式D-3_S68'!BQ5</f>
        <v>0</v>
      </c>
      <c r="X78" s="896">
        <f>'様式D-3_S68'!BR5</f>
        <v>0</v>
      </c>
      <c r="Y78" s="897" t="str">
        <f>'様式D-3_S68'!BS5</f>
        <v>Ⅰ</v>
      </c>
      <c r="Z78" s="898" t="str">
        <f>'様式D-3_S68'!BT5</f>
        <v>Ⅱ</v>
      </c>
      <c r="AA78" s="898" t="str">
        <f>'様式D-3_S68'!BU5</f>
        <v>Ⅰ</v>
      </c>
      <c r="AB78" s="897" t="str">
        <f>'様式D-3_S68'!BV5</f>
        <v>Ⅱ</v>
      </c>
      <c r="AC78" s="899" t="str">
        <f>'様式D-3_S68'!BW5</f>
        <v/>
      </c>
      <c r="AD78" s="900" t="str">
        <f>'様式D-3_S68'!BX5</f>
        <v/>
      </c>
      <c r="AE78" s="900" t="str">
        <f>'様式D-3_S68'!BY5</f>
        <v/>
      </c>
      <c r="AF78" s="901" t="str">
        <f>'様式D-3_S68'!BZ5</f>
        <v/>
      </c>
      <c r="AG78" s="905">
        <f>'様式D-3_S68'!CA5</f>
        <v>0</v>
      </c>
      <c r="AH78" s="902">
        <f>'様式D-3_S68'!CB5</f>
        <v>0</v>
      </c>
      <c r="AI78" s="902">
        <f>'様式D-3_S68'!CC5</f>
        <v>0</v>
      </c>
      <c r="AJ78" s="902">
        <f>'様式D-3_S68'!CD5</f>
        <v>6.68</v>
      </c>
      <c r="AK78" s="902">
        <f>'様式D-3_S68'!CE5</f>
        <v>0</v>
      </c>
      <c r="AL78" s="902">
        <f>'様式D-3_S68'!CF5</f>
        <v>0</v>
      </c>
      <c r="AM78" s="902">
        <f>'様式D-3_S68'!CG5</f>
        <v>0</v>
      </c>
      <c r="AN78" s="903">
        <f>'様式D-3_S68'!CH5</f>
        <v>0</v>
      </c>
      <c r="AO78" s="3"/>
      <c r="AP78" s="3"/>
      <c r="AQ78" s="3"/>
      <c r="AR78" s="3"/>
      <c r="AS78" s="3"/>
      <c r="AT78" s="904">
        <f t="shared" si="0"/>
        <v>2</v>
      </c>
      <c r="AU78" s="3"/>
    </row>
    <row r="79" spans="2:47">
      <c r="B79" s="892">
        <f>'様式D-3_S69'!AV5</f>
        <v>69</v>
      </c>
      <c r="C79" s="893">
        <f>'様式D-3_S69'!AW5</f>
        <v>6.2</v>
      </c>
      <c r="D79" s="894">
        <f>'様式D-3_S69'!AX5</f>
        <v>0</v>
      </c>
      <c r="E79" s="895">
        <f>'様式D-3_S69'!AY5</f>
        <v>0</v>
      </c>
      <c r="F79" s="895">
        <f>'様式D-3_S69'!AZ5</f>
        <v>0</v>
      </c>
      <c r="G79" s="906">
        <f>'様式D-3_S69'!BA5</f>
        <v>0</v>
      </c>
      <c r="H79" s="907">
        <f>'様式D-3_S69'!BB5</f>
        <v>0</v>
      </c>
      <c r="I79" s="895">
        <f>'様式D-3_S69'!BC5</f>
        <v>0</v>
      </c>
      <c r="J79" s="895">
        <f>'様式D-3_S69'!BD5</f>
        <v>0</v>
      </c>
      <c r="K79" s="906">
        <f>'様式D-3_S69'!BE5</f>
        <v>0</v>
      </c>
      <c r="L79" s="907">
        <f>'様式D-3_S69'!BF5</f>
        <v>0</v>
      </c>
      <c r="M79" s="895">
        <f>'様式D-3_S69'!BG5</f>
        <v>0</v>
      </c>
      <c r="N79" s="895">
        <f>'様式D-3_S69'!BH5</f>
        <v>0</v>
      </c>
      <c r="O79" s="906">
        <f>'様式D-3_S69'!BI5</f>
        <v>0</v>
      </c>
      <c r="P79" s="907">
        <f>'様式D-3_S69'!BJ5</f>
        <v>0</v>
      </c>
      <c r="Q79" s="895">
        <f>'様式D-3_S69'!BK5</f>
        <v>0</v>
      </c>
      <c r="R79" s="906">
        <f>'様式D-3_S69'!BL5</f>
        <v>0</v>
      </c>
      <c r="S79" s="907">
        <f>'様式D-3_S69'!BM5</f>
        <v>0</v>
      </c>
      <c r="T79" s="895">
        <f>'様式D-3_S69'!BN5</f>
        <v>0</v>
      </c>
      <c r="U79" s="906">
        <f>'様式D-3_S69'!BO5</f>
        <v>0</v>
      </c>
      <c r="V79" s="907">
        <f>'様式D-3_S69'!BP5</f>
        <v>0</v>
      </c>
      <c r="W79" s="895">
        <f>'様式D-3_S69'!BQ5</f>
        <v>0</v>
      </c>
      <c r="X79" s="896">
        <f>'様式D-3_S69'!BR5</f>
        <v>0</v>
      </c>
      <c r="Y79" s="897" t="str">
        <f>'様式D-3_S69'!BS5</f>
        <v>Ⅰ</v>
      </c>
      <c r="Z79" s="898" t="str">
        <f>'様式D-3_S69'!BT5</f>
        <v>Ⅰ</v>
      </c>
      <c r="AA79" s="898" t="str">
        <f>'様式D-3_S69'!BU5</f>
        <v>Ⅰ</v>
      </c>
      <c r="AB79" s="897" t="str">
        <f>'様式D-3_S69'!BV5</f>
        <v>Ⅰ</v>
      </c>
      <c r="AC79" s="899" t="str">
        <f>'様式D-3_S69'!BW5</f>
        <v/>
      </c>
      <c r="AD79" s="900" t="str">
        <f>'様式D-3_S69'!BX5</f>
        <v/>
      </c>
      <c r="AE79" s="900" t="str">
        <f>'様式D-3_S69'!BY5</f>
        <v/>
      </c>
      <c r="AF79" s="901" t="str">
        <f>'様式D-3_S69'!BZ5</f>
        <v/>
      </c>
      <c r="AG79" s="905">
        <f>'様式D-3_S69'!CA5</f>
        <v>0</v>
      </c>
      <c r="AH79" s="902">
        <f>'様式D-3_S69'!CB5</f>
        <v>0</v>
      </c>
      <c r="AI79" s="902">
        <f>'様式D-3_S69'!CC5</f>
        <v>0</v>
      </c>
      <c r="AJ79" s="902">
        <f>'様式D-3_S69'!CD5</f>
        <v>0</v>
      </c>
      <c r="AK79" s="902">
        <f>'様式D-3_S69'!CE5</f>
        <v>0</v>
      </c>
      <c r="AL79" s="902">
        <f>'様式D-3_S69'!CF5</f>
        <v>0</v>
      </c>
      <c r="AM79" s="902">
        <f>'様式D-3_S69'!CG5</f>
        <v>0</v>
      </c>
      <c r="AN79" s="903">
        <f>'様式D-3_S69'!CH5</f>
        <v>0</v>
      </c>
      <c r="AO79" s="3"/>
      <c r="AP79" s="3"/>
      <c r="AQ79" s="3"/>
      <c r="AR79" s="3"/>
      <c r="AS79" s="3"/>
      <c r="AT79" s="904">
        <f t="shared" si="0"/>
        <v>1</v>
      </c>
      <c r="AU79" s="3"/>
    </row>
    <row r="80" spans="2:47">
      <c r="B80" s="892">
        <f>'様式D-3_S70'!AV5</f>
        <v>70</v>
      </c>
      <c r="C80" s="893">
        <f>'様式D-3_S70'!AW5</f>
        <v>10</v>
      </c>
      <c r="D80" s="894">
        <f>'様式D-3_S70'!AX5</f>
        <v>0</v>
      </c>
      <c r="E80" s="895">
        <f>'様式D-3_S70'!AY5</f>
        <v>0</v>
      </c>
      <c r="F80" s="895">
        <f>'様式D-3_S70'!AZ5</f>
        <v>0</v>
      </c>
      <c r="G80" s="906">
        <f>'様式D-3_S70'!BA5</f>
        <v>0</v>
      </c>
      <c r="H80" s="907">
        <f>'様式D-3_S70'!BB5</f>
        <v>0</v>
      </c>
      <c r="I80" s="895">
        <f>'様式D-3_S70'!BC5</f>
        <v>0</v>
      </c>
      <c r="J80" s="895">
        <f>'様式D-3_S70'!BD5</f>
        <v>0</v>
      </c>
      <c r="K80" s="906">
        <f>'様式D-3_S70'!BE5</f>
        <v>0</v>
      </c>
      <c r="L80" s="907">
        <f>'様式D-3_S70'!BF5</f>
        <v>0</v>
      </c>
      <c r="M80" s="895">
        <f>'様式D-3_S70'!BG5</f>
        <v>0</v>
      </c>
      <c r="N80" s="895">
        <f>'様式D-3_S70'!BH5</f>
        <v>0</v>
      </c>
      <c r="O80" s="906">
        <f>'様式D-3_S70'!BI5</f>
        <v>0</v>
      </c>
      <c r="P80" s="907">
        <f>'様式D-3_S70'!BJ5</f>
        <v>0</v>
      </c>
      <c r="Q80" s="895">
        <f>'様式D-3_S70'!BK5</f>
        <v>0</v>
      </c>
      <c r="R80" s="906">
        <f>'様式D-3_S70'!BL5</f>
        <v>0</v>
      </c>
      <c r="S80" s="907">
        <f>'様式D-3_S70'!BM5</f>
        <v>0</v>
      </c>
      <c r="T80" s="895">
        <f>'様式D-3_S70'!BN5</f>
        <v>0</v>
      </c>
      <c r="U80" s="906">
        <f>'様式D-3_S70'!BO5</f>
        <v>0</v>
      </c>
      <c r="V80" s="907">
        <f>'様式D-3_S70'!BP5</f>
        <v>0</v>
      </c>
      <c r="W80" s="895">
        <f>'様式D-3_S70'!BQ5</f>
        <v>0</v>
      </c>
      <c r="X80" s="896">
        <f>'様式D-3_S70'!BR5</f>
        <v>0</v>
      </c>
      <c r="Y80" s="897" t="str">
        <f>'様式D-3_S70'!BS5</f>
        <v>Ⅰ</v>
      </c>
      <c r="Z80" s="898" t="str">
        <f>'様式D-3_S70'!BT5</f>
        <v>Ⅰ</v>
      </c>
      <c r="AA80" s="898" t="str">
        <f>'様式D-3_S70'!BU5</f>
        <v>Ⅰ</v>
      </c>
      <c r="AB80" s="897" t="str">
        <f>'様式D-3_S70'!BV5</f>
        <v>Ⅰ</v>
      </c>
      <c r="AC80" s="899" t="str">
        <f>'様式D-3_S70'!BW5</f>
        <v/>
      </c>
      <c r="AD80" s="900" t="str">
        <f>'様式D-3_S70'!BX5</f>
        <v/>
      </c>
      <c r="AE80" s="900" t="str">
        <f>'様式D-3_S70'!BY5</f>
        <v/>
      </c>
      <c r="AF80" s="901" t="str">
        <f>'様式D-3_S70'!BZ5</f>
        <v/>
      </c>
      <c r="AG80" s="905">
        <f>'様式D-3_S70'!CA5</f>
        <v>0</v>
      </c>
      <c r="AH80" s="902">
        <f>'様式D-3_S70'!CB5</f>
        <v>0</v>
      </c>
      <c r="AI80" s="902">
        <f>'様式D-3_S70'!CC5</f>
        <v>0</v>
      </c>
      <c r="AJ80" s="902">
        <f>'様式D-3_S70'!CD5</f>
        <v>0</v>
      </c>
      <c r="AK80" s="902">
        <f>'様式D-3_S70'!CE5</f>
        <v>0</v>
      </c>
      <c r="AL80" s="902">
        <f>'様式D-3_S70'!CF5</f>
        <v>0</v>
      </c>
      <c r="AM80" s="902">
        <f>'様式D-3_S70'!CG5</f>
        <v>0</v>
      </c>
      <c r="AN80" s="903">
        <f>'様式D-3_S70'!CH5</f>
        <v>0</v>
      </c>
      <c r="AO80" s="3"/>
      <c r="AP80" s="3"/>
      <c r="AQ80" s="3"/>
      <c r="AR80" s="3"/>
      <c r="AS80" s="3"/>
      <c r="AT80" s="904">
        <f t="shared" si="0"/>
        <v>1</v>
      </c>
      <c r="AU80" s="3"/>
    </row>
    <row r="81" spans="2:47">
      <c r="B81" s="892">
        <f>'様式D-3_S71'!AV5</f>
        <v>71</v>
      </c>
      <c r="C81" s="893">
        <f>'様式D-3_S71'!AW5</f>
        <v>10.5</v>
      </c>
      <c r="D81" s="894">
        <f>'様式D-3_S71'!AX5</f>
        <v>0</v>
      </c>
      <c r="E81" s="895">
        <f>'様式D-3_S71'!AY5</f>
        <v>0</v>
      </c>
      <c r="F81" s="895">
        <f>'様式D-3_S71'!AZ5</f>
        <v>0</v>
      </c>
      <c r="G81" s="906">
        <f>'様式D-3_S71'!BA5</f>
        <v>0</v>
      </c>
      <c r="H81" s="907">
        <f>'様式D-3_S71'!BB5</f>
        <v>0</v>
      </c>
      <c r="I81" s="895">
        <f>'様式D-3_S71'!BC5</f>
        <v>0</v>
      </c>
      <c r="J81" s="895">
        <f>'様式D-3_S71'!BD5</f>
        <v>0</v>
      </c>
      <c r="K81" s="906">
        <f>'様式D-3_S71'!BE5</f>
        <v>0</v>
      </c>
      <c r="L81" s="907">
        <f>'様式D-3_S71'!BF5</f>
        <v>0</v>
      </c>
      <c r="M81" s="895">
        <f>'様式D-3_S71'!BG5</f>
        <v>0</v>
      </c>
      <c r="N81" s="895">
        <f>'様式D-3_S71'!BH5</f>
        <v>0</v>
      </c>
      <c r="O81" s="906">
        <f>'様式D-3_S71'!BI5</f>
        <v>0</v>
      </c>
      <c r="P81" s="907">
        <f>'様式D-3_S71'!BJ5</f>
        <v>0</v>
      </c>
      <c r="Q81" s="895">
        <f>'様式D-3_S71'!BK5</f>
        <v>0</v>
      </c>
      <c r="R81" s="906">
        <f>'様式D-3_S71'!BL5</f>
        <v>0</v>
      </c>
      <c r="S81" s="907">
        <f>'様式D-3_S71'!BM5</f>
        <v>0</v>
      </c>
      <c r="T81" s="895">
        <f>'様式D-3_S71'!BN5</f>
        <v>0</v>
      </c>
      <c r="U81" s="906">
        <f>'様式D-3_S71'!BO5</f>
        <v>0</v>
      </c>
      <c r="V81" s="907">
        <f>'様式D-3_S71'!BP5</f>
        <v>0</v>
      </c>
      <c r="W81" s="895">
        <f>'様式D-3_S71'!BQ5</f>
        <v>0</v>
      </c>
      <c r="X81" s="896">
        <f>'様式D-3_S71'!BR5</f>
        <v>0</v>
      </c>
      <c r="Y81" s="897" t="str">
        <f>'様式D-3_S71'!BS5</f>
        <v>Ⅰ</v>
      </c>
      <c r="Z81" s="898" t="str">
        <f>'様式D-3_S71'!BT5</f>
        <v>Ⅰ</v>
      </c>
      <c r="AA81" s="898" t="str">
        <f>'様式D-3_S71'!BU5</f>
        <v>Ⅰ</v>
      </c>
      <c r="AB81" s="897" t="str">
        <f>'様式D-3_S71'!BV5</f>
        <v>Ⅰ</v>
      </c>
      <c r="AC81" s="899" t="str">
        <f>'様式D-3_S71'!BW5</f>
        <v/>
      </c>
      <c r="AD81" s="900" t="str">
        <f>'様式D-3_S71'!BX5</f>
        <v/>
      </c>
      <c r="AE81" s="900" t="str">
        <f>'様式D-3_S71'!BY5</f>
        <v/>
      </c>
      <c r="AF81" s="901" t="str">
        <f>'様式D-3_S71'!BZ5</f>
        <v/>
      </c>
      <c r="AG81" s="905">
        <f>'様式D-3_S71'!CA5</f>
        <v>0</v>
      </c>
      <c r="AH81" s="902">
        <f>'様式D-3_S71'!CB5</f>
        <v>0</v>
      </c>
      <c r="AI81" s="902">
        <f>'様式D-3_S71'!CC5</f>
        <v>0</v>
      </c>
      <c r="AJ81" s="902">
        <f>'様式D-3_S71'!CD5</f>
        <v>0</v>
      </c>
      <c r="AK81" s="902">
        <f>'様式D-3_S71'!CE5</f>
        <v>0</v>
      </c>
      <c r="AL81" s="902">
        <f>'様式D-3_S71'!CF5</f>
        <v>0</v>
      </c>
      <c r="AM81" s="902">
        <f>'様式D-3_S71'!CG5</f>
        <v>0</v>
      </c>
      <c r="AN81" s="903">
        <f>'様式D-3_S71'!CH5</f>
        <v>0</v>
      </c>
      <c r="AO81" s="3"/>
      <c r="AP81" s="3"/>
      <c r="AQ81" s="3"/>
      <c r="AR81" s="3"/>
      <c r="AS81" s="3"/>
      <c r="AT81" s="904">
        <f t="shared" si="0"/>
        <v>1</v>
      </c>
      <c r="AU81" s="3"/>
    </row>
    <row r="82" spans="2:47">
      <c r="B82" s="892">
        <f>'様式D-3_S72'!AV5</f>
        <v>72</v>
      </c>
      <c r="C82" s="893">
        <f>'様式D-3_S72'!AW5</f>
        <v>10.5</v>
      </c>
      <c r="D82" s="894">
        <f>'様式D-3_S72'!AX5</f>
        <v>0</v>
      </c>
      <c r="E82" s="895">
        <f>'様式D-3_S72'!AY5</f>
        <v>0</v>
      </c>
      <c r="F82" s="895">
        <f>'様式D-3_S72'!AZ5</f>
        <v>0</v>
      </c>
      <c r="G82" s="906">
        <f>'様式D-3_S72'!BA5</f>
        <v>0</v>
      </c>
      <c r="H82" s="907">
        <f>'様式D-3_S72'!BB5</f>
        <v>0</v>
      </c>
      <c r="I82" s="895">
        <f>'様式D-3_S72'!BC5</f>
        <v>0</v>
      </c>
      <c r="J82" s="895">
        <f>'様式D-3_S72'!BD5</f>
        <v>0</v>
      </c>
      <c r="K82" s="906">
        <f>'様式D-3_S72'!BE5</f>
        <v>0</v>
      </c>
      <c r="L82" s="907">
        <f>'様式D-3_S72'!BF5</f>
        <v>0</v>
      </c>
      <c r="M82" s="895">
        <f>'様式D-3_S72'!BG5</f>
        <v>0</v>
      </c>
      <c r="N82" s="895">
        <f>'様式D-3_S72'!BH5</f>
        <v>0</v>
      </c>
      <c r="O82" s="906">
        <f>'様式D-3_S72'!BI5</f>
        <v>0</v>
      </c>
      <c r="P82" s="907">
        <f>'様式D-3_S72'!BJ5</f>
        <v>0</v>
      </c>
      <c r="Q82" s="895">
        <f>'様式D-3_S72'!BK5</f>
        <v>0</v>
      </c>
      <c r="R82" s="906">
        <f>'様式D-3_S72'!BL5</f>
        <v>0</v>
      </c>
      <c r="S82" s="907">
        <f>'様式D-3_S72'!BM5</f>
        <v>0</v>
      </c>
      <c r="T82" s="895">
        <f>'様式D-3_S72'!BN5</f>
        <v>0</v>
      </c>
      <c r="U82" s="906">
        <f>'様式D-3_S72'!BO5</f>
        <v>0</v>
      </c>
      <c r="V82" s="907">
        <f>'様式D-3_S72'!BP5</f>
        <v>0</v>
      </c>
      <c r="W82" s="895">
        <f>'様式D-3_S72'!BQ5</f>
        <v>0</v>
      </c>
      <c r="X82" s="896">
        <f>'様式D-3_S72'!BR5</f>
        <v>0</v>
      </c>
      <c r="Y82" s="897" t="str">
        <f>'様式D-3_S72'!BS5</f>
        <v>Ⅰ</v>
      </c>
      <c r="Z82" s="898" t="str">
        <f>'様式D-3_S72'!BT5</f>
        <v>Ⅰ</v>
      </c>
      <c r="AA82" s="898" t="str">
        <f>'様式D-3_S72'!BU5</f>
        <v>Ⅰ</v>
      </c>
      <c r="AB82" s="897" t="str">
        <f>'様式D-3_S72'!BV5</f>
        <v>Ⅰ</v>
      </c>
      <c r="AC82" s="899" t="str">
        <f>'様式D-3_S72'!BW5</f>
        <v/>
      </c>
      <c r="AD82" s="900" t="str">
        <f>'様式D-3_S72'!BX5</f>
        <v/>
      </c>
      <c r="AE82" s="900" t="str">
        <f>'様式D-3_S72'!BY5</f>
        <v/>
      </c>
      <c r="AF82" s="901" t="str">
        <f>'様式D-3_S72'!BZ5</f>
        <v/>
      </c>
      <c r="AG82" s="905">
        <f>'様式D-3_S72'!CA5</f>
        <v>0</v>
      </c>
      <c r="AH82" s="902">
        <f>'様式D-3_S72'!CB5</f>
        <v>0</v>
      </c>
      <c r="AI82" s="902">
        <f>'様式D-3_S72'!CC5</f>
        <v>0</v>
      </c>
      <c r="AJ82" s="902">
        <f>'様式D-3_S72'!CD5</f>
        <v>0</v>
      </c>
      <c r="AK82" s="902">
        <f>'様式D-3_S72'!CE5</f>
        <v>0</v>
      </c>
      <c r="AL82" s="902">
        <f>'様式D-3_S72'!CF5</f>
        <v>0</v>
      </c>
      <c r="AM82" s="902">
        <f>'様式D-3_S72'!CG5</f>
        <v>0</v>
      </c>
      <c r="AN82" s="903">
        <f>'様式D-3_S72'!CH5</f>
        <v>0</v>
      </c>
      <c r="AO82" s="3"/>
      <c r="AP82" s="3"/>
      <c r="AQ82" s="3"/>
      <c r="AR82" s="3"/>
      <c r="AS82" s="3"/>
      <c r="AT82" s="904">
        <f t="shared" si="0"/>
        <v>1</v>
      </c>
      <c r="AU82" s="3"/>
    </row>
    <row r="83" spans="2:47">
      <c r="B83" s="892">
        <f>'様式D-3_S73'!AV5</f>
        <v>73</v>
      </c>
      <c r="C83" s="893">
        <f>'様式D-3_S73'!AW5</f>
        <v>10.5</v>
      </c>
      <c r="D83" s="894">
        <f>'様式D-3_S73'!AX5</f>
        <v>0</v>
      </c>
      <c r="E83" s="895">
        <f>'様式D-3_S73'!AY5</f>
        <v>0</v>
      </c>
      <c r="F83" s="895">
        <f>'様式D-3_S73'!AZ5</f>
        <v>0</v>
      </c>
      <c r="G83" s="906">
        <f>'様式D-3_S73'!BA5</f>
        <v>0</v>
      </c>
      <c r="H83" s="907">
        <f>'様式D-3_S73'!BB5</f>
        <v>0</v>
      </c>
      <c r="I83" s="895">
        <f>'様式D-3_S73'!BC5</f>
        <v>0</v>
      </c>
      <c r="J83" s="895">
        <f>'様式D-3_S73'!BD5</f>
        <v>0</v>
      </c>
      <c r="K83" s="906">
        <f>'様式D-3_S73'!BE5</f>
        <v>0</v>
      </c>
      <c r="L83" s="907">
        <f>'様式D-3_S73'!BF5</f>
        <v>0</v>
      </c>
      <c r="M83" s="895">
        <f>'様式D-3_S73'!BG5</f>
        <v>0</v>
      </c>
      <c r="N83" s="895">
        <f>'様式D-3_S73'!BH5</f>
        <v>0</v>
      </c>
      <c r="O83" s="906">
        <f>'様式D-3_S73'!BI5</f>
        <v>0</v>
      </c>
      <c r="P83" s="907">
        <f>'様式D-3_S73'!BJ5</f>
        <v>0</v>
      </c>
      <c r="Q83" s="895">
        <f>'様式D-3_S73'!BK5</f>
        <v>0</v>
      </c>
      <c r="R83" s="906">
        <f>'様式D-3_S73'!BL5</f>
        <v>0</v>
      </c>
      <c r="S83" s="907">
        <f>'様式D-3_S73'!BM5</f>
        <v>0</v>
      </c>
      <c r="T83" s="895">
        <f>'様式D-3_S73'!BN5</f>
        <v>0</v>
      </c>
      <c r="U83" s="906">
        <f>'様式D-3_S73'!BO5</f>
        <v>0</v>
      </c>
      <c r="V83" s="907">
        <f>'様式D-3_S73'!BP5</f>
        <v>0</v>
      </c>
      <c r="W83" s="895">
        <f>'様式D-3_S73'!BQ5</f>
        <v>0</v>
      </c>
      <c r="X83" s="896">
        <f>'様式D-3_S73'!BR5</f>
        <v>0</v>
      </c>
      <c r="Y83" s="897" t="str">
        <f>'様式D-3_S73'!BS5</f>
        <v>Ⅰ</v>
      </c>
      <c r="Z83" s="898" t="str">
        <f>'様式D-3_S73'!BT5</f>
        <v>Ⅰ</v>
      </c>
      <c r="AA83" s="898" t="str">
        <f>'様式D-3_S73'!BU5</f>
        <v>Ⅰ</v>
      </c>
      <c r="AB83" s="897" t="str">
        <f>'様式D-3_S73'!BV5</f>
        <v>Ⅰ</v>
      </c>
      <c r="AC83" s="899" t="str">
        <f>'様式D-3_S73'!BW5</f>
        <v/>
      </c>
      <c r="AD83" s="900" t="str">
        <f>'様式D-3_S73'!BX5</f>
        <v/>
      </c>
      <c r="AE83" s="900" t="str">
        <f>'様式D-3_S73'!BY5</f>
        <v/>
      </c>
      <c r="AF83" s="901" t="str">
        <f>'様式D-3_S73'!BZ5</f>
        <v/>
      </c>
      <c r="AG83" s="905">
        <f>'様式D-3_S73'!CA5</f>
        <v>0</v>
      </c>
      <c r="AH83" s="902">
        <f>'様式D-3_S73'!CB5</f>
        <v>0</v>
      </c>
      <c r="AI83" s="902">
        <f>'様式D-3_S73'!CC5</f>
        <v>0</v>
      </c>
      <c r="AJ83" s="902">
        <f>'様式D-3_S73'!CD5</f>
        <v>0</v>
      </c>
      <c r="AK83" s="902">
        <f>'様式D-3_S73'!CE5</f>
        <v>0</v>
      </c>
      <c r="AL83" s="902">
        <f>'様式D-3_S73'!CF5</f>
        <v>0</v>
      </c>
      <c r="AM83" s="902">
        <f>'様式D-3_S73'!CG5</f>
        <v>0</v>
      </c>
      <c r="AN83" s="903">
        <f>'様式D-3_S73'!CH5</f>
        <v>0</v>
      </c>
      <c r="AO83" s="3"/>
      <c r="AP83" s="3"/>
      <c r="AQ83" s="3"/>
      <c r="AR83" s="3"/>
      <c r="AS83" s="3"/>
      <c r="AT83" s="904">
        <f t="shared" si="0"/>
        <v>1</v>
      </c>
      <c r="AU83" s="3"/>
    </row>
    <row r="84" spans="2:47">
      <c r="B84" s="892">
        <f>'様式D-3_S74'!AV5</f>
        <v>74</v>
      </c>
      <c r="C84" s="893">
        <f>'様式D-3_S74'!AW5</f>
        <v>10.5</v>
      </c>
      <c r="D84" s="894">
        <f>'様式D-3_S74'!AX5</f>
        <v>0</v>
      </c>
      <c r="E84" s="895">
        <f>'様式D-3_S74'!AY5</f>
        <v>0</v>
      </c>
      <c r="F84" s="895">
        <f>'様式D-3_S74'!AZ5</f>
        <v>0</v>
      </c>
      <c r="G84" s="906">
        <f>'様式D-3_S74'!BA5</f>
        <v>0</v>
      </c>
      <c r="H84" s="907">
        <f>'様式D-3_S74'!BB5</f>
        <v>0</v>
      </c>
      <c r="I84" s="895">
        <f>'様式D-3_S74'!BC5</f>
        <v>0</v>
      </c>
      <c r="J84" s="895">
        <f>'様式D-3_S74'!BD5</f>
        <v>0</v>
      </c>
      <c r="K84" s="906">
        <f>'様式D-3_S74'!BE5</f>
        <v>0</v>
      </c>
      <c r="L84" s="907">
        <f>'様式D-3_S74'!BF5</f>
        <v>0</v>
      </c>
      <c r="M84" s="895">
        <f>'様式D-3_S74'!BG5</f>
        <v>0</v>
      </c>
      <c r="N84" s="895">
        <f>'様式D-3_S74'!BH5</f>
        <v>0</v>
      </c>
      <c r="O84" s="906">
        <f>'様式D-3_S74'!BI5</f>
        <v>0</v>
      </c>
      <c r="P84" s="907">
        <f>'様式D-3_S74'!BJ5</f>
        <v>0</v>
      </c>
      <c r="Q84" s="895">
        <f>'様式D-3_S74'!BK5</f>
        <v>0</v>
      </c>
      <c r="R84" s="906">
        <f>'様式D-3_S74'!BL5</f>
        <v>0</v>
      </c>
      <c r="S84" s="907">
        <f>'様式D-3_S74'!BM5</f>
        <v>0</v>
      </c>
      <c r="T84" s="895">
        <f>'様式D-3_S74'!BN5</f>
        <v>0</v>
      </c>
      <c r="U84" s="906">
        <f>'様式D-3_S74'!BO5</f>
        <v>0</v>
      </c>
      <c r="V84" s="907">
        <f>'様式D-3_S74'!BP5</f>
        <v>0</v>
      </c>
      <c r="W84" s="895">
        <f>'様式D-3_S74'!BQ5</f>
        <v>0</v>
      </c>
      <c r="X84" s="896">
        <f>'様式D-3_S74'!BR5</f>
        <v>0</v>
      </c>
      <c r="Y84" s="897" t="str">
        <f>'様式D-3_S74'!BS5</f>
        <v>Ⅰ</v>
      </c>
      <c r="Z84" s="898" t="str">
        <f>'様式D-3_S74'!BT5</f>
        <v>Ⅰ</v>
      </c>
      <c r="AA84" s="898" t="str">
        <f>'様式D-3_S74'!BU5</f>
        <v>Ⅰ</v>
      </c>
      <c r="AB84" s="897" t="str">
        <f>'様式D-3_S74'!BV5</f>
        <v>Ⅰ</v>
      </c>
      <c r="AC84" s="899" t="str">
        <f>'様式D-3_S74'!BW5</f>
        <v/>
      </c>
      <c r="AD84" s="900" t="str">
        <f>'様式D-3_S74'!BX5</f>
        <v/>
      </c>
      <c r="AE84" s="900" t="str">
        <f>'様式D-3_S74'!BY5</f>
        <v/>
      </c>
      <c r="AF84" s="901" t="str">
        <f>'様式D-3_S74'!BZ5</f>
        <v/>
      </c>
      <c r="AG84" s="905">
        <f>'様式D-3_S74'!CA5</f>
        <v>0</v>
      </c>
      <c r="AH84" s="902">
        <f>'様式D-3_S74'!CB5</f>
        <v>0</v>
      </c>
      <c r="AI84" s="902">
        <f>'様式D-3_S74'!CC5</f>
        <v>0</v>
      </c>
      <c r="AJ84" s="902">
        <f>'様式D-3_S74'!CD5</f>
        <v>0</v>
      </c>
      <c r="AK84" s="902">
        <f>'様式D-3_S74'!CE5</f>
        <v>0</v>
      </c>
      <c r="AL84" s="902">
        <f>'様式D-3_S74'!CF5</f>
        <v>0</v>
      </c>
      <c r="AM84" s="902">
        <f>'様式D-3_S74'!CG5</f>
        <v>0</v>
      </c>
      <c r="AN84" s="903">
        <f>'様式D-3_S74'!CH5</f>
        <v>0</v>
      </c>
      <c r="AO84" s="3"/>
      <c r="AP84" s="3"/>
      <c r="AQ84" s="3"/>
      <c r="AR84" s="3"/>
      <c r="AS84" s="3"/>
      <c r="AT84" s="904">
        <f t="shared" si="0"/>
        <v>1</v>
      </c>
      <c r="AU84" s="3"/>
    </row>
    <row r="85" spans="2:47">
      <c r="B85" s="892">
        <f>'様式D-3_S75'!AV5</f>
        <v>75</v>
      </c>
      <c r="C85" s="893">
        <f>'様式D-3_S75'!AW5</f>
        <v>10.5</v>
      </c>
      <c r="D85" s="894">
        <f>'様式D-3_S75'!AX5</f>
        <v>0</v>
      </c>
      <c r="E85" s="895">
        <f>'様式D-3_S75'!AY5</f>
        <v>0</v>
      </c>
      <c r="F85" s="895">
        <f>'様式D-3_S75'!AZ5</f>
        <v>0</v>
      </c>
      <c r="G85" s="906">
        <f>'様式D-3_S75'!BA5</f>
        <v>0</v>
      </c>
      <c r="H85" s="907">
        <f>'様式D-3_S75'!BB5</f>
        <v>0</v>
      </c>
      <c r="I85" s="895">
        <f>'様式D-3_S75'!BC5</f>
        <v>0</v>
      </c>
      <c r="J85" s="895">
        <f>'様式D-3_S75'!BD5</f>
        <v>0</v>
      </c>
      <c r="K85" s="906">
        <f>'様式D-3_S75'!BE5</f>
        <v>0</v>
      </c>
      <c r="L85" s="907">
        <f>'様式D-3_S75'!BF5</f>
        <v>0</v>
      </c>
      <c r="M85" s="895">
        <f>'様式D-3_S75'!BG5</f>
        <v>0</v>
      </c>
      <c r="N85" s="895">
        <f>'様式D-3_S75'!BH5</f>
        <v>0</v>
      </c>
      <c r="O85" s="906">
        <f>'様式D-3_S75'!BI5</f>
        <v>0</v>
      </c>
      <c r="P85" s="907">
        <f>'様式D-3_S75'!BJ5</f>
        <v>0</v>
      </c>
      <c r="Q85" s="895">
        <f>'様式D-3_S75'!BK5</f>
        <v>0</v>
      </c>
      <c r="R85" s="906">
        <f>'様式D-3_S75'!BL5</f>
        <v>0</v>
      </c>
      <c r="S85" s="907">
        <f>'様式D-3_S75'!BM5</f>
        <v>0</v>
      </c>
      <c r="T85" s="895">
        <f>'様式D-3_S75'!BN5</f>
        <v>0</v>
      </c>
      <c r="U85" s="906">
        <f>'様式D-3_S75'!BO5</f>
        <v>0</v>
      </c>
      <c r="V85" s="907">
        <f>'様式D-3_S75'!BP5</f>
        <v>0</v>
      </c>
      <c r="W85" s="895">
        <f>'様式D-3_S75'!BQ5</f>
        <v>0</v>
      </c>
      <c r="X85" s="896">
        <f>'様式D-3_S75'!BR5</f>
        <v>0</v>
      </c>
      <c r="Y85" s="897" t="str">
        <f>'様式D-3_S75'!BS5</f>
        <v>Ⅰ</v>
      </c>
      <c r="Z85" s="898" t="str">
        <f>'様式D-3_S75'!BT5</f>
        <v>Ⅰ</v>
      </c>
      <c r="AA85" s="898" t="str">
        <f>'様式D-3_S75'!BU5</f>
        <v>Ⅰ</v>
      </c>
      <c r="AB85" s="897" t="str">
        <f>'様式D-3_S75'!BV5</f>
        <v>Ⅰ</v>
      </c>
      <c r="AC85" s="899" t="str">
        <f>'様式D-3_S75'!BW5</f>
        <v/>
      </c>
      <c r="AD85" s="900" t="str">
        <f>'様式D-3_S75'!BX5</f>
        <v/>
      </c>
      <c r="AE85" s="900" t="str">
        <f>'様式D-3_S75'!BY5</f>
        <v/>
      </c>
      <c r="AF85" s="901" t="str">
        <f>'様式D-3_S75'!BZ5</f>
        <v/>
      </c>
      <c r="AG85" s="905">
        <f>'様式D-3_S75'!CA5</f>
        <v>0</v>
      </c>
      <c r="AH85" s="902">
        <f>'様式D-3_S75'!CB5</f>
        <v>0</v>
      </c>
      <c r="AI85" s="902">
        <f>'様式D-3_S75'!CC5</f>
        <v>0</v>
      </c>
      <c r="AJ85" s="902">
        <f>'様式D-3_S75'!CD5</f>
        <v>0</v>
      </c>
      <c r="AK85" s="902">
        <f>'様式D-3_S75'!CE5</f>
        <v>0</v>
      </c>
      <c r="AL85" s="902">
        <f>'様式D-3_S75'!CF5</f>
        <v>0</v>
      </c>
      <c r="AM85" s="902">
        <f>'様式D-3_S75'!CG5</f>
        <v>0</v>
      </c>
      <c r="AN85" s="903">
        <f>'様式D-3_S75'!CH5</f>
        <v>0</v>
      </c>
      <c r="AO85" s="3"/>
      <c r="AP85" s="3"/>
      <c r="AQ85" s="3"/>
      <c r="AR85" s="3"/>
      <c r="AS85" s="3"/>
      <c r="AT85" s="904">
        <f t="shared" si="0"/>
        <v>1</v>
      </c>
      <c r="AU85" s="3"/>
    </row>
    <row r="86" spans="2:47">
      <c r="B86" s="892">
        <f>'様式D-3_S76'!AV5</f>
        <v>76</v>
      </c>
      <c r="C86" s="893">
        <f>'様式D-3_S76'!AW5</f>
        <v>10.5</v>
      </c>
      <c r="D86" s="894">
        <f>'様式D-3_S76'!AX5</f>
        <v>0</v>
      </c>
      <c r="E86" s="895">
        <f>'様式D-3_S76'!AY5</f>
        <v>0</v>
      </c>
      <c r="F86" s="895">
        <f>'様式D-3_S76'!AZ5</f>
        <v>0</v>
      </c>
      <c r="G86" s="906">
        <f>'様式D-3_S76'!BA5</f>
        <v>0</v>
      </c>
      <c r="H86" s="907">
        <f>'様式D-3_S76'!BB5</f>
        <v>0</v>
      </c>
      <c r="I86" s="895">
        <f>'様式D-3_S76'!BC5</f>
        <v>0</v>
      </c>
      <c r="J86" s="895">
        <f>'様式D-3_S76'!BD5</f>
        <v>0</v>
      </c>
      <c r="K86" s="906">
        <f>'様式D-3_S76'!BE5</f>
        <v>0</v>
      </c>
      <c r="L86" s="907">
        <f>'様式D-3_S76'!BF5</f>
        <v>0</v>
      </c>
      <c r="M86" s="895">
        <f>'様式D-3_S76'!BG5</f>
        <v>0</v>
      </c>
      <c r="N86" s="895">
        <f>'様式D-3_S76'!BH5</f>
        <v>0</v>
      </c>
      <c r="O86" s="906">
        <f>'様式D-3_S76'!BI5</f>
        <v>0</v>
      </c>
      <c r="P86" s="907">
        <f>'様式D-3_S76'!BJ5</f>
        <v>0</v>
      </c>
      <c r="Q86" s="895">
        <f>'様式D-3_S76'!BK5</f>
        <v>0</v>
      </c>
      <c r="R86" s="906">
        <f>'様式D-3_S76'!BL5</f>
        <v>0</v>
      </c>
      <c r="S86" s="907">
        <f>'様式D-3_S76'!BM5</f>
        <v>0</v>
      </c>
      <c r="T86" s="895">
        <f>'様式D-3_S76'!BN5</f>
        <v>0</v>
      </c>
      <c r="U86" s="906">
        <f>'様式D-3_S76'!BO5</f>
        <v>0</v>
      </c>
      <c r="V86" s="907">
        <f>'様式D-3_S76'!BP5</f>
        <v>0</v>
      </c>
      <c r="W86" s="895">
        <f>'様式D-3_S76'!BQ5</f>
        <v>0</v>
      </c>
      <c r="X86" s="896">
        <f>'様式D-3_S76'!BR5</f>
        <v>0</v>
      </c>
      <c r="Y86" s="897" t="str">
        <f>'様式D-3_S76'!BS5</f>
        <v>Ⅰ</v>
      </c>
      <c r="Z86" s="898" t="str">
        <f>'様式D-3_S76'!BT5</f>
        <v>Ⅰ</v>
      </c>
      <c r="AA86" s="898" t="str">
        <f>'様式D-3_S76'!BU5</f>
        <v>Ⅰ</v>
      </c>
      <c r="AB86" s="897" t="str">
        <f>'様式D-3_S76'!BV5</f>
        <v>Ⅰ</v>
      </c>
      <c r="AC86" s="899" t="str">
        <f>'様式D-3_S76'!BW5</f>
        <v/>
      </c>
      <c r="AD86" s="900" t="str">
        <f>'様式D-3_S76'!BX5</f>
        <v/>
      </c>
      <c r="AE86" s="900" t="str">
        <f>'様式D-3_S76'!BY5</f>
        <v/>
      </c>
      <c r="AF86" s="901" t="str">
        <f>'様式D-3_S76'!BZ5</f>
        <v/>
      </c>
      <c r="AG86" s="905">
        <f>'様式D-3_S76'!CA5</f>
        <v>0</v>
      </c>
      <c r="AH86" s="902">
        <f>'様式D-3_S76'!CB5</f>
        <v>0</v>
      </c>
      <c r="AI86" s="902">
        <f>'様式D-3_S76'!CC5</f>
        <v>0</v>
      </c>
      <c r="AJ86" s="902">
        <f>'様式D-3_S76'!CD5</f>
        <v>0</v>
      </c>
      <c r="AK86" s="902">
        <f>'様式D-3_S76'!CE5</f>
        <v>0</v>
      </c>
      <c r="AL86" s="902">
        <f>'様式D-3_S76'!CF5</f>
        <v>0</v>
      </c>
      <c r="AM86" s="902">
        <f>'様式D-3_S76'!CG5</f>
        <v>0</v>
      </c>
      <c r="AN86" s="903">
        <f>'様式D-3_S76'!CH5</f>
        <v>0</v>
      </c>
      <c r="AO86" s="3"/>
      <c r="AP86" s="3"/>
      <c r="AQ86" s="3"/>
      <c r="AR86" s="3"/>
      <c r="AS86" s="3"/>
      <c r="AT86" s="904">
        <f t="shared" si="0"/>
        <v>1</v>
      </c>
      <c r="AU86" s="3"/>
    </row>
    <row r="87" spans="2:47">
      <c r="B87" s="892">
        <f>'様式D-3_S77'!AV5</f>
        <v>77</v>
      </c>
      <c r="C87" s="893">
        <f>'様式D-3_S77'!AW5</f>
        <v>10.5</v>
      </c>
      <c r="D87" s="894">
        <f>'様式D-3_S77'!AX5</f>
        <v>0</v>
      </c>
      <c r="E87" s="895">
        <f>'様式D-3_S77'!AY5</f>
        <v>0</v>
      </c>
      <c r="F87" s="895">
        <f>'様式D-3_S77'!AZ5</f>
        <v>0</v>
      </c>
      <c r="G87" s="906">
        <f>'様式D-3_S77'!BA5</f>
        <v>0</v>
      </c>
      <c r="H87" s="907">
        <f>'様式D-3_S77'!BB5</f>
        <v>0</v>
      </c>
      <c r="I87" s="895">
        <f>'様式D-3_S77'!BC5</f>
        <v>0</v>
      </c>
      <c r="J87" s="895">
        <f>'様式D-3_S77'!BD5</f>
        <v>0</v>
      </c>
      <c r="K87" s="906">
        <f>'様式D-3_S77'!BE5</f>
        <v>2</v>
      </c>
      <c r="L87" s="907">
        <f>'様式D-3_S77'!BF5</f>
        <v>0</v>
      </c>
      <c r="M87" s="895">
        <f>'様式D-3_S77'!BG5</f>
        <v>0</v>
      </c>
      <c r="N87" s="895">
        <f>'様式D-3_S77'!BH5</f>
        <v>0</v>
      </c>
      <c r="O87" s="906">
        <f>'様式D-3_S77'!BI5</f>
        <v>0</v>
      </c>
      <c r="P87" s="907">
        <f>'様式D-3_S77'!BJ5</f>
        <v>0</v>
      </c>
      <c r="Q87" s="895">
        <f>'様式D-3_S77'!BK5</f>
        <v>0</v>
      </c>
      <c r="R87" s="906">
        <f>'様式D-3_S77'!BL5</f>
        <v>0</v>
      </c>
      <c r="S87" s="907">
        <f>'様式D-3_S77'!BM5</f>
        <v>0</v>
      </c>
      <c r="T87" s="895">
        <f>'様式D-3_S77'!BN5</f>
        <v>0</v>
      </c>
      <c r="U87" s="906">
        <f>'様式D-3_S77'!BO5</f>
        <v>2</v>
      </c>
      <c r="V87" s="907">
        <f>'様式D-3_S77'!BP5</f>
        <v>0</v>
      </c>
      <c r="W87" s="895">
        <f>'様式D-3_S77'!BQ5</f>
        <v>0</v>
      </c>
      <c r="X87" s="896">
        <f>'様式D-3_S77'!BR5</f>
        <v>0</v>
      </c>
      <c r="Y87" s="897" t="str">
        <f>'様式D-3_S77'!BS5</f>
        <v>Ⅰ</v>
      </c>
      <c r="Z87" s="898" t="str">
        <f>'様式D-3_S77'!BT5</f>
        <v>Ⅱ</v>
      </c>
      <c r="AA87" s="898" t="str">
        <f>'様式D-3_S77'!BU5</f>
        <v>Ⅰ</v>
      </c>
      <c r="AB87" s="897" t="str">
        <f>'様式D-3_S77'!BV5</f>
        <v>Ⅱ</v>
      </c>
      <c r="AC87" s="899" t="str">
        <f>'様式D-3_S77'!BW5</f>
        <v/>
      </c>
      <c r="AD87" s="900" t="str">
        <f>'様式D-3_S77'!BX5</f>
        <v/>
      </c>
      <c r="AE87" s="900" t="str">
        <f>'様式D-3_S77'!BY5</f>
        <v/>
      </c>
      <c r="AF87" s="901" t="str">
        <f>'様式D-3_S77'!BZ5</f>
        <v/>
      </c>
      <c r="AG87" s="905">
        <f>'様式D-3_S77'!CA5</f>
        <v>0</v>
      </c>
      <c r="AH87" s="902">
        <f>'様式D-3_S77'!CB5</f>
        <v>0</v>
      </c>
      <c r="AI87" s="902">
        <f>'様式D-3_S77'!CC5</f>
        <v>0</v>
      </c>
      <c r="AJ87" s="902">
        <f>'様式D-3_S77'!CD5</f>
        <v>0.04</v>
      </c>
      <c r="AK87" s="902">
        <f>'様式D-3_S77'!CE5</f>
        <v>0</v>
      </c>
      <c r="AL87" s="902">
        <f>'様式D-3_S77'!CF5</f>
        <v>0</v>
      </c>
      <c r="AM87" s="902">
        <f>'様式D-3_S77'!CG5</f>
        <v>0</v>
      </c>
      <c r="AN87" s="903">
        <f>'様式D-3_S77'!CH5</f>
        <v>0</v>
      </c>
      <c r="AO87" s="3"/>
      <c r="AP87" s="3"/>
      <c r="AQ87" s="3"/>
      <c r="AR87" s="3"/>
      <c r="AS87" s="3"/>
      <c r="AT87" s="904">
        <f t="shared" si="0"/>
        <v>2</v>
      </c>
      <c r="AU87" s="3"/>
    </row>
    <row r="88" spans="2:47">
      <c r="B88" s="892">
        <f>'様式D-3_S78'!AV5</f>
        <v>78</v>
      </c>
      <c r="C88" s="893">
        <f>'様式D-3_S78'!AW5</f>
        <v>10.5</v>
      </c>
      <c r="D88" s="894">
        <f>'様式D-3_S78'!AX5</f>
        <v>0</v>
      </c>
      <c r="E88" s="895">
        <f>'様式D-3_S78'!AY5</f>
        <v>0</v>
      </c>
      <c r="F88" s="895">
        <f>'様式D-3_S78'!AZ5</f>
        <v>0</v>
      </c>
      <c r="G88" s="906">
        <f>'様式D-3_S78'!BA5</f>
        <v>0</v>
      </c>
      <c r="H88" s="907">
        <f>'様式D-3_S78'!BB5</f>
        <v>0</v>
      </c>
      <c r="I88" s="895">
        <f>'様式D-3_S78'!BC5</f>
        <v>0</v>
      </c>
      <c r="J88" s="895">
        <f>'様式D-3_S78'!BD5</f>
        <v>0</v>
      </c>
      <c r="K88" s="906">
        <f>'様式D-3_S78'!BE5</f>
        <v>0</v>
      </c>
      <c r="L88" s="907">
        <f>'様式D-3_S78'!BF5</f>
        <v>0</v>
      </c>
      <c r="M88" s="895">
        <f>'様式D-3_S78'!BG5</f>
        <v>0</v>
      </c>
      <c r="N88" s="895">
        <f>'様式D-3_S78'!BH5</f>
        <v>0</v>
      </c>
      <c r="O88" s="906">
        <f>'様式D-3_S78'!BI5</f>
        <v>0</v>
      </c>
      <c r="P88" s="907">
        <f>'様式D-3_S78'!BJ5</f>
        <v>0</v>
      </c>
      <c r="Q88" s="895">
        <f>'様式D-3_S78'!BK5</f>
        <v>0</v>
      </c>
      <c r="R88" s="906">
        <f>'様式D-3_S78'!BL5</f>
        <v>0</v>
      </c>
      <c r="S88" s="907">
        <f>'様式D-3_S78'!BM5</f>
        <v>0</v>
      </c>
      <c r="T88" s="895">
        <f>'様式D-3_S78'!BN5</f>
        <v>0</v>
      </c>
      <c r="U88" s="906">
        <f>'様式D-3_S78'!BO5</f>
        <v>0</v>
      </c>
      <c r="V88" s="907">
        <f>'様式D-3_S78'!BP5</f>
        <v>0</v>
      </c>
      <c r="W88" s="895">
        <f>'様式D-3_S78'!BQ5</f>
        <v>0</v>
      </c>
      <c r="X88" s="896">
        <f>'様式D-3_S78'!BR5</f>
        <v>0</v>
      </c>
      <c r="Y88" s="897" t="str">
        <f>'様式D-3_S78'!BS5</f>
        <v>Ⅰ</v>
      </c>
      <c r="Z88" s="898" t="str">
        <f>'様式D-3_S78'!BT5</f>
        <v>Ⅰ</v>
      </c>
      <c r="AA88" s="898" t="str">
        <f>'様式D-3_S78'!BU5</f>
        <v>Ⅰ</v>
      </c>
      <c r="AB88" s="897" t="str">
        <f>'様式D-3_S78'!BV5</f>
        <v>Ⅰ</v>
      </c>
      <c r="AC88" s="899" t="str">
        <f>'様式D-3_S78'!BW5</f>
        <v/>
      </c>
      <c r="AD88" s="900" t="str">
        <f>'様式D-3_S78'!BX5</f>
        <v/>
      </c>
      <c r="AE88" s="900" t="str">
        <f>'様式D-3_S78'!BY5</f>
        <v/>
      </c>
      <c r="AF88" s="901" t="str">
        <f>'様式D-3_S78'!BZ5</f>
        <v/>
      </c>
      <c r="AG88" s="905">
        <f>'様式D-3_S78'!CA5</f>
        <v>0</v>
      </c>
      <c r="AH88" s="902">
        <f>'様式D-3_S78'!CB5</f>
        <v>0</v>
      </c>
      <c r="AI88" s="902">
        <f>'様式D-3_S78'!CC5</f>
        <v>0</v>
      </c>
      <c r="AJ88" s="902">
        <f>'様式D-3_S78'!CD5</f>
        <v>0</v>
      </c>
      <c r="AK88" s="902">
        <f>'様式D-3_S78'!CE5</f>
        <v>0</v>
      </c>
      <c r="AL88" s="902">
        <f>'様式D-3_S78'!CF5</f>
        <v>0</v>
      </c>
      <c r="AM88" s="902">
        <f>'様式D-3_S78'!CG5</f>
        <v>0</v>
      </c>
      <c r="AN88" s="903">
        <f>'様式D-3_S78'!CH5</f>
        <v>0</v>
      </c>
      <c r="AO88" s="3"/>
      <c r="AP88" s="3"/>
      <c r="AQ88" s="3"/>
      <c r="AR88" s="3"/>
      <c r="AS88" s="3"/>
      <c r="AT88" s="904">
        <f t="shared" si="0"/>
        <v>1</v>
      </c>
      <c r="AU88" s="3"/>
    </row>
    <row r="89" spans="2:47">
      <c r="B89" s="892">
        <f>'様式D-3_S79'!AV5</f>
        <v>79</v>
      </c>
      <c r="C89" s="893">
        <f>'様式D-3_S79'!AW5</f>
        <v>10.5</v>
      </c>
      <c r="D89" s="894">
        <f>'様式D-3_S79'!AX5</f>
        <v>0</v>
      </c>
      <c r="E89" s="895">
        <f>'様式D-3_S79'!AY5</f>
        <v>0</v>
      </c>
      <c r="F89" s="895">
        <f>'様式D-3_S79'!AZ5</f>
        <v>0</v>
      </c>
      <c r="G89" s="906">
        <f>'様式D-3_S79'!BA5</f>
        <v>0</v>
      </c>
      <c r="H89" s="907">
        <f>'様式D-3_S79'!BB5</f>
        <v>0</v>
      </c>
      <c r="I89" s="895">
        <f>'様式D-3_S79'!BC5</f>
        <v>0</v>
      </c>
      <c r="J89" s="895">
        <f>'様式D-3_S79'!BD5</f>
        <v>0</v>
      </c>
      <c r="K89" s="906">
        <f>'様式D-3_S79'!BE5</f>
        <v>0</v>
      </c>
      <c r="L89" s="907">
        <f>'様式D-3_S79'!BF5</f>
        <v>0</v>
      </c>
      <c r="M89" s="895">
        <f>'様式D-3_S79'!BG5</f>
        <v>0</v>
      </c>
      <c r="N89" s="895">
        <f>'様式D-3_S79'!BH5</f>
        <v>0</v>
      </c>
      <c r="O89" s="906">
        <f>'様式D-3_S79'!BI5</f>
        <v>0</v>
      </c>
      <c r="P89" s="907">
        <f>'様式D-3_S79'!BJ5</f>
        <v>0</v>
      </c>
      <c r="Q89" s="895">
        <f>'様式D-3_S79'!BK5</f>
        <v>0</v>
      </c>
      <c r="R89" s="906">
        <f>'様式D-3_S79'!BL5</f>
        <v>0</v>
      </c>
      <c r="S89" s="907">
        <f>'様式D-3_S79'!BM5</f>
        <v>0</v>
      </c>
      <c r="T89" s="895">
        <f>'様式D-3_S79'!BN5</f>
        <v>0</v>
      </c>
      <c r="U89" s="906">
        <f>'様式D-3_S79'!BO5</f>
        <v>0</v>
      </c>
      <c r="V89" s="907">
        <f>'様式D-3_S79'!BP5</f>
        <v>0</v>
      </c>
      <c r="W89" s="895">
        <f>'様式D-3_S79'!BQ5</f>
        <v>0</v>
      </c>
      <c r="X89" s="896">
        <f>'様式D-3_S79'!BR5</f>
        <v>0</v>
      </c>
      <c r="Y89" s="897" t="str">
        <f>'様式D-3_S79'!BS5</f>
        <v>Ⅰ</v>
      </c>
      <c r="Z89" s="898" t="str">
        <f>'様式D-3_S79'!BT5</f>
        <v>Ⅰ</v>
      </c>
      <c r="AA89" s="898" t="str">
        <f>'様式D-3_S79'!BU5</f>
        <v>Ⅰ</v>
      </c>
      <c r="AB89" s="897" t="str">
        <f>'様式D-3_S79'!BV5</f>
        <v>Ⅰ</v>
      </c>
      <c r="AC89" s="899" t="str">
        <f>'様式D-3_S79'!BW5</f>
        <v/>
      </c>
      <c r="AD89" s="900" t="str">
        <f>'様式D-3_S79'!BX5</f>
        <v/>
      </c>
      <c r="AE89" s="900" t="str">
        <f>'様式D-3_S79'!BY5</f>
        <v/>
      </c>
      <c r="AF89" s="901" t="str">
        <f>'様式D-3_S79'!BZ5</f>
        <v/>
      </c>
      <c r="AG89" s="905">
        <f>'様式D-3_S79'!CA5</f>
        <v>0</v>
      </c>
      <c r="AH89" s="902">
        <f>'様式D-3_S79'!CB5</f>
        <v>0</v>
      </c>
      <c r="AI89" s="902">
        <f>'様式D-3_S79'!CC5</f>
        <v>0</v>
      </c>
      <c r="AJ89" s="902">
        <f>'様式D-3_S79'!CD5</f>
        <v>0</v>
      </c>
      <c r="AK89" s="902">
        <f>'様式D-3_S79'!CE5</f>
        <v>0</v>
      </c>
      <c r="AL89" s="902">
        <f>'様式D-3_S79'!CF5</f>
        <v>0</v>
      </c>
      <c r="AM89" s="902">
        <f>'様式D-3_S79'!CG5</f>
        <v>0</v>
      </c>
      <c r="AN89" s="903">
        <f>'様式D-3_S79'!CH5</f>
        <v>0</v>
      </c>
      <c r="AO89" s="3"/>
      <c r="AP89" s="3"/>
      <c r="AQ89" s="3"/>
      <c r="AR89" s="3"/>
      <c r="AS89" s="3"/>
      <c r="AT89" s="904">
        <f t="shared" si="0"/>
        <v>1</v>
      </c>
      <c r="AU89" s="3"/>
    </row>
    <row r="90" spans="2:47">
      <c r="B90" s="892">
        <f>'様式D-3_S80'!AV5</f>
        <v>80</v>
      </c>
      <c r="C90" s="893">
        <f>'様式D-3_S80'!AW5</f>
        <v>10.5</v>
      </c>
      <c r="D90" s="894">
        <f>'様式D-3_S80'!AX5</f>
        <v>0</v>
      </c>
      <c r="E90" s="895">
        <f>'様式D-3_S80'!AY5</f>
        <v>0</v>
      </c>
      <c r="F90" s="895">
        <f>'様式D-3_S80'!AZ5</f>
        <v>0</v>
      </c>
      <c r="G90" s="906">
        <f>'様式D-3_S80'!BA5</f>
        <v>0</v>
      </c>
      <c r="H90" s="907">
        <f>'様式D-3_S80'!BB5</f>
        <v>0</v>
      </c>
      <c r="I90" s="895">
        <f>'様式D-3_S80'!BC5</f>
        <v>0</v>
      </c>
      <c r="J90" s="895">
        <f>'様式D-3_S80'!BD5</f>
        <v>0</v>
      </c>
      <c r="K90" s="906">
        <f>'様式D-3_S80'!BE5</f>
        <v>0</v>
      </c>
      <c r="L90" s="907">
        <f>'様式D-3_S80'!BF5</f>
        <v>0</v>
      </c>
      <c r="M90" s="895">
        <f>'様式D-3_S80'!BG5</f>
        <v>0</v>
      </c>
      <c r="N90" s="895">
        <f>'様式D-3_S80'!BH5</f>
        <v>0</v>
      </c>
      <c r="O90" s="906">
        <f>'様式D-3_S80'!BI5</f>
        <v>0</v>
      </c>
      <c r="P90" s="907">
        <f>'様式D-3_S80'!BJ5</f>
        <v>0</v>
      </c>
      <c r="Q90" s="895">
        <f>'様式D-3_S80'!BK5</f>
        <v>0</v>
      </c>
      <c r="R90" s="906">
        <f>'様式D-3_S80'!BL5</f>
        <v>0</v>
      </c>
      <c r="S90" s="907">
        <f>'様式D-3_S80'!BM5</f>
        <v>0</v>
      </c>
      <c r="T90" s="895">
        <f>'様式D-3_S80'!BN5</f>
        <v>0</v>
      </c>
      <c r="U90" s="906">
        <f>'様式D-3_S80'!BO5</f>
        <v>0</v>
      </c>
      <c r="V90" s="907">
        <f>'様式D-3_S80'!BP5</f>
        <v>0</v>
      </c>
      <c r="W90" s="895">
        <f>'様式D-3_S80'!BQ5</f>
        <v>0</v>
      </c>
      <c r="X90" s="896">
        <f>'様式D-3_S80'!BR5</f>
        <v>0</v>
      </c>
      <c r="Y90" s="897" t="str">
        <f>'様式D-3_S80'!BS5</f>
        <v>Ⅰ</v>
      </c>
      <c r="Z90" s="898" t="str">
        <f>'様式D-3_S80'!BT5</f>
        <v>Ⅰ</v>
      </c>
      <c r="AA90" s="898" t="str">
        <f>'様式D-3_S80'!BU5</f>
        <v>Ⅰ</v>
      </c>
      <c r="AB90" s="897" t="str">
        <f>'様式D-3_S80'!BV5</f>
        <v>Ⅰ</v>
      </c>
      <c r="AC90" s="899" t="str">
        <f>'様式D-3_S80'!BW5</f>
        <v/>
      </c>
      <c r="AD90" s="900" t="str">
        <f>'様式D-3_S80'!BX5</f>
        <v/>
      </c>
      <c r="AE90" s="900" t="str">
        <f>'様式D-3_S80'!BY5</f>
        <v/>
      </c>
      <c r="AF90" s="901" t="str">
        <f>'様式D-3_S80'!BZ5</f>
        <v/>
      </c>
      <c r="AG90" s="905">
        <f>'様式D-3_S80'!CA5</f>
        <v>0</v>
      </c>
      <c r="AH90" s="902">
        <f>'様式D-3_S80'!CB5</f>
        <v>0</v>
      </c>
      <c r="AI90" s="902">
        <f>'様式D-3_S80'!CC5</f>
        <v>0</v>
      </c>
      <c r="AJ90" s="902">
        <f>'様式D-3_S80'!CD5</f>
        <v>0</v>
      </c>
      <c r="AK90" s="902">
        <f>'様式D-3_S80'!CE5</f>
        <v>0</v>
      </c>
      <c r="AL90" s="902">
        <f>'様式D-3_S80'!CF5</f>
        <v>0</v>
      </c>
      <c r="AM90" s="902">
        <f>'様式D-3_S80'!CG5</f>
        <v>0</v>
      </c>
      <c r="AN90" s="903">
        <f>'様式D-3_S80'!CH5</f>
        <v>0</v>
      </c>
      <c r="AO90" s="3"/>
      <c r="AP90" s="3"/>
      <c r="AQ90" s="3"/>
      <c r="AR90" s="3"/>
      <c r="AS90" s="3"/>
      <c r="AT90" s="904">
        <f t="shared" si="0"/>
        <v>1</v>
      </c>
      <c r="AU90" s="3"/>
    </row>
    <row r="91" spans="2:47">
      <c r="B91" s="892">
        <f>'様式D-3_S81'!AV5</f>
        <v>81</v>
      </c>
      <c r="C91" s="893">
        <f>'様式D-3_S81'!AW5</f>
        <v>10.5</v>
      </c>
      <c r="D91" s="894">
        <f>'様式D-3_S81'!AX5</f>
        <v>0</v>
      </c>
      <c r="E91" s="895">
        <f>'様式D-3_S81'!AY5</f>
        <v>0</v>
      </c>
      <c r="F91" s="895">
        <f>'様式D-3_S81'!AZ5</f>
        <v>0</v>
      </c>
      <c r="G91" s="906">
        <f>'様式D-3_S81'!BA5</f>
        <v>0</v>
      </c>
      <c r="H91" s="907">
        <f>'様式D-3_S81'!BB5</f>
        <v>0</v>
      </c>
      <c r="I91" s="895">
        <f>'様式D-3_S81'!BC5</f>
        <v>0</v>
      </c>
      <c r="J91" s="895">
        <f>'様式D-3_S81'!BD5</f>
        <v>0</v>
      </c>
      <c r="K91" s="906">
        <f>'様式D-3_S81'!BE5</f>
        <v>1</v>
      </c>
      <c r="L91" s="907">
        <f>'様式D-3_S81'!BF5</f>
        <v>0</v>
      </c>
      <c r="M91" s="895">
        <f>'様式D-3_S81'!BG5</f>
        <v>0</v>
      </c>
      <c r="N91" s="895">
        <f>'様式D-3_S81'!BH5</f>
        <v>0</v>
      </c>
      <c r="O91" s="906">
        <f>'様式D-3_S81'!BI5</f>
        <v>0</v>
      </c>
      <c r="P91" s="907">
        <f>'様式D-3_S81'!BJ5</f>
        <v>0</v>
      </c>
      <c r="Q91" s="895">
        <f>'様式D-3_S81'!BK5</f>
        <v>0</v>
      </c>
      <c r="R91" s="906">
        <f>'様式D-3_S81'!BL5</f>
        <v>0</v>
      </c>
      <c r="S91" s="907">
        <f>'様式D-3_S81'!BM5</f>
        <v>0</v>
      </c>
      <c r="T91" s="895">
        <f>'様式D-3_S81'!BN5</f>
        <v>0</v>
      </c>
      <c r="U91" s="906">
        <f>'様式D-3_S81'!BO5</f>
        <v>1</v>
      </c>
      <c r="V91" s="907">
        <f>'様式D-3_S81'!BP5</f>
        <v>0</v>
      </c>
      <c r="W91" s="895">
        <f>'様式D-3_S81'!BQ5</f>
        <v>0</v>
      </c>
      <c r="X91" s="896">
        <f>'様式D-3_S81'!BR5</f>
        <v>0</v>
      </c>
      <c r="Y91" s="897" t="str">
        <f>'様式D-3_S81'!BS5</f>
        <v>Ⅰ</v>
      </c>
      <c r="Z91" s="898" t="str">
        <f>'様式D-3_S81'!BT5</f>
        <v>Ⅱ</v>
      </c>
      <c r="AA91" s="898" t="str">
        <f>'様式D-3_S81'!BU5</f>
        <v>Ⅰ</v>
      </c>
      <c r="AB91" s="897" t="str">
        <f>'様式D-3_S81'!BV5</f>
        <v>Ⅱ</v>
      </c>
      <c r="AC91" s="899" t="str">
        <f>'様式D-3_S81'!BW5</f>
        <v/>
      </c>
      <c r="AD91" s="900" t="str">
        <f>'様式D-3_S81'!BX5</f>
        <v/>
      </c>
      <c r="AE91" s="900" t="str">
        <f>'様式D-3_S81'!BY5</f>
        <v/>
      </c>
      <c r="AF91" s="901" t="str">
        <f>'様式D-3_S81'!BZ5</f>
        <v/>
      </c>
      <c r="AG91" s="905">
        <f>'様式D-3_S81'!CA5</f>
        <v>0</v>
      </c>
      <c r="AH91" s="902">
        <f>'様式D-3_S81'!CB5</f>
        <v>0</v>
      </c>
      <c r="AI91" s="902">
        <f>'様式D-3_S81'!CC5</f>
        <v>0</v>
      </c>
      <c r="AJ91" s="902">
        <f>'様式D-3_S81'!CD5</f>
        <v>0.01</v>
      </c>
      <c r="AK91" s="902">
        <f>'様式D-3_S81'!CE5</f>
        <v>0</v>
      </c>
      <c r="AL91" s="902">
        <f>'様式D-3_S81'!CF5</f>
        <v>0</v>
      </c>
      <c r="AM91" s="902">
        <f>'様式D-3_S81'!CG5</f>
        <v>0</v>
      </c>
      <c r="AN91" s="903">
        <f>'様式D-3_S81'!CH5</f>
        <v>0</v>
      </c>
      <c r="AO91" s="3"/>
      <c r="AP91" s="3"/>
      <c r="AQ91" s="3"/>
      <c r="AR91" s="3"/>
      <c r="AS91" s="3"/>
      <c r="AT91" s="904">
        <f t="shared" si="0"/>
        <v>2</v>
      </c>
      <c r="AU91" s="3"/>
    </row>
    <row r="92" spans="2:47">
      <c r="B92" s="892">
        <f>'様式D-3_S82'!AV5</f>
        <v>82</v>
      </c>
      <c r="C92" s="893">
        <f>'様式D-3_S82'!AW5</f>
        <v>10.5</v>
      </c>
      <c r="D92" s="894">
        <f>'様式D-3_S82'!AX5</f>
        <v>0</v>
      </c>
      <c r="E92" s="895">
        <f>'様式D-3_S82'!AY5</f>
        <v>0</v>
      </c>
      <c r="F92" s="895">
        <f>'様式D-3_S82'!AZ5</f>
        <v>0</v>
      </c>
      <c r="G92" s="906">
        <f>'様式D-3_S82'!BA5</f>
        <v>0</v>
      </c>
      <c r="H92" s="907">
        <f>'様式D-3_S82'!BB5</f>
        <v>0</v>
      </c>
      <c r="I92" s="895">
        <f>'様式D-3_S82'!BC5</f>
        <v>0</v>
      </c>
      <c r="J92" s="895">
        <f>'様式D-3_S82'!BD5</f>
        <v>0</v>
      </c>
      <c r="K92" s="906">
        <f>'様式D-3_S82'!BE5</f>
        <v>0</v>
      </c>
      <c r="L92" s="907">
        <f>'様式D-3_S82'!BF5</f>
        <v>0</v>
      </c>
      <c r="M92" s="895">
        <f>'様式D-3_S82'!BG5</f>
        <v>0</v>
      </c>
      <c r="N92" s="895">
        <f>'様式D-3_S82'!BH5</f>
        <v>0</v>
      </c>
      <c r="O92" s="906">
        <f>'様式D-3_S82'!BI5</f>
        <v>0</v>
      </c>
      <c r="P92" s="907">
        <f>'様式D-3_S82'!BJ5</f>
        <v>0</v>
      </c>
      <c r="Q92" s="895">
        <f>'様式D-3_S82'!BK5</f>
        <v>0</v>
      </c>
      <c r="R92" s="906">
        <f>'様式D-3_S82'!BL5</f>
        <v>0</v>
      </c>
      <c r="S92" s="907">
        <f>'様式D-3_S82'!BM5</f>
        <v>0</v>
      </c>
      <c r="T92" s="895">
        <f>'様式D-3_S82'!BN5</f>
        <v>0</v>
      </c>
      <c r="U92" s="906">
        <f>'様式D-3_S82'!BO5</f>
        <v>0</v>
      </c>
      <c r="V92" s="907">
        <f>'様式D-3_S82'!BP5</f>
        <v>0</v>
      </c>
      <c r="W92" s="895">
        <f>'様式D-3_S82'!BQ5</f>
        <v>0</v>
      </c>
      <c r="X92" s="896">
        <f>'様式D-3_S82'!BR5</f>
        <v>0</v>
      </c>
      <c r="Y92" s="897" t="str">
        <f>'様式D-3_S82'!BS5</f>
        <v>Ⅰ</v>
      </c>
      <c r="Z92" s="898" t="str">
        <f>'様式D-3_S82'!BT5</f>
        <v>Ⅰ</v>
      </c>
      <c r="AA92" s="898" t="str">
        <f>'様式D-3_S82'!BU5</f>
        <v>Ⅰ</v>
      </c>
      <c r="AB92" s="897" t="str">
        <f>'様式D-3_S82'!BV5</f>
        <v>Ⅰ</v>
      </c>
      <c r="AC92" s="899" t="str">
        <f>'様式D-3_S82'!BW5</f>
        <v/>
      </c>
      <c r="AD92" s="900" t="str">
        <f>'様式D-3_S82'!BX5</f>
        <v/>
      </c>
      <c r="AE92" s="900" t="str">
        <f>'様式D-3_S82'!BY5</f>
        <v/>
      </c>
      <c r="AF92" s="901" t="str">
        <f>'様式D-3_S82'!BZ5</f>
        <v/>
      </c>
      <c r="AG92" s="905">
        <f>'様式D-3_S82'!CA5</f>
        <v>0</v>
      </c>
      <c r="AH92" s="902">
        <f>'様式D-3_S82'!CB5</f>
        <v>0</v>
      </c>
      <c r="AI92" s="902">
        <f>'様式D-3_S82'!CC5</f>
        <v>0</v>
      </c>
      <c r="AJ92" s="902">
        <f>'様式D-3_S82'!CD5</f>
        <v>0</v>
      </c>
      <c r="AK92" s="902">
        <f>'様式D-3_S82'!CE5</f>
        <v>0</v>
      </c>
      <c r="AL92" s="902">
        <f>'様式D-3_S82'!CF5</f>
        <v>0</v>
      </c>
      <c r="AM92" s="902">
        <f>'様式D-3_S82'!CG5</f>
        <v>0</v>
      </c>
      <c r="AN92" s="903">
        <f>'様式D-3_S82'!CH5</f>
        <v>0</v>
      </c>
      <c r="AO92" s="3"/>
      <c r="AP92" s="3"/>
      <c r="AQ92" s="3"/>
      <c r="AR92" s="3"/>
      <c r="AS92" s="3"/>
      <c r="AT92" s="904">
        <f t="shared" si="0"/>
        <v>1</v>
      </c>
      <c r="AU92" s="3"/>
    </row>
    <row r="93" spans="2:47">
      <c r="B93" s="892">
        <f>'様式D-3_S83'!AV5</f>
        <v>83</v>
      </c>
      <c r="C93" s="893">
        <f>'様式D-3_S83'!AW5</f>
        <v>10.5</v>
      </c>
      <c r="D93" s="894">
        <f>'様式D-3_S83'!AX5</f>
        <v>0</v>
      </c>
      <c r="E93" s="895">
        <f>'様式D-3_S83'!AY5</f>
        <v>0</v>
      </c>
      <c r="F93" s="895">
        <f>'様式D-3_S83'!AZ5</f>
        <v>0</v>
      </c>
      <c r="G93" s="906">
        <f>'様式D-3_S83'!BA5</f>
        <v>0</v>
      </c>
      <c r="H93" s="907">
        <f>'様式D-3_S83'!BB5</f>
        <v>0</v>
      </c>
      <c r="I93" s="895">
        <f>'様式D-3_S83'!BC5</f>
        <v>0</v>
      </c>
      <c r="J93" s="895">
        <f>'様式D-3_S83'!BD5</f>
        <v>0</v>
      </c>
      <c r="K93" s="906">
        <f>'様式D-3_S83'!BE5</f>
        <v>0</v>
      </c>
      <c r="L93" s="907">
        <f>'様式D-3_S83'!BF5</f>
        <v>0</v>
      </c>
      <c r="M93" s="895">
        <f>'様式D-3_S83'!BG5</f>
        <v>0</v>
      </c>
      <c r="N93" s="895">
        <f>'様式D-3_S83'!BH5</f>
        <v>0</v>
      </c>
      <c r="O93" s="906">
        <f>'様式D-3_S83'!BI5</f>
        <v>0</v>
      </c>
      <c r="P93" s="907">
        <f>'様式D-3_S83'!BJ5</f>
        <v>0</v>
      </c>
      <c r="Q93" s="895">
        <f>'様式D-3_S83'!BK5</f>
        <v>0</v>
      </c>
      <c r="R93" s="906">
        <f>'様式D-3_S83'!BL5</f>
        <v>0</v>
      </c>
      <c r="S93" s="907">
        <f>'様式D-3_S83'!BM5</f>
        <v>0</v>
      </c>
      <c r="T93" s="895">
        <f>'様式D-3_S83'!BN5</f>
        <v>0</v>
      </c>
      <c r="U93" s="906">
        <f>'様式D-3_S83'!BO5</f>
        <v>0</v>
      </c>
      <c r="V93" s="907">
        <f>'様式D-3_S83'!BP5</f>
        <v>0</v>
      </c>
      <c r="W93" s="895">
        <f>'様式D-3_S83'!BQ5</f>
        <v>0</v>
      </c>
      <c r="X93" s="896">
        <f>'様式D-3_S83'!BR5</f>
        <v>0</v>
      </c>
      <c r="Y93" s="897" t="str">
        <f>'様式D-3_S83'!BS5</f>
        <v>Ⅰ</v>
      </c>
      <c r="Z93" s="898" t="str">
        <f>'様式D-3_S83'!BT5</f>
        <v>Ⅰ</v>
      </c>
      <c r="AA93" s="898" t="str">
        <f>'様式D-3_S83'!BU5</f>
        <v>Ⅰ</v>
      </c>
      <c r="AB93" s="897" t="str">
        <f>'様式D-3_S83'!BV5</f>
        <v>Ⅰ</v>
      </c>
      <c r="AC93" s="899" t="str">
        <f>'様式D-3_S83'!BW5</f>
        <v/>
      </c>
      <c r="AD93" s="900" t="str">
        <f>'様式D-3_S83'!BX5</f>
        <v/>
      </c>
      <c r="AE93" s="900" t="str">
        <f>'様式D-3_S83'!BY5</f>
        <v/>
      </c>
      <c r="AF93" s="901" t="str">
        <f>'様式D-3_S83'!BZ5</f>
        <v/>
      </c>
      <c r="AG93" s="905">
        <f>'様式D-3_S83'!CA5</f>
        <v>0</v>
      </c>
      <c r="AH93" s="902">
        <f>'様式D-3_S83'!CB5</f>
        <v>0</v>
      </c>
      <c r="AI93" s="902">
        <f>'様式D-3_S83'!CC5</f>
        <v>0</v>
      </c>
      <c r="AJ93" s="902">
        <f>'様式D-3_S83'!CD5</f>
        <v>0</v>
      </c>
      <c r="AK93" s="902">
        <f>'様式D-3_S83'!CE5</f>
        <v>0</v>
      </c>
      <c r="AL93" s="902">
        <f>'様式D-3_S83'!CF5</f>
        <v>0</v>
      </c>
      <c r="AM93" s="902">
        <f>'様式D-3_S83'!CG5</f>
        <v>0</v>
      </c>
      <c r="AN93" s="903">
        <f>'様式D-3_S83'!CH5</f>
        <v>0</v>
      </c>
      <c r="AO93" s="3"/>
      <c r="AP93" s="3"/>
      <c r="AQ93" s="3"/>
      <c r="AR93" s="3"/>
      <c r="AS93" s="3"/>
      <c r="AT93" s="904">
        <f t="shared" si="0"/>
        <v>1</v>
      </c>
      <c r="AU93" s="3"/>
    </row>
    <row r="94" spans="2:47">
      <c r="B94" s="892">
        <f>'様式D-3_S84'!AV5</f>
        <v>84</v>
      </c>
      <c r="C94" s="893">
        <f>'様式D-3_S84'!AW5</f>
        <v>10.5</v>
      </c>
      <c r="D94" s="894">
        <f>'様式D-3_S84'!AX5</f>
        <v>0</v>
      </c>
      <c r="E94" s="895">
        <f>'様式D-3_S84'!AY5</f>
        <v>0</v>
      </c>
      <c r="F94" s="895">
        <f>'様式D-3_S84'!AZ5</f>
        <v>0</v>
      </c>
      <c r="G94" s="906">
        <f>'様式D-3_S84'!BA5</f>
        <v>0</v>
      </c>
      <c r="H94" s="907">
        <f>'様式D-3_S84'!BB5</f>
        <v>0</v>
      </c>
      <c r="I94" s="895">
        <f>'様式D-3_S84'!BC5</f>
        <v>0</v>
      </c>
      <c r="J94" s="895">
        <f>'様式D-3_S84'!BD5</f>
        <v>0</v>
      </c>
      <c r="K94" s="906">
        <f>'様式D-3_S84'!BE5</f>
        <v>0</v>
      </c>
      <c r="L94" s="907">
        <f>'様式D-3_S84'!BF5</f>
        <v>0</v>
      </c>
      <c r="M94" s="895">
        <f>'様式D-3_S84'!BG5</f>
        <v>0</v>
      </c>
      <c r="N94" s="895">
        <f>'様式D-3_S84'!BH5</f>
        <v>0</v>
      </c>
      <c r="O94" s="906">
        <f>'様式D-3_S84'!BI5</f>
        <v>0</v>
      </c>
      <c r="P94" s="907">
        <f>'様式D-3_S84'!BJ5</f>
        <v>0</v>
      </c>
      <c r="Q94" s="895">
        <f>'様式D-3_S84'!BK5</f>
        <v>0</v>
      </c>
      <c r="R94" s="906">
        <f>'様式D-3_S84'!BL5</f>
        <v>0</v>
      </c>
      <c r="S94" s="907">
        <f>'様式D-3_S84'!BM5</f>
        <v>0</v>
      </c>
      <c r="T94" s="895">
        <f>'様式D-3_S84'!BN5</f>
        <v>0</v>
      </c>
      <c r="U94" s="906">
        <f>'様式D-3_S84'!BO5</f>
        <v>0</v>
      </c>
      <c r="V94" s="907">
        <f>'様式D-3_S84'!BP5</f>
        <v>0</v>
      </c>
      <c r="W94" s="895">
        <f>'様式D-3_S84'!BQ5</f>
        <v>0</v>
      </c>
      <c r="X94" s="896">
        <f>'様式D-3_S84'!BR5</f>
        <v>0</v>
      </c>
      <c r="Y94" s="897" t="str">
        <f>'様式D-3_S84'!BS5</f>
        <v>Ⅰ</v>
      </c>
      <c r="Z94" s="898" t="str">
        <f>'様式D-3_S84'!BT5</f>
        <v>Ⅰ</v>
      </c>
      <c r="AA94" s="898" t="str">
        <f>'様式D-3_S84'!BU5</f>
        <v>Ⅰ</v>
      </c>
      <c r="AB94" s="897" t="str">
        <f>'様式D-3_S84'!BV5</f>
        <v>Ⅰ</v>
      </c>
      <c r="AC94" s="899" t="str">
        <f>'様式D-3_S84'!BW5</f>
        <v/>
      </c>
      <c r="AD94" s="900" t="str">
        <f>'様式D-3_S84'!BX5</f>
        <v/>
      </c>
      <c r="AE94" s="900" t="str">
        <f>'様式D-3_S84'!BY5</f>
        <v/>
      </c>
      <c r="AF94" s="901" t="str">
        <f>'様式D-3_S84'!BZ5</f>
        <v/>
      </c>
      <c r="AG94" s="905">
        <f>'様式D-3_S84'!CA5</f>
        <v>0</v>
      </c>
      <c r="AH94" s="902">
        <f>'様式D-3_S84'!CB5</f>
        <v>0</v>
      </c>
      <c r="AI94" s="902">
        <f>'様式D-3_S84'!CC5</f>
        <v>0</v>
      </c>
      <c r="AJ94" s="902">
        <f>'様式D-3_S84'!CD5</f>
        <v>0</v>
      </c>
      <c r="AK94" s="902">
        <f>'様式D-3_S84'!CE5</f>
        <v>0</v>
      </c>
      <c r="AL94" s="902">
        <f>'様式D-3_S84'!CF5</f>
        <v>0</v>
      </c>
      <c r="AM94" s="902">
        <f>'様式D-3_S84'!CG5</f>
        <v>0</v>
      </c>
      <c r="AN94" s="903">
        <f>'様式D-3_S84'!CH5</f>
        <v>0</v>
      </c>
      <c r="AO94" s="3"/>
      <c r="AP94" s="3"/>
      <c r="AQ94" s="3"/>
      <c r="AR94" s="3"/>
      <c r="AS94" s="3"/>
      <c r="AT94" s="904">
        <f t="shared" si="0"/>
        <v>1</v>
      </c>
      <c r="AU94" s="3"/>
    </row>
    <row r="95" spans="2:47">
      <c r="B95" s="892">
        <f>'様式D-3_S85'!AV5</f>
        <v>85</v>
      </c>
      <c r="C95" s="893">
        <f>'様式D-3_S85'!AW5</f>
        <v>10.5</v>
      </c>
      <c r="D95" s="894">
        <f>'様式D-3_S85'!AX5</f>
        <v>0</v>
      </c>
      <c r="E95" s="895">
        <f>'様式D-3_S85'!AY5</f>
        <v>0</v>
      </c>
      <c r="F95" s="895">
        <f>'様式D-3_S85'!AZ5</f>
        <v>0</v>
      </c>
      <c r="G95" s="906">
        <f>'様式D-3_S85'!BA5</f>
        <v>0</v>
      </c>
      <c r="H95" s="907">
        <f>'様式D-3_S85'!BB5</f>
        <v>0</v>
      </c>
      <c r="I95" s="895">
        <f>'様式D-3_S85'!BC5</f>
        <v>0</v>
      </c>
      <c r="J95" s="895">
        <f>'様式D-3_S85'!BD5</f>
        <v>0</v>
      </c>
      <c r="K95" s="906">
        <f>'様式D-3_S85'!BE5</f>
        <v>0</v>
      </c>
      <c r="L95" s="907">
        <f>'様式D-3_S85'!BF5</f>
        <v>0</v>
      </c>
      <c r="M95" s="895">
        <f>'様式D-3_S85'!BG5</f>
        <v>0</v>
      </c>
      <c r="N95" s="895">
        <f>'様式D-3_S85'!BH5</f>
        <v>0</v>
      </c>
      <c r="O95" s="906">
        <f>'様式D-3_S85'!BI5</f>
        <v>0</v>
      </c>
      <c r="P95" s="907">
        <f>'様式D-3_S85'!BJ5</f>
        <v>0</v>
      </c>
      <c r="Q95" s="895">
        <f>'様式D-3_S85'!BK5</f>
        <v>0</v>
      </c>
      <c r="R95" s="906">
        <f>'様式D-3_S85'!BL5</f>
        <v>0</v>
      </c>
      <c r="S95" s="907">
        <f>'様式D-3_S85'!BM5</f>
        <v>0</v>
      </c>
      <c r="T95" s="895">
        <f>'様式D-3_S85'!BN5</f>
        <v>0</v>
      </c>
      <c r="U95" s="906">
        <f>'様式D-3_S85'!BO5</f>
        <v>0</v>
      </c>
      <c r="V95" s="907">
        <f>'様式D-3_S85'!BP5</f>
        <v>0</v>
      </c>
      <c r="W95" s="895">
        <f>'様式D-3_S85'!BQ5</f>
        <v>0</v>
      </c>
      <c r="X95" s="896">
        <f>'様式D-3_S85'!BR5</f>
        <v>0</v>
      </c>
      <c r="Y95" s="897" t="str">
        <f>'様式D-3_S85'!BS5</f>
        <v>Ⅰ</v>
      </c>
      <c r="Z95" s="898" t="str">
        <f>'様式D-3_S85'!BT5</f>
        <v>Ⅰ</v>
      </c>
      <c r="AA95" s="898" t="str">
        <f>'様式D-3_S85'!BU5</f>
        <v>Ⅰ</v>
      </c>
      <c r="AB95" s="897" t="str">
        <f>'様式D-3_S85'!BV5</f>
        <v>Ⅰ</v>
      </c>
      <c r="AC95" s="899" t="str">
        <f>'様式D-3_S85'!BW5</f>
        <v/>
      </c>
      <c r="AD95" s="900" t="str">
        <f>'様式D-3_S85'!BX5</f>
        <v/>
      </c>
      <c r="AE95" s="900" t="str">
        <f>'様式D-3_S85'!BY5</f>
        <v/>
      </c>
      <c r="AF95" s="901" t="str">
        <f>'様式D-3_S85'!BZ5</f>
        <v/>
      </c>
      <c r="AG95" s="905">
        <f>'様式D-3_S85'!CA5</f>
        <v>0</v>
      </c>
      <c r="AH95" s="902">
        <f>'様式D-3_S85'!CB5</f>
        <v>0</v>
      </c>
      <c r="AI95" s="902">
        <f>'様式D-3_S85'!CC5</f>
        <v>0</v>
      </c>
      <c r="AJ95" s="902">
        <f>'様式D-3_S85'!CD5</f>
        <v>0</v>
      </c>
      <c r="AK95" s="902">
        <f>'様式D-3_S85'!CE5</f>
        <v>0</v>
      </c>
      <c r="AL95" s="902">
        <f>'様式D-3_S85'!CF5</f>
        <v>0</v>
      </c>
      <c r="AM95" s="902">
        <f>'様式D-3_S85'!CG5</f>
        <v>0</v>
      </c>
      <c r="AN95" s="903">
        <f>'様式D-3_S85'!CH5</f>
        <v>0</v>
      </c>
      <c r="AO95" s="3"/>
      <c r="AP95" s="3"/>
      <c r="AQ95" s="3"/>
      <c r="AR95" s="3"/>
      <c r="AS95" s="3"/>
      <c r="AT95" s="904">
        <f t="shared" si="0"/>
        <v>1</v>
      </c>
      <c r="AU95" s="3"/>
    </row>
    <row r="96" spans="2:47">
      <c r="B96" s="892">
        <f>'様式D-3_S86'!AV5</f>
        <v>86</v>
      </c>
      <c r="C96" s="893">
        <f>'様式D-3_S86'!AW5</f>
        <v>10.5</v>
      </c>
      <c r="D96" s="894">
        <f>'様式D-3_S86'!AX5</f>
        <v>0</v>
      </c>
      <c r="E96" s="895">
        <f>'様式D-3_S86'!AY5</f>
        <v>0</v>
      </c>
      <c r="F96" s="895">
        <f>'様式D-3_S86'!AZ5</f>
        <v>0</v>
      </c>
      <c r="G96" s="906">
        <f>'様式D-3_S86'!BA5</f>
        <v>0</v>
      </c>
      <c r="H96" s="907">
        <f>'様式D-3_S86'!BB5</f>
        <v>0</v>
      </c>
      <c r="I96" s="895">
        <f>'様式D-3_S86'!BC5</f>
        <v>0</v>
      </c>
      <c r="J96" s="895">
        <f>'様式D-3_S86'!BD5</f>
        <v>0</v>
      </c>
      <c r="K96" s="906">
        <f>'様式D-3_S86'!BE5</f>
        <v>0</v>
      </c>
      <c r="L96" s="907">
        <f>'様式D-3_S86'!BF5</f>
        <v>0</v>
      </c>
      <c r="M96" s="895">
        <f>'様式D-3_S86'!BG5</f>
        <v>0</v>
      </c>
      <c r="N96" s="895">
        <f>'様式D-3_S86'!BH5</f>
        <v>0</v>
      </c>
      <c r="O96" s="906">
        <f>'様式D-3_S86'!BI5</f>
        <v>0</v>
      </c>
      <c r="P96" s="907">
        <f>'様式D-3_S86'!BJ5</f>
        <v>0</v>
      </c>
      <c r="Q96" s="895">
        <f>'様式D-3_S86'!BK5</f>
        <v>0</v>
      </c>
      <c r="R96" s="906">
        <f>'様式D-3_S86'!BL5</f>
        <v>0</v>
      </c>
      <c r="S96" s="907">
        <f>'様式D-3_S86'!BM5</f>
        <v>0</v>
      </c>
      <c r="T96" s="895">
        <f>'様式D-3_S86'!BN5</f>
        <v>0</v>
      </c>
      <c r="U96" s="906">
        <f>'様式D-3_S86'!BO5</f>
        <v>0</v>
      </c>
      <c r="V96" s="907">
        <f>'様式D-3_S86'!BP5</f>
        <v>0</v>
      </c>
      <c r="W96" s="895">
        <f>'様式D-3_S86'!BQ5</f>
        <v>0</v>
      </c>
      <c r="X96" s="896">
        <f>'様式D-3_S86'!BR5</f>
        <v>0</v>
      </c>
      <c r="Y96" s="897" t="str">
        <f>'様式D-3_S86'!BS5</f>
        <v>Ⅰ</v>
      </c>
      <c r="Z96" s="898" t="str">
        <f>'様式D-3_S86'!BT5</f>
        <v>Ⅰ</v>
      </c>
      <c r="AA96" s="898" t="str">
        <f>'様式D-3_S86'!BU5</f>
        <v>Ⅰ</v>
      </c>
      <c r="AB96" s="897" t="str">
        <f>'様式D-3_S86'!BV5</f>
        <v>Ⅰ</v>
      </c>
      <c r="AC96" s="899" t="str">
        <f>'様式D-3_S86'!BW5</f>
        <v/>
      </c>
      <c r="AD96" s="900" t="str">
        <f>'様式D-3_S86'!BX5</f>
        <v/>
      </c>
      <c r="AE96" s="900" t="str">
        <f>'様式D-3_S86'!BY5</f>
        <v/>
      </c>
      <c r="AF96" s="901" t="str">
        <f>'様式D-3_S86'!BZ5</f>
        <v/>
      </c>
      <c r="AG96" s="905">
        <f>'様式D-3_S86'!CA5</f>
        <v>0</v>
      </c>
      <c r="AH96" s="902">
        <f>'様式D-3_S86'!CB5</f>
        <v>0</v>
      </c>
      <c r="AI96" s="902">
        <f>'様式D-3_S86'!CC5</f>
        <v>0</v>
      </c>
      <c r="AJ96" s="902">
        <f>'様式D-3_S86'!CD5</f>
        <v>0</v>
      </c>
      <c r="AK96" s="902">
        <f>'様式D-3_S86'!CE5</f>
        <v>0</v>
      </c>
      <c r="AL96" s="902">
        <f>'様式D-3_S86'!CF5</f>
        <v>0</v>
      </c>
      <c r="AM96" s="902">
        <f>'様式D-3_S86'!CG5</f>
        <v>0</v>
      </c>
      <c r="AN96" s="903">
        <f>'様式D-3_S86'!CH5</f>
        <v>0</v>
      </c>
      <c r="AO96" s="3"/>
      <c r="AP96" s="3"/>
      <c r="AQ96" s="3"/>
      <c r="AR96" s="3"/>
      <c r="AS96" s="3"/>
      <c r="AT96" s="904">
        <f t="shared" si="0"/>
        <v>1</v>
      </c>
      <c r="AU96" s="3"/>
    </row>
    <row r="97" spans="2:47">
      <c r="B97" s="892">
        <f>'様式D-3_S87'!AV5</f>
        <v>87</v>
      </c>
      <c r="C97" s="893">
        <f>'様式D-3_S87'!AW5</f>
        <v>10.5</v>
      </c>
      <c r="D97" s="894">
        <f>'様式D-3_S87'!AX5</f>
        <v>0</v>
      </c>
      <c r="E97" s="895">
        <f>'様式D-3_S87'!AY5</f>
        <v>0</v>
      </c>
      <c r="F97" s="895">
        <f>'様式D-3_S87'!AZ5</f>
        <v>0</v>
      </c>
      <c r="G97" s="906">
        <f>'様式D-3_S87'!BA5</f>
        <v>0</v>
      </c>
      <c r="H97" s="907">
        <f>'様式D-3_S87'!BB5</f>
        <v>0</v>
      </c>
      <c r="I97" s="895">
        <f>'様式D-3_S87'!BC5</f>
        <v>0</v>
      </c>
      <c r="J97" s="895">
        <f>'様式D-3_S87'!BD5</f>
        <v>0</v>
      </c>
      <c r="K97" s="906">
        <f>'様式D-3_S87'!BE5</f>
        <v>0</v>
      </c>
      <c r="L97" s="907">
        <f>'様式D-3_S87'!BF5</f>
        <v>0</v>
      </c>
      <c r="M97" s="895">
        <f>'様式D-3_S87'!BG5</f>
        <v>0</v>
      </c>
      <c r="N97" s="895">
        <f>'様式D-3_S87'!BH5</f>
        <v>0</v>
      </c>
      <c r="O97" s="906">
        <f>'様式D-3_S87'!BI5</f>
        <v>0</v>
      </c>
      <c r="P97" s="907">
        <f>'様式D-3_S87'!BJ5</f>
        <v>0</v>
      </c>
      <c r="Q97" s="895">
        <f>'様式D-3_S87'!BK5</f>
        <v>0</v>
      </c>
      <c r="R97" s="906">
        <f>'様式D-3_S87'!BL5</f>
        <v>0</v>
      </c>
      <c r="S97" s="907">
        <f>'様式D-3_S87'!BM5</f>
        <v>0</v>
      </c>
      <c r="T97" s="895">
        <f>'様式D-3_S87'!BN5</f>
        <v>0</v>
      </c>
      <c r="U97" s="906">
        <f>'様式D-3_S87'!BO5</f>
        <v>0</v>
      </c>
      <c r="V97" s="907">
        <f>'様式D-3_S87'!BP5</f>
        <v>0</v>
      </c>
      <c r="W97" s="895">
        <f>'様式D-3_S87'!BQ5</f>
        <v>0</v>
      </c>
      <c r="X97" s="896">
        <f>'様式D-3_S87'!BR5</f>
        <v>0</v>
      </c>
      <c r="Y97" s="897" t="str">
        <f>'様式D-3_S87'!BS5</f>
        <v>Ⅰ</v>
      </c>
      <c r="Z97" s="898" t="str">
        <f>'様式D-3_S87'!BT5</f>
        <v>Ⅰ</v>
      </c>
      <c r="AA97" s="898" t="str">
        <f>'様式D-3_S87'!BU5</f>
        <v>Ⅰ</v>
      </c>
      <c r="AB97" s="897" t="str">
        <f>'様式D-3_S87'!BV5</f>
        <v>Ⅰ</v>
      </c>
      <c r="AC97" s="899" t="str">
        <f>'様式D-3_S87'!BW5</f>
        <v/>
      </c>
      <c r="AD97" s="900" t="str">
        <f>'様式D-3_S87'!BX5</f>
        <v/>
      </c>
      <c r="AE97" s="900" t="str">
        <f>'様式D-3_S87'!BY5</f>
        <v/>
      </c>
      <c r="AF97" s="901" t="str">
        <f>'様式D-3_S87'!BZ5</f>
        <v/>
      </c>
      <c r="AG97" s="905">
        <f>'様式D-3_S87'!CA5</f>
        <v>0</v>
      </c>
      <c r="AH97" s="902">
        <f>'様式D-3_S87'!CB5</f>
        <v>0</v>
      </c>
      <c r="AI97" s="902">
        <f>'様式D-3_S87'!CC5</f>
        <v>0</v>
      </c>
      <c r="AJ97" s="902">
        <f>'様式D-3_S87'!CD5</f>
        <v>0</v>
      </c>
      <c r="AK97" s="902">
        <f>'様式D-3_S87'!CE5</f>
        <v>0</v>
      </c>
      <c r="AL97" s="902">
        <f>'様式D-3_S87'!CF5</f>
        <v>0</v>
      </c>
      <c r="AM97" s="902">
        <f>'様式D-3_S87'!CG5</f>
        <v>0</v>
      </c>
      <c r="AN97" s="903">
        <f>'様式D-3_S87'!CH5</f>
        <v>0</v>
      </c>
      <c r="AO97" s="3"/>
      <c r="AP97" s="3"/>
      <c r="AQ97" s="3"/>
      <c r="AR97" s="3"/>
      <c r="AS97" s="3"/>
      <c r="AT97" s="904">
        <f t="shared" si="0"/>
        <v>1</v>
      </c>
      <c r="AU97" s="3"/>
    </row>
    <row r="98" spans="2:47">
      <c r="B98" s="892">
        <f>'様式D-3_S88'!AV5</f>
        <v>88</v>
      </c>
      <c r="C98" s="893">
        <f>'様式D-3_S88'!AW5</f>
        <v>10.5</v>
      </c>
      <c r="D98" s="894">
        <f>'様式D-3_S88'!AX5</f>
        <v>0</v>
      </c>
      <c r="E98" s="895">
        <f>'様式D-3_S88'!AY5</f>
        <v>0</v>
      </c>
      <c r="F98" s="895">
        <f>'様式D-3_S88'!AZ5</f>
        <v>0</v>
      </c>
      <c r="G98" s="906">
        <f>'様式D-3_S88'!BA5</f>
        <v>0</v>
      </c>
      <c r="H98" s="907">
        <f>'様式D-3_S88'!BB5</f>
        <v>0</v>
      </c>
      <c r="I98" s="895">
        <f>'様式D-3_S88'!BC5</f>
        <v>0</v>
      </c>
      <c r="J98" s="895">
        <f>'様式D-3_S88'!BD5</f>
        <v>0</v>
      </c>
      <c r="K98" s="906">
        <f>'様式D-3_S88'!BE5</f>
        <v>0</v>
      </c>
      <c r="L98" s="907">
        <f>'様式D-3_S88'!BF5</f>
        <v>0</v>
      </c>
      <c r="M98" s="895">
        <f>'様式D-3_S88'!BG5</f>
        <v>0</v>
      </c>
      <c r="N98" s="895">
        <f>'様式D-3_S88'!BH5</f>
        <v>0</v>
      </c>
      <c r="O98" s="906">
        <f>'様式D-3_S88'!BI5</f>
        <v>0</v>
      </c>
      <c r="P98" s="907">
        <f>'様式D-3_S88'!BJ5</f>
        <v>0</v>
      </c>
      <c r="Q98" s="895">
        <f>'様式D-3_S88'!BK5</f>
        <v>0</v>
      </c>
      <c r="R98" s="906">
        <f>'様式D-3_S88'!BL5</f>
        <v>0</v>
      </c>
      <c r="S98" s="907">
        <f>'様式D-3_S88'!BM5</f>
        <v>0</v>
      </c>
      <c r="T98" s="895">
        <f>'様式D-3_S88'!BN5</f>
        <v>0</v>
      </c>
      <c r="U98" s="906">
        <f>'様式D-3_S88'!BO5</f>
        <v>0</v>
      </c>
      <c r="V98" s="907">
        <f>'様式D-3_S88'!BP5</f>
        <v>0</v>
      </c>
      <c r="W98" s="895">
        <f>'様式D-3_S88'!BQ5</f>
        <v>0</v>
      </c>
      <c r="X98" s="896">
        <f>'様式D-3_S88'!BR5</f>
        <v>0</v>
      </c>
      <c r="Y98" s="897" t="str">
        <f>'様式D-3_S88'!BS5</f>
        <v>Ⅰ</v>
      </c>
      <c r="Z98" s="898" t="str">
        <f>'様式D-3_S88'!BT5</f>
        <v>Ⅰ</v>
      </c>
      <c r="AA98" s="898" t="str">
        <f>'様式D-3_S88'!BU5</f>
        <v>Ⅰ</v>
      </c>
      <c r="AB98" s="897" t="str">
        <f>'様式D-3_S88'!BV5</f>
        <v>Ⅰ</v>
      </c>
      <c r="AC98" s="899" t="str">
        <f>'様式D-3_S88'!BW5</f>
        <v/>
      </c>
      <c r="AD98" s="900" t="str">
        <f>'様式D-3_S88'!BX5</f>
        <v/>
      </c>
      <c r="AE98" s="900" t="str">
        <f>'様式D-3_S88'!BY5</f>
        <v/>
      </c>
      <c r="AF98" s="901" t="str">
        <f>'様式D-3_S88'!BZ5</f>
        <v/>
      </c>
      <c r="AG98" s="905">
        <f>'様式D-3_S88'!CA5</f>
        <v>0</v>
      </c>
      <c r="AH98" s="902">
        <f>'様式D-3_S88'!CB5</f>
        <v>0</v>
      </c>
      <c r="AI98" s="902">
        <f>'様式D-3_S88'!CC5</f>
        <v>0</v>
      </c>
      <c r="AJ98" s="902">
        <f>'様式D-3_S88'!CD5</f>
        <v>0</v>
      </c>
      <c r="AK98" s="902">
        <f>'様式D-3_S88'!CE5</f>
        <v>0</v>
      </c>
      <c r="AL98" s="902">
        <f>'様式D-3_S88'!CF5</f>
        <v>0</v>
      </c>
      <c r="AM98" s="902">
        <f>'様式D-3_S88'!CG5</f>
        <v>0</v>
      </c>
      <c r="AN98" s="903">
        <f>'様式D-3_S88'!CH5</f>
        <v>0</v>
      </c>
      <c r="AO98" s="3"/>
      <c r="AP98" s="3"/>
      <c r="AQ98" s="3"/>
      <c r="AR98" s="3"/>
      <c r="AS98" s="3"/>
      <c r="AT98" s="904">
        <f t="shared" si="0"/>
        <v>1</v>
      </c>
      <c r="AU98" s="3"/>
    </row>
    <row r="99" spans="2:47">
      <c r="B99" s="892">
        <f>'様式D-3_S89'!AV5</f>
        <v>89</v>
      </c>
      <c r="C99" s="893">
        <f>'様式D-3_S89'!AW5</f>
        <v>10.5</v>
      </c>
      <c r="D99" s="894">
        <f>'様式D-3_S89'!AX5</f>
        <v>0</v>
      </c>
      <c r="E99" s="895">
        <f>'様式D-3_S89'!AY5</f>
        <v>0</v>
      </c>
      <c r="F99" s="895">
        <f>'様式D-3_S89'!AZ5</f>
        <v>0</v>
      </c>
      <c r="G99" s="906">
        <f>'様式D-3_S89'!BA5</f>
        <v>0</v>
      </c>
      <c r="H99" s="907">
        <f>'様式D-3_S89'!BB5</f>
        <v>0</v>
      </c>
      <c r="I99" s="895">
        <f>'様式D-3_S89'!BC5</f>
        <v>0</v>
      </c>
      <c r="J99" s="895">
        <f>'様式D-3_S89'!BD5</f>
        <v>0</v>
      </c>
      <c r="K99" s="906">
        <f>'様式D-3_S89'!BE5</f>
        <v>1</v>
      </c>
      <c r="L99" s="907">
        <f>'様式D-3_S89'!BF5</f>
        <v>0</v>
      </c>
      <c r="M99" s="895">
        <f>'様式D-3_S89'!BG5</f>
        <v>0</v>
      </c>
      <c r="N99" s="895">
        <f>'様式D-3_S89'!BH5</f>
        <v>0</v>
      </c>
      <c r="O99" s="906">
        <f>'様式D-3_S89'!BI5</f>
        <v>0</v>
      </c>
      <c r="P99" s="907">
        <f>'様式D-3_S89'!BJ5</f>
        <v>0</v>
      </c>
      <c r="Q99" s="895">
        <f>'様式D-3_S89'!BK5</f>
        <v>0</v>
      </c>
      <c r="R99" s="906">
        <f>'様式D-3_S89'!BL5</f>
        <v>0</v>
      </c>
      <c r="S99" s="907">
        <f>'様式D-3_S89'!BM5</f>
        <v>0</v>
      </c>
      <c r="T99" s="895">
        <f>'様式D-3_S89'!BN5</f>
        <v>0</v>
      </c>
      <c r="U99" s="906">
        <f>'様式D-3_S89'!BO5</f>
        <v>1</v>
      </c>
      <c r="V99" s="907">
        <f>'様式D-3_S89'!BP5</f>
        <v>0</v>
      </c>
      <c r="W99" s="895">
        <f>'様式D-3_S89'!BQ5</f>
        <v>0</v>
      </c>
      <c r="X99" s="896">
        <f>'様式D-3_S89'!BR5</f>
        <v>0</v>
      </c>
      <c r="Y99" s="897" t="str">
        <f>'様式D-3_S89'!BS5</f>
        <v>Ⅰ</v>
      </c>
      <c r="Z99" s="898" t="str">
        <f>'様式D-3_S89'!BT5</f>
        <v>Ⅱ</v>
      </c>
      <c r="AA99" s="898" t="str">
        <f>'様式D-3_S89'!BU5</f>
        <v>Ⅰ</v>
      </c>
      <c r="AB99" s="897" t="str">
        <f>'様式D-3_S89'!BV5</f>
        <v>Ⅱ</v>
      </c>
      <c r="AC99" s="899" t="str">
        <f>'様式D-3_S89'!BW5</f>
        <v/>
      </c>
      <c r="AD99" s="900" t="str">
        <f>'様式D-3_S89'!BX5</f>
        <v/>
      </c>
      <c r="AE99" s="900" t="str">
        <f>'様式D-3_S89'!BY5</f>
        <v/>
      </c>
      <c r="AF99" s="901" t="str">
        <f>'様式D-3_S89'!BZ5</f>
        <v/>
      </c>
      <c r="AG99" s="905">
        <f>'様式D-3_S89'!CA5</f>
        <v>0</v>
      </c>
      <c r="AH99" s="902">
        <f>'様式D-3_S89'!CB5</f>
        <v>0</v>
      </c>
      <c r="AI99" s="902">
        <f>'様式D-3_S89'!CC5</f>
        <v>0</v>
      </c>
      <c r="AJ99" s="902">
        <f>'様式D-3_S89'!CD5</f>
        <v>0.05</v>
      </c>
      <c r="AK99" s="902">
        <f>'様式D-3_S89'!CE5</f>
        <v>0</v>
      </c>
      <c r="AL99" s="902">
        <f>'様式D-3_S89'!CF5</f>
        <v>0</v>
      </c>
      <c r="AM99" s="902">
        <f>'様式D-3_S89'!CG5</f>
        <v>0</v>
      </c>
      <c r="AN99" s="903">
        <f>'様式D-3_S89'!CH5</f>
        <v>0</v>
      </c>
      <c r="AO99" s="3"/>
      <c r="AP99" s="3"/>
      <c r="AQ99" s="3"/>
      <c r="AR99" s="3"/>
      <c r="AS99" s="3"/>
      <c r="AT99" s="904">
        <f t="shared" si="0"/>
        <v>2</v>
      </c>
      <c r="AU99" s="3"/>
    </row>
    <row r="100" spans="2:47">
      <c r="B100" s="892">
        <f>'様式D-3_S90'!AV5</f>
        <v>90</v>
      </c>
      <c r="C100" s="893">
        <f>'様式D-3_S90'!AW5</f>
        <v>10.5</v>
      </c>
      <c r="D100" s="894">
        <f>'様式D-3_S90'!AX5</f>
        <v>0</v>
      </c>
      <c r="E100" s="895">
        <f>'様式D-3_S90'!AY5</f>
        <v>0</v>
      </c>
      <c r="F100" s="895">
        <f>'様式D-3_S90'!AZ5</f>
        <v>0</v>
      </c>
      <c r="G100" s="906">
        <f>'様式D-3_S90'!BA5</f>
        <v>0</v>
      </c>
      <c r="H100" s="907">
        <f>'様式D-3_S90'!BB5</f>
        <v>0</v>
      </c>
      <c r="I100" s="895">
        <f>'様式D-3_S90'!BC5</f>
        <v>0</v>
      </c>
      <c r="J100" s="895">
        <f>'様式D-3_S90'!BD5</f>
        <v>0</v>
      </c>
      <c r="K100" s="906">
        <f>'様式D-3_S90'!BE5</f>
        <v>0</v>
      </c>
      <c r="L100" s="907">
        <f>'様式D-3_S90'!BF5</f>
        <v>0</v>
      </c>
      <c r="M100" s="895">
        <f>'様式D-3_S90'!BG5</f>
        <v>0</v>
      </c>
      <c r="N100" s="895">
        <f>'様式D-3_S90'!BH5</f>
        <v>0</v>
      </c>
      <c r="O100" s="906">
        <f>'様式D-3_S90'!BI5</f>
        <v>0</v>
      </c>
      <c r="P100" s="907">
        <f>'様式D-3_S90'!BJ5</f>
        <v>0</v>
      </c>
      <c r="Q100" s="895">
        <f>'様式D-3_S90'!BK5</f>
        <v>0</v>
      </c>
      <c r="R100" s="906">
        <f>'様式D-3_S90'!BL5</f>
        <v>0</v>
      </c>
      <c r="S100" s="907">
        <f>'様式D-3_S90'!BM5</f>
        <v>0</v>
      </c>
      <c r="T100" s="895">
        <f>'様式D-3_S90'!BN5</f>
        <v>0</v>
      </c>
      <c r="U100" s="906">
        <f>'様式D-3_S90'!BO5</f>
        <v>0</v>
      </c>
      <c r="V100" s="907">
        <f>'様式D-3_S90'!BP5</f>
        <v>0</v>
      </c>
      <c r="W100" s="895">
        <f>'様式D-3_S90'!BQ5</f>
        <v>0</v>
      </c>
      <c r="X100" s="896">
        <f>'様式D-3_S90'!BR5</f>
        <v>0</v>
      </c>
      <c r="Y100" s="897" t="str">
        <f>'様式D-3_S90'!BS5</f>
        <v>Ⅰ</v>
      </c>
      <c r="Z100" s="898" t="str">
        <f>'様式D-3_S90'!BT5</f>
        <v>Ⅰ</v>
      </c>
      <c r="AA100" s="898" t="str">
        <f>'様式D-3_S90'!BU5</f>
        <v>Ⅰ</v>
      </c>
      <c r="AB100" s="897" t="str">
        <f>'様式D-3_S90'!BV5</f>
        <v>Ⅰ</v>
      </c>
      <c r="AC100" s="899" t="str">
        <f>'様式D-3_S90'!BW5</f>
        <v/>
      </c>
      <c r="AD100" s="900" t="str">
        <f>'様式D-3_S90'!BX5</f>
        <v/>
      </c>
      <c r="AE100" s="900" t="str">
        <f>'様式D-3_S90'!BY5</f>
        <v/>
      </c>
      <c r="AF100" s="901" t="str">
        <f>'様式D-3_S90'!BZ5</f>
        <v/>
      </c>
      <c r="AG100" s="905">
        <f>'様式D-3_S90'!CA5</f>
        <v>0</v>
      </c>
      <c r="AH100" s="902">
        <f>'様式D-3_S90'!CB5</f>
        <v>0</v>
      </c>
      <c r="AI100" s="902">
        <f>'様式D-3_S90'!CC5</f>
        <v>0</v>
      </c>
      <c r="AJ100" s="902">
        <f>'様式D-3_S90'!CD5</f>
        <v>0</v>
      </c>
      <c r="AK100" s="902">
        <f>'様式D-3_S90'!CE5</f>
        <v>0</v>
      </c>
      <c r="AL100" s="902">
        <f>'様式D-3_S90'!CF5</f>
        <v>0</v>
      </c>
      <c r="AM100" s="902">
        <f>'様式D-3_S90'!CG5</f>
        <v>0</v>
      </c>
      <c r="AN100" s="903">
        <f>'様式D-3_S90'!CH5</f>
        <v>0</v>
      </c>
      <c r="AO100" s="3"/>
      <c r="AP100" s="3"/>
      <c r="AQ100" s="3"/>
      <c r="AR100" s="3"/>
      <c r="AS100" s="3"/>
      <c r="AT100" s="904">
        <f t="shared" si="0"/>
        <v>1</v>
      </c>
      <c r="AU100" s="3"/>
    </row>
    <row r="101" spans="2:47">
      <c r="B101" s="892">
        <f>'様式D-3_S91'!AV5</f>
        <v>91</v>
      </c>
      <c r="C101" s="893">
        <f>'様式D-3_S91'!AW5</f>
        <v>10.5</v>
      </c>
      <c r="D101" s="894">
        <f>'様式D-3_S91'!AX5</f>
        <v>0</v>
      </c>
      <c r="E101" s="895">
        <f>'様式D-3_S91'!AY5</f>
        <v>0</v>
      </c>
      <c r="F101" s="895">
        <f>'様式D-3_S91'!AZ5</f>
        <v>0</v>
      </c>
      <c r="G101" s="906">
        <f>'様式D-3_S91'!BA5</f>
        <v>0</v>
      </c>
      <c r="H101" s="907">
        <f>'様式D-3_S91'!BB5</f>
        <v>0</v>
      </c>
      <c r="I101" s="895">
        <f>'様式D-3_S91'!BC5</f>
        <v>0</v>
      </c>
      <c r="J101" s="895">
        <f>'様式D-3_S91'!BD5</f>
        <v>0</v>
      </c>
      <c r="K101" s="906">
        <f>'様式D-3_S91'!BE5</f>
        <v>0</v>
      </c>
      <c r="L101" s="907">
        <f>'様式D-3_S91'!BF5</f>
        <v>0</v>
      </c>
      <c r="M101" s="895">
        <f>'様式D-3_S91'!BG5</f>
        <v>0</v>
      </c>
      <c r="N101" s="895">
        <f>'様式D-3_S91'!BH5</f>
        <v>0</v>
      </c>
      <c r="O101" s="906">
        <f>'様式D-3_S91'!BI5</f>
        <v>0</v>
      </c>
      <c r="P101" s="907">
        <f>'様式D-3_S91'!BJ5</f>
        <v>0</v>
      </c>
      <c r="Q101" s="895">
        <f>'様式D-3_S91'!BK5</f>
        <v>0</v>
      </c>
      <c r="R101" s="906">
        <f>'様式D-3_S91'!BL5</f>
        <v>0</v>
      </c>
      <c r="S101" s="907">
        <f>'様式D-3_S91'!BM5</f>
        <v>0</v>
      </c>
      <c r="T101" s="895">
        <f>'様式D-3_S91'!BN5</f>
        <v>0</v>
      </c>
      <c r="U101" s="906">
        <f>'様式D-3_S91'!BO5</f>
        <v>0</v>
      </c>
      <c r="V101" s="907">
        <f>'様式D-3_S91'!BP5</f>
        <v>0</v>
      </c>
      <c r="W101" s="895">
        <f>'様式D-3_S91'!BQ5</f>
        <v>0</v>
      </c>
      <c r="X101" s="896">
        <f>'様式D-3_S91'!BR5</f>
        <v>0</v>
      </c>
      <c r="Y101" s="897" t="str">
        <f>'様式D-3_S91'!BS5</f>
        <v>Ⅰ</v>
      </c>
      <c r="Z101" s="898" t="str">
        <f>'様式D-3_S91'!BT5</f>
        <v>Ⅰ</v>
      </c>
      <c r="AA101" s="898" t="str">
        <f>'様式D-3_S91'!BU5</f>
        <v>Ⅰ</v>
      </c>
      <c r="AB101" s="897" t="str">
        <f>'様式D-3_S91'!BV5</f>
        <v>Ⅰ</v>
      </c>
      <c r="AC101" s="899" t="str">
        <f>'様式D-3_S91'!BW5</f>
        <v/>
      </c>
      <c r="AD101" s="900" t="str">
        <f>'様式D-3_S91'!BX5</f>
        <v/>
      </c>
      <c r="AE101" s="900" t="str">
        <f>'様式D-3_S91'!BY5</f>
        <v/>
      </c>
      <c r="AF101" s="901" t="str">
        <f>'様式D-3_S91'!BZ5</f>
        <v/>
      </c>
      <c r="AG101" s="905">
        <f>'様式D-3_S91'!CA5</f>
        <v>0</v>
      </c>
      <c r="AH101" s="902">
        <f>'様式D-3_S91'!CB5</f>
        <v>0</v>
      </c>
      <c r="AI101" s="902">
        <f>'様式D-3_S91'!CC5</f>
        <v>0</v>
      </c>
      <c r="AJ101" s="902">
        <f>'様式D-3_S91'!CD5</f>
        <v>0</v>
      </c>
      <c r="AK101" s="902">
        <f>'様式D-3_S91'!CE5</f>
        <v>0</v>
      </c>
      <c r="AL101" s="902">
        <f>'様式D-3_S91'!CF5</f>
        <v>0</v>
      </c>
      <c r="AM101" s="902">
        <f>'様式D-3_S91'!CG5</f>
        <v>0</v>
      </c>
      <c r="AN101" s="903">
        <f>'様式D-3_S91'!CH5</f>
        <v>0</v>
      </c>
      <c r="AO101" s="3"/>
      <c r="AP101" s="3"/>
      <c r="AQ101" s="3"/>
      <c r="AR101" s="3"/>
      <c r="AS101" s="3"/>
      <c r="AT101" s="904">
        <f t="shared" si="0"/>
        <v>1</v>
      </c>
      <c r="AU101" s="3"/>
    </row>
    <row r="102" spans="2:47">
      <c r="B102" s="892">
        <f>'様式D-3_S92'!AV5</f>
        <v>92</v>
      </c>
      <c r="C102" s="893">
        <f>'様式D-3_S92'!AW5</f>
        <v>10.5</v>
      </c>
      <c r="D102" s="894">
        <f>'様式D-3_S92'!AX5</f>
        <v>0</v>
      </c>
      <c r="E102" s="895">
        <f>'様式D-3_S92'!AY5</f>
        <v>0</v>
      </c>
      <c r="F102" s="895">
        <f>'様式D-3_S92'!AZ5</f>
        <v>0</v>
      </c>
      <c r="G102" s="906">
        <f>'様式D-3_S92'!BA5</f>
        <v>0</v>
      </c>
      <c r="H102" s="907">
        <f>'様式D-3_S92'!BB5</f>
        <v>0</v>
      </c>
      <c r="I102" s="895">
        <f>'様式D-3_S92'!BC5</f>
        <v>0</v>
      </c>
      <c r="J102" s="895">
        <f>'様式D-3_S92'!BD5</f>
        <v>0</v>
      </c>
      <c r="K102" s="906">
        <f>'様式D-3_S92'!BE5</f>
        <v>0</v>
      </c>
      <c r="L102" s="907">
        <f>'様式D-3_S92'!BF5</f>
        <v>0</v>
      </c>
      <c r="M102" s="895">
        <f>'様式D-3_S92'!BG5</f>
        <v>0</v>
      </c>
      <c r="N102" s="895">
        <f>'様式D-3_S92'!BH5</f>
        <v>0</v>
      </c>
      <c r="O102" s="906">
        <f>'様式D-3_S92'!BI5</f>
        <v>0</v>
      </c>
      <c r="P102" s="907">
        <f>'様式D-3_S92'!BJ5</f>
        <v>0</v>
      </c>
      <c r="Q102" s="895">
        <f>'様式D-3_S92'!BK5</f>
        <v>0</v>
      </c>
      <c r="R102" s="906">
        <f>'様式D-3_S92'!BL5</f>
        <v>0</v>
      </c>
      <c r="S102" s="907">
        <f>'様式D-3_S92'!BM5</f>
        <v>0</v>
      </c>
      <c r="T102" s="895">
        <f>'様式D-3_S92'!BN5</f>
        <v>0</v>
      </c>
      <c r="U102" s="906">
        <f>'様式D-3_S92'!BO5</f>
        <v>0</v>
      </c>
      <c r="V102" s="907">
        <f>'様式D-3_S92'!BP5</f>
        <v>0</v>
      </c>
      <c r="W102" s="895">
        <f>'様式D-3_S92'!BQ5</f>
        <v>0</v>
      </c>
      <c r="X102" s="896">
        <f>'様式D-3_S92'!BR5</f>
        <v>0</v>
      </c>
      <c r="Y102" s="897" t="str">
        <f>'様式D-3_S92'!BS5</f>
        <v>Ⅰ</v>
      </c>
      <c r="Z102" s="898" t="str">
        <f>'様式D-3_S92'!BT5</f>
        <v>Ⅰ</v>
      </c>
      <c r="AA102" s="898" t="str">
        <f>'様式D-3_S92'!BU5</f>
        <v>Ⅰ</v>
      </c>
      <c r="AB102" s="897" t="str">
        <f>'様式D-3_S92'!BV5</f>
        <v>Ⅰ</v>
      </c>
      <c r="AC102" s="899" t="str">
        <f>'様式D-3_S92'!BW5</f>
        <v/>
      </c>
      <c r="AD102" s="900" t="str">
        <f>'様式D-3_S92'!BX5</f>
        <v/>
      </c>
      <c r="AE102" s="900" t="str">
        <f>'様式D-3_S92'!BY5</f>
        <v/>
      </c>
      <c r="AF102" s="901" t="str">
        <f>'様式D-3_S92'!BZ5</f>
        <v/>
      </c>
      <c r="AG102" s="905">
        <f>'様式D-3_S92'!CA5</f>
        <v>0</v>
      </c>
      <c r="AH102" s="902">
        <f>'様式D-3_S92'!CB5</f>
        <v>0</v>
      </c>
      <c r="AI102" s="902">
        <f>'様式D-3_S92'!CC5</f>
        <v>0</v>
      </c>
      <c r="AJ102" s="902">
        <f>'様式D-3_S92'!CD5</f>
        <v>0</v>
      </c>
      <c r="AK102" s="902">
        <f>'様式D-3_S92'!CE5</f>
        <v>0</v>
      </c>
      <c r="AL102" s="902">
        <f>'様式D-3_S92'!CF5</f>
        <v>0</v>
      </c>
      <c r="AM102" s="902">
        <f>'様式D-3_S92'!CG5</f>
        <v>0</v>
      </c>
      <c r="AN102" s="903">
        <f>'様式D-3_S92'!CH5</f>
        <v>0</v>
      </c>
      <c r="AO102" s="3"/>
      <c r="AP102" s="3"/>
      <c r="AQ102" s="3"/>
      <c r="AR102" s="3"/>
      <c r="AS102" s="3"/>
      <c r="AT102" s="904">
        <f t="shared" si="0"/>
        <v>1</v>
      </c>
      <c r="AU102" s="3"/>
    </row>
    <row r="103" spans="2:47">
      <c r="B103" s="892">
        <f>'様式D-3_S93'!AV5</f>
        <v>93</v>
      </c>
      <c r="C103" s="893">
        <f>'様式D-3_S93'!AW5</f>
        <v>10.5</v>
      </c>
      <c r="D103" s="894">
        <f>'様式D-3_S93'!AX5</f>
        <v>0</v>
      </c>
      <c r="E103" s="895">
        <f>'様式D-3_S93'!AY5</f>
        <v>0</v>
      </c>
      <c r="F103" s="895">
        <f>'様式D-3_S93'!AZ5</f>
        <v>0</v>
      </c>
      <c r="G103" s="906">
        <f>'様式D-3_S93'!BA5</f>
        <v>0</v>
      </c>
      <c r="H103" s="907">
        <f>'様式D-3_S93'!BB5</f>
        <v>0</v>
      </c>
      <c r="I103" s="895">
        <f>'様式D-3_S93'!BC5</f>
        <v>0</v>
      </c>
      <c r="J103" s="895">
        <f>'様式D-3_S93'!BD5</f>
        <v>0</v>
      </c>
      <c r="K103" s="906">
        <f>'様式D-3_S93'!BE5</f>
        <v>0</v>
      </c>
      <c r="L103" s="907">
        <f>'様式D-3_S93'!BF5</f>
        <v>0</v>
      </c>
      <c r="M103" s="895">
        <f>'様式D-3_S93'!BG5</f>
        <v>0</v>
      </c>
      <c r="N103" s="895">
        <f>'様式D-3_S93'!BH5</f>
        <v>0</v>
      </c>
      <c r="O103" s="906">
        <f>'様式D-3_S93'!BI5</f>
        <v>0</v>
      </c>
      <c r="P103" s="907">
        <f>'様式D-3_S93'!BJ5</f>
        <v>0</v>
      </c>
      <c r="Q103" s="895">
        <f>'様式D-3_S93'!BK5</f>
        <v>0</v>
      </c>
      <c r="R103" s="906">
        <f>'様式D-3_S93'!BL5</f>
        <v>0</v>
      </c>
      <c r="S103" s="907">
        <f>'様式D-3_S93'!BM5</f>
        <v>0</v>
      </c>
      <c r="T103" s="895">
        <f>'様式D-3_S93'!BN5</f>
        <v>0</v>
      </c>
      <c r="U103" s="906">
        <f>'様式D-3_S93'!BO5</f>
        <v>0</v>
      </c>
      <c r="V103" s="907">
        <f>'様式D-3_S93'!BP5</f>
        <v>0</v>
      </c>
      <c r="W103" s="895">
        <f>'様式D-3_S93'!BQ5</f>
        <v>0</v>
      </c>
      <c r="X103" s="896">
        <f>'様式D-3_S93'!BR5</f>
        <v>0</v>
      </c>
      <c r="Y103" s="897" t="str">
        <f>'様式D-3_S93'!BS5</f>
        <v>Ⅰ</v>
      </c>
      <c r="Z103" s="898" t="str">
        <f>'様式D-3_S93'!BT5</f>
        <v>Ⅰ</v>
      </c>
      <c r="AA103" s="898" t="str">
        <f>'様式D-3_S93'!BU5</f>
        <v>Ⅰ</v>
      </c>
      <c r="AB103" s="897" t="str">
        <f>'様式D-3_S93'!BV5</f>
        <v>Ⅰ</v>
      </c>
      <c r="AC103" s="899" t="str">
        <f>'様式D-3_S93'!BW5</f>
        <v/>
      </c>
      <c r="AD103" s="900" t="str">
        <f>'様式D-3_S93'!BX5</f>
        <v/>
      </c>
      <c r="AE103" s="900" t="str">
        <f>'様式D-3_S93'!BY5</f>
        <v/>
      </c>
      <c r="AF103" s="901" t="str">
        <f>'様式D-3_S93'!BZ5</f>
        <v/>
      </c>
      <c r="AG103" s="905">
        <f>'様式D-3_S93'!CA5</f>
        <v>0</v>
      </c>
      <c r="AH103" s="902">
        <f>'様式D-3_S93'!CB5</f>
        <v>0</v>
      </c>
      <c r="AI103" s="902">
        <f>'様式D-3_S93'!CC5</f>
        <v>0</v>
      </c>
      <c r="AJ103" s="902">
        <f>'様式D-3_S93'!CD5</f>
        <v>0</v>
      </c>
      <c r="AK103" s="902">
        <f>'様式D-3_S93'!CE5</f>
        <v>0</v>
      </c>
      <c r="AL103" s="902">
        <f>'様式D-3_S93'!CF5</f>
        <v>0</v>
      </c>
      <c r="AM103" s="902">
        <f>'様式D-3_S93'!CG5</f>
        <v>0</v>
      </c>
      <c r="AN103" s="903">
        <f>'様式D-3_S93'!CH5</f>
        <v>0</v>
      </c>
      <c r="AO103" s="3"/>
      <c r="AP103" s="3"/>
      <c r="AQ103" s="3"/>
      <c r="AR103" s="3"/>
      <c r="AS103" s="3"/>
      <c r="AT103" s="904">
        <f t="shared" si="0"/>
        <v>1</v>
      </c>
      <c r="AU103" s="3"/>
    </row>
    <row r="104" spans="2:47">
      <c r="B104" s="892">
        <f>'様式D-3_S94'!AV5</f>
        <v>94</v>
      </c>
      <c r="C104" s="893">
        <f>'様式D-3_S94'!AW5</f>
        <v>10.5</v>
      </c>
      <c r="D104" s="894">
        <f>'様式D-3_S94'!AX5</f>
        <v>0</v>
      </c>
      <c r="E104" s="895">
        <f>'様式D-3_S94'!AY5</f>
        <v>0</v>
      </c>
      <c r="F104" s="895">
        <f>'様式D-3_S94'!AZ5</f>
        <v>0</v>
      </c>
      <c r="G104" s="906">
        <f>'様式D-3_S94'!BA5</f>
        <v>0</v>
      </c>
      <c r="H104" s="907">
        <f>'様式D-3_S94'!BB5</f>
        <v>0</v>
      </c>
      <c r="I104" s="895">
        <f>'様式D-3_S94'!BC5</f>
        <v>0</v>
      </c>
      <c r="J104" s="895">
        <f>'様式D-3_S94'!BD5</f>
        <v>0</v>
      </c>
      <c r="K104" s="906">
        <f>'様式D-3_S94'!BE5</f>
        <v>1</v>
      </c>
      <c r="L104" s="907">
        <f>'様式D-3_S94'!BF5</f>
        <v>0</v>
      </c>
      <c r="M104" s="895">
        <f>'様式D-3_S94'!BG5</f>
        <v>0</v>
      </c>
      <c r="N104" s="895">
        <f>'様式D-3_S94'!BH5</f>
        <v>0</v>
      </c>
      <c r="O104" s="906">
        <f>'様式D-3_S94'!BI5</f>
        <v>0</v>
      </c>
      <c r="P104" s="907">
        <f>'様式D-3_S94'!BJ5</f>
        <v>0</v>
      </c>
      <c r="Q104" s="895">
        <f>'様式D-3_S94'!BK5</f>
        <v>0</v>
      </c>
      <c r="R104" s="906">
        <f>'様式D-3_S94'!BL5</f>
        <v>0</v>
      </c>
      <c r="S104" s="907">
        <f>'様式D-3_S94'!BM5</f>
        <v>0</v>
      </c>
      <c r="T104" s="895">
        <f>'様式D-3_S94'!BN5</f>
        <v>0</v>
      </c>
      <c r="U104" s="906">
        <f>'様式D-3_S94'!BO5</f>
        <v>1</v>
      </c>
      <c r="V104" s="907">
        <f>'様式D-3_S94'!BP5</f>
        <v>0</v>
      </c>
      <c r="W104" s="895">
        <f>'様式D-3_S94'!BQ5</f>
        <v>0</v>
      </c>
      <c r="X104" s="896">
        <f>'様式D-3_S94'!BR5</f>
        <v>0</v>
      </c>
      <c r="Y104" s="897" t="str">
        <f>'様式D-3_S94'!BS5</f>
        <v>Ⅰ</v>
      </c>
      <c r="Z104" s="898" t="str">
        <f>'様式D-3_S94'!BT5</f>
        <v>Ⅱ</v>
      </c>
      <c r="AA104" s="898" t="str">
        <f>'様式D-3_S94'!BU5</f>
        <v>Ⅰ</v>
      </c>
      <c r="AB104" s="897" t="str">
        <f>'様式D-3_S94'!BV5</f>
        <v>Ⅱ</v>
      </c>
      <c r="AC104" s="899" t="str">
        <f>'様式D-3_S94'!BW5</f>
        <v/>
      </c>
      <c r="AD104" s="900" t="str">
        <f>'様式D-3_S94'!BX5</f>
        <v/>
      </c>
      <c r="AE104" s="900" t="str">
        <f>'様式D-3_S94'!BY5</f>
        <v/>
      </c>
      <c r="AF104" s="901" t="str">
        <f>'様式D-3_S94'!BZ5</f>
        <v/>
      </c>
      <c r="AG104" s="905">
        <f>'様式D-3_S94'!CA5</f>
        <v>0</v>
      </c>
      <c r="AH104" s="902">
        <f>'様式D-3_S94'!CB5</f>
        <v>0</v>
      </c>
      <c r="AI104" s="902">
        <f>'様式D-3_S94'!CC5</f>
        <v>0</v>
      </c>
      <c r="AJ104" s="902">
        <f>'様式D-3_S94'!CD5</f>
        <v>0.02</v>
      </c>
      <c r="AK104" s="902">
        <f>'様式D-3_S94'!CE5</f>
        <v>0</v>
      </c>
      <c r="AL104" s="902">
        <f>'様式D-3_S94'!CF5</f>
        <v>0</v>
      </c>
      <c r="AM104" s="902">
        <f>'様式D-3_S94'!CG5</f>
        <v>0</v>
      </c>
      <c r="AN104" s="903">
        <f>'様式D-3_S94'!CH5</f>
        <v>0</v>
      </c>
      <c r="AO104" s="3"/>
      <c r="AP104" s="3"/>
      <c r="AQ104" s="3"/>
      <c r="AR104" s="3"/>
      <c r="AS104" s="3"/>
      <c r="AT104" s="904">
        <f t="shared" si="0"/>
        <v>2</v>
      </c>
      <c r="AU104" s="3"/>
    </row>
    <row r="105" spans="2:47">
      <c r="B105" s="892">
        <f>'様式D-3_S95'!AV5</f>
        <v>95</v>
      </c>
      <c r="C105" s="893">
        <f>'様式D-3_S95'!AW5</f>
        <v>10.5</v>
      </c>
      <c r="D105" s="894">
        <f>'様式D-3_S95'!AX5</f>
        <v>0</v>
      </c>
      <c r="E105" s="895">
        <f>'様式D-3_S95'!AY5</f>
        <v>0</v>
      </c>
      <c r="F105" s="895">
        <f>'様式D-3_S95'!AZ5</f>
        <v>0</v>
      </c>
      <c r="G105" s="906">
        <f>'様式D-3_S95'!BA5</f>
        <v>0</v>
      </c>
      <c r="H105" s="907">
        <f>'様式D-3_S95'!BB5</f>
        <v>0</v>
      </c>
      <c r="I105" s="895">
        <f>'様式D-3_S95'!BC5</f>
        <v>0</v>
      </c>
      <c r="J105" s="895">
        <f>'様式D-3_S95'!BD5</f>
        <v>0</v>
      </c>
      <c r="K105" s="906">
        <f>'様式D-3_S95'!BE5</f>
        <v>1</v>
      </c>
      <c r="L105" s="907">
        <f>'様式D-3_S95'!BF5</f>
        <v>0</v>
      </c>
      <c r="M105" s="895">
        <f>'様式D-3_S95'!BG5</f>
        <v>0</v>
      </c>
      <c r="N105" s="895">
        <f>'様式D-3_S95'!BH5</f>
        <v>0</v>
      </c>
      <c r="O105" s="906">
        <f>'様式D-3_S95'!BI5</f>
        <v>0</v>
      </c>
      <c r="P105" s="907">
        <f>'様式D-3_S95'!BJ5</f>
        <v>0</v>
      </c>
      <c r="Q105" s="895">
        <f>'様式D-3_S95'!BK5</f>
        <v>0</v>
      </c>
      <c r="R105" s="906">
        <f>'様式D-3_S95'!BL5</f>
        <v>0</v>
      </c>
      <c r="S105" s="907">
        <f>'様式D-3_S95'!BM5</f>
        <v>0</v>
      </c>
      <c r="T105" s="895">
        <f>'様式D-3_S95'!BN5</f>
        <v>0</v>
      </c>
      <c r="U105" s="906">
        <f>'様式D-3_S95'!BO5</f>
        <v>1</v>
      </c>
      <c r="V105" s="907">
        <f>'様式D-3_S95'!BP5</f>
        <v>0</v>
      </c>
      <c r="W105" s="895">
        <f>'様式D-3_S95'!BQ5</f>
        <v>0</v>
      </c>
      <c r="X105" s="896">
        <f>'様式D-3_S95'!BR5</f>
        <v>0</v>
      </c>
      <c r="Y105" s="897" t="str">
        <f>'様式D-3_S95'!BS5</f>
        <v>Ⅰ</v>
      </c>
      <c r="Z105" s="898" t="str">
        <f>'様式D-3_S95'!BT5</f>
        <v>Ⅱ</v>
      </c>
      <c r="AA105" s="898" t="str">
        <f>'様式D-3_S95'!BU5</f>
        <v>Ⅰ</v>
      </c>
      <c r="AB105" s="897" t="str">
        <f>'様式D-3_S95'!BV5</f>
        <v>Ⅱ</v>
      </c>
      <c r="AC105" s="899" t="str">
        <f>'様式D-3_S95'!BW5</f>
        <v/>
      </c>
      <c r="AD105" s="900" t="str">
        <f>'様式D-3_S95'!BX5</f>
        <v/>
      </c>
      <c r="AE105" s="900" t="str">
        <f>'様式D-3_S95'!BY5</f>
        <v/>
      </c>
      <c r="AF105" s="901" t="str">
        <f>'様式D-3_S95'!BZ5</f>
        <v/>
      </c>
      <c r="AG105" s="905">
        <f>'様式D-3_S95'!CA5</f>
        <v>0</v>
      </c>
      <c r="AH105" s="902">
        <f>'様式D-3_S95'!CB5</f>
        <v>0</v>
      </c>
      <c r="AI105" s="902">
        <f>'様式D-3_S95'!CC5</f>
        <v>0</v>
      </c>
      <c r="AJ105" s="902">
        <f>'様式D-3_S95'!CD5</f>
        <v>0.01</v>
      </c>
      <c r="AK105" s="902">
        <f>'様式D-3_S95'!CE5</f>
        <v>0</v>
      </c>
      <c r="AL105" s="902">
        <f>'様式D-3_S95'!CF5</f>
        <v>0</v>
      </c>
      <c r="AM105" s="902">
        <f>'様式D-3_S95'!CG5</f>
        <v>0</v>
      </c>
      <c r="AN105" s="903">
        <f>'様式D-3_S95'!CH5</f>
        <v>0</v>
      </c>
      <c r="AO105" s="3"/>
      <c r="AP105" s="3"/>
      <c r="AQ105" s="3"/>
      <c r="AR105" s="3"/>
      <c r="AS105" s="3"/>
      <c r="AT105" s="904">
        <f t="shared" si="0"/>
        <v>2</v>
      </c>
      <c r="AU105" s="3"/>
    </row>
    <row r="106" spans="2:47">
      <c r="B106" s="892">
        <f>'様式D-3_S96'!AV5</f>
        <v>96</v>
      </c>
      <c r="C106" s="893">
        <f>'様式D-3_S96'!AW5</f>
        <v>10.5</v>
      </c>
      <c r="D106" s="894">
        <f>'様式D-3_S96'!AX5</f>
        <v>0</v>
      </c>
      <c r="E106" s="895">
        <f>'様式D-3_S96'!AY5</f>
        <v>0</v>
      </c>
      <c r="F106" s="895">
        <f>'様式D-3_S96'!AZ5</f>
        <v>0</v>
      </c>
      <c r="G106" s="906">
        <f>'様式D-3_S96'!BA5</f>
        <v>0</v>
      </c>
      <c r="H106" s="907">
        <f>'様式D-3_S96'!BB5</f>
        <v>0</v>
      </c>
      <c r="I106" s="895">
        <f>'様式D-3_S96'!BC5</f>
        <v>0</v>
      </c>
      <c r="J106" s="895">
        <f>'様式D-3_S96'!BD5</f>
        <v>0</v>
      </c>
      <c r="K106" s="906">
        <f>'様式D-3_S96'!BE5</f>
        <v>1</v>
      </c>
      <c r="L106" s="907">
        <f>'様式D-3_S96'!BF5</f>
        <v>0</v>
      </c>
      <c r="M106" s="895">
        <f>'様式D-3_S96'!BG5</f>
        <v>0</v>
      </c>
      <c r="N106" s="895">
        <f>'様式D-3_S96'!BH5</f>
        <v>0</v>
      </c>
      <c r="O106" s="906">
        <f>'様式D-3_S96'!BI5</f>
        <v>0</v>
      </c>
      <c r="P106" s="907">
        <f>'様式D-3_S96'!BJ5</f>
        <v>0</v>
      </c>
      <c r="Q106" s="895">
        <f>'様式D-3_S96'!BK5</f>
        <v>0</v>
      </c>
      <c r="R106" s="906">
        <f>'様式D-3_S96'!BL5</f>
        <v>0</v>
      </c>
      <c r="S106" s="907">
        <f>'様式D-3_S96'!BM5</f>
        <v>0</v>
      </c>
      <c r="T106" s="895">
        <f>'様式D-3_S96'!BN5</f>
        <v>0</v>
      </c>
      <c r="U106" s="906">
        <f>'様式D-3_S96'!BO5</f>
        <v>1</v>
      </c>
      <c r="V106" s="907">
        <f>'様式D-3_S96'!BP5</f>
        <v>0</v>
      </c>
      <c r="W106" s="895">
        <f>'様式D-3_S96'!BQ5</f>
        <v>0</v>
      </c>
      <c r="X106" s="896">
        <f>'様式D-3_S96'!BR5</f>
        <v>0</v>
      </c>
      <c r="Y106" s="897" t="str">
        <f>'様式D-3_S96'!BS5</f>
        <v>Ⅰ</v>
      </c>
      <c r="Z106" s="898" t="str">
        <f>'様式D-3_S96'!BT5</f>
        <v>Ⅱ</v>
      </c>
      <c r="AA106" s="898" t="str">
        <f>'様式D-3_S96'!BU5</f>
        <v>Ⅰ</v>
      </c>
      <c r="AB106" s="897" t="str">
        <f>'様式D-3_S96'!BV5</f>
        <v>Ⅱ</v>
      </c>
      <c r="AC106" s="899" t="str">
        <f>'様式D-3_S96'!BW5</f>
        <v/>
      </c>
      <c r="AD106" s="900" t="str">
        <f>'様式D-3_S96'!BX5</f>
        <v/>
      </c>
      <c r="AE106" s="900" t="str">
        <f>'様式D-3_S96'!BY5</f>
        <v/>
      </c>
      <c r="AF106" s="901" t="str">
        <f>'様式D-3_S96'!BZ5</f>
        <v/>
      </c>
      <c r="AG106" s="905">
        <f>'様式D-3_S96'!CA5</f>
        <v>0</v>
      </c>
      <c r="AH106" s="902">
        <f>'様式D-3_S96'!CB5</f>
        <v>0</v>
      </c>
      <c r="AI106" s="902">
        <f>'様式D-3_S96'!CC5</f>
        <v>0</v>
      </c>
      <c r="AJ106" s="902">
        <f>'様式D-3_S96'!CD5</f>
        <v>10.64</v>
      </c>
      <c r="AK106" s="902">
        <f>'様式D-3_S96'!CE5</f>
        <v>0</v>
      </c>
      <c r="AL106" s="902">
        <f>'様式D-3_S96'!CF5</f>
        <v>0</v>
      </c>
      <c r="AM106" s="902">
        <f>'様式D-3_S96'!CG5</f>
        <v>0</v>
      </c>
      <c r="AN106" s="903">
        <f>'様式D-3_S96'!CH5</f>
        <v>0</v>
      </c>
      <c r="AO106" s="3"/>
      <c r="AP106" s="3"/>
      <c r="AQ106" s="3"/>
      <c r="AR106" s="3"/>
      <c r="AS106" s="3"/>
      <c r="AT106" s="904">
        <f t="shared" si="0"/>
        <v>2</v>
      </c>
      <c r="AU106" s="3"/>
    </row>
    <row r="107" spans="2:47">
      <c r="B107" s="892">
        <f>'様式D-3_S97'!AV5</f>
        <v>97</v>
      </c>
      <c r="C107" s="893">
        <f>'様式D-3_S97'!AW5</f>
        <v>10.5</v>
      </c>
      <c r="D107" s="894">
        <f>'様式D-3_S97'!AX5</f>
        <v>0</v>
      </c>
      <c r="E107" s="895">
        <f>'様式D-3_S97'!AY5</f>
        <v>0</v>
      </c>
      <c r="F107" s="895">
        <f>'様式D-3_S97'!AZ5</f>
        <v>0</v>
      </c>
      <c r="G107" s="906">
        <f>'様式D-3_S97'!BA5</f>
        <v>0</v>
      </c>
      <c r="H107" s="907">
        <f>'様式D-3_S97'!BB5</f>
        <v>0</v>
      </c>
      <c r="I107" s="895">
        <f>'様式D-3_S97'!BC5</f>
        <v>0</v>
      </c>
      <c r="J107" s="895">
        <f>'様式D-3_S97'!BD5</f>
        <v>0</v>
      </c>
      <c r="K107" s="906">
        <f>'様式D-3_S97'!BE5</f>
        <v>2</v>
      </c>
      <c r="L107" s="907">
        <f>'様式D-3_S97'!BF5</f>
        <v>0</v>
      </c>
      <c r="M107" s="895">
        <f>'様式D-3_S97'!BG5</f>
        <v>0</v>
      </c>
      <c r="N107" s="895">
        <f>'様式D-3_S97'!BH5</f>
        <v>0</v>
      </c>
      <c r="O107" s="906">
        <f>'様式D-3_S97'!BI5</f>
        <v>0</v>
      </c>
      <c r="P107" s="907">
        <f>'様式D-3_S97'!BJ5</f>
        <v>0</v>
      </c>
      <c r="Q107" s="895">
        <f>'様式D-3_S97'!BK5</f>
        <v>0</v>
      </c>
      <c r="R107" s="906">
        <f>'様式D-3_S97'!BL5</f>
        <v>0</v>
      </c>
      <c r="S107" s="907">
        <f>'様式D-3_S97'!BM5</f>
        <v>0</v>
      </c>
      <c r="T107" s="895">
        <f>'様式D-3_S97'!BN5</f>
        <v>0</v>
      </c>
      <c r="U107" s="906">
        <f>'様式D-3_S97'!BO5</f>
        <v>2</v>
      </c>
      <c r="V107" s="907">
        <f>'様式D-3_S97'!BP5</f>
        <v>0</v>
      </c>
      <c r="W107" s="895">
        <f>'様式D-3_S97'!BQ5</f>
        <v>0</v>
      </c>
      <c r="X107" s="896">
        <f>'様式D-3_S97'!BR5</f>
        <v>0</v>
      </c>
      <c r="Y107" s="897" t="str">
        <f>'様式D-3_S97'!BS5</f>
        <v>Ⅰ</v>
      </c>
      <c r="Z107" s="898" t="str">
        <f>'様式D-3_S97'!BT5</f>
        <v>Ⅱ</v>
      </c>
      <c r="AA107" s="898" t="str">
        <f>'様式D-3_S97'!BU5</f>
        <v>Ⅰ</v>
      </c>
      <c r="AB107" s="897" t="str">
        <f>'様式D-3_S97'!BV5</f>
        <v>Ⅱ</v>
      </c>
      <c r="AC107" s="899" t="str">
        <f>'様式D-3_S97'!BW5</f>
        <v/>
      </c>
      <c r="AD107" s="900" t="str">
        <f>'様式D-3_S97'!BX5</f>
        <v/>
      </c>
      <c r="AE107" s="900" t="str">
        <f>'様式D-3_S97'!BY5</f>
        <v/>
      </c>
      <c r="AF107" s="901" t="str">
        <f>'様式D-3_S97'!BZ5</f>
        <v/>
      </c>
      <c r="AG107" s="905">
        <f>'様式D-3_S97'!CA5</f>
        <v>0</v>
      </c>
      <c r="AH107" s="902">
        <f>'様式D-3_S97'!CB5</f>
        <v>0</v>
      </c>
      <c r="AI107" s="902">
        <f>'様式D-3_S97'!CC5</f>
        <v>0</v>
      </c>
      <c r="AJ107" s="902">
        <f>'様式D-3_S97'!CD5</f>
        <v>13.17</v>
      </c>
      <c r="AK107" s="902">
        <f>'様式D-3_S97'!CE5</f>
        <v>0</v>
      </c>
      <c r="AL107" s="902">
        <f>'様式D-3_S97'!CF5</f>
        <v>0</v>
      </c>
      <c r="AM107" s="902">
        <f>'様式D-3_S97'!CG5</f>
        <v>0</v>
      </c>
      <c r="AN107" s="903">
        <f>'様式D-3_S97'!CH5</f>
        <v>0</v>
      </c>
      <c r="AO107" s="3"/>
      <c r="AP107" s="3"/>
      <c r="AQ107" s="3"/>
      <c r="AR107" s="3"/>
      <c r="AS107" s="3"/>
      <c r="AT107" s="904">
        <f t="shared" si="0"/>
        <v>2</v>
      </c>
      <c r="AU107" s="3"/>
    </row>
    <row r="108" spans="2:47">
      <c r="B108" s="892">
        <f>'様式D-3_S98'!AV5</f>
        <v>98</v>
      </c>
      <c r="C108" s="893">
        <f>'様式D-3_S98'!AW5</f>
        <v>10.5</v>
      </c>
      <c r="D108" s="894">
        <f>'様式D-3_S98'!AX5</f>
        <v>0</v>
      </c>
      <c r="E108" s="895">
        <f>'様式D-3_S98'!AY5</f>
        <v>0</v>
      </c>
      <c r="F108" s="895">
        <f>'様式D-3_S98'!AZ5</f>
        <v>0</v>
      </c>
      <c r="G108" s="906">
        <f>'様式D-3_S98'!BA5</f>
        <v>0</v>
      </c>
      <c r="H108" s="907">
        <f>'様式D-3_S98'!BB5</f>
        <v>0</v>
      </c>
      <c r="I108" s="895">
        <f>'様式D-3_S98'!BC5</f>
        <v>0</v>
      </c>
      <c r="J108" s="895">
        <f>'様式D-3_S98'!BD5</f>
        <v>0</v>
      </c>
      <c r="K108" s="906">
        <f>'様式D-3_S98'!BE5</f>
        <v>1</v>
      </c>
      <c r="L108" s="907">
        <f>'様式D-3_S98'!BF5</f>
        <v>0</v>
      </c>
      <c r="M108" s="895">
        <f>'様式D-3_S98'!BG5</f>
        <v>0</v>
      </c>
      <c r="N108" s="895">
        <f>'様式D-3_S98'!BH5</f>
        <v>0</v>
      </c>
      <c r="O108" s="906">
        <f>'様式D-3_S98'!BI5</f>
        <v>0</v>
      </c>
      <c r="P108" s="907">
        <f>'様式D-3_S98'!BJ5</f>
        <v>0</v>
      </c>
      <c r="Q108" s="895">
        <f>'様式D-3_S98'!BK5</f>
        <v>0</v>
      </c>
      <c r="R108" s="906">
        <f>'様式D-3_S98'!BL5</f>
        <v>0</v>
      </c>
      <c r="S108" s="907">
        <f>'様式D-3_S98'!BM5</f>
        <v>0</v>
      </c>
      <c r="T108" s="895">
        <f>'様式D-3_S98'!BN5</f>
        <v>0</v>
      </c>
      <c r="U108" s="906">
        <f>'様式D-3_S98'!BO5</f>
        <v>1</v>
      </c>
      <c r="V108" s="907">
        <f>'様式D-3_S98'!BP5</f>
        <v>0</v>
      </c>
      <c r="W108" s="895">
        <f>'様式D-3_S98'!BQ5</f>
        <v>0</v>
      </c>
      <c r="X108" s="896">
        <f>'様式D-3_S98'!BR5</f>
        <v>0</v>
      </c>
      <c r="Y108" s="897" t="str">
        <f>'様式D-3_S98'!BS5</f>
        <v>Ⅰ</v>
      </c>
      <c r="Z108" s="898" t="str">
        <f>'様式D-3_S98'!BT5</f>
        <v>Ⅱ</v>
      </c>
      <c r="AA108" s="898" t="str">
        <f>'様式D-3_S98'!BU5</f>
        <v>Ⅰ</v>
      </c>
      <c r="AB108" s="897" t="str">
        <f>'様式D-3_S98'!BV5</f>
        <v>Ⅱ</v>
      </c>
      <c r="AC108" s="899" t="str">
        <f>'様式D-3_S98'!BW5</f>
        <v/>
      </c>
      <c r="AD108" s="900" t="str">
        <f>'様式D-3_S98'!BX5</f>
        <v/>
      </c>
      <c r="AE108" s="900" t="str">
        <f>'様式D-3_S98'!BY5</f>
        <v/>
      </c>
      <c r="AF108" s="901" t="str">
        <f>'様式D-3_S98'!BZ5</f>
        <v/>
      </c>
      <c r="AG108" s="905">
        <f>'様式D-3_S98'!CA5</f>
        <v>0</v>
      </c>
      <c r="AH108" s="902">
        <f>'様式D-3_S98'!CB5</f>
        <v>0</v>
      </c>
      <c r="AI108" s="902">
        <f>'様式D-3_S98'!CC5</f>
        <v>0</v>
      </c>
      <c r="AJ108" s="902">
        <f>'様式D-3_S98'!CD5</f>
        <v>0.12</v>
      </c>
      <c r="AK108" s="902">
        <f>'様式D-3_S98'!CE5</f>
        <v>0</v>
      </c>
      <c r="AL108" s="902">
        <f>'様式D-3_S98'!CF5</f>
        <v>0</v>
      </c>
      <c r="AM108" s="902">
        <f>'様式D-3_S98'!CG5</f>
        <v>0</v>
      </c>
      <c r="AN108" s="903">
        <f>'様式D-3_S98'!CH5</f>
        <v>0</v>
      </c>
      <c r="AO108" s="3"/>
      <c r="AP108" s="3"/>
      <c r="AQ108" s="3"/>
      <c r="AR108" s="3"/>
      <c r="AS108" s="3"/>
      <c r="AT108" s="904">
        <f t="shared" si="0"/>
        <v>2</v>
      </c>
      <c r="AU108" s="3"/>
    </row>
    <row r="109" spans="2:47">
      <c r="B109" s="892">
        <f>'様式D-3_S99'!AV5</f>
        <v>99</v>
      </c>
      <c r="C109" s="893">
        <f>'様式D-3_S99'!AW5</f>
        <v>10.5</v>
      </c>
      <c r="D109" s="894">
        <f>'様式D-3_S99'!AX5</f>
        <v>0</v>
      </c>
      <c r="E109" s="895">
        <f>'様式D-3_S99'!AY5</f>
        <v>0</v>
      </c>
      <c r="F109" s="895">
        <f>'様式D-3_S99'!AZ5</f>
        <v>0</v>
      </c>
      <c r="G109" s="906">
        <f>'様式D-3_S99'!BA5</f>
        <v>0</v>
      </c>
      <c r="H109" s="907">
        <f>'様式D-3_S99'!BB5</f>
        <v>0</v>
      </c>
      <c r="I109" s="895">
        <f>'様式D-3_S99'!BC5</f>
        <v>0</v>
      </c>
      <c r="J109" s="895">
        <f>'様式D-3_S99'!BD5</f>
        <v>0</v>
      </c>
      <c r="K109" s="906">
        <f>'様式D-3_S99'!BE5</f>
        <v>1</v>
      </c>
      <c r="L109" s="907">
        <f>'様式D-3_S99'!BF5</f>
        <v>0</v>
      </c>
      <c r="M109" s="895">
        <f>'様式D-3_S99'!BG5</f>
        <v>0</v>
      </c>
      <c r="N109" s="895">
        <f>'様式D-3_S99'!BH5</f>
        <v>0</v>
      </c>
      <c r="O109" s="906">
        <f>'様式D-3_S99'!BI5</f>
        <v>0</v>
      </c>
      <c r="P109" s="907">
        <f>'様式D-3_S99'!BJ5</f>
        <v>0</v>
      </c>
      <c r="Q109" s="895">
        <f>'様式D-3_S99'!BK5</f>
        <v>0</v>
      </c>
      <c r="R109" s="906">
        <f>'様式D-3_S99'!BL5</f>
        <v>0</v>
      </c>
      <c r="S109" s="907">
        <f>'様式D-3_S99'!BM5</f>
        <v>0</v>
      </c>
      <c r="T109" s="895">
        <f>'様式D-3_S99'!BN5</f>
        <v>0</v>
      </c>
      <c r="U109" s="906">
        <f>'様式D-3_S99'!BO5</f>
        <v>1</v>
      </c>
      <c r="V109" s="907">
        <f>'様式D-3_S99'!BP5</f>
        <v>0</v>
      </c>
      <c r="W109" s="895">
        <f>'様式D-3_S99'!BQ5</f>
        <v>0</v>
      </c>
      <c r="X109" s="896">
        <f>'様式D-3_S99'!BR5</f>
        <v>0</v>
      </c>
      <c r="Y109" s="897" t="str">
        <f>'様式D-3_S99'!BS5</f>
        <v>Ⅰ</v>
      </c>
      <c r="Z109" s="898" t="str">
        <f>'様式D-3_S99'!BT5</f>
        <v>Ⅱ</v>
      </c>
      <c r="AA109" s="898" t="str">
        <f>'様式D-3_S99'!BU5</f>
        <v>Ⅰ</v>
      </c>
      <c r="AB109" s="897" t="str">
        <f>'様式D-3_S99'!BV5</f>
        <v>Ⅱ</v>
      </c>
      <c r="AC109" s="899" t="str">
        <f>'様式D-3_S99'!BW5</f>
        <v/>
      </c>
      <c r="AD109" s="900" t="str">
        <f>'様式D-3_S99'!BX5</f>
        <v/>
      </c>
      <c r="AE109" s="900" t="str">
        <f>'様式D-3_S99'!BY5</f>
        <v/>
      </c>
      <c r="AF109" s="901" t="str">
        <f>'様式D-3_S99'!BZ5</f>
        <v/>
      </c>
      <c r="AG109" s="905">
        <f>'様式D-3_S99'!CA5</f>
        <v>0</v>
      </c>
      <c r="AH109" s="902">
        <f>'様式D-3_S99'!CB5</f>
        <v>0</v>
      </c>
      <c r="AI109" s="902">
        <f>'様式D-3_S99'!CC5</f>
        <v>0</v>
      </c>
      <c r="AJ109" s="902">
        <f>'様式D-3_S99'!CD5</f>
        <v>16.170000000000002</v>
      </c>
      <c r="AK109" s="902">
        <f>'様式D-3_S99'!CE5</f>
        <v>0</v>
      </c>
      <c r="AL109" s="902">
        <f>'様式D-3_S99'!CF5</f>
        <v>0</v>
      </c>
      <c r="AM109" s="902">
        <f>'様式D-3_S99'!CG5</f>
        <v>0</v>
      </c>
      <c r="AN109" s="903">
        <f>'様式D-3_S99'!CH5</f>
        <v>0</v>
      </c>
      <c r="AO109" s="3"/>
      <c r="AP109" s="3"/>
      <c r="AQ109" s="3"/>
      <c r="AR109" s="3"/>
      <c r="AS109" s="3"/>
      <c r="AT109" s="904">
        <f t="shared" si="0"/>
        <v>2</v>
      </c>
      <c r="AU109" s="3"/>
    </row>
    <row r="110" spans="2:47">
      <c r="B110" s="892">
        <f>'様式D-3_S100'!AV5</f>
        <v>100</v>
      </c>
      <c r="C110" s="893">
        <f>'様式D-3_S100'!AW5</f>
        <v>10.5</v>
      </c>
      <c r="D110" s="894">
        <f>'様式D-3_S100'!AX5</f>
        <v>0</v>
      </c>
      <c r="E110" s="895">
        <f>'様式D-3_S100'!AY5</f>
        <v>0</v>
      </c>
      <c r="F110" s="895">
        <f>'様式D-3_S100'!AZ5</f>
        <v>0</v>
      </c>
      <c r="G110" s="906">
        <f>'様式D-3_S100'!BA5</f>
        <v>0</v>
      </c>
      <c r="H110" s="907">
        <f>'様式D-3_S100'!BB5</f>
        <v>0</v>
      </c>
      <c r="I110" s="895">
        <f>'様式D-3_S100'!BC5</f>
        <v>0</v>
      </c>
      <c r="J110" s="895">
        <f>'様式D-3_S100'!BD5</f>
        <v>0</v>
      </c>
      <c r="K110" s="906">
        <f>'様式D-3_S100'!BE5</f>
        <v>1</v>
      </c>
      <c r="L110" s="907">
        <f>'様式D-3_S100'!BF5</f>
        <v>0</v>
      </c>
      <c r="M110" s="895">
        <f>'様式D-3_S100'!BG5</f>
        <v>0</v>
      </c>
      <c r="N110" s="895">
        <f>'様式D-3_S100'!BH5</f>
        <v>0</v>
      </c>
      <c r="O110" s="906">
        <f>'様式D-3_S100'!BI5</f>
        <v>0</v>
      </c>
      <c r="P110" s="907">
        <f>'様式D-3_S100'!BJ5</f>
        <v>0</v>
      </c>
      <c r="Q110" s="895">
        <f>'様式D-3_S100'!BK5</f>
        <v>0</v>
      </c>
      <c r="R110" s="906">
        <f>'様式D-3_S100'!BL5</f>
        <v>0</v>
      </c>
      <c r="S110" s="907">
        <f>'様式D-3_S100'!BM5</f>
        <v>0</v>
      </c>
      <c r="T110" s="895">
        <f>'様式D-3_S100'!BN5</f>
        <v>0</v>
      </c>
      <c r="U110" s="906">
        <f>'様式D-3_S100'!BO5</f>
        <v>1</v>
      </c>
      <c r="V110" s="907">
        <f>'様式D-3_S100'!BP5</f>
        <v>0</v>
      </c>
      <c r="W110" s="895">
        <f>'様式D-3_S100'!BQ5</f>
        <v>0</v>
      </c>
      <c r="X110" s="896">
        <f>'様式D-3_S100'!BR5</f>
        <v>0</v>
      </c>
      <c r="Y110" s="897" t="str">
        <f>'様式D-3_S100'!BS5</f>
        <v>Ⅰ</v>
      </c>
      <c r="Z110" s="898" t="str">
        <f>'様式D-3_S100'!BT5</f>
        <v>Ⅱ</v>
      </c>
      <c r="AA110" s="898" t="str">
        <f>'様式D-3_S100'!BU5</f>
        <v>Ⅰ</v>
      </c>
      <c r="AB110" s="897" t="str">
        <f>'様式D-3_S100'!BV5</f>
        <v>Ⅱ</v>
      </c>
      <c r="AC110" s="899" t="str">
        <f>'様式D-3_S100'!BW5</f>
        <v/>
      </c>
      <c r="AD110" s="900" t="str">
        <f>'様式D-3_S100'!BX5</f>
        <v/>
      </c>
      <c r="AE110" s="900" t="str">
        <f>'様式D-3_S100'!BY5</f>
        <v/>
      </c>
      <c r="AF110" s="901" t="str">
        <f>'様式D-3_S100'!BZ5</f>
        <v/>
      </c>
      <c r="AG110" s="905">
        <f>'様式D-3_S100'!CA5</f>
        <v>0</v>
      </c>
      <c r="AH110" s="902">
        <f>'様式D-3_S100'!CB5</f>
        <v>0</v>
      </c>
      <c r="AI110" s="902">
        <f>'様式D-3_S100'!CC5</f>
        <v>0</v>
      </c>
      <c r="AJ110" s="902">
        <f>'様式D-3_S100'!CD5</f>
        <v>0.05</v>
      </c>
      <c r="AK110" s="902">
        <f>'様式D-3_S100'!CE5</f>
        <v>0</v>
      </c>
      <c r="AL110" s="902">
        <f>'様式D-3_S100'!CF5</f>
        <v>0</v>
      </c>
      <c r="AM110" s="902">
        <f>'様式D-3_S100'!CG5</f>
        <v>0</v>
      </c>
      <c r="AN110" s="903">
        <f>'様式D-3_S100'!CH5</f>
        <v>0</v>
      </c>
      <c r="AO110" s="3"/>
      <c r="AP110" s="3"/>
      <c r="AQ110" s="3"/>
      <c r="AR110" s="3"/>
      <c r="AS110" s="3"/>
      <c r="AT110" s="904">
        <f t="shared" si="0"/>
        <v>2</v>
      </c>
      <c r="AU110" s="3"/>
    </row>
    <row r="111" spans="2:47">
      <c r="B111" s="892">
        <f>'様式D-3_S101'!AV5</f>
        <v>101</v>
      </c>
      <c r="C111" s="893">
        <f>'様式D-3_S101'!AW5</f>
        <v>10.5</v>
      </c>
      <c r="D111" s="894">
        <f>'様式D-3_S101'!AX5</f>
        <v>0</v>
      </c>
      <c r="E111" s="895">
        <f>'様式D-3_S101'!AY5</f>
        <v>0</v>
      </c>
      <c r="F111" s="895">
        <f>'様式D-3_S101'!AZ5</f>
        <v>0</v>
      </c>
      <c r="G111" s="906">
        <f>'様式D-3_S101'!BA5</f>
        <v>0</v>
      </c>
      <c r="H111" s="907">
        <f>'様式D-3_S101'!BB5</f>
        <v>0</v>
      </c>
      <c r="I111" s="895">
        <f>'様式D-3_S101'!BC5</f>
        <v>0</v>
      </c>
      <c r="J111" s="895">
        <f>'様式D-3_S101'!BD5</f>
        <v>0</v>
      </c>
      <c r="K111" s="906">
        <f>'様式D-3_S101'!BE5</f>
        <v>0</v>
      </c>
      <c r="L111" s="907">
        <f>'様式D-3_S101'!BF5</f>
        <v>0</v>
      </c>
      <c r="M111" s="895">
        <f>'様式D-3_S101'!BG5</f>
        <v>0</v>
      </c>
      <c r="N111" s="895">
        <f>'様式D-3_S101'!BH5</f>
        <v>0</v>
      </c>
      <c r="O111" s="906">
        <f>'様式D-3_S101'!BI5</f>
        <v>0</v>
      </c>
      <c r="P111" s="907">
        <f>'様式D-3_S101'!BJ5</f>
        <v>0</v>
      </c>
      <c r="Q111" s="895">
        <f>'様式D-3_S101'!BK5</f>
        <v>0</v>
      </c>
      <c r="R111" s="906">
        <f>'様式D-3_S101'!BL5</f>
        <v>0</v>
      </c>
      <c r="S111" s="907">
        <f>'様式D-3_S101'!BM5</f>
        <v>0</v>
      </c>
      <c r="T111" s="895">
        <f>'様式D-3_S101'!BN5</f>
        <v>0</v>
      </c>
      <c r="U111" s="906">
        <f>'様式D-3_S101'!BO5</f>
        <v>0</v>
      </c>
      <c r="V111" s="907">
        <f>'様式D-3_S101'!BP5</f>
        <v>0</v>
      </c>
      <c r="W111" s="895">
        <f>'様式D-3_S101'!BQ5</f>
        <v>0</v>
      </c>
      <c r="X111" s="896">
        <f>'様式D-3_S101'!BR5</f>
        <v>0</v>
      </c>
      <c r="Y111" s="897" t="str">
        <f>'様式D-3_S101'!BS5</f>
        <v>Ⅰ</v>
      </c>
      <c r="Z111" s="898" t="str">
        <f>'様式D-3_S101'!BT5</f>
        <v>Ⅰ</v>
      </c>
      <c r="AA111" s="898" t="str">
        <f>'様式D-3_S101'!BU5</f>
        <v>Ⅰ</v>
      </c>
      <c r="AB111" s="897" t="str">
        <f>'様式D-3_S101'!BV5</f>
        <v>Ⅰ</v>
      </c>
      <c r="AC111" s="899" t="str">
        <f>'様式D-3_S101'!BW5</f>
        <v/>
      </c>
      <c r="AD111" s="900" t="str">
        <f>'様式D-3_S101'!BX5</f>
        <v/>
      </c>
      <c r="AE111" s="900" t="str">
        <f>'様式D-3_S101'!BY5</f>
        <v/>
      </c>
      <c r="AF111" s="901" t="str">
        <f>'様式D-3_S101'!BZ5</f>
        <v/>
      </c>
      <c r="AG111" s="905">
        <f>'様式D-3_S101'!CA5</f>
        <v>0</v>
      </c>
      <c r="AH111" s="902">
        <f>'様式D-3_S101'!CB5</f>
        <v>0</v>
      </c>
      <c r="AI111" s="902">
        <f>'様式D-3_S101'!CC5</f>
        <v>0</v>
      </c>
      <c r="AJ111" s="902">
        <f>'様式D-3_S101'!CD5</f>
        <v>0</v>
      </c>
      <c r="AK111" s="902">
        <f>'様式D-3_S101'!CE5</f>
        <v>0</v>
      </c>
      <c r="AL111" s="902">
        <f>'様式D-3_S101'!CF5</f>
        <v>0</v>
      </c>
      <c r="AM111" s="902">
        <f>'様式D-3_S101'!CG5</f>
        <v>0</v>
      </c>
      <c r="AN111" s="903">
        <f>'様式D-3_S101'!CH5</f>
        <v>0</v>
      </c>
      <c r="AO111" s="3"/>
      <c r="AP111" s="3"/>
      <c r="AQ111" s="3"/>
      <c r="AR111" s="3"/>
      <c r="AS111" s="3"/>
      <c r="AT111" s="904">
        <f t="shared" si="0"/>
        <v>1</v>
      </c>
      <c r="AU111" s="3"/>
    </row>
    <row r="112" spans="2:47">
      <c r="B112" s="892">
        <f>'様式D-3_S102'!AV5</f>
        <v>102</v>
      </c>
      <c r="C112" s="893">
        <f>'様式D-3_S102'!AW5</f>
        <v>10.5</v>
      </c>
      <c r="D112" s="894">
        <f>'様式D-3_S102'!AX5</f>
        <v>0</v>
      </c>
      <c r="E112" s="895">
        <f>'様式D-3_S102'!AY5</f>
        <v>0</v>
      </c>
      <c r="F112" s="895">
        <f>'様式D-3_S102'!AZ5</f>
        <v>0</v>
      </c>
      <c r="G112" s="906">
        <f>'様式D-3_S102'!BA5</f>
        <v>0</v>
      </c>
      <c r="H112" s="907">
        <f>'様式D-3_S102'!BB5</f>
        <v>0</v>
      </c>
      <c r="I112" s="895">
        <f>'様式D-3_S102'!BC5</f>
        <v>0</v>
      </c>
      <c r="J112" s="895">
        <f>'様式D-3_S102'!BD5</f>
        <v>0</v>
      </c>
      <c r="K112" s="906">
        <f>'様式D-3_S102'!BE5</f>
        <v>0</v>
      </c>
      <c r="L112" s="907">
        <f>'様式D-3_S102'!BF5</f>
        <v>0</v>
      </c>
      <c r="M112" s="895">
        <f>'様式D-3_S102'!BG5</f>
        <v>0</v>
      </c>
      <c r="N112" s="895">
        <f>'様式D-3_S102'!BH5</f>
        <v>0</v>
      </c>
      <c r="O112" s="906">
        <f>'様式D-3_S102'!BI5</f>
        <v>0</v>
      </c>
      <c r="P112" s="907">
        <f>'様式D-3_S102'!BJ5</f>
        <v>0</v>
      </c>
      <c r="Q112" s="895">
        <f>'様式D-3_S102'!BK5</f>
        <v>0</v>
      </c>
      <c r="R112" s="906">
        <f>'様式D-3_S102'!BL5</f>
        <v>0</v>
      </c>
      <c r="S112" s="907">
        <f>'様式D-3_S102'!BM5</f>
        <v>0</v>
      </c>
      <c r="T112" s="895">
        <f>'様式D-3_S102'!BN5</f>
        <v>0</v>
      </c>
      <c r="U112" s="906">
        <f>'様式D-3_S102'!BO5</f>
        <v>0</v>
      </c>
      <c r="V112" s="907">
        <f>'様式D-3_S102'!BP5</f>
        <v>0</v>
      </c>
      <c r="W112" s="895">
        <f>'様式D-3_S102'!BQ5</f>
        <v>0</v>
      </c>
      <c r="X112" s="896">
        <f>'様式D-3_S102'!BR5</f>
        <v>0</v>
      </c>
      <c r="Y112" s="897" t="str">
        <f>'様式D-3_S102'!BS5</f>
        <v>Ⅰ</v>
      </c>
      <c r="Z112" s="898" t="str">
        <f>'様式D-3_S102'!BT5</f>
        <v>Ⅰ</v>
      </c>
      <c r="AA112" s="898" t="str">
        <f>'様式D-3_S102'!BU5</f>
        <v>Ⅰ</v>
      </c>
      <c r="AB112" s="897" t="str">
        <f>'様式D-3_S102'!BV5</f>
        <v>Ⅰ</v>
      </c>
      <c r="AC112" s="899" t="str">
        <f>'様式D-3_S102'!BW5</f>
        <v/>
      </c>
      <c r="AD112" s="900" t="str">
        <f>'様式D-3_S102'!BX5</f>
        <v/>
      </c>
      <c r="AE112" s="900" t="str">
        <f>'様式D-3_S102'!BY5</f>
        <v/>
      </c>
      <c r="AF112" s="901" t="str">
        <f>'様式D-3_S102'!BZ5</f>
        <v/>
      </c>
      <c r="AG112" s="905">
        <f>'様式D-3_S102'!CA5</f>
        <v>0</v>
      </c>
      <c r="AH112" s="902">
        <f>'様式D-3_S102'!CB5</f>
        <v>0</v>
      </c>
      <c r="AI112" s="902">
        <f>'様式D-3_S102'!CC5</f>
        <v>0</v>
      </c>
      <c r="AJ112" s="902">
        <f>'様式D-3_S102'!CD5</f>
        <v>0</v>
      </c>
      <c r="AK112" s="902">
        <f>'様式D-3_S102'!CE5</f>
        <v>0</v>
      </c>
      <c r="AL112" s="902">
        <f>'様式D-3_S102'!CF5</f>
        <v>0</v>
      </c>
      <c r="AM112" s="902">
        <f>'様式D-3_S102'!CG5</f>
        <v>0</v>
      </c>
      <c r="AN112" s="903">
        <f>'様式D-3_S102'!CH5</f>
        <v>0</v>
      </c>
      <c r="AO112" s="3"/>
      <c r="AP112" s="3"/>
      <c r="AQ112" s="3"/>
      <c r="AR112" s="3"/>
      <c r="AS112" s="3"/>
      <c r="AT112" s="904">
        <f t="shared" si="0"/>
        <v>1</v>
      </c>
      <c r="AU112" s="3"/>
    </row>
    <row r="113" spans="2:47">
      <c r="B113" s="892">
        <f>'様式D-3_S103'!AV5</f>
        <v>103</v>
      </c>
      <c r="C113" s="893">
        <f>'様式D-3_S103'!AW5</f>
        <v>10.5</v>
      </c>
      <c r="D113" s="894">
        <f>'様式D-3_S103'!AX5</f>
        <v>0</v>
      </c>
      <c r="E113" s="895">
        <f>'様式D-3_S103'!AY5</f>
        <v>0</v>
      </c>
      <c r="F113" s="895">
        <f>'様式D-3_S103'!AZ5</f>
        <v>0</v>
      </c>
      <c r="G113" s="906">
        <f>'様式D-3_S103'!BA5</f>
        <v>0</v>
      </c>
      <c r="H113" s="907">
        <f>'様式D-3_S103'!BB5</f>
        <v>0</v>
      </c>
      <c r="I113" s="895">
        <f>'様式D-3_S103'!BC5</f>
        <v>0</v>
      </c>
      <c r="J113" s="895">
        <f>'様式D-3_S103'!BD5</f>
        <v>0</v>
      </c>
      <c r="K113" s="906">
        <f>'様式D-3_S103'!BE5</f>
        <v>1</v>
      </c>
      <c r="L113" s="907">
        <f>'様式D-3_S103'!BF5</f>
        <v>0</v>
      </c>
      <c r="M113" s="895">
        <f>'様式D-3_S103'!BG5</f>
        <v>0</v>
      </c>
      <c r="N113" s="895">
        <f>'様式D-3_S103'!BH5</f>
        <v>0</v>
      </c>
      <c r="O113" s="906">
        <f>'様式D-3_S103'!BI5</f>
        <v>0</v>
      </c>
      <c r="P113" s="907">
        <f>'様式D-3_S103'!BJ5</f>
        <v>0</v>
      </c>
      <c r="Q113" s="895">
        <f>'様式D-3_S103'!BK5</f>
        <v>0</v>
      </c>
      <c r="R113" s="906">
        <f>'様式D-3_S103'!BL5</f>
        <v>0</v>
      </c>
      <c r="S113" s="907">
        <f>'様式D-3_S103'!BM5</f>
        <v>0</v>
      </c>
      <c r="T113" s="895">
        <f>'様式D-3_S103'!BN5</f>
        <v>0</v>
      </c>
      <c r="U113" s="906">
        <f>'様式D-3_S103'!BO5</f>
        <v>1</v>
      </c>
      <c r="V113" s="907">
        <f>'様式D-3_S103'!BP5</f>
        <v>0</v>
      </c>
      <c r="W113" s="895">
        <f>'様式D-3_S103'!BQ5</f>
        <v>0</v>
      </c>
      <c r="X113" s="896">
        <f>'様式D-3_S103'!BR5</f>
        <v>0</v>
      </c>
      <c r="Y113" s="897" t="str">
        <f>'様式D-3_S103'!BS5</f>
        <v>Ⅰ</v>
      </c>
      <c r="Z113" s="898" t="str">
        <f>'様式D-3_S103'!BT5</f>
        <v>Ⅱ</v>
      </c>
      <c r="AA113" s="898" t="str">
        <f>'様式D-3_S103'!BU5</f>
        <v>Ⅰ</v>
      </c>
      <c r="AB113" s="897" t="str">
        <f>'様式D-3_S103'!BV5</f>
        <v>Ⅱ</v>
      </c>
      <c r="AC113" s="899" t="str">
        <f>'様式D-3_S103'!BW5</f>
        <v/>
      </c>
      <c r="AD113" s="900" t="str">
        <f>'様式D-3_S103'!BX5</f>
        <v/>
      </c>
      <c r="AE113" s="900" t="str">
        <f>'様式D-3_S103'!BY5</f>
        <v/>
      </c>
      <c r="AF113" s="901" t="str">
        <f>'様式D-3_S103'!BZ5</f>
        <v/>
      </c>
      <c r="AG113" s="905">
        <f>'様式D-3_S103'!CA5</f>
        <v>0</v>
      </c>
      <c r="AH113" s="902">
        <f>'様式D-3_S103'!CB5</f>
        <v>0</v>
      </c>
      <c r="AI113" s="902">
        <f>'様式D-3_S103'!CC5</f>
        <v>0</v>
      </c>
      <c r="AJ113" s="902">
        <f>'様式D-3_S103'!CD5</f>
        <v>15.11</v>
      </c>
      <c r="AK113" s="902">
        <f>'様式D-3_S103'!CE5</f>
        <v>0</v>
      </c>
      <c r="AL113" s="902">
        <f>'様式D-3_S103'!CF5</f>
        <v>0</v>
      </c>
      <c r="AM113" s="902">
        <f>'様式D-3_S103'!CG5</f>
        <v>0</v>
      </c>
      <c r="AN113" s="903">
        <f>'様式D-3_S103'!CH5</f>
        <v>0</v>
      </c>
      <c r="AO113" s="3"/>
      <c r="AP113" s="3"/>
      <c r="AQ113" s="3"/>
      <c r="AR113" s="3"/>
      <c r="AS113" s="3"/>
      <c r="AT113" s="904">
        <f t="shared" si="0"/>
        <v>2</v>
      </c>
      <c r="AU113" s="3"/>
    </row>
    <row r="114" spans="2:47">
      <c r="B114" s="892">
        <f>'様式D-3_S104'!AV5</f>
        <v>104</v>
      </c>
      <c r="C114" s="893">
        <f>'様式D-3_S104'!AW5</f>
        <v>10.5</v>
      </c>
      <c r="D114" s="894">
        <f>'様式D-3_S104'!AX5</f>
        <v>0</v>
      </c>
      <c r="E114" s="895">
        <f>'様式D-3_S104'!AY5</f>
        <v>0</v>
      </c>
      <c r="F114" s="895">
        <f>'様式D-3_S104'!AZ5</f>
        <v>0</v>
      </c>
      <c r="G114" s="906">
        <f>'様式D-3_S104'!BA5</f>
        <v>0</v>
      </c>
      <c r="H114" s="907">
        <f>'様式D-3_S104'!BB5</f>
        <v>0</v>
      </c>
      <c r="I114" s="895">
        <f>'様式D-3_S104'!BC5</f>
        <v>0</v>
      </c>
      <c r="J114" s="895">
        <f>'様式D-3_S104'!BD5</f>
        <v>0</v>
      </c>
      <c r="K114" s="906">
        <f>'様式D-3_S104'!BE5</f>
        <v>0</v>
      </c>
      <c r="L114" s="907">
        <f>'様式D-3_S104'!BF5</f>
        <v>0</v>
      </c>
      <c r="M114" s="895">
        <f>'様式D-3_S104'!BG5</f>
        <v>0</v>
      </c>
      <c r="N114" s="895">
        <f>'様式D-3_S104'!BH5</f>
        <v>0</v>
      </c>
      <c r="O114" s="906">
        <f>'様式D-3_S104'!BI5</f>
        <v>0</v>
      </c>
      <c r="P114" s="907">
        <f>'様式D-3_S104'!BJ5</f>
        <v>0</v>
      </c>
      <c r="Q114" s="895">
        <f>'様式D-3_S104'!BK5</f>
        <v>0</v>
      </c>
      <c r="R114" s="906">
        <f>'様式D-3_S104'!BL5</f>
        <v>0</v>
      </c>
      <c r="S114" s="907">
        <f>'様式D-3_S104'!BM5</f>
        <v>0</v>
      </c>
      <c r="T114" s="895">
        <f>'様式D-3_S104'!BN5</f>
        <v>0</v>
      </c>
      <c r="U114" s="906">
        <f>'様式D-3_S104'!BO5</f>
        <v>0</v>
      </c>
      <c r="V114" s="907">
        <f>'様式D-3_S104'!BP5</f>
        <v>0</v>
      </c>
      <c r="W114" s="895">
        <f>'様式D-3_S104'!BQ5</f>
        <v>0</v>
      </c>
      <c r="X114" s="896">
        <f>'様式D-3_S104'!BR5</f>
        <v>0</v>
      </c>
      <c r="Y114" s="897" t="str">
        <f>'様式D-3_S104'!BS5</f>
        <v>Ⅰ</v>
      </c>
      <c r="Z114" s="898" t="str">
        <f>'様式D-3_S104'!BT5</f>
        <v>Ⅰ</v>
      </c>
      <c r="AA114" s="898" t="str">
        <f>'様式D-3_S104'!BU5</f>
        <v>Ⅰ</v>
      </c>
      <c r="AB114" s="897" t="str">
        <f>'様式D-3_S104'!BV5</f>
        <v>Ⅰ</v>
      </c>
      <c r="AC114" s="899" t="str">
        <f>'様式D-3_S104'!BW5</f>
        <v/>
      </c>
      <c r="AD114" s="900" t="str">
        <f>'様式D-3_S104'!BX5</f>
        <v/>
      </c>
      <c r="AE114" s="900" t="str">
        <f>'様式D-3_S104'!BY5</f>
        <v/>
      </c>
      <c r="AF114" s="901" t="str">
        <f>'様式D-3_S104'!BZ5</f>
        <v/>
      </c>
      <c r="AG114" s="905">
        <f>'様式D-3_S104'!CA5</f>
        <v>0</v>
      </c>
      <c r="AH114" s="902">
        <f>'様式D-3_S104'!CB5</f>
        <v>0</v>
      </c>
      <c r="AI114" s="902">
        <f>'様式D-3_S104'!CC5</f>
        <v>0</v>
      </c>
      <c r="AJ114" s="902">
        <f>'様式D-3_S104'!CD5</f>
        <v>0</v>
      </c>
      <c r="AK114" s="902">
        <f>'様式D-3_S104'!CE5</f>
        <v>0</v>
      </c>
      <c r="AL114" s="902">
        <f>'様式D-3_S104'!CF5</f>
        <v>0</v>
      </c>
      <c r="AM114" s="902">
        <f>'様式D-3_S104'!CG5</f>
        <v>0</v>
      </c>
      <c r="AN114" s="903">
        <f>'様式D-3_S104'!CH5</f>
        <v>0</v>
      </c>
      <c r="AO114" s="3"/>
      <c r="AP114" s="3"/>
      <c r="AQ114" s="3"/>
      <c r="AR114" s="3"/>
      <c r="AS114" s="3"/>
      <c r="AT114" s="904">
        <f t="shared" si="0"/>
        <v>1</v>
      </c>
      <c r="AU114" s="3"/>
    </row>
    <row r="115" spans="2:47">
      <c r="B115" s="892">
        <f>'様式D-3_S105'!AV5</f>
        <v>105</v>
      </c>
      <c r="C115" s="893">
        <f>'様式D-3_S105'!AW5</f>
        <v>10.5</v>
      </c>
      <c r="D115" s="894">
        <f>'様式D-3_S105'!AX5</f>
        <v>0</v>
      </c>
      <c r="E115" s="895">
        <f>'様式D-3_S105'!AY5</f>
        <v>0</v>
      </c>
      <c r="F115" s="895">
        <f>'様式D-3_S105'!AZ5</f>
        <v>0</v>
      </c>
      <c r="G115" s="906">
        <f>'様式D-3_S105'!BA5</f>
        <v>0</v>
      </c>
      <c r="H115" s="907">
        <f>'様式D-3_S105'!BB5</f>
        <v>0</v>
      </c>
      <c r="I115" s="895">
        <f>'様式D-3_S105'!BC5</f>
        <v>0</v>
      </c>
      <c r="J115" s="895">
        <f>'様式D-3_S105'!BD5</f>
        <v>0</v>
      </c>
      <c r="K115" s="906">
        <f>'様式D-3_S105'!BE5</f>
        <v>1</v>
      </c>
      <c r="L115" s="907">
        <f>'様式D-3_S105'!BF5</f>
        <v>0</v>
      </c>
      <c r="M115" s="895">
        <f>'様式D-3_S105'!BG5</f>
        <v>0</v>
      </c>
      <c r="N115" s="895">
        <f>'様式D-3_S105'!BH5</f>
        <v>0</v>
      </c>
      <c r="O115" s="906">
        <f>'様式D-3_S105'!BI5</f>
        <v>0</v>
      </c>
      <c r="P115" s="907">
        <f>'様式D-3_S105'!BJ5</f>
        <v>0</v>
      </c>
      <c r="Q115" s="895">
        <f>'様式D-3_S105'!BK5</f>
        <v>0</v>
      </c>
      <c r="R115" s="906">
        <f>'様式D-3_S105'!BL5</f>
        <v>0</v>
      </c>
      <c r="S115" s="907">
        <f>'様式D-3_S105'!BM5</f>
        <v>0</v>
      </c>
      <c r="T115" s="895">
        <f>'様式D-3_S105'!BN5</f>
        <v>0</v>
      </c>
      <c r="U115" s="906">
        <f>'様式D-3_S105'!BO5</f>
        <v>1</v>
      </c>
      <c r="V115" s="907">
        <f>'様式D-3_S105'!BP5</f>
        <v>0</v>
      </c>
      <c r="W115" s="895">
        <f>'様式D-3_S105'!BQ5</f>
        <v>0</v>
      </c>
      <c r="X115" s="896">
        <f>'様式D-3_S105'!BR5</f>
        <v>0</v>
      </c>
      <c r="Y115" s="897" t="str">
        <f>'様式D-3_S105'!BS5</f>
        <v>Ⅰ</v>
      </c>
      <c r="Z115" s="898" t="str">
        <f>'様式D-3_S105'!BT5</f>
        <v>Ⅱ</v>
      </c>
      <c r="AA115" s="898" t="str">
        <f>'様式D-3_S105'!BU5</f>
        <v>Ⅰ</v>
      </c>
      <c r="AB115" s="897" t="str">
        <f>'様式D-3_S105'!BV5</f>
        <v>Ⅱ</v>
      </c>
      <c r="AC115" s="899" t="str">
        <f>'様式D-3_S105'!BW5</f>
        <v/>
      </c>
      <c r="AD115" s="900" t="str">
        <f>'様式D-3_S105'!BX5</f>
        <v/>
      </c>
      <c r="AE115" s="900" t="str">
        <f>'様式D-3_S105'!BY5</f>
        <v/>
      </c>
      <c r="AF115" s="901" t="str">
        <f>'様式D-3_S105'!BZ5</f>
        <v/>
      </c>
      <c r="AG115" s="905">
        <f>'様式D-3_S105'!CA5</f>
        <v>0</v>
      </c>
      <c r="AH115" s="902">
        <f>'様式D-3_S105'!CB5</f>
        <v>0</v>
      </c>
      <c r="AI115" s="902">
        <f>'様式D-3_S105'!CC5</f>
        <v>0</v>
      </c>
      <c r="AJ115" s="902">
        <f>'様式D-3_S105'!CD5</f>
        <v>0.04</v>
      </c>
      <c r="AK115" s="902">
        <f>'様式D-3_S105'!CE5</f>
        <v>0</v>
      </c>
      <c r="AL115" s="902">
        <f>'様式D-3_S105'!CF5</f>
        <v>0</v>
      </c>
      <c r="AM115" s="902">
        <f>'様式D-3_S105'!CG5</f>
        <v>0</v>
      </c>
      <c r="AN115" s="903">
        <f>'様式D-3_S105'!CH5</f>
        <v>0</v>
      </c>
      <c r="AO115" s="3"/>
      <c r="AP115" s="3"/>
      <c r="AQ115" s="3"/>
      <c r="AR115" s="3"/>
      <c r="AS115" s="3"/>
      <c r="AT115" s="904">
        <f t="shared" si="0"/>
        <v>2</v>
      </c>
      <c r="AU115" s="3"/>
    </row>
    <row r="116" spans="2:47">
      <c r="B116" s="892">
        <f>'様式D-3_S106'!AV5</f>
        <v>106</v>
      </c>
      <c r="C116" s="893">
        <f>'様式D-3_S106'!AW5</f>
        <v>10.5</v>
      </c>
      <c r="D116" s="894">
        <f>'様式D-3_S106'!AX5</f>
        <v>0</v>
      </c>
      <c r="E116" s="895">
        <f>'様式D-3_S106'!AY5</f>
        <v>0</v>
      </c>
      <c r="F116" s="895">
        <f>'様式D-3_S106'!AZ5</f>
        <v>0</v>
      </c>
      <c r="G116" s="906">
        <f>'様式D-3_S106'!BA5</f>
        <v>0</v>
      </c>
      <c r="H116" s="907">
        <f>'様式D-3_S106'!BB5</f>
        <v>0</v>
      </c>
      <c r="I116" s="895">
        <f>'様式D-3_S106'!BC5</f>
        <v>0</v>
      </c>
      <c r="J116" s="895">
        <f>'様式D-3_S106'!BD5</f>
        <v>0</v>
      </c>
      <c r="K116" s="906">
        <f>'様式D-3_S106'!BE5</f>
        <v>0</v>
      </c>
      <c r="L116" s="907">
        <f>'様式D-3_S106'!BF5</f>
        <v>0</v>
      </c>
      <c r="M116" s="895">
        <f>'様式D-3_S106'!BG5</f>
        <v>0</v>
      </c>
      <c r="N116" s="895">
        <f>'様式D-3_S106'!BH5</f>
        <v>0</v>
      </c>
      <c r="O116" s="906">
        <f>'様式D-3_S106'!BI5</f>
        <v>0</v>
      </c>
      <c r="P116" s="907">
        <f>'様式D-3_S106'!BJ5</f>
        <v>0</v>
      </c>
      <c r="Q116" s="895">
        <f>'様式D-3_S106'!BK5</f>
        <v>0</v>
      </c>
      <c r="R116" s="906">
        <f>'様式D-3_S106'!BL5</f>
        <v>0</v>
      </c>
      <c r="S116" s="907">
        <f>'様式D-3_S106'!BM5</f>
        <v>0</v>
      </c>
      <c r="T116" s="895">
        <f>'様式D-3_S106'!BN5</f>
        <v>0</v>
      </c>
      <c r="U116" s="906">
        <f>'様式D-3_S106'!BO5</f>
        <v>0</v>
      </c>
      <c r="V116" s="907">
        <f>'様式D-3_S106'!BP5</f>
        <v>0</v>
      </c>
      <c r="W116" s="895">
        <f>'様式D-3_S106'!BQ5</f>
        <v>0</v>
      </c>
      <c r="X116" s="896">
        <f>'様式D-3_S106'!BR5</f>
        <v>0</v>
      </c>
      <c r="Y116" s="897" t="str">
        <f>'様式D-3_S106'!BS5</f>
        <v>Ⅰ</v>
      </c>
      <c r="Z116" s="898" t="str">
        <f>'様式D-3_S106'!BT5</f>
        <v>Ⅰ</v>
      </c>
      <c r="AA116" s="898" t="str">
        <f>'様式D-3_S106'!BU5</f>
        <v>Ⅰ</v>
      </c>
      <c r="AB116" s="897" t="str">
        <f>'様式D-3_S106'!BV5</f>
        <v>Ⅰ</v>
      </c>
      <c r="AC116" s="899" t="str">
        <f>'様式D-3_S106'!BW5</f>
        <v/>
      </c>
      <c r="AD116" s="900" t="str">
        <f>'様式D-3_S106'!BX5</f>
        <v/>
      </c>
      <c r="AE116" s="900" t="str">
        <f>'様式D-3_S106'!BY5</f>
        <v/>
      </c>
      <c r="AF116" s="901" t="str">
        <f>'様式D-3_S106'!BZ5</f>
        <v/>
      </c>
      <c r="AG116" s="905">
        <f>'様式D-3_S106'!CA5</f>
        <v>0</v>
      </c>
      <c r="AH116" s="902">
        <f>'様式D-3_S106'!CB5</f>
        <v>0</v>
      </c>
      <c r="AI116" s="902">
        <f>'様式D-3_S106'!CC5</f>
        <v>0</v>
      </c>
      <c r="AJ116" s="902">
        <f>'様式D-3_S106'!CD5</f>
        <v>0</v>
      </c>
      <c r="AK116" s="902">
        <f>'様式D-3_S106'!CE5</f>
        <v>0</v>
      </c>
      <c r="AL116" s="902">
        <f>'様式D-3_S106'!CF5</f>
        <v>0</v>
      </c>
      <c r="AM116" s="902">
        <f>'様式D-3_S106'!CG5</f>
        <v>0</v>
      </c>
      <c r="AN116" s="903">
        <f>'様式D-3_S106'!CH5</f>
        <v>0</v>
      </c>
      <c r="AO116" s="3"/>
      <c r="AP116" s="3"/>
      <c r="AQ116" s="3"/>
      <c r="AR116" s="3"/>
      <c r="AS116" s="3"/>
      <c r="AT116" s="904">
        <f t="shared" si="0"/>
        <v>1</v>
      </c>
      <c r="AU116" s="3"/>
    </row>
    <row r="117" spans="2:47">
      <c r="B117" s="892">
        <f>'様式D-3_S107'!AV5</f>
        <v>107</v>
      </c>
      <c r="C117" s="893">
        <f>'様式D-3_S107'!AW5</f>
        <v>10.5</v>
      </c>
      <c r="D117" s="894">
        <f>'様式D-3_S107'!AX5</f>
        <v>0</v>
      </c>
      <c r="E117" s="895">
        <f>'様式D-3_S107'!AY5</f>
        <v>0</v>
      </c>
      <c r="F117" s="895">
        <f>'様式D-3_S107'!AZ5</f>
        <v>0</v>
      </c>
      <c r="G117" s="906">
        <f>'様式D-3_S107'!BA5</f>
        <v>0</v>
      </c>
      <c r="H117" s="907">
        <f>'様式D-3_S107'!BB5</f>
        <v>0</v>
      </c>
      <c r="I117" s="895">
        <f>'様式D-3_S107'!BC5</f>
        <v>0</v>
      </c>
      <c r="J117" s="895">
        <f>'様式D-3_S107'!BD5</f>
        <v>0</v>
      </c>
      <c r="K117" s="906">
        <f>'様式D-3_S107'!BE5</f>
        <v>0</v>
      </c>
      <c r="L117" s="907">
        <f>'様式D-3_S107'!BF5</f>
        <v>0</v>
      </c>
      <c r="M117" s="895">
        <f>'様式D-3_S107'!BG5</f>
        <v>0</v>
      </c>
      <c r="N117" s="895">
        <f>'様式D-3_S107'!BH5</f>
        <v>0</v>
      </c>
      <c r="O117" s="906">
        <f>'様式D-3_S107'!BI5</f>
        <v>0</v>
      </c>
      <c r="P117" s="907">
        <f>'様式D-3_S107'!BJ5</f>
        <v>0</v>
      </c>
      <c r="Q117" s="895">
        <f>'様式D-3_S107'!BK5</f>
        <v>0</v>
      </c>
      <c r="R117" s="906">
        <f>'様式D-3_S107'!BL5</f>
        <v>0</v>
      </c>
      <c r="S117" s="907">
        <f>'様式D-3_S107'!BM5</f>
        <v>0</v>
      </c>
      <c r="T117" s="895">
        <f>'様式D-3_S107'!BN5</f>
        <v>0</v>
      </c>
      <c r="U117" s="906">
        <f>'様式D-3_S107'!BO5</f>
        <v>0</v>
      </c>
      <c r="V117" s="907">
        <f>'様式D-3_S107'!BP5</f>
        <v>0</v>
      </c>
      <c r="W117" s="895">
        <f>'様式D-3_S107'!BQ5</f>
        <v>0</v>
      </c>
      <c r="X117" s="896">
        <f>'様式D-3_S107'!BR5</f>
        <v>0</v>
      </c>
      <c r="Y117" s="897" t="str">
        <f>'様式D-3_S107'!BS5</f>
        <v>Ⅰ</v>
      </c>
      <c r="Z117" s="898" t="str">
        <f>'様式D-3_S107'!BT5</f>
        <v>Ⅰ</v>
      </c>
      <c r="AA117" s="898" t="str">
        <f>'様式D-3_S107'!BU5</f>
        <v>Ⅰ</v>
      </c>
      <c r="AB117" s="897" t="str">
        <f>'様式D-3_S107'!BV5</f>
        <v>Ⅰ</v>
      </c>
      <c r="AC117" s="899" t="str">
        <f>'様式D-3_S107'!BW5</f>
        <v/>
      </c>
      <c r="AD117" s="900" t="str">
        <f>'様式D-3_S107'!BX5</f>
        <v/>
      </c>
      <c r="AE117" s="900" t="str">
        <f>'様式D-3_S107'!BY5</f>
        <v/>
      </c>
      <c r="AF117" s="901" t="str">
        <f>'様式D-3_S107'!BZ5</f>
        <v/>
      </c>
      <c r="AG117" s="905">
        <f>'様式D-3_S107'!CA5</f>
        <v>0</v>
      </c>
      <c r="AH117" s="902">
        <f>'様式D-3_S107'!CB5</f>
        <v>0</v>
      </c>
      <c r="AI117" s="902">
        <f>'様式D-3_S107'!CC5</f>
        <v>0</v>
      </c>
      <c r="AJ117" s="902">
        <f>'様式D-3_S107'!CD5</f>
        <v>0</v>
      </c>
      <c r="AK117" s="902">
        <f>'様式D-3_S107'!CE5</f>
        <v>0</v>
      </c>
      <c r="AL117" s="902">
        <f>'様式D-3_S107'!CF5</f>
        <v>0</v>
      </c>
      <c r="AM117" s="902">
        <f>'様式D-3_S107'!CG5</f>
        <v>0</v>
      </c>
      <c r="AN117" s="903">
        <f>'様式D-3_S107'!CH5</f>
        <v>0</v>
      </c>
      <c r="AO117" s="3"/>
      <c r="AP117" s="3"/>
      <c r="AQ117" s="3"/>
      <c r="AR117" s="3"/>
      <c r="AS117" s="3"/>
      <c r="AT117" s="904">
        <f t="shared" si="0"/>
        <v>1</v>
      </c>
      <c r="AU117" s="3"/>
    </row>
    <row r="118" spans="2:47">
      <c r="B118" s="892">
        <f>'様式D-3_S108'!AV5</f>
        <v>108</v>
      </c>
      <c r="C118" s="893">
        <f>'様式D-3_S108'!AW5</f>
        <v>10.5</v>
      </c>
      <c r="D118" s="894">
        <f>'様式D-3_S108'!AX5</f>
        <v>0</v>
      </c>
      <c r="E118" s="895">
        <f>'様式D-3_S108'!AY5</f>
        <v>0</v>
      </c>
      <c r="F118" s="895">
        <f>'様式D-3_S108'!AZ5</f>
        <v>0</v>
      </c>
      <c r="G118" s="906">
        <f>'様式D-3_S108'!BA5</f>
        <v>0</v>
      </c>
      <c r="H118" s="907">
        <f>'様式D-3_S108'!BB5</f>
        <v>0</v>
      </c>
      <c r="I118" s="895">
        <f>'様式D-3_S108'!BC5</f>
        <v>0</v>
      </c>
      <c r="J118" s="895">
        <f>'様式D-3_S108'!BD5</f>
        <v>0</v>
      </c>
      <c r="K118" s="906">
        <f>'様式D-3_S108'!BE5</f>
        <v>0</v>
      </c>
      <c r="L118" s="907">
        <f>'様式D-3_S108'!BF5</f>
        <v>0</v>
      </c>
      <c r="M118" s="895">
        <f>'様式D-3_S108'!BG5</f>
        <v>0</v>
      </c>
      <c r="N118" s="895">
        <f>'様式D-3_S108'!BH5</f>
        <v>0</v>
      </c>
      <c r="O118" s="906">
        <f>'様式D-3_S108'!BI5</f>
        <v>0</v>
      </c>
      <c r="P118" s="907">
        <f>'様式D-3_S108'!BJ5</f>
        <v>0</v>
      </c>
      <c r="Q118" s="895">
        <f>'様式D-3_S108'!BK5</f>
        <v>0</v>
      </c>
      <c r="R118" s="906">
        <f>'様式D-3_S108'!BL5</f>
        <v>0</v>
      </c>
      <c r="S118" s="907">
        <f>'様式D-3_S108'!BM5</f>
        <v>0</v>
      </c>
      <c r="T118" s="895">
        <f>'様式D-3_S108'!BN5</f>
        <v>0</v>
      </c>
      <c r="U118" s="906">
        <f>'様式D-3_S108'!BO5</f>
        <v>0</v>
      </c>
      <c r="V118" s="907">
        <f>'様式D-3_S108'!BP5</f>
        <v>0</v>
      </c>
      <c r="W118" s="895">
        <f>'様式D-3_S108'!BQ5</f>
        <v>0</v>
      </c>
      <c r="X118" s="896">
        <f>'様式D-3_S108'!BR5</f>
        <v>0</v>
      </c>
      <c r="Y118" s="897" t="str">
        <f>'様式D-3_S108'!BS5</f>
        <v>Ⅰ</v>
      </c>
      <c r="Z118" s="898" t="str">
        <f>'様式D-3_S108'!BT5</f>
        <v>Ⅰ</v>
      </c>
      <c r="AA118" s="898" t="str">
        <f>'様式D-3_S108'!BU5</f>
        <v>Ⅰ</v>
      </c>
      <c r="AB118" s="897" t="str">
        <f>'様式D-3_S108'!BV5</f>
        <v>Ⅰ</v>
      </c>
      <c r="AC118" s="899" t="str">
        <f>'様式D-3_S108'!BW5</f>
        <v/>
      </c>
      <c r="AD118" s="900" t="str">
        <f>'様式D-3_S108'!BX5</f>
        <v/>
      </c>
      <c r="AE118" s="900" t="str">
        <f>'様式D-3_S108'!BY5</f>
        <v/>
      </c>
      <c r="AF118" s="901" t="str">
        <f>'様式D-3_S108'!BZ5</f>
        <v/>
      </c>
      <c r="AG118" s="905">
        <f>'様式D-3_S108'!CA5</f>
        <v>0</v>
      </c>
      <c r="AH118" s="902">
        <f>'様式D-3_S108'!CB5</f>
        <v>0</v>
      </c>
      <c r="AI118" s="902">
        <f>'様式D-3_S108'!CC5</f>
        <v>0</v>
      </c>
      <c r="AJ118" s="902">
        <f>'様式D-3_S108'!CD5</f>
        <v>0</v>
      </c>
      <c r="AK118" s="902">
        <f>'様式D-3_S108'!CE5</f>
        <v>0</v>
      </c>
      <c r="AL118" s="902">
        <f>'様式D-3_S108'!CF5</f>
        <v>0</v>
      </c>
      <c r="AM118" s="902">
        <f>'様式D-3_S108'!CG5</f>
        <v>0</v>
      </c>
      <c r="AN118" s="903">
        <f>'様式D-3_S108'!CH5</f>
        <v>0</v>
      </c>
      <c r="AO118" s="3"/>
      <c r="AP118" s="3"/>
      <c r="AQ118" s="3"/>
      <c r="AR118" s="3"/>
      <c r="AS118" s="3"/>
      <c r="AT118" s="904">
        <f t="shared" si="0"/>
        <v>1</v>
      </c>
      <c r="AU118" s="3"/>
    </row>
    <row r="119" spans="2:47">
      <c r="B119" s="892">
        <f>'様式D-3_S109'!AV5</f>
        <v>109</v>
      </c>
      <c r="C119" s="893">
        <f>'様式D-3_S109'!AW5</f>
        <v>10.5</v>
      </c>
      <c r="D119" s="894">
        <f>'様式D-3_S109'!AX5</f>
        <v>0</v>
      </c>
      <c r="E119" s="895">
        <f>'様式D-3_S109'!AY5</f>
        <v>0</v>
      </c>
      <c r="F119" s="895">
        <f>'様式D-3_S109'!AZ5</f>
        <v>0</v>
      </c>
      <c r="G119" s="906">
        <f>'様式D-3_S109'!BA5</f>
        <v>0</v>
      </c>
      <c r="H119" s="907">
        <f>'様式D-3_S109'!BB5</f>
        <v>0</v>
      </c>
      <c r="I119" s="895">
        <f>'様式D-3_S109'!BC5</f>
        <v>0</v>
      </c>
      <c r="J119" s="895">
        <f>'様式D-3_S109'!BD5</f>
        <v>0</v>
      </c>
      <c r="K119" s="906">
        <f>'様式D-3_S109'!BE5</f>
        <v>1</v>
      </c>
      <c r="L119" s="907">
        <f>'様式D-3_S109'!BF5</f>
        <v>0</v>
      </c>
      <c r="M119" s="895">
        <f>'様式D-3_S109'!BG5</f>
        <v>0</v>
      </c>
      <c r="N119" s="895">
        <f>'様式D-3_S109'!BH5</f>
        <v>0</v>
      </c>
      <c r="O119" s="906">
        <f>'様式D-3_S109'!BI5</f>
        <v>0</v>
      </c>
      <c r="P119" s="907">
        <f>'様式D-3_S109'!BJ5</f>
        <v>0</v>
      </c>
      <c r="Q119" s="895">
        <f>'様式D-3_S109'!BK5</f>
        <v>0</v>
      </c>
      <c r="R119" s="906">
        <f>'様式D-3_S109'!BL5</f>
        <v>0</v>
      </c>
      <c r="S119" s="907">
        <f>'様式D-3_S109'!BM5</f>
        <v>0</v>
      </c>
      <c r="T119" s="895">
        <f>'様式D-3_S109'!BN5</f>
        <v>0</v>
      </c>
      <c r="U119" s="906">
        <f>'様式D-3_S109'!BO5</f>
        <v>1</v>
      </c>
      <c r="V119" s="907">
        <f>'様式D-3_S109'!BP5</f>
        <v>0</v>
      </c>
      <c r="W119" s="895">
        <f>'様式D-3_S109'!BQ5</f>
        <v>0</v>
      </c>
      <c r="X119" s="896">
        <f>'様式D-3_S109'!BR5</f>
        <v>0</v>
      </c>
      <c r="Y119" s="897" t="str">
        <f>'様式D-3_S109'!BS5</f>
        <v>Ⅰ</v>
      </c>
      <c r="Z119" s="898" t="str">
        <f>'様式D-3_S109'!BT5</f>
        <v>Ⅱ</v>
      </c>
      <c r="AA119" s="898" t="str">
        <f>'様式D-3_S109'!BU5</f>
        <v>Ⅰ</v>
      </c>
      <c r="AB119" s="897" t="str">
        <f>'様式D-3_S109'!BV5</f>
        <v>Ⅱ</v>
      </c>
      <c r="AC119" s="899" t="str">
        <f>'様式D-3_S109'!BW5</f>
        <v/>
      </c>
      <c r="AD119" s="900" t="str">
        <f>'様式D-3_S109'!BX5</f>
        <v/>
      </c>
      <c r="AE119" s="900" t="str">
        <f>'様式D-3_S109'!BY5</f>
        <v/>
      </c>
      <c r="AF119" s="901" t="str">
        <f>'様式D-3_S109'!BZ5</f>
        <v/>
      </c>
      <c r="AG119" s="905">
        <f>'様式D-3_S109'!CA5</f>
        <v>0</v>
      </c>
      <c r="AH119" s="902">
        <f>'様式D-3_S109'!CB5</f>
        <v>0</v>
      </c>
      <c r="AI119" s="902">
        <f>'様式D-3_S109'!CC5</f>
        <v>0</v>
      </c>
      <c r="AJ119" s="902">
        <f>'様式D-3_S109'!CD5</f>
        <v>10.5</v>
      </c>
      <c r="AK119" s="902">
        <f>'様式D-3_S109'!CE5</f>
        <v>0</v>
      </c>
      <c r="AL119" s="902">
        <f>'様式D-3_S109'!CF5</f>
        <v>0</v>
      </c>
      <c r="AM119" s="902">
        <f>'様式D-3_S109'!CG5</f>
        <v>0</v>
      </c>
      <c r="AN119" s="903">
        <f>'様式D-3_S109'!CH5</f>
        <v>0</v>
      </c>
      <c r="AO119" s="3"/>
      <c r="AP119" s="3"/>
      <c r="AQ119" s="3"/>
      <c r="AR119" s="3"/>
      <c r="AS119" s="3"/>
      <c r="AT119" s="904">
        <f t="shared" si="0"/>
        <v>2</v>
      </c>
      <c r="AU119" s="3"/>
    </row>
    <row r="120" spans="2:47">
      <c r="B120" s="892">
        <f>'様式D-3_S110'!AV5</f>
        <v>110</v>
      </c>
      <c r="C120" s="893">
        <f>'様式D-3_S110'!AW5</f>
        <v>10.5</v>
      </c>
      <c r="D120" s="894">
        <f>'様式D-3_S110'!AX5</f>
        <v>0</v>
      </c>
      <c r="E120" s="895">
        <f>'様式D-3_S110'!AY5</f>
        <v>0</v>
      </c>
      <c r="F120" s="895">
        <f>'様式D-3_S110'!AZ5</f>
        <v>0</v>
      </c>
      <c r="G120" s="906">
        <f>'様式D-3_S110'!BA5</f>
        <v>0</v>
      </c>
      <c r="H120" s="907">
        <f>'様式D-3_S110'!BB5</f>
        <v>0</v>
      </c>
      <c r="I120" s="895">
        <f>'様式D-3_S110'!BC5</f>
        <v>0</v>
      </c>
      <c r="J120" s="895">
        <f>'様式D-3_S110'!BD5</f>
        <v>0</v>
      </c>
      <c r="K120" s="906">
        <f>'様式D-3_S110'!BE5</f>
        <v>1</v>
      </c>
      <c r="L120" s="907">
        <f>'様式D-3_S110'!BF5</f>
        <v>0</v>
      </c>
      <c r="M120" s="895">
        <f>'様式D-3_S110'!BG5</f>
        <v>0</v>
      </c>
      <c r="N120" s="895">
        <f>'様式D-3_S110'!BH5</f>
        <v>0</v>
      </c>
      <c r="O120" s="906">
        <f>'様式D-3_S110'!BI5</f>
        <v>0</v>
      </c>
      <c r="P120" s="907">
        <f>'様式D-3_S110'!BJ5</f>
        <v>0</v>
      </c>
      <c r="Q120" s="895">
        <f>'様式D-3_S110'!BK5</f>
        <v>0</v>
      </c>
      <c r="R120" s="906">
        <f>'様式D-3_S110'!BL5</f>
        <v>0</v>
      </c>
      <c r="S120" s="907">
        <f>'様式D-3_S110'!BM5</f>
        <v>0</v>
      </c>
      <c r="T120" s="895">
        <f>'様式D-3_S110'!BN5</f>
        <v>0</v>
      </c>
      <c r="U120" s="906">
        <f>'様式D-3_S110'!BO5</f>
        <v>1</v>
      </c>
      <c r="V120" s="907">
        <f>'様式D-3_S110'!BP5</f>
        <v>0</v>
      </c>
      <c r="W120" s="895">
        <f>'様式D-3_S110'!BQ5</f>
        <v>0</v>
      </c>
      <c r="X120" s="896">
        <f>'様式D-3_S110'!BR5</f>
        <v>0</v>
      </c>
      <c r="Y120" s="897" t="str">
        <f>'様式D-3_S110'!BS5</f>
        <v>Ⅰ</v>
      </c>
      <c r="Z120" s="898" t="str">
        <f>'様式D-3_S110'!BT5</f>
        <v>Ⅱ</v>
      </c>
      <c r="AA120" s="898" t="str">
        <f>'様式D-3_S110'!BU5</f>
        <v>Ⅰ</v>
      </c>
      <c r="AB120" s="897" t="str">
        <f>'様式D-3_S110'!BV5</f>
        <v>Ⅱ</v>
      </c>
      <c r="AC120" s="899" t="str">
        <f>'様式D-3_S110'!BW5</f>
        <v/>
      </c>
      <c r="AD120" s="900" t="str">
        <f>'様式D-3_S110'!BX5</f>
        <v/>
      </c>
      <c r="AE120" s="900" t="str">
        <f>'様式D-3_S110'!BY5</f>
        <v/>
      </c>
      <c r="AF120" s="901" t="str">
        <f>'様式D-3_S110'!BZ5</f>
        <v/>
      </c>
      <c r="AG120" s="905">
        <f>'様式D-3_S110'!CA5</f>
        <v>0</v>
      </c>
      <c r="AH120" s="902">
        <f>'様式D-3_S110'!CB5</f>
        <v>0</v>
      </c>
      <c r="AI120" s="902">
        <f>'様式D-3_S110'!CC5</f>
        <v>0</v>
      </c>
      <c r="AJ120" s="902">
        <f>'様式D-3_S110'!CD5</f>
        <v>5.62</v>
      </c>
      <c r="AK120" s="902">
        <f>'様式D-3_S110'!CE5</f>
        <v>0</v>
      </c>
      <c r="AL120" s="902">
        <f>'様式D-3_S110'!CF5</f>
        <v>0</v>
      </c>
      <c r="AM120" s="902">
        <f>'様式D-3_S110'!CG5</f>
        <v>0</v>
      </c>
      <c r="AN120" s="903">
        <f>'様式D-3_S110'!CH5</f>
        <v>0</v>
      </c>
      <c r="AO120" s="3"/>
      <c r="AP120" s="3"/>
      <c r="AQ120" s="3"/>
      <c r="AR120" s="3"/>
      <c r="AS120" s="3"/>
      <c r="AT120" s="904">
        <f t="shared" si="0"/>
        <v>2</v>
      </c>
      <c r="AU120" s="3"/>
    </row>
    <row r="121" spans="2:47">
      <c r="B121" s="892">
        <f>'様式D-3_S111'!AV5</f>
        <v>111</v>
      </c>
      <c r="C121" s="893">
        <f>'様式D-3_S111'!AW5</f>
        <v>10.5</v>
      </c>
      <c r="D121" s="894">
        <f>'様式D-3_S111'!AX5</f>
        <v>0</v>
      </c>
      <c r="E121" s="895">
        <f>'様式D-3_S111'!AY5</f>
        <v>0</v>
      </c>
      <c r="F121" s="895">
        <f>'様式D-3_S111'!AZ5</f>
        <v>0</v>
      </c>
      <c r="G121" s="906">
        <f>'様式D-3_S111'!BA5</f>
        <v>0</v>
      </c>
      <c r="H121" s="907">
        <f>'様式D-3_S111'!BB5</f>
        <v>0</v>
      </c>
      <c r="I121" s="895">
        <f>'様式D-3_S111'!BC5</f>
        <v>0</v>
      </c>
      <c r="J121" s="895">
        <f>'様式D-3_S111'!BD5</f>
        <v>0</v>
      </c>
      <c r="K121" s="906">
        <f>'様式D-3_S111'!BE5</f>
        <v>0</v>
      </c>
      <c r="L121" s="907">
        <f>'様式D-3_S111'!BF5</f>
        <v>0</v>
      </c>
      <c r="M121" s="895">
        <f>'様式D-3_S111'!BG5</f>
        <v>0</v>
      </c>
      <c r="N121" s="895">
        <f>'様式D-3_S111'!BH5</f>
        <v>0</v>
      </c>
      <c r="O121" s="906">
        <f>'様式D-3_S111'!BI5</f>
        <v>0</v>
      </c>
      <c r="P121" s="907">
        <f>'様式D-3_S111'!BJ5</f>
        <v>0</v>
      </c>
      <c r="Q121" s="895">
        <f>'様式D-3_S111'!BK5</f>
        <v>0</v>
      </c>
      <c r="R121" s="906">
        <f>'様式D-3_S111'!BL5</f>
        <v>0</v>
      </c>
      <c r="S121" s="907">
        <f>'様式D-3_S111'!BM5</f>
        <v>0</v>
      </c>
      <c r="T121" s="895">
        <f>'様式D-3_S111'!BN5</f>
        <v>0</v>
      </c>
      <c r="U121" s="906">
        <f>'様式D-3_S111'!BO5</f>
        <v>0</v>
      </c>
      <c r="V121" s="907">
        <f>'様式D-3_S111'!BP5</f>
        <v>0</v>
      </c>
      <c r="W121" s="895">
        <f>'様式D-3_S111'!BQ5</f>
        <v>0</v>
      </c>
      <c r="X121" s="896">
        <f>'様式D-3_S111'!BR5</f>
        <v>0</v>
      </c>
      <c r="Y121" s="897" t="str">
        <f>'様式D-3_S111'!BS5</f>
        <v>Ⅰ</v>
      </c>
      <c r="Z121" s="898" t="str">
        <f>'様式D-3_S111'!BT5</f>
        <v>Ⅰ</v>
      </c>
      <c r="AA121" s="898" t="str">
        <f>'様式D-3_S111'!BU5</f>
        <v>Ⅰ</v>
      </c>
      <c r="AB121" s="897" t="str">
        <f>'様式D-3_S111'!BV5</f>
        <v>Ⅰ</v>
      </c>
      <c r="AC121" s="899" t="str">
        <f>'様式D-3_S111'!BW5</f>
        <v/>
      </c>
      <c r="AD121" s="900" t="str">
        <f>'様式D-3_S111'!BX5</f>
        <v/>
      </c>
      <c r="AE121" s="900" t="str">
        <f>'様式D-3_S111'!BY5</f>
        <v/>
      </c>
      <c r="AF121" s="901" t="str">
        <f>'様式D-3_S111'!BZ5</f>
        <v/>
      </c>
      <c r="AG121" s="905">
        <f>'様式D-3_S111'!CA5</f>
        <v>0</v>
      </c>
      <c r="AH121" s="902">
        <f>'様式D-3_S111'!CB5</f>
        <v>0</v>
      </c>
      <c r="AI121" s="902">
        <f>'様式D-3_S111'!CC5</f>
        <v>0</v>
      </c>
      <c r="AJ121" s="902">
        <f>'様式D-3_S111'!CD5</f>
        <v>0</v>
      </c>
      <c r="AK121" s="902">
        <f>'様式D-3_S111'!CE5</f>
        <v>0</v>
      </c>
      <c r="AL121" s="902">
        <f>'様式D-3_S111'!CF5</f>
        <v>0</v>
      </c>
      <c r="AM121" s="902">
        <f>'様式D-3_S111'!CG5</f>
        <v>0</v>
      </c>
      <c r="AN121" s="903">
        <f>'様式D-3_S111'!CH5</f>
        <v>0</v>
      </c>
      <c r="AO121" s="3"/>
      <c r="AP121" s="3"/>
      <c r="AQ121" s="3"/>
      <c r="AR121" s="3"/>
      <c r="AS121" s="3"/>
      <c r="AT121" s="904">
        <f t="shared" si="0"/>
        <v>1</v>
      </c>
      <c r="AU121" s="3"/>
    </row>
    <row r="122" spans="2:47">
      <c r="B122" s="892">
        <f>'様式D-3_S112'!AV5</f>
        <v>112</v>
      </c>
      <c r="C122" s="893">
        <f>'様式D-3_S112'!AW5</f>
        <v>10.5</v>
      </c>
      <c r="D122" s="894">
        <f>'様式D-3_S112'!AX5</f>
        <v>0</v>
      </c>
      <c r="E122" s="895">
        <f>'様式D-3_S112'!AY5</f>
        <v>0</v>
      </c>
      <c r="F122" s="895">
        <f>'様式D-3_S112'!AZ5</f>
        <v>0</v>
      </c>
      <c r="G122" s="906">
        <f>'様式D-3_S112'!BA5</f>
        <v>0</v>
      </c>
      <c r="H122" s="907">
        <f>'様式D-3_S112'!BB5</f>
        <v>0</v>
      </c>
      <c r="I122" s="895">
        <f>'様式D-3_S112'!BC5</f>
        <v>0</v>
      </c>
      <c r="J122" s="895">
        <f>'様式D-3_S112'!BD5</f>
        <v>0</v>
      </c>
      <c r="K122" s="906">
        <f>'様式D-3_S112'!BE5</f>
        <v>0</v>
      </c>
      <c r="L122" s="907">
        <f>'様式D-3_S112'!BF5</f>
        <v>0</v>
      </c>
      <c r="M122" s="895">
        <f>'様式D-3_S112'!BG5</f>
        <v>0</v>
      </c>
      <c r="N122" s="895">
        <f>'様式D-3_S112'!BH5</f>
        <v>0</v>
      </c>
      <c r="O122" s="906">
        <f>'様式D-3_S112'!BI5</f>
        <v>0</v>
      </c>
      <c r="P122" s="907">
        <f>'様式D-3_S112'!BJ5</f>
        <v>0</v>
      </c>
      <c r="Q122" s="895">
        <f>'様式D-3_S112'!BK5</f>
        <v>0</v>
      </c>
      <c r="R122" s="906">
        <f>'様式D-3_S112'!BL5</f>
        <v>0</v>
      </c>
      <c r="S122" s="907">
        <f>'様式D-3_S112'!BM5</f>
        <v>0</v>
      </c>
      <c r="T122" s="895">
        <f>'様式D-3_S112'!BN5</f>
        <v>0</v>
      </c>
      <c r="U122" s="906">
        <f>'様式D-3_S112'!BO5</f>
        <v>0</v>
      </c>
      <c r="V122" s="907">
        <f>'様式D-3_S112'!BP5</f>
        <v>0</v>
      </c>
      <c r="W122" s="895">
        <f>'様式D-3_S112'!BQ5</f>
        <v>0</v>
      </c>
      <c r="X122" s="896">
        <f>'様式D-3_S112'!BR5</f>
        <v>0</v>
      </c>
      <c r="Y122" s="897" t="str">
        <f>'様式D-3_S112'!BS5</f>
        <v>Ⅰ</v>
      </c>
      <c r="Z122" s="898" t="str">
        <f>'様式D-3_S112'!BT5</f>
        <v>Ⅰ</v>
      </c>
      <c r="AA122" s="898" t="str">
        <f>'様式D-3_S112'!BU5</f>
        <v>Ⅰ</v>
      </c>
      <c r="AB122" s="897" t="str">
        <f>'様式D-3_S112'!BV5</f>
        <v>Ⅰ</v>
      </c>
      <c r="AC122" s="899" t="str">
        <f>'様式D-3_S112'!BW5</f>
        <v/>
      </c>
      <c r="AD122" s="900" t="str">
        <f>'様式D-3_S112'!BX5</f>
        <v/>
      </c>
      <c r="AE122" s="900" t="str">
        <f>'様式D-3_S112'!BY5</f>
        <v/>
      </c>
      <c r="AF122" s="901" t="str">
        <f>'様式D-3_S112'!BZ5</f>
        <v/>
      </c>
      <c r="AG122" s="905">
        <f>'様式D-3_S112'!CA5</f>
        <v>0</v>
      </c>
      <c r="AH122" s="902">
        <f>'様式D-3_S112'!CB5</f>
        <v>0</v>
      </c>
      <c r="AI122" s="902">
        <f>'様式D-3_S112'!CC5</f>
        <v>0</v>
      </c>
      <c r="AJ122" s="902">
        <f>'様式D-3_S112'!CD5</f>
        <v>0</v>
      </c>
      <c r="AK122" s="902">
        <f>'様式D-3_S112'!CE5</f>
        <v>0</v>
      </c>
      <c r="AL122" s="902">
        <f>'様式D-3_S112'!CF5</f>
        <v>0</v>
      </c>
      <c r="AM122" s="902">
        <f>'様式D-3_S112'!CG5</f>
        <v>0</v>
      </c>
      <c r="AN122" s="903">
        <f>'様式D-3_S112'!CH5</f>
        <v>0</v>
      </c>
      <c r="AO122" s="3"/>
      <c r="AP122" s="3"/>
      <c r="AQ122" s="3"/>
      <c r="AR122" s="3"/>
      <c r="AS122" s="3"/>
      <c r="AT122" s="904">
        <f t="shared" si="0"/>
        <v>1</v>
      </c>
      <c r="AU122" s="3"/>
    </row>
    <row r="123" spans="2:47">
      <c r="B123" s="892">
        <f>'様式D-3_S113'!AV5</f>
        <v>113</v>
      </c>
      <c r="C123" s="893">
        <f>'様式D-3_S113'!AW5</f>
        <v>10.5</v>
      </c>
      <c r="D123" s="894">
        <f>'様式D-3_S113'!AX5</f>
        <v>0</v>
      </c>
      <c r="E123" s="895">
        <f>'様式D-3_S113'!AY5</f>
        <v>0</v>
      </c>
      <c r="F123" s="895">
        <f>'様式D-3_S113'!AZ5</f>
        <v>0</v>
      </c>
      <c r="G123" s="906">
        <f>'様式D-3_S113'!BA5</f>
        <v>0</v>
      </c>
      <c r="H123" s="907">
        <f>'様式D-3_S113'!BB5</f>
        <v>0</v>
      </c>
      <c r="I123" s="895">
        <f>'様式D-3_S113'!BC5</f>
        <v>0</v>
      </c>
      <c r="J123" s="895">
        <f>'様式D-3_S113'!BD5</f>
        <v>0</v>
      </c>
      <c r="K123" s="906">
        <f>'様式D-3_S113'!BE5</f>
        <v>1</v>
      </c>
      <c r="L123" s="907">
        <f>'様式D-3_S113'!BF5</f>
        <v>0</v>
      </c>
      <c r="M123" s="895">
        <f>'様式D-3_S113'!BG5</f>
        <v>0</v>
      </c>
      <c r="N123" s="895">
        <f>'様式D-3_S113'!BH5</f>
        <v>0</v>
      </c>
      <c r="O123" s="906">
        <f>'様式D-3_S113'!BI5</f>
        <v>0</v>
      </c>
      <c r="P123" s="907">
        <f>'様式D-3_S113'!BJ5</f>
        <v>0</v>
      </c>
      <c r="Q123" s="895">
        <f>'様式D-3_S113'!BK5</f>
        <v>0</v>
      </c>
      <c r="R123" s="906">
        <f>'様式D-3_S113'!BL5</f>
        <v>0</v>
      </c>
      <c r="S123" s="907">
        <f>'様式D-3_S113'!BM5</f>
        <v>0</v>
      </c>
      <c r="T123" s="895">
        <f>'様式D-3_S113'!BN5</f>
        <v>0</v>
      </c>
      <c r="U123" s="906">
        <f>'様式D-3_S113'!BO5</f>
        <v>1</v>
      </c>
      <c r="V123" s="907">
        <f>'様式D-3_S113'!BP5</f>
        <v>0</v>
      </c>
      <c r="W123" s="895">
        <f>'様式D-3_S113'!BQ5</f>
        <v>0</v>
      </c>
      <c r="X123" s="896">
        <f>'様式D-3_S113'!BR5</f>
        <v>0</v>
      </c>
      <c r="Y123" s="897" t="str">
        <f>'様式D-3_S113'!BS5</f>
        <v>Ⅰ</v>
      </c>
      <c r="Z123" s="898" t="str">
        <f>'様式D-3_S113'!BT5</f>
        <v>Ⅱ</v>
      </c>
      <c r="AA123" s="898" t="str">
        <f>'様式D-3_S113'!BU5</f>
        <v>Ⅰ</v>
      </c>
      <c r="AB123" s="897" t="str">
        <f>'様式D-3_S113'!BV5</f>
        <v>Ⅱ</v>
      </c>
      <c r="AC123" s="899" t="str">
        <f>'様式D-3_S113'!BW5</f>
        <v/>
      </c>
      <c r="AD123" s="900" t="str">
        <f>'様式D-3_S113'!BX5</f>
        <v/>
      </c>
      <c r="AE123" s="900" t="str">
        <f>'様式D-3_S113'!BY5</f>
        <v/>
      </c>
      <c r="AF123" s="901" t="str">
        <f>'様式D-3_S113'!BZ5</f>
        <v/>
      </c>
      <c r="AG123" s="905">
        <f>'様式D-3_S113'!CA5</f>
        <v>0</v>
      </c>
      <c r="AH123" s="902">
        <f>'様式D-3_S113'!CB5</f>
        <v>0</v>
      </c>
      <c r="AI123" s="902">
        <f>'様式D-3_S113'!CC5</f>
        <v>0</v>
      </c>
      <c r="AJ123" s="902">
        <f>'様式D-3_S113'!CD5</f>
        <v>11.15</v>
      </c>
      <c r="AK123" s="902">
        <f>'様式D-3_S113'!CE5</f>
        <v>0</v>
      </c>
      <c r="AL123" s="902">
        <f>'様式D-3_S113'!CF5</f>
        <v>0</v>
      </c>
      <c r="AM123" s="902">
        <f>'様式D-3_S113'!CG5</f>
        <v>0</v>
      </c>
      <c r="AN123" s="903">
        <f>'様式D-3_S113'!CH5</f>
        <v>0</v>
      </c>
      <c r="AO123" s="3"/>
      <c r="AP123" s="3"/>
      <c r="AQ123" s="3"/>
      <c r="AR123" s="3"/>
      <c r="AS123" s="3"/>
      <c r="AT123" s="904">
        <f t="shared" si="0"/>
        <v>2</v>
      </c>
      <c r="AU123" s="3"/>
    </row>
    <row r="124" spans="2:47">
      <c r="B124" s="892">
        <f>'様式D-3_S114'!AV5</f>
        <v>114</v>
      </c>
      <c r="C124" s="893">
        <f>'様式D-3_S114'!AW5</f>
        <v>10.5</v>
      </c>
      <c r="D124" s="894">
        <f>'様式D-3_S114'!AX5</f>
        <v>0</v>
      </c>
      <c r="E124" s="895">
        <f>'様式D-3_S114'!AY5</f>
        <v>0</v>
      </c>
      <c r="F124" s="895">
        <f>'様式D-3_S114'!AZ5</f>
        <v>0</v>
      </c>
      <c r="G124" s="906">
        <f>'様式D-3_S114'!BA5</f>
        <v>0</v>
      </c>
      <c r="H124" s="907">
        <f>'様式D-3_S114'!BB5</f>
        <v>0</v>
      </c>
      <c r="I124" s="895">
        <f>'様式D-3_S114'!BC5</f>
        <v>0</v>
      </c>
      <c r="J124" s="895">
        <f>'様式D-3_S114'!BD5</f>
        <v>0</v>
      </c>
      <c r="K124" s="906">
        <f>'様式D-3_S114'!BE5</f>
        <v>0</v>
      </c>
      <c r="L124" s="907">
        <f>'様式D-3_S114'!BF5</f>
        <v>0</v>
      </c>
      <c r="M124" s="895">
        <f>'様式D-3_S114'!BG5</f>
        <v>0</v>
      </c>
      <c r="N124" s="895">
        <f>'様式D-3_S114'!BH5</f>
        <v>0</v>
      </c>
      <c r="O124" s="906">
        <f>'様式D-3_S114'!BI5</f>
        <v>0</v>
      </c>
      <c r="P124" s="907">
        <f>'様式D-3_S114'!BJ5</f>
        <v>0</v>
      </c>
      <c r="Q124" s="895">
        <f>'様式D-3_S114'!BK5</f>
        <v>0</v>
      </c>
      <c r="R124" s="906">
        <f>'様式D-3_S114'!BL5</f>
        <v>0</v>
      </c>
      <c r="S124" s="907">
        <f>'様式D-3_S114'!BM5</f>
        <v>0</v>
      </c>
      <c r="T124" s="895">
        <f>'様式D-3_S114'!BN5</f>
        <v>0</v>
      </c>
      <c r="U124" s="906">
        <f>'様式D-3_S114'!BO5</f>
        <v>0</v>
      </c>
      <c r="V124" s="907">
        <f>'様式D-3_S114'!BP5</f>
        <v>0</v>
      </c>
      <c r="W124" s="895">
        <f>'様式D-3_S114'!BQ5</f>
        <v>0</v>
      </c>
      <c r="X124" s="896">
        <f>'様式D-3_S114'!BR5</f>
        <v>0</v>
      </c>
      <c r="Y124" s="897" t="str">
        <f>'様式D-3_S114'!BS5</f>
        <v>Ⅰ</v>
      </c>
      <c r="Z124" s="898" t="str">
        <f>'様式D-3_S114'!BT5</f>
        <v>Ⅰ</v>
      </c>
      <c r="AA124" s="898" t="str">
        <f>'様式D-3_S114'!BU5</f>
        <v>Ⅰ</v>
      </c>
      <c r="AB124" s="897" t="str">
        <f>'様式D-3_S114'!BV5</f>
        <v>Ⅰ</v>
      </c>
      <c r="AC124" s="899" t="str">
        <f>'様式D-3_S114'!BW5</f>
        <v/>
      </c>
      <c r="AD124" s="900" t="str">
        <f>'様式D-3_S114'!BX5</f>
        <v/>
      </c>
      <c r="AE124" s="900" t="str">
        <f>'様式D-3_S114'!BY5</f>
        <v/>
      </c>
      <c r="AF124" s="901" t="str">
        <f>'様式D-3_S114'!BZ5</f>
        <v/>
      </c>
      <c r="AG124" s="905">
        <f>'様式D-3_S114'!CA5</f>
        <v>0</v>
      </c>
      <c r="AH124" s="902">
        <f>'様式D-3_S114'!CB5</f>
        <v>0</v>
      </c>
      <c r="AI124" s="902">
        <f>'様式D-3_S114'!CC5</f>
        <v>0</v>
      </c>
      <c r="AJ124" s="902">
        <f>'様式D-3_S114'!CD5</f>
        <v>0</v>
      </c>
      <c r="AK124" s="902">
        <f>'様式D-3_S114'!CE5</f>
        <v>0</v>
      </c>
      <c r="AL124" s="902">
        <f>'様式D-3_S114'!CF5</f>
        <v>0</v>
      </c>
      <c r="AM124" s="902">
        <f>'様式D-3_S114'!CG5</f>
        <v>0</v>
      </c>
      <c r="AN124" s="903">
        <f>'様式D-3_S114'!CH5</f>
        <v>0</v>
      </c>
      <c r="AO124" s="3"/>
      <c r="AP124" s="3"/>
      <c r="AQ124" s="3"/>
      <c r="AR124" s="3"/>
      <c r="AS124" s="3"/>
      <c r="AT124" s="904">
        <f t="shared" si="0"/>
        <v>1</v>
      </c>
      <c r="AU124" s="3"/>
    </row>
    <row r="125" spans="2:47">
      <c r="B125" s="892">
        <f>'様式D-3_S115'!AV5</f>
        <v>115</v>
      </c>
      <c r="C125" s="893">
        <f>'様式D-3_S115'!AW5</f>
        <v>10.5</v>
      </c>
      <c r="D125" s="894">
        <f>'様式D-3_S115'!AX5</f>
        <v>0</v>
      </c>
      <c r="E125" s="895">
        <f>'様式D-3_S115'!AY5</f>
        <v>0</v>
      </c>
      <c r="F125" s="895">
        <f>'様式D-3_S115'!AZ5</f>
        <v>0</v>
      </c>
      <c r="G125" s="906">
        <f>'様式D-3_S115'!BA5</f>
        <v>0</v>
      </c>
      <c r="H125" s="907">
        <f>'様式D-3_S115'!BB5</f>
        <v>0</v>
      </c>
      <c r="I125" s="895">
        <f>'様式D-3_S115'!BC5</f>
        <v>0</v>
      </c>
      <c r="J125" s="895">
        <f>'様式D-3_S115'!BD5</f>
        <v>0</v>
      </c>
      <c r="K125" s="906">
        <f>'様式D-3_S115'!BE5</f>
        <v>1</v>
      </c>
      <c r="L125" s="907">
        <f>'様式D-3_S115'!BF5</f>
        <v>0</v>
      </c>
      <c r="M125" s="895">
        <f>'様式D-3_S115'!BG5</f>
        <v>0</v>
      </c>
      <c r="N125" s="895">
        <f>'様式D-3_S115'!BH5</f>
        <v>0</v>
      </c>
      <c r="O125" s="906">
        <f>'様式D-3_S115'!BI5</f>
        <v>0</v>
      </c>
      <c r="P125" s="907">
        <f>'様式D-3_S115'!BJ5</f>
        <v>0</v>
      </c>
      <c r="Q125" s="895">
        <f>'様式D-3_S115'!BK5</f>
        <v>0</v>
      </c>
      <c r="R125" s="906">
        <f>'様式D-3_S115'!BL5</f>
        <v>0</v>
      </c>
      <c r="S125" s="907">
        <f>'様式D-3_S115'!BM5</f>
        <v>0</v>
      </c>
      <c r="T125" s="895">
        <f>'様式D-3_S115'!BN5</f>
        <v>0</v>
      </c>
      <c r="U125" s="906">
        <f>'様式D-3_S115'!BO5</f>
        <v>1</v>
      </c>
      <c r="V125" s="907">
        <f>'様式D-3_S115'!BP5</f>
        <v>0</v>
      </c>
      <c r="W125" s="895">
        <f>'様式D-3_S115'!BQ5</f>
        <v>0</v>
      </c>
      <c r="X125" s="896">
        <f>'様式D-3_S115'!BR5</f>
        <v>0</v>
      </c>
      <c r="Y125" s="897" t="str">
        <f>'様式D-3_S115'!BS5</f>
        <v>Ⅰ</v>
      </c>
      <c r="Z125" s="898" t="str">
        <f>'様式D-3_S115'!BT5</f>
        <v>Ⅱ</v>
      </c>
      <c r="AA125" s="898" t="str">
        <f>'様式D-3_S115'!BU5</f>
        <v>Ⅰ</v>
      </c>
      <c r="AB125" s="897" t="str">
        <f>'様式D-3_S115'!BV5</f>
        <v>Ⅱ</v>
      </c>
      <c r="AC125" s="899" t="str">
        <f>'様式D-3_S115'!BW5</f>
        <v/>
      </c>
      <c r="AD125" s="900" t="str">
        <f>'様式D-3_S115'!BX5</f>
        <v/>
      </c>
      <c r="AE125" s="900" t="str">
        <f>'様式D-3_S115'!BY5</f>
        <v/>
      </c>
      <c r="AF125" s="901" t="str">
        <f>'様式D-3_S115'!BZ5</f>
        <v/>
      </c>
      <c r="AG125" s="905">
        <f>'様式D-3_S115'!CA5</f>
        <v>0</v>
      </c>
      <c r="AH125" s="902">
        <f>'様式D-3_S115'!CB5</f>
        <v>0</v>
      </c>
      <c r="AI125" s="902">
        <f>'様式D-3_S115'!CC5</f>
        <v>0</v>
      </c>
      <c r="AJ125" s="902">
        <f>'様式D-3_S115'!CD5</f>
        <v>10.6</v>
      </c>
      <c r="AK125" s="902">
        <f>'様式D-3_S115'!CE5</f>
        <v>0</v>
      </c>
      <c r="AL125" s="902">
        <f>'様式D-3_S115'!CF5</f>
        <v>0</v>
      </c>
      <c r="AM125" s="902">
        <f>'様式D-3_S115'!CG5</f>
        <v>0</v>
      </c>
      <c r="AN125" s="903">
        <f>'様式D-3_S115'!CH5</f>
        <v>0</v>
      </c>
      <c r="AO125" s="3"/>
      <c r="AP125" s="3"/>
      <c r="AQ125" s="3"/>
      <c r="AR125" s="3"/>
      <c r="AS125" s="3"/>
      <c r="AT125" s="904">
        <f t="shared" si="0"/>
        <v>2</v>
      </c>
      <c r="AU125" s="3"/>
    </row>
    <row r="126" spans="2:47">
      <c r="B126" s="892">
        <f>'様式D-3_S116'!AV5</f>
        <v>116</v>
      </c>
      <c r="C126" s="893">
        <f>'様式D-3_S116'!AW5</f>
        <v>10.5</v>
      </c>
      <c r="D126" s="894">
        <f>'様式D-3_S116'!AX5</f>
        <v>0</v>
      </c>
      <c r="E126" s="895">
        <f>'様式D-3_S116'!AY5</f>
        <v>0</v>
      </c>
      <c r="F126" s="895">
        <f>'様式D-3_S116'!AZ5</f>
        <v>0</v>
      </c>
      <c r="G126" s="906">
        <f>'様式D-3_S116'!BA5</f>
        <v>0</v>
      </c>
      <c r="H126" s="907">
        <f>'様式D-3_S116'!BB5</f>
        <v>0</v>
      </c>
      <c r="I126" s="895">
        <f>'様式D-3_S116'!BC5</f>
        <v>0</v>
      </c>
      <c r="J126" s="895">
        <f>'様式D-3_S116'!BD5</f>
        <v>0</v>
      </c>
      <c r="K126" s="906">
        <f>'様式D-3_S116'!BE5</f>
        <v>1</v>
      </c>
      <c r="L126" s="907">
        <f>'様式D-3_S116'!BF5</f>
        <v>0</v>
      </c>
      <c r="M126" s="895">
        <f>'様式D-3_S116'!BG5</f>
        <v>0</v>
      </c>
      <c r="N126" s="895">
        <f>'様式D-3_S116'!BH5</f>
        <v>0</v>
      </c>
      <c r="O126" s="906">
        <f>'様式D-3_S116'!BI5</f>
        <v>0</v>
      </c>
      <c r="P126" s="907">
        <f>'様式D-3_S116'!BJ5</f>
        <v>0</v>
      </c>
      <c r="Q126" s="895">
        <f>'様式D-3_S116'!BK5</f>
        <v>0</v>
      </c>
      <c r="R126" s="906">
        <f>'様式D-3_S116'!BL5</f>
        <v>0</v>
      </c>
      <c r="S126" s="907">
        <f>'様式D-3_S116'!BM5</f>
        <v>0</v>
      </c>
      <c r="T126" s="895">
        <f>'様式D-3_S116'!BN5</f>
        <v>0</v>
      </c>
      <c r="U126" s="906">
        <f>'様式D-3_S116'!BO5</f>
        <v>1</v>
      </c>
      <c r="V126" s="907">
        <f>'様式D-3_S116'!BP5</f>
        <v>0</v>
      </c>
      <c r="W126" s="895">
        <f>'様式D-3_S116'!BQ5</f>
        <v>0</v>
      </c>
      <c r="X126" s="896">
        <f>'様式D-3_S116'!BR5</f>
        <v>0</v>
      </c>
      <c r="Y126" s="897" t="str">
        <f>'様式D-3_S116'!BS5</f>
        <v>Ⅰ</v>
      </c>
      <c r="Z126" s="898" t="str">
        <f>'様式D-3_S116'!BT5</f>
        <v>Ⅱ</v>
      </c>
      <c r="AA126" s="898" t="str">
        <f>'様式D-3_S116'!BU5</f>
        <v>Ⅰ</v>
      </c>
      <c r="AB126" s="897" t="str">
        <f>'様式D-3_S116'!BV5</f>
        <v>Ⅱ</v>
      </c>
      <c r="AC126" s="899" t="str">
        <f>'様式D-3_S116'!BW5</f>
        <v/>
      </c>
      <c r="AD126" s="900" t="str">
        <f>'様式D-3_S116'!BX5</f>
        <v/>
      </c>
      <c r="AE126" s="900" t="str">
        <f>'様式D-3_S116'!BY5</f>
        <v/>
      </c>
      <c r="AF126" s="901" t="str">
        <f>'様式D-3_S116'!BZ5</f>
        <v/>
      </c>
      <c r="AG126" s="905">
        <f>'様式D-3_S116'!CA5</f>
        <v>0</v>
      </c>
      <c r="AH126" s="902">
        <f>'様式D-3_S116'!CB5</f>
        <v>0</v>
      </c>
      <c r="AI126" s="902">
        <f>'様式D-3_S116'!CC5</f>
        <v>0</v>
      </c>
      <c r="AJ126" s="902">
        <f>'様式D-3_S116'!CD5</f>
        <v>16.52</v>
      </c>
      <c r="AK126" s="902">
        <f>'様式D-3_S116'!CE5</f>
        <v>0</v>
      </c>
      <c r="AL126" s="902">
        <f>'様式D-3_S116'!CF5</f>
        <v>0</v>
      </c>
      <c r="AM126" s="902">
        <f>'様式D-3_S116'!CG5</f>
        <v>0</v>
      </c>
      <c r="AN126" s="903">
        <f>'様式D-3_S116'!CH5</f>
        <v>0</v>
      </c>
      <c r="AO126" s="3"/>
      <c r="AP126" s="3"/>
      <c r="AQ126" s="3"/>
      <c r="AR126" s="3"/>
      <c r="AS126" s="3"/>
      <c r="AT126" s="904">
        <f t="shared" si="0"/>
        <v>2</v>
      </c>
      <c r="AU126" s="3"/>
    </row>
    <row r="127" spans="2:47">
      <c r="B127" s="892">
        <f>'様式D-3_S117'!AV5</f>
        <v>117</v>
      </c>
      <c r="C127" s="893">
        <f>'様式D-3_S117'!AW5</f>
        <v>10.5</v>
      </c>
      <c r="D127" s="894">
        <f>'様式D-3_S117'!AX5</f>
        <v>0</v>
      </c>
      <c r="E127" s="895">
        <f>'様式D-3_S117'!AY5</f>
        <v>0</v>
      </c>
      <c r="F127" s="895">
        <f>'様式D-3_S117'!AZ5</f>
        <v>0</v>
      </c>
      <c r="G127" s="906">
        <f>'様式D-3_S117'!BA5</f>
        <v>0</v>
      </c>
      <c r="H127" s="907">
        <f>'様式D-3_S117'!BB5</f>
        <v>0</v>
      </c>
      <c r="I127" s="895">
        <f>'様式D-3_S117'!BC5</f>
        <v>0</v>
      </c>
      <c r="J127" s="895">
        <f>'様式D-3_S117'!BD5</f>
        <v>0</v>
      </c>
      <c r="K127" s="906">
        <f>'様式D-3_S117'!BE5</f>
        <v>0</v>
      </c>
      <c r="L127" s="907">
        <f>'様式D-3_S117'!BF5</f>
        <v>0</v>
      </c>
      <c r="M127" s="895">
        <f>'様式D-3_S117'!BG5</f>
        <v>0</v>
      </c>
      <c r="N127" s="895">
        <f>'様式D-3_S117'!BH5</f>
        <v>0</v>
      </c>
      <c r="O127" s="906">
        <f>'様式D-3_S117'!BI5</f>
        <v>0</v>
      </c>
      <c r="P127" s="907">
        <f>'様式D-3_S117'!BJ5</f>
        <v>0</v>
      </c>
      <c r="Q127" s="895">
        <f>'様式D-3_S117'!BK5</f>
        <v>0</v>
      </c>
      <c r="R127" s="906">
        <f>'様式D-3_S117'!BL5</f>
        <v>0</v>
      </c>
      <c r="S127" s="907">
        <f>'様式D-3_S117'!BM5</f>
        <v>0</v>
      </c>
      <c r="T127" s="895">
        <f>'様式D-3_S117'!BN5</f>
        <v>0</v>
      </c>
      <c r="U127" s="906">
        <f>'様式D-3_S117'!BO5</f>
        <v>0</v>
      </c>
      <c r="V127" s="907">
        <f>'様式D-3_S117'!BP5</f>
        <v>0</v>
      </c>
      <c r="W127" s="895">
        <f>'様式D-3_S117'!BQ5</f>
        <v>0</v>
      </c>
      <c r="X127" s="896">
        <f>'様式D-3_S117'!BR5</f>
        <v>0</v>
      </c>
      <c r="Y127" s="897" t="str">
        <f>'様式D-3_S117'!BS5</f>
        <v>Ⅰ</v>
      </c>
      <c r="Z127" s="898" t="str">
        <f>'様式D-3_S117'!BT5</f>
        <v>Ⅰ</v>
      </c>
      <c r="AA127" s="898" t="str">
        <f>'様式D-3_S117'!BU5</f>
        <v>Ⅰ</v>
      </c>
      <c r="AB127" s="897" t="str">
        <f>'様式D-3_S117'!BV5</f>
        <v>Ⅰ</v>
      </c>
      <c r="AC127" s="899" t="str">
        <f>'様式D-3_S117'!BW5</f>
        <v/>
      </c>
      <c r="AD127" s="900" t="str">
        <f>'様式D-3_S117'!BX5</f>
        <v/>
      </c>
      <c r="AE127" s="900" t="str">
        <f>'様式D-3_S117'!BY5</f>
        <v/>
      </c>
      <c r="AF127" s="901" t="str">
        <f>'様式D-3_S117'!BZ5</f>
        <v/>
      </c>
      <c r="AG127" s="905">
        <f>'様式D-3_S117'!CA5</f>
        <v>0</v>
      </c>
      <c r="AH127" s="902">
        <f>'様式D-3_S117'!CB5</f>
        <v>0</v>
      </c>
      <c r="AI127" s="902">
        <f>'様式D-3_S117'!CC5</f>
        <v>0</v>
      </c>
      <c r="AJ127" s="902">
        <f>'様式D-3_S117'!CD5</f>
        <v>0</v>
      </c>
      <c r="AK127" s="902">
        <f>'様式D-3_S117'!CE5</f>
        <v>0</v>
      </c>
      <c r="AL127" s="902">
        <f>'様式D-3_S117'!CF5</f>
        <v>0</v>
      </c>
      <c r="AM127" s="902">
        <f>'様式D-3_S117'!CG5</f>
        <v>0</v>
      </c>
      <c r="AN127" s="903">
        <f>'様式D-3_S117'!CH5</f>
        <v>0</v>
      </c>
      <c r="AO127" s="3"/>
      <c r="AP127" s="3"/>
      <c r="AQ127" s="3"/>
      <c r="AR127" s="3"/>
      <c r="AS127" s="3"/>
      <c r="AT127" s="904">
        <f t="shared" si="0"/>
        <v>1</v>
      </c>
      <c r="AU127" s="3"/>
    </row>
    <row r="128" spans="2:47">
      <c r="B128" s="892">
        <f>'様式D-3_S118'!AV5</f>
        <v>118</v>
      </c>
      <c r="C128" s="893">
        <f>'様式D-3_S118'!AW5</f>
        <v>10.5</v>
      </c>
      <c r="D128" s="894">
        <f>'様式D-3_S118'!AX5</f>
        <v>0</v>
      </c>
      <c r="E128" s="895">
        <f>'様式D-3_S118'!AY5</f>
        <v>0</v>
      </c>
      <c r="F128" s="895">
        <f>'様式D-3_S118'!AZ5</f>
        <v>0</v>
      </c>
      <c r="G128" s="906">
        <f>'様式D-3_S118'!BA5</f>
        <v>0</v>
      </c>
      <c r="H128" s="907">
        <f>'様式D-3_S118'!BB5</f>
        <v>0</v>
      </c>
      <c r="I128" s="895">
        <f>'様式D-3_S118'!BC5</f>
        <v>0</v>
      </c>
      <c r="J128" s="895">
        <f>'様式D-3_S118'!BD5</f>
        <v>0</v>
      </c>
      <c r="K128" s="906">
        <f>'様式D-3_S118'!BE5</f>
        <v>1</v>
      </c>
      <c r="L128" s="907">
        <f>'様式D-3_S118'!BF5</f>
        <v>0</v>
      </c>
      <c r="M128" s="895">
        <f>'様式D-3_S118'!BG5</f>
        <v>0</v>
      </c>
      <c r="N128" s="895">
        <f>'様式D-3_S118'!BH5</f>
        <v>0</v>
      </c>
      <c r="O128" s="906">
        <f>'様式D-3_S118'!BI5</f>
        <v>0</v>
      </c>
      <c r="P128" s="907">
        <f>'様式D-3_S118'!BJ5</f>
        <v>0</v>
      </c>
      <c r="Q128" s="895">
        <f>'様式D-3_S118'!BK5</f>
        <v>0</v>
      </c>
      <c r="R128" s="906">
        <f>'様式D-3_S118'!BL5</f>
        <v>0</v>
      </c>
      <c r="S128" s="907">
        <f>'様式D-3_S118'!BM5</f>
        <v>0</v>
      </c>
      <c r="T128" s="895">
        <f>'様式D-3_S118'!BN5</f>
        <v>0</v>
      </c>
      <c r="U128" s="906">
        <f>'様式D-3_S118'!BO5</f>
        <v>1</v>
      </c>
      <c r="V128" s="907">
        <f>'様式D-3_S118'!BP5</f>
        <v>0</v>
      </c>
      <c r="W128" s="895">
        <f>'様式D-3_S118'!BQ5</f>
        <v>0</v>
      </c>
      <c r="X128" s="896">
        <f>'様式D-3_S118'!BR5</f>
        <v>0</v>
      </c>
      <c r="Y128" s="897" t="str">
        <f>'様式D-3_S118'!BS5</f>
        <v>Ⅰ</v>
      </c>
      <c r="Z128" s="898" t="str">
        <f>'様式D-3_S118'!BT5</f>
        <v>Ⅱ</v>
      </c>
      <c r="AA128" s="898" t="str">
        <f>'様式D-3_S118'!BU5</f>
        <v>Ⅰ</v>
      </c>
      <c r="AB128" s="897" t="str">
        <f>'様式D-3_S118'!BV5</f>
        <v>Ⅱ</v>
      </c>
      <c r="AC128" s="899" t="str">
        <f>'様式D-3_S118'!BW5</f>
        <v/>
      </c>
      <c r="AD128" s="900" t="str">
        <f>'様式D-3_S118'!BX5</f>
        <v/>
      </c>
      <c r="AE128" s="900" t="str">
        <f>'様式D-3_S118'!BY5</f>
        <v/>
      </c>
      <c r="AF128" s="901" t="str">
        <f>'様式D-3_S118'!BZ5</f>
        <v/>
      </c>
      <c r="AG128" s="905">
        <f>'様式D-3_S118'!CA5</f>
        <v>0</v>
      </c>
      <c r="AH128" s="902">
        <f>'様式D-3_S118'!CB5</f>
        <v>0</v>
      </c>
      <c r="AI128" s="902">
        <f>'様式D-3_S118'!CC5</f>
        <v>0</v>
      </c>
      <c r="AJ128" s="902">
        <f>'様式D-3_S118'!CD5</f>
        <v>10.96</v>
      </c>
      <c r="AK128" s="902">
        <f>'様式D-3_S118'!CE5</f>
        <v>0</v>
      </c>
      <c r="AL128" s="902">
        <f>'様式D-3_S118'!CF5</f>
        <v>0</v>
      </c>
      <c r="AM128" s="902">
        <f>'様式D-3_S118'!CG5</f>
        <v>0</v>
      </c>
      <c r="AN128" s="903">
        <f>'様式D-3_S118'!CH5</f>
        <v>0</v>
      </c>
      <c r="AO128" s="3"/>
      <c r="AP128" s="3"/>
      <c r="AQ128" s="3"/>
      <c r="AR128" s="3"/>
      <c r="AS128" s="3"/>
      <c r="AT128" s="904">
        <f t="shared" si="0"/>
        <v>2</v>
      </c>
      <c r="AU128" s="3"/>
    </row>
    <row r="129" spans="2:47">
      <c r="B129" s="892">
        <f>'様式D-3_S119'!AV5</f>
        <v>119</v>
      </c>
      <c r="C129" s="893">
        <f>'様式D-3_S119'!AW5</f>
        <v>10.5</v>
      </c>
      <c r="D129" s="894">
        <f>'様式D-3_S119'!AX5</f>
        <v>0</v>
      </c>
      <c r="E129" s="895">
        <f>'様式D-3_S119'!AY5</f>
        <v>0</v>
      </c>
      <c r="F129" s="895">
        <f>'様式D-3_S119'!AZ5</f>
        <v>0</v>
      </c>
      <c r="G129" s="906">
        <f>'様式D-3_S119'!BA5</f>
        <v>0</v>
      </c>
      <c r="H129" s="907">
        <f>'様式D-3_S119'!BB5</f>
        <v>0</v>
      </c>
      <c r="I129" s="895">
        <f>'様式D-3_S119'!BC5</f>
        <v>0</v>
      </c>
      <c r="J129" s="895">
        <f>'様式D-3_S119'!BD5</f>
        <v>0</v>
      </c>
      <c r="K129" s="906">
        <f>'様式D-3_S119'!BE5</f>
        <v>2</v>
      </c>
      <c r="L129" s="907">
        <f>'様式D-3_S119'!BF5</f>
        <v>0</v>
      </c>
      <c r="M129" s="895">
        <f>'様式D-3_S119'!BG5</f>
        <v>0</v>
      </c>
      <c r="N129" s="895">
        <f>'様式D-3_S119'!BH5</f>
        <v>0</v>
      </c>
      <c r="O129" s="906">
        <f>'様式D-3_S119'!BI5</f>
        <v>0</v>
      </c>
      <c r="P129" s="907">
        <f>'様式D-3_S119'!BJ5</f>
        <v>0</v>
      </c>
      <c r="Q129" s="895">
        <f>'様式D-3_S119'!BK5</f>
        <v>0</v>
      </c>
      <c r="R129" s="906">
        <f>'様式D-3_S119'!BL5</f>
        <v>0</v>
      </c>
      <c r="S129" s="907">
        <f>'様式D-3_S119'!BM5</f>
        <v>0</v>
      </c>
      <c r="T129" s="895">
        <f>'様式D-3_S119'!BN5</f>
        <v>0</v>
      </c>
      <c r="U129" s="906">
        <f>'様式D-3_S119'!BO5</f>
        <v>2</v>
      </c>
      <c r="V129" s="907">
        <f>'様式D-3_S119'!BP5</f>
        <v>0</v>
      </c>
      <c r="W129" s="895">
        <f>'様式D-3_S119'!BQ5</f>
        <v>0</v>
      </c>
      <c r="X129" s="896">
        <f>'様式D-3_S119'!BR5</f>
        <v>0</v>
      </c>
      <c r="Y129" s="897" t="str">
        <f>'様式D-3_S119'!BS5</f>
        <v>Ⅰ</v>
      </c>
      <c r="Z129" s="898" t="str">
        <f>'様式D-3_S119'!BT5</f>
        <v>Ⅱ</v>
      </c>
      <c r="AA129" s="898" t="str">
        <f>'様式D-3_S119'!BU5</f>
        <v>Ⅰ</v>
      </c>
      <c r="AB129" s="897" t="str">
        <f>'様式D-3_S119'!BV5</f>
        <v>Ⅱ</v>
      </c>
      <c r="AC129" s="899" t="str">
        <f>'様式D-3_S119'!BW5</f>
        <v/>
      </c>
      <c r="AD129" s="900" t="str">
        <f>'様式D-3_S119'!BX5</f>
        <v/>
      </c>
      <c r="AE129" s="900" t="str">
        <f>'様式D-3_S119'!BY5</f>
        <v/>
      </c>
      <c r="AF129" s="901" t="str">
        <f>'様式D-3_S119'!BZ5</f>
        <v/>
      </c>
      <c r="AG129" s="905">
        <f>'様式D-3_S119'!CA5</f>
        <v>0</v>
      </c>
      <c r="AH129" s="902">
        <f>'様式D-3_S119'!CB5</f>
        <v>0</v>
      </c>
      <c r="AI129" s="902">
        <f>'様式D-3_S119'!CC5</f>
        <v>0</v>
      </c>
      <c r="AJ129" s="902">
        <f>'様式D-3_S119'!CD5</f>
        <v>10.61</v>
      </c>
      <c r="AK129" s="902">
        <f>'様式D-3_S119'!CE5</f>
        <v>0</v>
      </c>
      <c r="AL129" s="902">
        <f>'様式D-3_S119'!CF5</f>
        <v>0</v>
      </c>
      <c r="AM129" s="902">
        <f>'様式D-3_S119'!CG5</f>
        <v>0</v>
      </c>
      <c r="AN129" s="903">
        <f>'様式D-3_S119'!CH5</f>
        <v>0</v>
      </c>
      <c r="AO129" s="3"/>
      <c r="AP129" s="3"/>
      <c r="AQ129" s="3"/>
      <c r="AR129" s="3"/>
      <c r="AS129" s="3"/>
      <c r="AT129" s="904">
        <f t="shared" si="0"/>
        <v>2</v>
      </c>
      <c r="AU129" s="3"/>
    </row>
    <row r="130" spans="2:47">
      <c r="B130" s="892">
        <f>'様式D-3_S120'!AV5</f>
        <v>120</v>
      </c>
      <c r="C130" s="893">
        <f>'様式D-3_S120'!AW5</f>
        <v>10.5</v>
      </c>
      <c r="D130" s="894">
        <f>'様式D-3_S120'!AX5</f>
        <v>0</v>
      </c>
      <c r="E130" s="895">
        <f>'様式D-3_S120'!AY5</f>
        <v>0</v>
      </c>
      <c r="F130" s="895">
        <f>'様式D-3_S120'!AZ5</f>
        <v>0</v>
      </c>
      <c r="G130" s="906">
        <f>'様式D-3_S120'!BA5</f>
        <v>0</v>
      </c>
      <c r="H130" s="907">
        <f>'様式D-3_S120'!BB5</f>
        <v>0</v>
      </c>
      <c r="I130" s="895">
        <f>'様式D-3_S120'!BC5</f>
        <v>0</v>
      </c>
      <c r="J130" s="895">
        <f>'様式D-3_S120'!BD5</f>
        <v>0</v>
      </c>
      <c r="K130" s="906">
        <f>'様式D-3_S120'!BE5</f>
        <v>1</v>
      </c>
      <c r="L130" s="907">
        <f>'様式D-3_S120'!BF5</f>
        <v>0</v>
      </c>
      <c r="M130" s="895">
        <f>'様式D-3_S120'!BG5</f>
        <v>0</v>
      </c>
      <c r="N130" s="895">
        <f>'様式D-3_S120'!BH5</f>
        <v>0</v>
      </c>
      <c r="O130" s="906">
        <f>'様式D-3_S120'!BI5</f>
        <v>0</v>
      </c>
      <c r="P130" s="907">
        <f>'様式D-3_S120'!BJ5</f>
        <v>0</v>
      </c>
      <c r="Q130" s="895">
        <f>'様式D-3_S120'!BK5</f>
        <v>0</v>
      </c>
      <c r="R130" s="906">
        <f>'様式D-3_S120'!BL5</f>
        <v>0</v>
      </c>
      <c r="S130" s="907">
        <f>'様式D-3_S120'!BM5</f>
        <v>0</v>
      </c>
      <c r="T130" s="895">
        <f>'様式D-3_S120'!BN5</f>
        <v>0</v>
      </c>
      <c r="U130" s="906">
        <f>'様式D-3_S120'!BO5</f>
        <v>1</v>
      </c>
      <c r="V130" s="907">
        <f>'様式D-3_S120'!BP5</f>
        <v>0</v>
      </c>
      <c r="W130" s="895">
        <f>'様式D-3_S120'!BQ5</f>
        <v>0</v>
      </c>
      <c r="X130" s="896">
        <f>'様式D-3_S120'!BR5</f>
        <v>0</v>
      </c>
      <c r="Y130" s="897" t="str">
        <f>'様式D-3_S120'!BS5</f>
        <v>Ⅰ</v>
      </c>
      <c r="Z130" s="898" t="str">
        <f>'様式D-3_S120'!BT5</f>
        <v>Ⅱ</v>
      </c>
      <c r="AA130" s="898" t="str">
        <f>'様式D-3_S120'!BU5</f>
        <v>Ⅰ</v>
      </c>
      <c r="AB130" s="897" t="str">
        <f>'様式D-3_S120'!BV5</f>
        <v>Ⅱ</v>
      </c>
      <c r="AC130" s="899" t="str">
        <f>'様式D-3_S120'!BW5</f>
        <v/>
      </c>
      <c r="AD130" s="900" t="str">
        <f>'様式D-3_S120'!BX5</f>
        <v/>
      </c>
      <c r="AE130" s="900" t="str">
        <f>'様式D-3_S120'!BY5</f>
        <v/>
      </c>
      <c r="AF130" s="901" t="str">
        <f>'様式D-3_S120'!BZ5</f>
        <v/>
      </c>
      <c r="AG130" s="905">
        <f>'様式D-3_S120'!CA5</f>
        <v>0</v>
      </c>
      <c r="AH130" s="902">
        <f>'様式D-3_S120'!CB5</f>
        <v>0</v>
      </c>
      <c r="AI130" s="902">
        <f>'様式D-3_S120'!CC5</f>
        <v>0</v>
      </c>
      <c r="AJ130" s="902">
        <f>'様式D-3_S120'!CD5</f>
        <v>10.6</v>
      </c>
      <c r="AK130" s="902">
        <f>'様式D-3_S120'!CE5</f>
        <v>0</v>
      </c>
      <c r="AL130" s="902">
        <f>'様式D-3_S120'!CF5</f>
        <v>0</v>
      </c>
      <c r="AM130" s="902">
        <f>'様式D-3_S120'!CG5</f>
        <v>0</v>
      </c>
      <c r="AN130" s="903">
        <f>'様式D-3_S120'!CH5</f>
        <v>0</v>
      </c>
      <c r="AO130" s="3"/>
      <c r="AP130" s="3"/>
      <c r="AQ130" s="3"/>
      <c r="AR130" s="3"/>
      <c r="AS130" s="3"/>
      <c r="AT130" s="904">
        <f t="shared" si="0"/>
        <v>2</v>
      </c>
      <c r="AU130" s="3"/>
    </row>
    <row r="131" spans="2:47">
      <c r="B131" s="892">
        <f>'様式D-3_S121'!AV5</f>
        <v>121</v>
      </c>
      <c r="C131" s="893">
        <f>'様式D-3_S121'!AW5</f>
        <v>10.5</v>
      </c>
      <c r="D131" s="894">
        <f>'様式D-3_S121'!AX5</f>
        <v>0</v>
      </c>
      <c r="E131" s="895">
        <f>'様式D-3_S121'!AY5</f>
        <v>0</v>
      </c>
      <c r="F131" s="895">
        <f>'様式D-3_S121'!AZ5</f>
        <v>0</v>
      </c>
      <c r="G131" s="906">
        <f>'様式D-3_S121'!BA5</f>
        <v>0</v>
      </c>
      <c r="H131" s="907">
        <f>'様式D-3_S121'!BB5</f>
        <v>0</v>
      </c>
      <c r="I131" s="895">
        <f>'様式D-3_S121'!BC5</f>
        <v>0</v>
      </c>
      <c r="J131" s="895">
        <f>'様式D-3_S121'!BD5</f>
        <v>0</v>
      </c>
      <c r="K131" s="906">
        <f>'様式D-3_S121'!BE5</f>
        <v>0</v>
      </c>
      <c r="L131" s="907">
        <f>'様式D-3_S121'!BF5</f>
        <v>0</v>
      </c>
      <c r="M131" s="895">
        <f>'様式D-3_S121'!BG5</f>
        <v>0</v>
      </c>
      <c r="N131" s="895">
        <f>'様式D-3_S121'!BH5</f>
        <v>0</v>
      </c>
      <c r="O131" s="906">
        <f>'様式D-3_S121'!BI5</f>
        <v>0</v>
      </c>
      <c r="P131" s="907">
        <f>'様式D-3_S121'!BJ5</f>
        <v>0</v>
      </c>
      <c r="Q131" s="895">
        <f>'様式D-3_S121'!BK5</f>
        <v>0</v>
      </c>
      <c r="R131" s="906">
        <f>'様式D-3_S121'!BL5</f>
        <v>0</v>
      </c>
      <c r="S131" s="907">
        <f>'様式D-3_S121'!BM5</f>
        <v>0</v>
      </c>
      <c r="T131" s="895">
        <f>'様式D-3_S121'!BN5</f>
        <v>0</v>
      </c>
      <c r="U131" s="906">
        <f>'様式D-3_S121'!BO5</f>
        <v>0</v>
      </c>
      <c r="V131" s="907">
        <f>'様式D-3_S121'!BP5</f>
        <v>0</v>
      </c>
      <c r="W131" s="895">
        <f>'様式D-3_S121'!BQ5</f>
        <v>0</v>
      </c>
      <c r="X131" s="896">
        <f>'様式D-3_S121'!BR5</f>
        <v>0</v>
      </c>
      <c r="Y131" s="897" t="str">
        <f>'様式D-3_S121'!BS5</f>
        <v>Ⅰ</v>
      </c>
      <c r="Z131" s="898" t="str">
        <f>'様式D-3_S121'!BT5</f>
        <v>Ⅰ</v>
      </c>
      <c r="AA131" s="898" t="str">
        <f>'様式D-3_S121'!BU5</f>
        <v>Ⅰ</v>
      </c>
      <c r="AB131" s="897" t="str">
        <f>'様式D-3_S121'!BV5</f>
        <v>Ⅰ</v>
      </c>
      <c r="AC131" s="899" t="str">
        <f>'様式D-3_S121'!BW5</f>
        <v/>
      </c>
      <c r="AD131" s="900" t="str">
        <f>'様式D-3_S121'!BX5</f>
        <v/>
      </c>
      <c r="AE131" s="900" t="str">
        <f>'様式D-3_S121'!BY5</f>
        <v/>
      </c>
      <c r="AF131" s="901" t="str">
        <f>'様式D-3_S121'!BZ5</f>
        <v/>
      </c>
      <c r="AG131" s="905">
        <f>'様式D-3_S121'!CA5</f>
        <v>0</v>
      </c>
      <c r="AH131" s="902">
        <f>'様式D-3_S121'!CB5</f>
        <v>0</v>
      </c>
      <c r="AI131" s="902">
        <f>'様式D-3_S121'!CC5</f>
        <v>0</v>
      </c>
      <c r="AJ131" s="902">
        <f>'様式D-3_S121'!CD5</f>
        <v>0</v>
      </c>
      <c r="AK131" s="902">
        <f>'様式D-3_S121'!CE5</f>
        <v>0</v>
      </c>
      <c r="AL131" s="902">
        <f>'様式D-3_S121'!CF5</f>
        <v>0</v>
      </c>
      <c r="AM131" s="902">
        <f>'様式D-3_S121'!CG5</f>
        <v>0</v>
      </c>
      <c r="AN131" s="903">
        <f>'様式D-3_S121'!CH5</f>
        <v>0</v>
      </c>
      <c r="AO131" s="3"/>
      <c r="AP131" s="3"/>
      <c r="AQ131" s="3"/>
      <c r="AR131" s="3"/>
      <c r="AS131" s="3"/>
      <c r="AT131" s="904">
        <f t="shared" si="0"/>
        <v>1</v>
      </c>
      <c r="AU131" s="3"/>
    </row>
    <row r="132" spans="2:47">
      <c r="B132" s="892">
        <f>'様式D-3_S122'!AV5</f>
        <v>122</v>
      </c>
      <c r="C132" s="893">
        <f>'様式D-3_S122'!AW5</f>
        <v>10.5</v>
      </c>
      <c r="D132" s="894">
        <f>'様式D-3_S122'!AX5</f>
        <v>0</v>
      </c>
      <c r="E132" s="895">
        <f>'様式D-3_S122'!AY5</f>
        <v>0</v>
      </c>
      <c r="F132" s="895">
        <f>'様式D-3_S122'!AZ5</f>
        <v>0</v>
      </c>
      <c r="G132" s="906">
        <f>'様式D-3_S122'!BA5</f>
        <v>0</v>
      </c>
      <c r="H132" s="907">
        <f>'様式D-3_S122'!BB5</f>
        <v>0</v>
      </c>
      <c r="I132" s="895">
        <f>'様式D-3_S122'!BC5</f>
        <v>0</v>
      </c>
      <c r="J132" s="895">
        <f>'様式D-3_S122'!BD5</f>
        <v>0</v>
      </c>
      <c r="K132" s="906">
        <f>'様式D-3_S122'!BE5</f>
        <v>1</v>
      </c>
      <c r="L132" s="907">
        <f>'様式D-3_S122'!BF5</f>
        <v>0</v>
      </c>
      <c r="M132" s="895">
        <f>'様式D-3_S122'!BG5</f>
        <v>0</v>
      </c>
      <c r="N132" s="895">
        <f>'様式D-3_S122'!BH5</f>
        <v>0</v>
      </c>
      <c r="O132" s="906">
        <f>'様式D-3_S122'!BI5</f>
        <v>0</v>
      </c>
      <c r="P132" s="907">
        <f>'様式D-3_S122'!BJ5</f>
        <v>0</v>
      </c>
      <c r="Q132" s="895">
        <f>'様式D-3_S122'!BK5</f>
        <v>0</v>
      </c>
      <c r="R132" s="906">
        <f>'様式D-3_S122'!BL5</f>
        <v>0</v>
      </c>
      <c r="S132" s="907">
        <f>'様式D-3_S122'!BM5</f>
        <v>0</v>
      </c>
      <c r="T132" s="895">
        <f>'様式D-3_S122'!BN5</f>
        <v>0</v>
      </c>
      <c r="U132" s="906">
        <f>'様式D-3_S122'!BO5</f>
        <v>1</v>
      </c>
      <c r="V132" s="907">
        <f>'様式D-3_S122'!BP5</f>
        <v>0</v>
      </c>
      <c r="W132" s="895">
        <f>'様式D-3_S122'!BQ5</f>
        <v>0</v>
      </c>
      <c r="X132" s="896">
        <f>'様式D-3_S122'!BR5</f>
        <v>0</v>
      </c>
      <c r="Y132" s="897" t="str">
        <f>'様式D-3_S122'!BS5</f>
        <v>Ⅰ</v>
      </c>
      <c r="Z132" s="898" t="str">
        <f>'様式D-3_S122'!BT5</f>
        <v>Ⅱ</v>
      </c>
      <c r="AA132" s="898" t="str">
        <f>'様式D-3_S122'!BU5</f>
        <v>Ⅰ</v>
      </c>
      <c r="AB132" s="897" t="str">
        <f>'様式D-3_S122'!BV5</f>
        <v>Ⅱ</v>
      </c>
      <c r="AC132" s="899" t="str">
        <f>'様式D-3_S122'!BW5</f>
        <v/>
      </c>
      <c r="AD132" s="900" t="str">
        <f>'様式D-3_S122'!BX5</f>
        <v/>
      </c>
      <c r="AE132" s="900" t="str">
        <f>'様式D-3_S122'!BY5</f>
        <v/>
      </c>
      <c r="AF132" s="901" t="str">
        <f>'様式D-3_S122'!BZ5</f>
        <v/>
      </c>
      <c r="AG132" s="905">
        <f>'様式D-3_S122'!CA5</f>
        <v>0</v>
      </c>
      <c r="AH132" s="902">
        <f>'様式D-3_S122'!CB5</f>
        <v>0</v>
      </c>
      <c r="AI132" s="902">
        <f>'様式D-3_S122'!CC5</f>
        <v>0</v>
      </c>
      <c r="AJ132" s="902">
        <f>'様式D-3_S122'!CD5</f>
        <v>10.6</v>
      </c>
      <c r="AK132" s="902">
        <f>'様式D-3_S122'!CE5</f>
        <v>0</v>
      </c>
      <c r="AL132" s="902">
        <f>'様式D-3_S122'!CF5</f>
        <v>0</v>
      </c>
      <c r="AM132" s="902">
        <f>'様式D-3_S122'!CG5</f>
        <v>0</v>
      </c>
      <c r="AN132" s="903">
        <f>'様式D-3_S122'!CH5</f>
        <v>0</v>
      </c>
      <c r="AO132" s="3"/>
      <c r="AP132" s="3"/>
      <c r="AQ132" s="3"/>
      <c r="AR132" s="3"/>
      <c r="AS132" s="3"/>
      <c r="AT132" s="904">
        <f t="shared" si="0"/>
        <v>2</v>
      </c>
      <c r="AU132" s="3"/>
    </row>
    <row r="133" spans="2:47">
      <c r="B133" s="892">
        <f>'様式D-3_S123'!AV5</f>
        <v>123</v>
      </c>
      <c r="C133" s="893">
        <f>'様式D-3_S123'!AW5</f>
        <v>10.5</v>
      </c>
      <c r="D133" s="894">
        <f>'様式D-3_S123'!AX5</f>
        <v>0</v>
      </c>
      <c r="E133" s="895">
        <f>'様式D-3_S123'!AY5</f>
        <v>0</v>
      </c>
      <c r="F133" s="895">
        <f>'様式D-3_S123'!AZ5</f>
        <v>0</v>
      </c>
      <c r="G133" s="906">
        <f>'様式D-3_S123'!BA5</f>
        <v>0</v>
      </c>
      <c r="H133" s="907">
        <f>'様式D-3_S123'!BB5</f>
        <v>0</v>
      </c>
      <c r="I133" s="895">
        <f>'様式D-3_S123'!BC5</f>
        <v>0</v>
      </c>
      <c r="J133" s="895">
        <f>'様式D-3_S123'!BD5</f>
        <v>0</v>
      </c>
      <c r="K133" s="906">
        <f>'様式D-3_S123'!BE5</f>
        <v>0</v>
      </c>
      <c r="L133" s="907">
        <f>'様式D-3_S123'!BF5</f>
        <v>0</v>
      </c>
      <c r="M133" s="895">
        <f>'様式D-3_S123'!BG5</f>
        <v>0</v>
      </c>
      <c r="N133" s="895">
        <f>'様式D-3_S123'!BH5</f>
        <v>0</v>
      </c>
      <c r="O133" s="906">
        <f>'様式D-3_S123'!BI5</f>
        <v>0</v>
      </c>
      <c r="P133" s="907">
        <f>'様式D-3_S123'!BJ5</f>
        <v>0</v>
      </c>
      <c r="Q133" s="895">
        <f>'様式D-3_S123'!BK5</f>
        <v>0</v>
      </c>
      <c r="R133" s="906">
        <f>'様式D-3_S123'!BL5</f>
        <v>0</v>
      </c>
      <c r="S133" s="907">
        <f>'様式D-3_S123'!BM5</f>
        <v>0</v>
      </c>
      <c r="T133" s="895">
        <f>'様式D-3_S123'!BN5</f>
        <v>0</v>
      </c>
      <c r="U133" s="906">
        <f>'様式D-3_S123'!BO5</f>
        <v>0</v>
      </c>
      <c r="V133" s="907">
        <f>'様式D-3_S123'!BP5</f>
        <v>0</v>
      </c>
      <c r="W133" s="895">
        <f>'様式D-3_S123'!BQ5</f>
        <v>0</v>
      </c>
      <c r="X133" s="896">
        <f>'様式D-3_S123'!BR5</f>
        <v>0</v>
      </c>
      <c r="Y133" s="897" t="str">
        <f>'様式D-3_S123'!BS5</f>
        <v>Ⅰ</v>
      </c>
      <c r="Z133" s="898" t="str">
        <f>'様式D-3_S123'!BT5</f>
        <v>Ⅰ</v>
      </c>
      <c r="AA133" s="898" t="str">
        <f>'様式D-3_S123'!BU5</f>
        <v>Ⅰ</v>
      </c>
      <c r="AB133" s="897" t="str">
        <f>'様式D-3_S123'!BV5</f>
        <v>Ⅰ</v>
      </c>
      <c r="AC133" s="899" t="str">
        <f>'様式D-3_S123'!BW5</f>
        <v/>
      </c>
      <c r="AD133" s="900" t="str">
        <f>'様式D-3_S123'!BX5</f>
        <v/>
      </c>
      <c r="AE133" s="900" t="str">
        <f>'様式D-3_S123'!BY5</f>
        <v/>
      </c>
      <c r="AF133" s="901" t="str">
        <f>'様式D-3_S123'!BZ5</f>
        <v/>
      </c>
      <c r="AG133" s="905">
        <f>'様式D-3_S123'!CA5</f>
        <v>0</v>
      </c>
      <c r="AH133" s="902">
        <f>'様式D-3_S123'!CB5</f>
        <v>0</v>
      </c>
      <c r="AI133" s="902">
        <f>'様式D-3_S123'!CC5</f>
        <v>0</v>
      </c>
      <c r="AJ133" s="902">
        <f>'様式D-3_S123'!CD5</f>
        <v>0</v>
      </c>
      <c r="AK133" s="902">
        <f>'様式D-3_S123'!CE5</f>
        <v>0</v>
      </c>
      <c r="AL133" s="902">
        <f>'様式D-3_S123'!CF5</f>
        <v>0</v>
      </c>
      <c r="AM133" s="902">
        <f>'様式D-3_S123'!CG5</f>
        <v>0</v>
      </c>
      <c r="AN133" s="903">
        <f>'様式D-3_S123'!CH5</f>
        <v>0</v>
      </c>
      <c r="AO133" s="3"/>
      <c r="AP133" s="3"/>
      <c r="AQ133" s="3"/>
      <c r="AR133" s="3"/>
      <c r="AS133" s="3"/>
      <c r="AT133" s="904">
        <f t="shared" si="0"/>
        <v>1</v>
      </c>
      <c r="AU133" s="3"/>
    </row>
    <row r="134" spans="2:47">
      <c r="B134" s="892">
        <f>'様式D-3_S124'!AV5</f>
        <v>124</v>
      </c>
      <c r="C134" s="893">
        <f>'様式D-3_S124'!AW5</f>
        <v>10.5</v>
      </c>
      <c r="D134" s="894">
        <f>'様式D-3_S124'!AX5</f>
        <v>0</v>
      </c>
      <c r="E134" s="895">
        <f>'様式D-3_S124'!AY5</f>
        <v>0</v>
      </c>
      <c r="F134" s="895">
        <f>'様式D-3_S124'!AZ5</f>
        <v>0</v>
      </c>
      <c r="G134" s="906">
        <f>'様式D-3_S124'!BA5</f>
        <v>0</v>
      </c>
      <c r="H134" s="907">
        <f>'様式D-3_S124'!BB5</f>
        <v>0</v>
      </c>
      <c r="I134" s="895">
        <f>'様式D-3_S124'!BC5</f>
        <v>0</v>
      </c>
      <c r="J134" s="895">
        <f>'様式D-3_S124'!BD5</f>
        <v>0</v>
      </c>
      <c r="K134" s="906">
        <f>'様式D-3_S124'!BE5</f>
        <v>1</v>
      </c>
      <c r="L134" s="907">
        <f>'様式D-3_S124'!BF5</f>
        <v>0</v>
      </c>
      <c r="M134" s="895">
        <f>'様式D-3_S124'!BG5</f>
        <v>0</v>
      </c>
      <c r="N134" s="895">
        <f>'様式D-3_S124'!BH5</f>
        <v>0</v>
      </c>
      <c r="O134" s="906">
        <f>'様式D-3_S124'!BI5</f>
        <v>0</v>
      </c>
      <c r="P134" s="907">
        <f>'様式D-3_S124'!BJ5</f>
        <v>0</v>
      </c>
      <c r="Q134" s="895">
        <f>'様式D-3_S124'!BK5</f>
        <v>0</v>
      </c>
      <c r="R134" s="906">
        <f>'様式D-3_S124'!BL5</f>
        <v>0</v>
      </c>
      <c r="S134" s="907">
        <f>'様式D-3_S124'!BM5</f>
        <v>0</v>
      </c>
      <c r="T134" s="895">
        <f>'様式D-3_S124'!BN5</f>
        <v>0</v>
      </c>
      <c r="U134" s="906">
        <f>'様式D-3_S124'!BO5</f>
        <v>1</v>
      </c>
      <c r="V134" s="907">
        <f>'様式D-3_S124'!BP5</f>
        <v>0</v>
      </c>
      <c r="W134" s="895">
        <f>'様式D-3_S124'!BQ5</f>
        <v>0</v>
      </c>
      <c r="X134" s="896">
        <f>'様式D-3_S124'!BR5</f>
        <v>0</v>
      </c>
      <c r="Y134" s="897" t="str">
        <f>'様式D-3_S124'!BS5</f>
        <v>Ⅰ</v>
      </c>
      <c r="Z134" s="898" t="str">
        <f>'様式D-3_S124'!BT5</f>
        <v>Ⅱ</v>
      </c>
      <c r="AA134" s="898" t="str">
        <f>'様式D-3_S124'!BU5</f>
        <v>Ⅰ</v>
      </c>
      <c r="AB134" s="897" t="str">
        <f>'様式D-3_S124'!BV5</f>
        <v>Ⅱ</v>
      </c>
      <c r="AC134" s="899" t="str">
        <f>'様式D-3_S124'!BW5</f>
        <v/>
      </c>
      <c r="AD134" s="900" t="str">
        <f>'様式D-3_S124'!BX5</f>
        <v/>
      </c>
      <c r="AE134" s="900" t="str">
        <f>'様式D-3_S124'!BY5</f>
        <v/>
      </c>
      <c r="AF134" s="901" t="str">
        <f>'様式D-3_S124'!BZ5</f>
        <v/>
      </c>
      <c r="AG134" s="905">
        <f>'様式D-3_S124'!CA5</f>
        <v>0</v>
      </c>
      <c r="AH134" s="902">
        <f>'様式D-3_S124'!CB5</f>
        <v>0</v>
      </c>
      <c r="AI134" s="902">
        <f>'様式D-3_S124'!CC5</f>
        <v>0</v>
      </c>
      <c r="AJ134" s="902">
        <f>'様式D-3_S124'!CD5</f>
        <v>13.26</v>
      </c>
      <c r="AK134" s="902">
        <f>'様式D-3_S124'!CE5</f>
        <v>0</v>
      </c>
      <c r="AL134" s="902">
        <f>'様式D-3_S124'!CF5</f>
        <v>0</v>
      </c>
      <c r="AM134" s="902">
        <f>'様式D-3_S124'!CG5</f>
        <v>0</v>
      </c>
      <c r="AN134" s="903">
        <f>'様式D-3_S124'!CH5</f>
        <v>0</v>
      </c>
      <c r="AO134" s="3"/>
      <c r="AP134" s="3"/>
      <c r="AQ134" s="3"/>
      <c r="AR134" s="3"/>
      <c r="AS134" s="3"/>
      <c r="AT134" s="904">
        <f t="shared" si="0"/>
        <v>2</v>
      </c>
      <c r="AU134" s="3"/>
    </row>
    <row r="135" spans="2:47">
      <c r="B135" s="892">
        <f>'様式D-3_S125'!AV5</f>
        <v>125</v>
      </c>
      <c r="C135" s="893">
        <f>'様式D-3_S125'!AW5</f>
        <v>10.5</v>
      </c>
      <c r="D135" s="894">
        <f>'様式D-3_S125'!AX5</f>
        <v>0</v>
      </c>
      <c r="E135" s="895">
        <f>'様式D-3_S125'!AY5</f>
        <v>0</v>
      </c>
      <c r="F135" s="895">
        <f>'様式D-3_S125'!AZ5</f>
        <v>0</v>
      </c>
      <c r="G135" s="906">
        <f>'様式D-3_S125'!BA5</f>
        <v>0</v>
      </c>
      <c r="H135" s="907">
        <f>'様式D-3_S125'!BB5</f>
        <v>0</v>
      </c>
      <c r="I135" s="895">
        <f>'様式D-3_S125'!BC5</f>
        <v>0</v>
      </c>
      <c r="J135" s="895">
        <f>'様式D-3_S125'!BD5</f>
        <v>0</v>
      </c>
      <c r="K135" s="906">
        <f>'様式D-3_S125'!BE5</f>
        <v>1</v>
      </c>
      <c r="L135" s="907">
        <f>'様式D-3_S125'!BF5</f>
        <v>0</v>
      </c>
      <c r="M135" s="895">
        <f>'様式D-3_S125'!BG5</f>
        <v>0</v>
      </c>
      <c r="N135" s="895">
        <f>'様式D-3_S125'!BH5</f>
        <v>0</v>
      </c>
      <c r="O135" s="906">
        <f>'様式D-3_S125'!BI5</f>
        <v>0</v>
      </c>
      <c r="P135" s="907">
        <f>'様式D-3_S125'!BJ5</f>
        <v>0</v>
      </c>
      <c r="Q135" s="895">
        <f>'様式D-3_S125'!BK5</f>
        <v>0</v>
      </c>
      <c r="R135" s="906">
        <f>'様式D-3_S125'!BL5</f>
        <v>0</v>
      </c>
      <c r="S135" s="907">
        <f>'様式D-3_S125'!BM5</f>
        <v>0</v>
      </c>
      <c r="T135" s="895">
        <f>'様式D-3_S125'!BN5</f>
        <v>0</v>
      </c>
      <c r="U135" s="906">
        <f>'様式D-3_S125'!BO5</f>
        <v>1</v>
      </c>
      <c r="V135" s="907">
        <f>'様式D-3_S125'!BP5</f>
        <v>0</v>
      </c>
      <c r="W135" s="895">
        <f>'様式D-3_S125'!BQ5</f>
        <v>0</v>
      </c>
      <c r="X135" s="896">
        <f>'様式D-3_S125'!BR5</f>
        <v>0</v>
      </c>
      <c r="Y135" s="897" t="str">
        <f>'様式D-3_S125'!BS5</f>
        <v>Ⅰ</v>
      </c>
      <c r="Z135" s="898" t="str">
        <f>'様式D-3_S125'!BT5</f>
        <v>Ⅱ</v>
      </c>
      <c r="AA135" s="898" t="str">
        <f>'様式D-3_S125'!BU5</f>
        <v>Ⅰ</v>
      </c>
      <c r="AB135" s="897" t="str">
        <f>'様式D-3_S125'!BV5</f>
        <v>Ⅱ</v>
      </c>
      <c r="AC135" s="899" t="str">
        <f>'様式D-3_S125'!BW5</f>
        <v/>
      </c>
      <c r="AD135" s="900" t="str">
        <f>'様式D-3_S125'!BX5</f>
        <v/>
      </c>
      <c r="AE135" s="900" t="str">
        <f>'様式D-3_S125'!BY5</f>
        <v/>
      </c>
      <c r="AF135" s="901" t="str">
        <f>'様式D-3_S125'!BZ5</f>
        <v/>
      </c>
      <c r="AG135" s="905">
        <f>'様式D-3_S125'!CA5</f>
        <v>0</v>
      </c>
      <c r="AH135" s="902">
        <f>'様式D-3_S125'!CB5</f>
        <v>0</v>
      </c>
      <c r="AI135" s="902">
        <f>'様式D-3_S125'!CC5</f>
        <v>0</v>
      </c>
      <c r="AJ135" s="902">
        <f>'様式D-3_S125'!CD5</f>
        <v>10.36</v>
      </c>
      <c r="AK135" s="902">
        <f>'様式D-3_S125'!CE5</f>
        <v>0</v>
      </c>
      <c r="AL135" s="902">
        <f>'様式D-3_S125'!CF5</f>
        <v>0</v>
      </c>
      <c r="AM135" s="902">
        <f>'様式D-3_S125'!CG5</f>
        <v>0</v>
      </c>
      <c r="AN135" s="903">
        <f>'様式D-3_S125'!CH5</f>
        <v>0</v>
      </c>
      <c r="AO135" s="3"/>
      <c r="AP135" s="3"/>
      <c r="AQ135" s="3"/>
      <c r="AR135" s="3"/>
      <c r="AS135" s="3"/>
      <c r="AT135" s="904">
        <f t="shared" si="0"/>
        <v>2</v>
      </c>
      <c r="AU135" s="3"/>
    </row>
    <row r="136" spans="2:47">
      <c r="B136" s="892">
        <f>'様式D-3_S126'!AV5</f>
        <v>126</v>
      </c>
      <c r="C136" s="893">
        <f>'様式D-3_S126'!AW5</f>
        <v>10.5</v>
      </c>
      <c r="D136" s="894">
        <f>'様式D-3_S126'!AX5</f>
        <v>0</v>
      </c>
      <c r="E136" s="895">
        <f>'様式D-3_S126'!AY5</f>
        <v>0</v>
      </c>
      <c r="F136" s="895">
        <f>'様式D-3_S126'!AZ5</f>
        <v>0</v>
      </c>
      <c r="G136" s="906">
        <f>'様式D-3_S126'!BA5</f>
        <v>0</v>
      </c>
      <c r="H136" s="907">
        <f>'様式D-3_S126'!BB5</f>
        <v>0</v>
      </c>
      <c r="I136" s="895">
        <f>'様式D-3_S126'!BC5</f>
        <v>0</v>
      </c>
      <c r="J136" s="895">
        <f>'様式D-3_S126'!BD5</f>
        <v>0</v>
      </c>
      <c r="K136" s="906">
        <f>'様式D-3_S126'!BE5</f>
        <v>1</v>
      </c>
      <c r="L136" s="907">
        <f>'様式D-3_S126'!BF5</f>
        <v>0</v>
      </c>
      <c r="M136" s="895">
        <f>'様式D-3_S126'!BG5</f>
        <v>0</v>
      </c>
      <c r="N136" s="895">
        <f>'様式D-3_S126'!BH5</f>
        <v>0</v>
      </c>
      <c r="O136" s="906">
        <f>'様式D-3_S126'!BI5</f>
        <v>0</v>
      </c>
      <c r="P136" s="907">
        <f>'様式D-3_S126'!BJ5</f>
        <v>0</v>
      </c>
      <c r="Q136" s="895">
        <f>'様式D-3_S126'!BK5</f>
        <v>0</v>
      </c>
      <c r="R136" s="906">
        <f>'様式D-3_S126'!BL5</f>
        <v>0</v>
      </c>
      <c r="S136" s="907">
        <f>'様式D-3_S126'!BM5</f>
        <v>0</v>
      </c>
      <c r="T136" s="895">
        <f>'様式D-3_S126'!BN5</f>
        <v>0</v>
      </c>
      <c r="U136" s="906">
        <f>'様式D-3_S126'!BO5</f>
        <v>1</v>
      </c>
      <c r="V136" s="907">
        <f>'様式D-3_S126'!BP5</f>
        <v>0</v>
      </c>
      <c r="W136" s="895">
        <f>'様式D-3_S126'!BQ5</f>
        <v>0</v>
      </c>
      <c r="X136" s="896">
        <f>'様式D-3_S126'!BR5</f>
        <v>0</v>
      </c>
      <c r="Y136" s="897" t="str">
        <f>'様式D-3_S126'!BS5</f>
        <v>Ⅰ</v>
      </c>
      <c r="Z136" s="898" t="str">
        <f>'様式D-3_S126'!BT5</f>
        <v>Ⅱ</v>
      </c>
      <c r="AA136" s="898" t="str">
        <f>'様式D-3_S126'!BU5</f>
        <v>Ⅰ</v>
      </c>
      <c r="AB136" s="897" t="str">
        <f>'様式D-3_S126'!BV5</f>
        <v>Ⅱ</v>
      </c>
      <c r="AC136" s="899" t="str">
        <f>'様式D-3_S126'!BW5</f>
        <v/>
      </c>
      <c r="AD136" s="900" t="str">
        <f>'様式D-3_S126'!BX5</f>
        <v/>
      </c>
      <c r="AE136" s="900" t="str">
        <f>'様式D-3_S126'!BY5</f>
        <v/>
      </c>
      <c r="AF136" s="901" t="str">
        <f>'様式D-3_S126'!BZ5</f>
        <v/>
      </c>
      <c r="AG136" s="905">
        <f>'様式D-3_S126'!CA5</f>
        <v>0</v>
      </c>
      <c r="AH136" s="902">
        <f>'様式D-3_S126'!CB5</f>
        <v>0</v>
      </c>
      <c r="AI136" s="902">
        <f>'様式D-3_S126'!CC5</f>
        <v>0</v>
      </c>
      <c r="AJ136" s="902">
        <f>'様式D-3_S126'!CD5</f>
        <v>10.6</v>
      </c>
      <c r="AK136" s="902">
        <f>'様式D-3_S126'!CE5</f>
        <v>0</v>
      </c>
      <c r="AL136" s="902">
        <f>'様式D-3_S126'!CF5</f>
        <v>0</v>
      </c>
      <c r="AM136" s="902">
        <f>'様式D-3_S126'!CG5</f>
        <v>0</v>
      </c>
      <c r="AN136" s="903">
        <f>'様式D-3_S126'!CH5</f>
        <v>0</v>
      </c>
      <c r="AO136" s="3"/>
      <c r="AP136" s="3"/>
      <c r="AQ136" s="3"/>
      <c r="AR136" s="3"/>
      <c r="AS136" s="3"/>
      <c r="AT136" s="904">
        <f t="shared" si="0"/>
        <v>2</v>
      </c>
      <c r="AU136" s="3"/>
    </row>
    <row r="137" spans="2:47">
      <c r="B137" s="892">
        <f>'様式D-3_S127'!AV5</f>
        <v>127</v>
      </c>
      <c r="C137" s="893">
        <f>'様式D-3_S127'!AW5</f>
        <v>10.5</v>
      </c>
      <c r="D137" s="894">
        <f>'様式D-3_S127'!AX5</f>
        <v>0</v>
      </c>
      <c r="E137" s="895">
        <f>'様式D-3_S127'!AY5</f>
        <v>0</v>
      </c>
      <c r="F137" s="895">
        <f>'様式D-3_S127'!AZ5</f>
        <v>0</v>
      </c>
      <c r="G137" s="906">
        <f>'様式D-3_S127'!BA5</f>
        <v>0</v>
      </c>
      <c r="H137" s="907">
        <f>'様式D-3_S127'!BB5</f>
        <v>0</v>
      </c>
      <c r="I137" s="895">
        <f>'様式D-3_S127'!BC5</f>
        <v>0</v>
      </c>
      <c r="J137" s="895">
        <f>'様式D-3_S127'!BD5</f>
        <v>0</v>
      </c>
      <c r="K137" s="906">
        <f>'様式D-3_S127'!BE5</f>
        <v>0</v>
      </c>
      <c r="L137" s="907">
        <f>'様式D-3_S127'!BF5</f>
        <v>0</v>
      </c>
      <c r="M137" s="895">
        <f>'様式D-3_S127'!BG5</f>
        <v>0</v>
      </c>
      <c r="N137" s="895">
        <f>'様式D-3_S127'!BH5</f>
        <v>0</v>
      </c>
      <c r="O137" s="906">
        <f>'様式D-3_S127'!BI5</f>
        <v>0</v>
      </c>
      <c r="P137" s="907">
        <f>'様式D-3_S127'!BJ5</f>
        <v>0</v>
      </c>
      <c r="Q137" s="895">
        <f>'様式D-3_S127'!BK5</f>
        <v>0</v>
      </c>
      <c r="R137" s="906">
        <f>'様式D-3_S127'!BL5</f>
        <v>0</v>
      </c>
      <c r="S137" s="907">
        <f>'様式D-3_S127'!BM5</f>
        <v>0</v>
      </c>
      <c r="T137" s="895">
        <f>'様式D-3_S127'!BN5</f>
        <v>0</v>
      </c>
      <c r="U137" s="906">
        <f>'様式D-3_S127'!BO5</f>
        <v>0</v>
      </c>
      <c r="V137" s="907">
        <f>'様式D-3_S127'!BP5</f>
        <v>0</v>
      </c>
      <c r="W137" s="895">
        <f>'様式D-3_S127'!BQ5</f>
        <v>0</v>
      </c>
      <c r="X137" s="896">
        <f>'様式D-3_S127'!BR5</f>
        <v>0</v>
      </c>
      <c r="Y137" s="897" t="str">
        <f>'様式D-3_S127'!BS5</f>
        <v>Ⅰ</v>
      </c>
      <c r="Z137" s="898" t="str">
        <f>'様式D-3_S127'!BT5</f>
        <v>Ⅰ</v>
      </c>
      <c r="AA137" s="898" t="str">
        <f>'様式D-3_S127'!BU5</f>
        <v>Ⅰ</v>
      </c>
      <c r="AB137" s="897" t="str">
        <f>'様式D-3_S127'!BV5</f>
        <v>Ⅰ</v>
      </c>
      <c r="AC137" s="899" t="str">
        <f>'様式D-3_S127'!BW5</f>
        <v/>
      </c>
      <c r="AD137" s="900" t="str">
        <f>'様式D-3_S127'!BX5</f>
        <v/>
      </c>
      <c r="AE137" s="900" t="str">
        <f>'様式D-3_S127'!BY5</f>
        <v/>
      </c>
      <c r="AF137" s="901" t="str">
        <f>'様式D-3_S127'!BZ5</f>
        <v/>
      </c>
      <c r="AG137" s="905">
        <f>'様式D-3_S127'!CA5</f>
        <v>0</v>
      </c>
      <c r="AH137" s="902">
        <f>'様式D-3_S127'!CB5</f>
        <v>0</v>
      </c>
      <c r="AI137" s="902">
        <f>'様式D-3_S127'!CC5</f>
        <v>0</v>
      </c>
      <c r="AJ137" s="902">
        <f>'様式D-3_S127'!CD5</f>
        <v>0</v>
      </c>
      <c r="AK137" s="902">
        <f>'様式D-3_S127'!CE5</f>
        <v>0</v>
      </c>
      <c r="AL137" s="902">
        <f>'様式D-3_S127'!CF5</f>
        <v>0</v>
      </c>
      <c r="AM137" s="902">
        <f>'様式D-3_S127'!CG5</f>
        <v>0</v>
      </c>
      <c r="AN137" s="903">
        <f>'様式D-3_S127'!CH5</f>
        <v>0</v>
      </c>
      <c r="AO137" s="3"/>
      <c r="AP137" s="3"/>
      <c r="AQ137" s="3"/>
      <c r="AR137" s="3"/>
      <c r="AS137" s="3"/>
      <c r="AT137" s="904">
        <f t="shared" si="0"/>
        <v>1</v>
      </c>
      <c r="AU137" s="3"/>
    </row>
    <row r="138" spans="2:47">
      <c r="B138" s="892">
        <f>'様式D-3_S128'!AV5</f>
        <v>128</v>
      </c>
      <c r="C138" s="893">
        <f>'様式D-3_S128'!AW5</f>
        <v>10.199999999999999</v>
      </c>
      <c r="D138" s="894">
        <f>'様式D-3_S128'!AX5</f>
        <v>0</v>
      </c>
      <c r="E138" s="895">
        <f>'様式D-3_S128'!AY5</f>
        <v>0</v>
      </c>
      <c r="F138" s="895">
        <f>'様式D-3_S128'!AZ5</f>
        <v>0</v>
      </c>
      <c r="G138" s="906">
        <f>'様式D-3_S128'!BA5</f>
        <v>0</v>
      </c>
      <c r="H138" s="907">
        <f>'様式D-3_S128'!BB5</f>
        <v>0</v>
      </c>
      <c r="I138" s="895">
        <f>'様式D-3_S128'!BC5</f>
        <v>0</v>
      </c>
      <c r="J138" s="895">
        <f>'様式D-3_S128'!BD5</f>
        <v>0</v>
      </c>
      <c r="K138" s="906">
        <f>'様式D-3_S128'!BE5</f>
        <v>1</v>
      </c>
      <c r="L138" s="907">
        <f>'様式D-3_S128'!BF5</f>
        <v>0</v>
      </c>
      <c r="M138" s="895">
        <f>'様式D-3_S128'!BG5</f>
        <v>0</v>
      </c>
      <c r="N138" s="895">
        <f>'様式D-3_S128'!BH5</f>
        <v>0</v>
      </c>
      <c r="O138" s="906">
        <f>'様式D-3_S128'!BI5</f>
        <v>0</v>
      </c>
      <c r="P138" s="907">
        <f>'様式D-3_S128'!BJ5</f>
        <v>0</v>
      </c>
      <c r="Q138" s="895">
        <f>'様式D-3_S128'!BK5</f>
        <v>0</v>
      </c>
      <c r="R138" s="906">
        <f>'様式D-3_S128'!BL5</f>
        <v>0</v>
      </c>
      <c r="S138" s="907">
        <f>'様式D-3_S128'!BM5</f>
        <v>0</v>
      </c>
      <c r="T138" s="895">
        <f>'様式D-3_S128'!BN5</f>
        <v>0</v>
      </c>
      <c r="U138" s="906">
        <f>'様式D-3_S128'!BO5</f>
        <v>1</v>
      </c>
      <c r="V138" s="907">
        <f>'様式D-3_S128'!BP5</f>
        <v>0</v>
      </c>
      <c r="W138" s="895">
        <f>'様式D-3_S128'!BQ5</f>
        <v>0</v>
      </c>
      <c r="X138" s="896">
        <f>'様式D-3_S128'!BR5</f>
        <v>0</v>
      </c>
      <c r="Y138" s="897" t="str">
        <f>'様式D-3_S128'!BS5</f>
        <v>Ⅰ</v>
      </c>
      <c r="Z138" s="898" t="str">
        <f>'様式D-3_S128'!BT5</f>
        <v>Ⅱ</v>
      </c>
      <c r="AA138" s="898" t="str">
        <f>'様式D-3_S128'!BU5</f>
        <v>Ⅰ</v>
      </c>
      <c r="AB138" s="897" t="str">
        <f>'様式D-3_S128'!BV5</f>
        <v>Ⅱ</v>
      </c>
      <c r="AC138" s="899" t="str">
        <f>'様式D-3_S128'!BW5</f>
        <v/>
      </c>
      <c r="AD138" s="900" t="str">
        <f>'様式D-3_S128'!BX5</f>
        <v/>
      </c>
      <c r="AE138" s="900" t="str">
        <f>'様式D-3_S128'!BY5</f>
        <v/>
      </c>
      <c r="AF138" s="901" t="str">
        <f>'様式D-3_S128'!BZ5</f>
        <v/>
      </c>
      <c r="AG138" s="905">
        <f>'様式D-3_S128'!CA5</f>
        <v>0</v>
      </c>
      <c r="AH138" s="902">
        <f>'様式D-3_S128'!CB5</f>
        <v>0</v>
      </c>
      <c r="AI138" s="902">
        <f>'様式D-3_S128'!CC5</f>
        <v>0</v>
      </c>
      <c r="AJ138" s="902">
        <f>'様式D-3_S128'!CD5</f>
        <v>10.4</v>
      </c>
      <c r="AK138" s="902">
        <f>'様式D-3_S128'!CE5</f>
        <v>0</v>
      </c>
      <c r="AL138" s="902">
        <f>'様式D-3_S128'!CF5</f>
        <v>0</v>
      </c>
      <c r="AM138" s="902">
        <f>'様式D-3_S128'!CG5</f>
        <v>0</v>
      </c>
      <c r="AN138" s="903">
        <f>'様式D-3_S128'!CH5</f>
        <v>0</v>
      </c>
      <c r="AO138" s="3"/>
      <c r="AP138" s="3"/>
      <c r="AQ138" s="3"/>
      <c r="AR138" s="3"/>
      <c r="AS138" s="3"/>
      <c r="AT138" s="904">
        <f t="shared" si="0"/>
        <v>2</v>
      </c>
      <c r="AU138" s="3"/>
    </row>
    <row r="139" spans="2:47">
      <c r="B139" s="892">
        <f>'様式D-3_S129'!AV5</f>
        <v>129</v>
      </c>
      <c r="C139" s="893">
        <f>'様式D-3_S129'!AW5</f>
        <v>10.3</v>
      </c>
      <c r="D139" s="894">
        <f>'様式D-3_S129'!AX5</f>
        <v>0</v>
      </c>
      <c r="E139" s="895">
        <f>'様式D-3_S129'!AY5</f>
        <v>0</v>
      </c>
      <c r="F139" s="895">
        <f>'様式D-3_S129'!AZ5</f>
        <v>0</v>
      </c>
      <c r="G139" s="906">
        <f>'様式D-3_S129'!BA5</f>
        <v>0</v>
      </c>
      <c r="H139" s="907">
        <f>'様式D-3_S129'!BB5</f>
        <v>0</v>
      </c>
      <c r="I139" s="895">
        <f>'様式D-3_S129'!BC5</f>
        <v>0</v>
      </c>
      <c r="J139" s="895">
        <f>'様式D-3_S129'!BD5</f>
        <v>0</v>
      </c>
      <c r="K139" s="906">
        <f>'様式D-3_S129'!BE5</f>
        <v>1</v>
      </c>
      <c r="L139" s="907">
        <f>'様式D-3_S129'!BF5</f>
        <v>0</v>
      </c>
      <c r="M139" s="895">
        <f>'様式D-3_S129'!BG5</f>
        <v>0</v>
      </c>
      <c r="N139" s="895">
        <f>'様式D-3_S129'!BH5</f>
        <v>0</v>
      </c>
      <c r="O139" s="906">
        <f>'様式D-3_S129'!BI5</f>
        <v>0</v>
      </c>
      <c r="P139" s="907">
        <f>'様式D-3_S129'!BJ5</f>
        <v>0</v>
      </c>
      <c r="Q139" s="895">
        <f>'様式D-3_S129'!BK5</f>
        <v>0</v>
      </c>
      <c r="R139" s="906">
        <f>'様式D-3_S129'!BL5</f>
        <v>0</v>
      </c>
      <c r="S139" s="907">
        <f>'様式D-3_S129'!BM5</f>
        <v>0</v>
      </c>
      <c r="T139" s="895">
        <f>'様式D-3_S129'!BN5</f>
        <v>0</v>
      </c>
      <c r="U139" s="906">
        <f>'様式D-3_S129'!BO5</f>
        <v>1</v>
      </c>
      <c r="V139" s="907">
        <f>'様式D-3_S129'!BP5</f>
        <v>0</v>
      </c>
      <c r="W139" s="895">
        <f>'様式D-3_S129'!BQ5</f>
        <v>0</v>
      </c>
      <c r="X139" s="896">
        <f>'様式D-3_S129'!BR5</f>
        <v>0</v>
      </c>
      <c r="Y139" s="897" t="str">
        <f>'様式D-3_S129'!BS5</f>
        <v>Ⅰ</v>
      </c>
      <c r="Z139" s="898" t="str">
        <f>'様式D-3_S129'!BT5</f>
        <v>Ⅱ</v>
      </c>
      <c r="AA139" s="898" t="str">
        <f>'様式D-3_S129'!BU5</f>
        <v>Ⅰ</v>
      </c>
      <c r="AB139" s="897" t="str">
        <f>'様式D-3_S129'!BV5</f>
        <v>Ⅱ</v>
      </c>
      <c r="AC139" s="899" t="str">
        <f>'様式D-3_S129'!BW5</f>
        <v/>
      </c>
      <c r="AD139" s="900" t="str">
        <f>'様式D-3_S129'!BX5</f>
        <v/>
      </c>
      <c r="AE139" s="900" t="str">
        <f>'様式D-3_S129'!BY5</f>
        <v/>
      </c>
      <c r="AF139" s="901" t="str">
        <f>'様式D-3_S129'!BZ5</f>
        <v/>
      </c>
      <c r="AG139" s="905">
        <f>'様式D-3_S129'!CA5</f>
        <v>0</v>
      </c>
      <c r="AH139" s="902">
        <f>'様式D-3_S129'!CB5</f>
        <v>0</v>
      </c>
      <c r="AI139" s="902">
        <f>'様式D-3_S129'!CC5</f>
        <v>0</v>
      </c>
      <c r="AJ139" s="902">
        <f>'様式D-3_S129'!CD5</f>
        <v>9</v>
      </c>
      <c r="AK139" s="902">
        <f>'様式D-3_S129'!CE5</f>
        <v>0</v>
      </c>
      <c r="AL139" s="902">
        <f>'様式D-3_S129'!CF5</f>
        <v>0</v>
      </c>
      <c r="AM139" s="902">
        <f>'様式D-3_S129'!CG5</f>
        <v>0</v>
      </c>
      <c r="AN139" s="903">
        <f>'様式D-3_S129'!CH5</f>
        <v>0</v>
      </c>
      <c r="AO139" s="3"/>
      <c r="AP139" s="3"/>
      <c r="AQ139" s="3"/>
      <c r="AR139" s="3"/>
      <c r="AS139" s="3"/>
      <c r="AT139" s="904">
        <f t="shared" si="0"/>
        <v>2</v>
      </c>
      <c r="AU139" s="3"/>
    </row>
    <row r="140" spans="2:47">
      <c r="B140" s="892">
        <f>'様式D-3_S130'!AV5</f>
        <v>130</v>
      </c>
      <c r="C140" s="893">
        <f>'様式D-3_S130'!AW5</f>
        <v>10.5</v>
      </c>
      <c r="D140" s="894">
        <f>'様式D-3_S130'!AX5</f>
        <v>0</v>
      </c>
      <c r="E140" s="895">
        <f>'様式D-3_S130'!AY5</f>
        <v>0</v>
      </c>
      <c r="F140" s="895">
        <f>'様式D-3_S130'!AZ5</f>
        <v>0</v>
      </c>
      <c r="G140" s="906">
        <f>'様式D-3_S130'!BA5</f>
        <v>0</v>
      </c>
      <c r="H140" s="907">
        <f>'様式D-3_S130'!BB5</f>
        <v>0</v>
      </c>
      <c r="I140" s="895">
        <f>'様式D-3_S130'!BC5</f>
        <v>0</v>
      </c>
      <c r="J140" s="895">
        <f>'様式D-3_S130'!BD5</f>
        <v>0</v>
      </c>
      <c r="K140" s="906">
        <f>'様式D-3_S130'!BE5</f>
        <v>1</v>
      </c>
      <c r="L140" s="907">
        <f>'様式D-3_S130'!BF5</f>
        <v>0</v>
      </c>
      <c r="M140" s="895">
        <f>'様式D-3_S130'!BG5</f>
        <v>0</v>
      </c>
      <c r="N140" s="895">
        <f>'様式D-3_S130'!BH5</f>
        <v>0</v>
      </c>
      <c r="O140" s="906">
        <f>'様式D-3_S130'!BI5</f>
        <v>0</v>
      </c>
      <c r="P140" s="907">
        <f>'様式D-3_S130'!BJ5</f>
        <v>0</v>
      </c>
      <c r="Q140" s="895">
        <f>'様式D-3_S130'!BK5</f>
        <v>0</v>
      </c>
      <c r="R140" s="906">
        <f>'様式D-3_S130'!BL5</f>
        <v>0</v>
      </c>
      <c r="S140" s="907">
        <f>'様式D-3_S130'!BM5</f>
        <v>0</v>
      </c>
      <c r="T140" s="895">
        <f>'様式D-3_S130'!BN5</f>
        <v>0</v>
      </c>
      <c r="U140" s="906">
        <f>'様式D-3_S130'!BO5</f>
        <v>1</v>
      </c>
      <c r="V140" s="907">
        <f>'様式D-3_S130'!BP5</f>
        <v>0</v>
      </c>
      <c r="W140" s="895">
        <f>'様式D-3_S130'!BQ5</f>
        <v>0</v>
      </c>
      <c r="X140" s="896">
        <f>'様式D-3_S130'!BR5</f>
        <v>0</v>
      </c>
      <c r="Y140" s="897" t="str">
        <f>'様式D-3_S130'!BS5</f>
        <v>Ⅰ</v>
      </c>
      <c r="Z140" s="898" t="str">
        <f>'様式D-3_S130'!BT5</f>
        <v>Ⅱ</v>
      </c>
      <c r="AA140" s="898" t="str">
        <f>'様式D-3_S130'!BU5</f>
        <v>Ⅰ</v>
      </c>
      <c r="AB140" s="897" t="str">
        <f>'様式D-3_S130'!BV5</f>
        <v>Ⅱ</v>
      </c>
      <c r="AC140" s="899" t="str">
        <f>'様式D-3_S130'!BW5</f>
        <v/>
      </c>
      <c r="AD140" s="900" t="str">
        <f>'様式D-3_S130'!BX5</f>
        <v/>
      </c>
      <c r="AE140" s="900" t="str">
        <f>'様式D-3_S130'!BY5</f>
        <v/>
      </c>
      <c r="AF140" s="901" t="str">
        <f>'様式D-3_S130'!BZ5</f>
        <v/>
      </c>
      <c r="AG140" s="905">
        <f>'様式D-3_S130'!CA5</f>
        <v>0</v>
      </c>
      <c r="AH140" s="902">
        <f>'様式D-3_S130'!CB5</f>
        <v>0</v>
      </c>
      <c r="AI140" s="902">
        <f>'様式D-3_S130'!CC5</f>
        <v>0</v>
      </c>
      <c r="AJ140" s="902">
        <f>'様式D-3_S130'!CD5</f>
        <v>10.6</v>
      </c>
      <c r="AK140" s="902">
        <f>'様式D-3_S130'!CE5</f>
        <v>0</v>
      </c>
      <c r="AL140" s="902">
        <f>'様式D-3_S130'!CF5</f>
        <v>0</v>
      </c>
      <c r="AM140" s="902">
        <f>'様式D-3_S130'!CG5</f>
        <v>0</v>
      </c>
      <c r="AN140" s="903">
        <f>'様式D-3_S130'!CH5</f>
        <v>0</v>
      </c>
      <c r="AO140" s="3"/>
      <c r="AP140" s="3"/>
      <c r="AQ140" s="3"/>
      <c r="AR140" s="3"/>
      <c r="AS140" s="3"/>
      <c r="AT140" s="904">
        <f t="shared" si="0"/>
        <v>2</v>
      </c>
      <c r="AU140" s="3"/>
    </row>
    <row r="141" spans="2:47">
      <c r="B141" s="892">
        <f>'様式D-3_S131'!AV5</f>
        <v>131</v>
      </c>
      <c r="C141" s="893">
        <f>'様式D-3_S131'!AW5</f>
        <v>10.5</v>
      </c>
      <c r="D141" s="894">
        <f>'様式D-3_S131'!AX5</f>
        <v>0</v>
      </c>
      <c r="E141" s="895">
        <f>'様式D-3_S131'!AY5</f>
        <v>0</v>
      </c>
      <c r="F141" s="895">
        <f>'様式D-3_S131'!AZ5</f>
        <v>0</v>
      </c>
      <c r="G141" s="906">
        <f>'様式D-3_S131'!BA5</f>
        <v>0</v>
      </c>
      <c r="H141" s="907">
        <f>'様式D-3_S131'!BB5</f>
        <v>0</v>
      </c>
      <c r="I141" s="895">
        <f>'様式D-3_S131'!BC5</f>
        <v>0</v>
      </c>
      <c r="J141" s="895">
        <f>'様式D-3_S131'!BD5</f>
        <v>0</v>
      </c>
      <c r="K141" s="906">
        <f>'様式D-3_S131'!BE5</f>
        <v>0</v>
      </c>
      <c r="L141" s="907">
        <f>'様式D-3_S131'!BF5</f>
        <v>0</v>
      </c>
      <c r="M141" s="895">
        <f>'様式D-3_S131'!BG5</f>
        <v>0</v>
      </c>
      <c r="N141" s="895">
        <f>'様式D-3_S131'!BH5</f>
        <v>0</v>
      </c>
      <c r="O141" s="906">
        <f>'様式D-3_S131'!BI5</f>
        <v>0</v>
      </c>
      <c r="P141" s="907">
        <f>'様式D-3_S131'!BJ5</f>
        <v>0</v>
      </c>
      <c r="Q141" s="895">
        <f>'様式D-3_S131'!BK5</f>
        <v>0</v>
      </c>
      <c r="R141" s="906">
        <f>'様式D-3_S131'!BL5</f>
        <v>0</v>
      </c>
      <c r="S141" s="907">
        <f>'様式D-3_S131'!BM5</f>
        <v>0</v>
      </c>
      <c r="T141" s="895">
        <f>'様式D-3_S131'!BN5</f>
        <v>0</v>
      </c>
      <c r="U141" s="906">
        <f>'様式D-3_S131'!BO5</f>
        <v>0</v>
      </c>
      <c r="V141" s="907">
        <f>'様式D-3_S131'!BP5</f>
        <v>0</v>
      </c>
      <c r="W141" s="895">
        <f>'様式D-3_S131'!BQ5</f>
        <v>0</v>
      </c>
      <c r="X141" s="896">
        <f>'様式D-3_S131'!BR5</f>
        <v>0</v>
      </c>
      <c r="Y141" s="897" t="str">
        <f>'様式D-3_S131'!BS5</f>
        <v>Ⅰ</v>
      </c>
      <c r="Z141" s="898" t="str">
        <f>'様式D-3_S131'!BT5</f>
        <v>Ⅰ</v>
      </c>
      <c r="AA141" s="898" t="str">
        <f>'様式D-3_S131'!BU5</f>
        <v>Ⅰ</v>
      </c>
      <c r="AB141" s="897" t="str">
        <f>'様式D-3_S131'!BV5</f>
        <v>Ⅰ</v>
      </c>
      <c r="AC141" s="899" t="str">
        <f>'様式D-3_S131'!BW5</f>
        <v/>
      </c>
      <c r="AD141" s="900" t="str">
        <f>'様式D-3_S131'!BX5</f>
        <v/>
      </c>
      <c r="AE141" s="900" t="str">
        <f>'様式D-3_S131'!BY5</f>
        <v/>
      </c>
      <c r="AF141" s="901" t="str">
        <f>'様式D-3_S131'!BZ5</f>
        <v/>
      </c>
      <c r="AG141" s="905">
        <f>'様式D-3_S131'!CA5</f>
        <v>0</v>
      </c>
      <c r="AH141" s="902">
        <f>'様式D-3_S131'!CB5</f>
        <v>0</v>
      </c>
      <c r="AI141" s="902">
        <f>'様式D-3_S131'!CC5</f>
        <v>0</v>
      </c>
      <c r="AJ141" s="902">
        <f>'様式D-3_S131'!CD5</f>
        <v>0</v>
      </c>
      <c r="AK141" s="902">
        <f>'様式D-3_S131'!CE5</f>
        <v>0</v>
      </c>
      <c r="AL141" s="902">
        <f>'様式D-3_S131'!CF5</f>
        <v>0</v>
      </c>
      <c r="AM141" s="902">
        <f>'様式D-3_S131'!CG5</f>
        <v>0</v>
      </c>
      <c r="AN141" s="903">
        <f>'様式D-3_S131'!CH5</f>
        <v>0</v>
      </c>
      <c r="AO141" s="3"/>
      <c r="AP141" s="3"/>
      <c r="AQ141" s="3"/>
      <c r="AR141" s="3"/>
      <c r="AS141" s="3"/>
      <c r="AT141" s="904">
        <f t="shared" si="0"/>
        <v>1</v>
      </c>
      <c r="AU141" s="3"/>
    </row>
    <row r="142" spans="2:47">
      <c r="B142" s="892">
        <f>'様式D-3_S132'!AV5</f>
        <v>132</v>
      </c>
      <c r="C142" s="893">
        <f>'様式D-3_S132'!AW5</f>
        <v>6.2</v>
      </c>
      <c r="D142" s="894">
        <f>'様式D-3_S132'!AX5</f>
        <v>0</v>
      </c>
      <c r="E142" s="895">
        <f>'様式D-3_S132'!AY5</f>
        <v>0</v>
      </c>
      <c r="F142" s="895">
        <f>'様式D-3_S132'!AZ5</f>
        <v>0</v>
      </c>
      <c r="G142" s="906">
        <f>'様式D-3_S132'!BA5</f>
        <v>0</v>
      </c>
      <c r="H142" s="907">
        <f>'様式D-3_S132'!BB5</f>
        <v>0</v>
      </c>
      <c r="I142" s="895">
        <f>'様式D-3_S132'!BC5</f>
        <v>0</v>
      </c>
      <c r="J142" s="895">
        <f>'様式D-3_S132'!BD5</f>
        <v>0</v>
      </c>
      <c r="K142" s="906">
        <f>'様式D-3_S132'!BE5</f>
        <v>0</v>
      </c>
      <c r="L142" s="907">
        <f>'様式D-3_S132'!BF5</f>
        <v>0</v>
      </c>
      <c r="M142" s="895">
        <f>'様式D-3_S132'!BG5</f>
        <v>0</v>
      </c>
      <c r="N142" s="895">
        <f>'様式D-3_S132'!BH5</f>
        <v>0</v>
      </c>
      <c r="O142" s="906">
        <f>'様式D-3_S132'!BI5</f>
        <v>0</v>
      </c>
      <c r="P142" s="907">
        <f>'様式D-3_S132'!BJ5</f>
        <v>0</v>
      </c>
      <c r="Q142" s="895">
        <f>'様式D-3_S132'!BK5</f>
        <v>0</v>
      </c>
      <c r="R142" s="906">
        <f>'様式D-3_S132'!BL5</f>
        <v>0</v>
      </c>
      <c r="S142" s="907">
        <f>'様式D-3_S132'!BM5</f>
        <v>0</v>
      </c>
      <c r="T142" s="895">
        <f>'様式D-3_S132'!BN5</f>
        <v>0</v>
      </c>
      <c r="U142" s="906">
        <f>'様式D-3_S132'!BO5</f>
        <v>0</v>
      </c>
      <c r="V142" s="907">
        <f>'様式D-3_S132'!BP5</f>
        <v>0</v>
      </c>
      <c r="W142" s="895">
        <f>'様式D-3_S132'!BQ5</f>
        <v>0</v>
      </c>
      <c r="X142" s="896">
        <f>'様式D-3_S132'!BR5</f>
        <v>0</v>
      </c>
      <c r="Y142" s="897" t="str">
        <f>'様式D-3_S132'!BS5</f>
        <v>Ⅰ</v>
      </c>
      <c r="Z142" s="898" t="str">
        <f>'様式D-3_S132'!BT5</f>
        <v>Ⅰ</v>
      </c>
      <c r="AA142" s="898" t="str">
        <f>'様式D-3_S132'!BU5</f>
        <v>Ⅰ</v>
      </c>
      <c r="AB142" s="897" t="str">
        <f>'様式D-3_S132'!BV5</f>
        <v>Ⅰ</v>
      </c>
      <c r="AC142" s="899" t="str">
        <f>'様式D-3_S132'!BW5</f>
        <v/>
      </c>
      <c r="AD142" s="900" t="str">
        <f>'様式D-3_S132'!BX5</f>
        <v/>
      </c>
      <c r="AE142" s="900" t="str">
        <f>'様式D-3_S132'!BY5</f>
        <v/>
      </c>
      <c r="AF142" s="901" t="str">
        <f>'様式D-3_S132'!BZ5</f>
        <v/>
      </c>
      <c r="AG142" s="905">
        <f>'様式D-3_S132'!CA5</f>
        <v>0</v>
      </c>
      <c r="AH142" s="902">
        <f>'様式D-3_S132'!CB5</f>
        <v>0</v>
      </c>
      <c r="AI142" s="902">
        <f>'様式D-3_S132'!CC5</f>
        <v>0</v>
      </c>
      <c r="AJ142" s="902">
        <f>'様式D-3_S132'!CD5</f>
        <v>0</v>
      </c>
      <c r="AK142" s="902">
        <f>'様式D-3_S132'!CE5</f>
        <v>0</v>
      </c>
      <c r="AL142" s="902">
        <f>'様式D-3_S132'!CF5</f>
        <v>0</v>
      </c>
      <c r="AM142" s="902">
        <f>'様式D-3_S132'!CG5</f>
        <v>0</v>
      </c>
      <c r="AN142" s="903">
        <f>'様式D-3_S132'!CH5</f>
        <v>0</v>
      </c>
      <c r="AO142" s="3"/>
      <c r="AP142" s="3"/>
      <c r="AQ142" s="3"/>
      <c r="AR142" s="3"/>
      <c r="AS142" s="3"/>
      <c r="AT142" s="904">
        <f t="shared" si="0"/>
        <v>1</v>
      </c>
      <c r="AU142" s="3"/>
    </row>
    <row r="143" spans="2:47">
      <c r="B143" s="892">
        <f>'様式D-3_S133'!AV5</f>
        <v>133</v>
      </c>
      <c r="C143" s="893">
        <f>'様式D-3_S133'!AW5</f>
        <v>6.2</v>
      </c>
      <c r="D143" s="894">
        <f>'様式D-3_S133'!AX5</f>
        <v>0</v>
      </c>
      <c r="E143" s="895">
        <f>'様式D-3_S133'!AY5</f>
        <v>0</v>
      </c>
      <c r="F143" s="895">
        <f>'様式D-3_S133'!AZ5</f>
        <v>0</v>
      </c>
      <c r="G143" s="906">
        <f>'様式D-3_S133'!BA5</f>
        <v>0</v>
      </c>
      <c r="H143" s="907">
        <f>'様式D-3_S133'!BB5</f>
        <v>0</v>
      </c>
      <c r="I143" s="895">
        <f>'様式D-3_S133'!BC5</f>
        <v>0</v>
      </c>
      <c r="J143" s="895">
        <f>'様式D-3_S133'!BD5</f>
        <v>0</v>
      </c>
      <c r="K143" s="906">
        <f>'様式D-3_S133'!BE5</f>
        <v>1</v>
      </c>
      <c r="L143" s="907">
        <f>'様式D-3_S133'!BF5</f>
        <v>0</v>
      </c>
      <c r="M143" s="895">
        <f>'様式D-3_S133'!BG5</f>
        <v>0</v>
      </c>
      <c r="N143" s="895">
        <f>'様式D-3_S133'!BH5</f>
        <v>0</v>
      </c>
      <c r="O143" s="906">
        <f>'様式D-3_S133'!BI5</f>
        <v>0</v>
      </c>
      <c r="P143" s="907">
        <f>'様式D-3_S133'!BJ5</f>
        <v>0</v>
      </c>
      <c r="Q143" s="895">
        <f>'様式D-3_S133'!BK5</f>
        <v>0</v>
      </c>
      <c r="R143" s="906">
        <f>'様式D-3_S133'!BL5</f>
        <v>0</v>
      </c>
      <c r="S143" s="907">
        <f>'様式D-3_S133'!BM5</f>
        <v>0</v>
      </c>
      <c r="T143" s="895">
        <f>'様式D-3_S133'!BN5</f>
        <v>0</v>
      </c>
      <c r="U143" s="906">
        <f>'様式D-3_S133'!BO5</f>
        <v>1</v>
      </c>
      <c r="V143" s="907">
        <f>'様式D-3_S133'!BP5</f>
        <v>0</v>
      </c>
      <c r="W143" s="895">
        <f>'様式D-3_S133'!BQ5</f>
        <v>0</v>
      </c>
      <c r="X143" s="896">
        <f>'様式D-3_S133'!BR5</f>
        <v>0</v>
      </c>
      <c r="Y143" s="897" t="str">
        <f>'様式D-3_S133'!BS5</f>
        <v>Ⅰ</v>
      </c>
      <c r="Z143" s="898" t="str">
        <f>'様式D-3_S133'!BT5</f>
        <v>Ⅱ</v>
      </c>
      <c r="AA143" s="898" t="str">
        <f>'様式D-3_S133'!BU5</f>
        <v>Ⅰ</v>
      </c>
      <c r="AB143" s="897" t="str">
        <f>'様式D-3_S133'!BV5</f>
        <v>Ⅱ</v>
      </c>
      <c r="AC143" s="899" t="str">
        <f>'様式D-3_S133'!BW5</f>
        <v/>
      </c>
      <c r="AD143" s="900" t="str">
        <f>'様式D-3_S133'!BX5</f>
        <v/>
      </c>
      <c r="AE143" s="900" t="str">
        <f>'様式D-3_S133'!BY5</f>
        <v/>
      </c>
      <c r="AF143" s="901" t="str">
        <f>'様式D-3_S133'!BZ5</f>
        <v/>
      </c>
      <c r="AG143" s="905">
        <f>'様式D-3_S133'!CA5</f>
        <v>0</v>
      </c>
      <c r="AH143" s="902">
        <f>'様式D-3_S133'!CB5</f>
        <v>0</v>
      </c>
      <c r="AI143" s="902">
        <f>'様式D-3_S133'!CC5</f>
        <v>0</v>
      </c>
      <c r="AJ143" s="902">
        <f>'様式D-3_S133'!CD5</f>
        <v>6.2</v>
      </c>
      <c r="AK143" s="902">
        <f>'様式D-3_S133'!CE5</f>
        <v>0</v>
      </c>
      <c r="AL143" s="902">
        <f>'様式D-3_S133'!CF5</f>
        <v>0</v>
      </c>
      <c r="AM143" s="902">
        <f>'様式D-3_S133'!CG5</f>
        <v>0</v>
      </c>
      <c r="AN143" s="903">
        <f>'様式D-3_S133'!CH5</f>
        <v>0</v>
      </c>
      <c r="AO143" s="3"/>
      <c r="AP143" s="3"/>
      <c r="AQ143" s="3"/>
      <c r="AR143" s="3"/>
      <c r="AS143" s="3"/>
      <c r="AT143" s="904">
        <f t="shared" si="0"/>
        <v>2</v>
      </c>
      <c r="AU143" s="3"/>
    </row>
    <row r="144" spans="2:47">
      <c r="B144" s="892">
        <f>'様式D-3_S134'!AV5</f>
        <v>134</v>
      </c>
      <c r="C144" s="893">
        <f>'様式D-3_S134'!AW5</f>
        <v>6.2</v>
      </c>
      <c r="D144" s="894">
        <f>'様式D-3_S134'!AX5</f>
        <v>0</v>
      </c>
      <c r="E144" s="895">
        <f>'様式D-3_S134'!AY5</f>
        <v>0</v>
      </c>
      <c r="F144" s="895">
        <f>'様式D-3_S134'!AZ5</f>
        <v>0</v>
      </c>
      <c r="G144" s="906">
        <f>'様式D-3_S134'!BA5</f>
        <v>0</v>
      </c>
      <c r="H144" s="907">
        <f>'様式D-3_S134'!BB5</f>
        <v>0</v>
      </c>
      <c r="I144" s="895">
        <f>'様式D-3_S134'!BC5</f>
        <v>0</v>
      </c>
      <c r="J144" s="895">
        <f>'様式D-3_S134'!BD5</f>
        <v>0</v>
      </c>
      <c r="K144" s="906">
        <f>'様式D-3_S134'!BE5</f>
        <v>2</v>
      </c>
      <c r="L144" s="907">
        <f>'様式D-3_S134'!BF5</f>
        <v>0</v>
      </c>
      <c r="M144" s="895">
        <f>'様式D-3_S134'!BG5</f>
        <v>0</v>
      </c>
      <c r="N144" s="895">
        <f>'様式D-3_S134'!BH5</f>
        <v>0</v>
      </c>
      <c r="O144" s="906">
        <f>'様式D-3_S134'!BI5</f>
        <v>0</v>
      </c>
      <c r="P144" s="907">
        <f>'様式D-3_S134'!BJ5</f>
        <v>0</v>
      </c>
      <c r="Q144" s="895">
        <f>'様式D-3_S134'!BK5</f>
        <v>0</v>
      </c>
      <c r="R144" s="906">
        <f>'様式D-3_S134'!BL5</f>
        <v>0</v>
      </c>
      <c r="S144" s="907">
        <f>'様式D-3_S134'!BM5</f>
        <v>0</v>
      </c>
      <c r="T144" s="895">
        <f>'様式D-3_S134'!BN5</f>
        <v>0</v>
      </c>
      <c r="U144" s="906">
        <f>'様式D-3_S134'!BO5</f>
        <v>2</v>
      </c>
      <c r="V144" s="907">
        <f>'様式D-3_S134'!BP5</f>
        <v>0</v>
      </c>
      <c r="W144" s="895">
        <f>'様式D-3_S134'!BQ5</f>
        <v>0</v>
      </c>
      <c r="X144" s="896">
        <f>'様式D-3_S134'!BR5</f>
        <v>0</v>
      </c>
      <c r="Y144" s="897" t="str">
        <f>'様式D-3_S134'!BS5</f>
        <v>Ⅰ</v>
      </c>
      <c r="Z144" s="898" t="str">
        <f>'様式D-3_S134'!BT5</f>
        <v>Ⅱ</v>
      </c>
      <c r="AA144" s="898" t="str">
        <f>'様式D-3_S134'!BU5</f>
        <v>Ⅰ</v>
      </c>
      <c r="AB144" s="897" t="str">
        <f>'様式D-3_S134'!BV5</f>
        <v>Ⅱ</v>
      </c>
      <c r="AC144" s="899" t="str">
        <f>'様式D-3_S134'!BW5</f>
        <v/>
      </c>
      <c r="AD144" s="900" t="str">
        <f>'様式D-3_S134'!BX5</f>
        <v/>
      </c>
      <c r="AE144" s="900" t="str">
        <f>'様式D-3_S134'!BY5</f>
        <v/>
      </c>
      <c r="AF144" s="901" t="str">
        <f>'様式D-3_S134'!BZ5</f>
        <v/>
      </c>
      <c r="AG144" s="905">
        <f>'様式D-3_S134'!CA5</f>
        <v>0</v>
      </c>
      <c r="AH144" s="902">
        <f>'様式D-3_S134'!CB5</f>
        <v>0</v>
      </c>
      <c r="AI144" s="902">
        <f>'様式D-3_S134'!CC5</f>
        <v>0</v>
      </c>
      <c r="AJ144" s="902">
        <f>'様式D-3_S134'!CD5</f>
        <v>6.42</v>
      </c>
      <c r="AK144" s="902">
        <f>'様式D-3_S134'!CE5</f>
        <v>0</v>
      </c>
      <c r="AL144" s="902">
        <f>'様式D-3_S134'!CF5</f>
        <v>0</v>
      </c>
      <c r="AM144" s="902">
        <f>'様式D-3_S134'!CG5</f>
        <v>0</v>
      </c>
      <c r="AN144" s="903">
        <f>'様式D-3_S134'!CH5</f>
        <v>0</v>
      </c>
      <c r="AO144" s="3"/>
      <c r="AP144" s="3"/>
      <c r="AQ144" s="3"/>
      <c r="AR144" s="3"/>
      <c r="AS144" s="3"/>
      <c r="AT144" s="904">
        <f t="shared" si="0"/>
        <v>2</v>
      </c>
      <c r="AU144" s="3"/>
    </row>
    <row r="145" spans="2:47">
      <c r="B145" s="892">
        <f>'様式D-3_S135'!AV5</f>
        <v>135</v>
      </c>
      <c r="C145" s="893">
        <f>'様式D-3_S135'!AW5</f>
        <v>6.2</v>
      </c>
      <c r="D145" s="894">
        <f>'様式D-3_S135'!AX5</f>
        <v>0</v>
      </c>
      <c r="E145" s="895">
        <f>'様式D-3_S135'!AY5</f>
        <v>0</v>
      </c>
      <c r="F145" s="895">
        <f>'様式D-3_S135'!AZ5</f>
        <v>0</v>
      </c>
      <c r="G145" s="906">
        <f>'様式D-3_S135'!BA5</f>
        <v>0</v>
      </c>
      <c r="H145" s="907">
        <f>'様式D-3_S135'!BB5</f>
        <v>0</v>
      </c>
      <c r="I145" s="895">
        <f>'様式D-3_S135'!BC5</f>
        <v>0</v>
      </c>
      <c r="J145" s="895">
        <f>'様式D-3_S135'!BD5</f>
        <v>0</v>
      </c>
      <c r="K145" s="906">
        <f>'様式D-3_S135'!BE5</f>
        <v>1</v>
      </c>
      <c r="L145" s="907">
        <f>'様式D-3_S135'!BF5</f>
        <v>0</v>
      </c>
      <c r="M145" s="895">
        <f>'様式D-3_S135'!BG5</f>
        <v>0</v>
      </c>
      <c r="N145" s="895">
        <f>'様式D-3_S135'!BH5</f>
        <v>0</v>
      </c>
      <c r="O145" s="906">
        <f>'様式D-3_S135'!BI5</f>
        <v>0</v>
      </c>
      <c r="P145" s="907">
        <f>'様式D-3_S135'!BJ5</f>
        <v>0</v>
      </c>
      <c r="Q145" s="895">
        <f>'様式D-3_S135'!BK5</f>
        <v>0</v>
      </c>
      <c r="R145" s="906">
        <f>'様式D-3_S135'!BL5</f>
        <v>0</v>
      </c>
      <c r="S145" s="907">
        <f>'様式D-3_S135'!BM5</f>
        <v>0</v>
      </c>
      <c r="T145" s="895">
        <f>'様式D-3_S135'!BN5</f>
        <v>0</v>
      </c>
      <c r="U145" s="906">
        <f>'様式D-3_S135'!BO5</f>
        <v>1</v>
      </c>
      <c r="V145" s="907">
        <f>'様式D-3_S135'!BP5</f>
        <v>0</v>
      </c>
      <c r="W145" s="895">
        <f>'様式D-3_S135'!BQ5</f>
        <v>0</v>
      </c>
      <c r="X145" s="896">
        <f>'様式D-3_S135'!BR5</f>
        <v>0</v>
      </c>
      <c r="Y145" s="897" t="str">
        <f>'様式D-3_S135'!BS5</f>
        <v>Ⅰ</v>
      </c>
      <c r="Z145" s="898" t="str">
        <f>'様式D-3_S135'!BT5</f>
        <v>Ⅱ</v>
      </c>
      <c r="AA145" s="898" t="str">
        <f>'様式D-3_S135'!BU5</f>
        <v>Ⅰ</v>
      </c>
      <c r="AB145" s="897" t="str">
        <f>'様式D-3_S135'!BV5</f>
        <v>Ⅱ</v>
      </c>
      <c r="AC145" s="899" t="str">
        <f>'様式D-3_S135'!BW5</f>
        <v/>
      </c>
      <c r="AD145" s="900" t="str">
        <f>'様式D-3_S135'!BX5</f>
        <v/>
      </c>
      <c r="AE145" s="900" t="str">
        <f>'様式D-3_S135'!BY5</f>
        <v/>
      </c>
      <c r="AF145" s="901" t="str">
        <f>'様式D-3_S135'!BZ5</f>
        <v/>
      </c>
      <c r="AG145" s="905">
        <f>'様式D-3_S135'!CA5</f>
        <v>0</v>
      </c>
      <c r="AH145" s="902">
        <f>'様式D-3_S135'!CB5</f>
        <v>0</v>
      </c>
      <c r="AI145" s="902">
        <f>'様式D-3_S135'!CC5</f>
        <v>0</v>
      </c>
      <c r="AJ145" s="902">
        <f>'様式D-3_S135'!CD5</f>
        <v>6.2</v>
      </c>
      <c r="AK145" s="902">
        <f>'様式D-3_S135'!CE5</f>
        <v>0</v>
      </c>
      <c r="AL145" s="902">
        <f>'様式D-3_S135'!CF5</f>
        <v>0</v>
      </c>
      <c r="AM145" s="902">
        <f>'様式D-3_S135'!CG5</f>
        <v>0</v>
      </c>
      <c r="AN145" s="903">
        <f>'様式D-3_S135'!CH5</f>
        <v>0</v>
      </c>
      <c r="AO145" s="3"/>
      <c r="AP145" s="3"/>
      <c r="AQ145" s="3"/>
      <c r="AR145" s="3"/>
      <c r="AS145" s="3"/>
      <c r="AT145" s="904">
        <f t="shared" si="0"/>
        <v>2</v>
      </c>
      <c r="AU145" s="3"/>
    </row>
    <row r="146" spans="2:47">
      <c r="B146" s="892">
        <f>'様式D-3_S136'!AV5</f>
        <v>136</v>
      </c>
      <c r="C146" s="893">
        <f>'様式D-3_S136'!AW5</f>
        <v>6.2</v>
      </c>
      <c r="D146" s="894">
        <f>'様式D-3_S136'!AX5</f>
        <v>0</v>
      </c>
      <c r="E146" s="895">
        <f>'様式D-3_S136'!AY5</f>
        <v>0</v>
      </c>
      <c r="F146" s="895">
        <f>'様式D-3_S136'!AZ5</f>
        <v>0</v>
      </c>
      <c r="G146" s="906">
        <f>'様式D-3_S136'!BA5</f>
        <v>0</v>
      </c>
      <c r="H146" s="907">
        <f>'様式D-3_S136'!BB5</f>
        <v>0</v>
      </c>
      <c r="I146" s="895">
        <f>'様式D-3_S136'!BC5</f>
        <v>0</v>
      </c>
      <c r="J146" s="895">
        <f>'様式D-3_S136'!BD5</f>
        <v>0</v>
      </c>
      <c r="K146" s="906">
        <f>'様式D-3_S136'!BE5</f>
        <v>0</v>
      </c>
      <c r="L146" s="907">
        <f>'様式D-3_S136'!BF5</f>
        <v>0</v>
      </c>
      <c r="M146" s="895">
        <f>'様式D-3_S136'!BG5</f>
        <v>0</v>
      </c>
      <c r="N146" s="895">
        <f>'様式D-3_S136'!BH5</f>
        <v>0</v>
      </c>
      <c r="O146" s="906">
        <f>'様式D-3_S136'!BI5</f>
        <v>0</v>
      </c>
      <c r="P146" s="907">
        <f>'様式D-3_S136'!BJ5</f>
        <v>0</v>
      </c>
      <c r="Q146" s="895">
        <f>'様式D-3_S136'!BK5</f>
        <v>0</v>
      </c>
      <c r="R146" s="906">
        <f>'様式D-3_S136'!BL5</f>
        <v>0</v>
      </c>
      <c r="S146" s="907">
        <f>'様式D-3_S136'!BM5</f>
        <v>0</v>
      </c>
      <c r="T146" s="895">
        <f>'様式D-3_S136'!BN5</f>
        <v>0</v>
      </c>
      <c r="U146" s="906">
        <f>'様式D-3_S136'!BO5</f>
        <v>0</v>
      </c>
      <c r="V146" s="907">
        <f>'様式D-3_S136'!BP5</f>
        <v>0</v>
      </c>
      <c r="W146" s="895">
        <f>'様式D-3_S136'!BQ5</f>
        <v>0</v>
      </c>
      <c r="X146" s="896">
        <f>'様式D-3_S136'!BR5</f>
        <v>0</v>
      </c>
      <c r="Y146" s="897" t="str">
        <f>'様式D-3_S136'!BS5</f>
        <v>Ⅰ</v>
      </c>
      <c r="Z146" s="898" t="str">
        <f>'様式D-3_S136'!BT5</f>
        <v>Ⅰ</v>
      </c>
      <c r="AA146" s="898" t="str">
        <f>'様式D-3_S136'!BU5</f>
        <v>Ⅰ</v>
      </c>
      <c r="AB146" s="897" t="str">
        <f>'様式D-3_S136'!BV5</f>
        <v>Ⅰ</v>
      </c>
      <c r="AC146" s="899" t="str">
        <f>'様式D-3_S136'!BW5</f>
        <v/>
      </c>
      <c r="AD146" s="900" t="str">
        <f>'様式D-3_S136'!BX5</f>
        <v/>
      </c>
      <c r="AE146" s="900" t="str">
        <f>'様式D-3_S136'!BY5</f>
        <v/>
      </c>
      <c r="AF146" s="901" t="str">
        <f>'様式D-3_S136'!BZ5</f>
        <v/>
      </c>
      <c r="AG146" s="905">
        <f>'様式D-3_S136'!CA5</f>
        <v>0</v>
      </c>
      <c r="AH146" s="902">
        <f>'様式D-3_S136'!CB5</f>
        <v>0</v>
      </c>
      <c r="AI146" s="902">
        <f>'様式D-3_S136'!CC5</f>
        <v>0</v>
      </c>
      <c r="AJ146" s="902">
        <f>'様式D-3_S136'!CD5</f>
        <v>0</v>
      </c>
      <c r="AK146" s="902">
        <f>'様式D-3_S136'!CE5</f>
        <v>0</v>
      </c>
      <c r="AL146" s="902">
        <f>'様式D-3_S136'!CF5</f>
        <v>0</v>
      </c>
      <c r="AM146" s="902">
        <f>'様式D-3_S136'!CG5</f>
        <v>0</v>
      </c>
      <c r="AN146" s="903">
        <f>'様式D-3_S136'!CH5</f>
        <v>0</v>
      </c>
      <c r="AO146" s="3"/>
      <c r="AP146" s="3"/>
      <c r="AQ146" s="3"/>
      <c r="AR146" s="3"/>
      <c r="AS146" s="3"/>
      <c r="AT146" s="904">
        <f t="shared" si="0"/>
        <v>1</v>
      </c>
      <c r="AU146" s="3"/>
    </row>
    <row r="147" spans="2:47">
      <c r="B147" s="892">
        <f>'様式D-3_S137'!AV5</f>
        <v>137</v>
      </c>
      <c r="C147" s="893">
        <f>'様式D-3_S137'!AW5</f>
        <v>10</v>
      </c>
      <c r="D147" s="894">
        <f>'様式D-3_S137'!AX5</f>
        <v>0</v>
      </c>
      <c r="E147" s="895">
        <f>'様式D-3_S137'!AY5</f>
        <v>0</v>
      </c>
      <c r="F147" s="895">
        <f>'様式D-3_S137'!AZ5</f>
        <v>0</v>
      </c>
      <c r="G147" s="906">
        <f>'様式D-3_S137'!BA5</f>
        <v>0</v>
      </c>
      <c r="H147" s="907">
        <f>'様式D-3_S137'!BB5</f>
        <v>0</v>
      </c>
      <c r="I147" s="895">
        <f>'様式D-3_S137'!BC5</f>
        <v>0</v>
      </c>
      <c r="J147" s="895">
        <f>'様式D-3_S137'!BD5</f>
        <v>0</v>
      </c>
      <c r="K147" s="906">
        <f>'様式D-3_S137'!BE5</f>
        <v>0</v>
      </c>
      <c r="L147" s="907">
        <f>'様式D-3_S137'!BF5</f>
        <v>0</v>
      </c>
      <c r="M147" s="895">
        <f>'様式D-3_S137'!BG5</f>
        <v>0</v>
      </c>
      <c r="N147" s="895">
        <f>'様式D-3_S137'!BH5</f>
        <v>0</v>
      </c>
      <c r="O147" s="906">
        <f>'様式D-3_S137'!BI5</f>
        <v>0</v>
      </c>
      <c r="P147" s="907">
        <f>'様式D-3_S137'!BJ5</f>
        <v>0</v>
      </c>
      <c r="Q147" s="895">
        <f>'様式D-3_S137'!BK5</f>
        <v>0</v>
      </c>
      <c r="R147" s="906">
        <f>'様式D-3_S137'!BL5</f>
        <v>0</v>
      </c>
      <c r="S147" s="907">
        <f>'様式D-3_S137'!BM5</f>
        <v>0</v>
      </c>
      <c r="T147" s="895">
        <f>'様式D-3_S137'!BN5</f>
        <v>0</v>
      </c>
      <c r="U147" s="906">
        <f>'様式D-3_S137'!BO5</f>
        <v>0</v>
      </c>
      <c r="V147" s="907">
        <f>'様式D-3_S137'!BP5</f>
        <v>0</v>
      </c>
      <c r="W147" s="895">
        <f>'様式D-3_S137'!BQ5</f>
        <v>0</v>
      </c>
      <c r="X147" s="896">
        <f>'様式D-3_S137'!BR5</f>
        <v>0</v>
      </c>
      <c r="Y147" s="897" t="str">
        <f>'様式D-3_S137'!BS5</f>
        <v>Ⅰ</v>
      </c>
      <c r="Z147" s="898" t="str">
        <f>'様式D-3_S137'!BT5</f>
        <v>Ⅰ</v>
      </c>
      <c r="AA147" s="898" t="str">
        <f>'様式D-3_S137'!BU5</f>
        <v>Ⅰ</v>
      </c>
      <c r="AB147" s="897" t="str">
        <f>'様式D-3_S137'!BV5</f>
        <v>Ⅰ</v>
      </c>
      <c r="AC147" s="899" t="str">
        <f>'様式D-3_S137'!BW5</f>
        <v/>
      </c>
      <c r="AD147" s="900" t="str">
        <f>'様式D-3_S137'!BX5</f>
        <v/>
      </c>
      <c r="AE147" s="900" t="str">
        <f>'様式D-3_S137'!BY5</f>
        <v/>
      </c>
      <c r="AF147" s="901" t="str">
        <f>'様式D-3_S137'!BZ5</f>
        <v/>
      </c>
      <c r="AG147" s="905">
        <f>'様式D-3_S137'!CA5</f>
        <v>0</v>
      </c>
      <c r="AH147" s="902">
        <f>'様式D-3_S137'!CB5</f>
        <v>0</v>
      </c>
      <c r="AI147" s="902">
        <f>'様式D-3_S137'!CC5</f>
        <v>0</v>
      </c>
      <c r="AJ147" s="902">
        <f>'様式D-3_S137'!CD5</f>
        <v>0</v>
      </c>
      <c r="AK147" s="902">
        <f>'様式D-3_S137'!CE5</f>
        <v>0</v>
      </c>
      <c r="AL147" s="902">
        <f>'様式D-3_S137'!CF5</f>
        <v>0</v>
      </c>
      <c r="AM147" s="902">
        <f>'様式D-3_S137'!CG5</f>
        <v>0</v>
      </c>
      <c r="AN147" s="903">
        <f>'様式D-3_S137'!CH5</f>
        <v>0</v>
      </c>
      <c r="AO147" s="3"/>
      <c r="AP147" s="3"/>
      <c r="AQ147" s="3"/>
      <c r="AR147" s="3"/>
      <c r="AS147" s="3"/>
      <c r="AT147" s="904">
        <f t="shared" si="0"/>
        <v>1</v>
      </c>
      <c r="AU147" s="3"/>
    </row>
    <row r="148" spans="2:47">
      <c r="B148" s="892">
        <f>'様式D-3_S138'!AV5</f>
        <v>138</v>
      </c>
      <c r="C148" s="893">
        <f>'様式D-3_S138'!AW5</f>
        <v>10.5</v>
      </c>
      <c r="D148" s="894">
        <f>'様式D-3_S138'!AX5</f>
        <v>0</v>
      </c>
      <c r="E148" s="895">
        <f>'様式D-3_S138'!AY5</f>
        <v>0</v>
      </c>
      <c r="F148" s="895">
        <f>'様式D-3_S138'!AZ5</f>
        <v>0</v>
      </c>
      <c r="G148" s="906">
        <f>'様式D-3_S138'!BA5</f>
        <v>0</v>
      </c>
      <c r="H148" s="907">
        <f>'様式D-3_S138'!BB5</f>
        <v>0</v>
      </c>
      <c r="I148" s="895">
        <f>'様式D-3_S138'!BC5</f>
        <v>0</v>
      </c>
      <c r="J148" s="895">
        <f>'様式D-3_S138'!BD5</f>
        <v>0</v>
      </c>
      <c r="K148" s="906">
        <f>'様式D-3_S138'!BE5</f>
        <v>1</v>
      </c>
      <c r="L148" s="907">
        <f>'様式D-3_S138'!BF5</f>
        <v>0</v>
      </c>
      <c r="M148" s="895">
        <f>'様式D-3_S138'!BG5</f>
        <v>0</v>
      </c>
      <c r="N148" s="895">
        <f>'様式D-3_S138'!BH5</f>
        <v>0</v>
      </c>
      <c r="O148" s="906">
        <f>'様式D-3_S138'!BI5</f>
        <v>0</v>
      </c>
      <c r="P148" s="907">
        <f>'様式D-3_S138'!BJ5</f>
        <v>0</v>
      </c>
      <c r="Q148" s="895">
        <f>'様式D-3_S138'!BK5</f>
        <v>0</v>
      </c>
      <c r="R148" s="906">
        <f>'様式D-3_S138'!BL5</f>
        <v>0</v>
      </c>
      <c r="S148" s="907">
        <f>'様式D-3_S138'!BM5</f>
        <v>0</v>
      </c>
      <c r="T148" s="895">
        <f>'様式D-3_S138'!BN5</f>
        <v>0</v>
      </c>
      <c r="U148" s="906">
        <f>'様式D-3_S138'!BO5</f>
        <v>1</v>
      </c>
      <c r="V148" s="907">
        <f>'様式D-3_S138'!BP5</f>
        <v>0</v>
      </c>
      <c r="W148" s="895">
        <f>'様式D-3_S138'!BQ5</f>
        <v>0</v>
      </c>
      <c r="X148" s="896">
        <f>'様式D-3_S138'!BR5</f>
        <v>0</v>
      </c>
      <c r="Y148" s="897" t="str">
        <f>'様式D-3_S138'!BS5</f>
        <v>Ⅰ</v>
      </c>
      <c r="Z148" s="898" t="str">
        <f>'様式D-3_S138'!BT5</f>
        <v>Ⅱ</v>
      </c>
      <c r="AA148" s="898" t="str">
        <f>'様式D-3_S138'!BU5</f>
        <v>Ⅰ</v>
      </c>
      <c r="AB148" s="897" t="str">
        <f>'様式D-3_S138'!BV5</f>
        <v>Ⅱ</v>
      </c>
      <c r="AC148" s="899" t="str">
        <f>'様式D-3_S138'!BW5</f>
        <v/>
      </c>
      <c r="AD148" s="900" t="str">
        <f>'様式D-3_S138'!BX5</f>
        <v/>
      </c>
      <c r="AE148" s="900" t="str">
        <f>'様式D-3_S138'!BY5</f>
        <v/>
      </c>
      <c r="AF148" s="901" t="str">
        <f>'様式D-3_S138'!BZ5</f>
        <v/>
      </c>
      <c r="AG148" s="905">
        <f>'様式D-3_S138'!CA5</f>
        <v>0</v>
      </c>
      <c r="AH148" s="902">
        <f>'様式D-3_S138'!CB5</f>
        <v>0</v>
      </c>
      <c r="AI148" s="902">
        <f>'様式D-3_S138'!CC5</f>
        <v>0</v>
      </c>
      <c r="AJ148" s="902">
        <f>'様式D-3_S138'!CD5</f>
        <v>11.31</v>
      </c>
      <c r="AK148" s="902">
        <f>'様式D-3_S138'!CE5</f>
        <v>0</v>
      </c>
      <c r="AL148" s="902">
        <f>'様式D-3_S138'!CF5</f>
        <v>0</v>
      </c>
      <c r="AM148" s="902">
        <f>'様式D-3_S138'!CG5</f>
        <v>0</v>
      </c>
      <c r="AN148" s="903">
        <f>'様式D-3_S138'!CH5</f>
        <v>0</v>
      </c>
      <c r="AO148" s="3"/>
      <c r="AP148" s="3"/>
      <c r="AQ148" s="3"/>
      <c r="AR148" s="3"/>
      <c r="AS148" s="3"/>
      <c r="AT148" s="904">
        <f t="shared" si="0"/>
        <v>2</v>
      </c>
      <c r="AU148" s="3"/>
    </row>
    <row r="149" spans="2:47">
      <c r="B149" s="892">
        <f>'様式D-3_S139'!AV5</f>
        <v>139</v>
      </c>
      <c r="C149" s="893">
        <f>'様式D-3_S139'!AW5</f>
        <v>10.3</v>
      </c>
      <c r="D149" s="894">
        <f>'様式D-3_S139'!AX5</f>
        <v>0</v>
      </c>
      <c r="E149" s="895">
        <f>'様式D-3_S139'!AY5</f>
        <v>0</v>
      </c>
      <c r="F149" s="895">
        <f>'様式D-3_S139'!AZ5</f>
        <v>0</v>
      </c>
      <c r="G149" s="906">
        <f>'様式D-3_S139'!BA5</f>
        <v>0</v>
      </c>
      <c r="H149" s="907">
        <f>'様式D-3_S139'!BB5</f>
        <v>0</v>
      </c>
      <c r="I149" s="895">
        <f>'様式D-3_S139'!BC5</f>
        <v>0</v>
      </c>
      <c r="J149" s="895">
        <f>'様式D-3_S139'!BD5</f>
        <v>0</v>
      </c>
      <c r="K149" s="906">
        <f>'様式D-3_S139'!BE5</f>
        <v>0</v>
      </c>
      <c r="L149" s="907">
        <f>'様式D-3_S139'!BF5</f>
        <v>0</v>
      </c>
      <c r="M149" s="895">
        <f>'様式D-3_S139'!BG5</f>
        <v>0</v>
      </c>
      <c r="N149" s="895">
        <f>'様式D-3_S139'!BH5</f>
        <v>0</v>
      </c>
      <c r="O149" s="906">
        <f>'様式D-3_S139'!BI5</f>
        <v>0</v>
      </c>
      <c r="P149" s="907">
        <f>'様式D-3_S139'!BJ5</f>
        <v>0</v>
      </c>
      <c r="Q149" s="895">
        <f>'様式D-3_S139'!BK5</f>
        <v>0</v>
      </c>
      <c r="R149" s="906">
        <f>'様式D-3_S139'!BL5</f>
        <v>0</v>
      </c>
      <c r="S149" s="907">
        <f>'様式D-3_S139'!BM5</f>
        <v>0</v>
      </c>
      <c r="T149" s="895">
        <f>'様式D-3_S139'!BN5</f>
        <v>0</v>
      </c>
      <c r="U149" s="906">
        <f>'様式D-3_S139'!BO5</f>
        <v>0</v>
      </c>
      <c r="V149" s="907">
        <f>'様式D-3_S139'!BP5</f>
        <v>0</v>
      </c>
      <c r="W149" s="895">
        <f>'様式D-3_S139'!BQ5</f>
        <v>0</v>
      </c>
      <c r="X149" s="896">
        <f>'様式D-3_S139'!BR5</f>
        <v>0</v>
      </c>
      <c r="Y149" s="897" t="str">
        <f>'様式D-3_S139'!BS5</f>
        <v>Ⅰ</v>
      </c>
      <c r="Z149" s="898" t="str">
        <f>'様式D-3_S139'!BT5</f>
        <v>Ⅰ</v>
      </c>
      <c r="AA149" s="898" t="str">
        <f>'様式D-3_S139'!BU5</f>
        <v>Ⅰ</v>
      </c>
      <c r="AB149" s="897" t="str">
        <f>'様式D-3_S139'!BV5</f>
        <v>Ⅰ</v>
      </c>
      <c r="AC149" s="899" t="str">
        <f>'様式D-3_S139'!BW5</f>
        <v/>
      </c>
      <c r="AD149" s="900" t="str">
        <f>'様式D-3_S139'!BX5</f>
        <v/>
      </c>
      <c r="AE149" s="900" t="str">
        <f>'様式D-3_S139'!BY5</f>
        <v/>
      </c>
      <c r="AF149" s="901" t="str">
        <f>'様式D-3_S139'!BZ5</f>
        <v/>
      </c>
      <c r="AG149" s="905">
        <f>'様式D-3_S139'!CA5</f>
        <v>0</v>
      </c>
      <c r="AH149" s="902">
        <f>'様式D-3_S139'!CB5</f>
        <v>0</v>
      </c>
      <c r="AI149" s="902">
        <f>'様式D-3_S139'!CC5</f>
        <v>0</v>
      </c>
      <c r="AJ149" s="902">
        <f>'様式D-3_S139'!CD5</f>
        <v>0</v>
      </c>
      <c r="AK149" s="902">
        <f>'様式D-3_S139'!CE5</f>
        <v>0</v>
      </c>
      <c r="AL149" s="902">
        <f>'様式D-3_S139'!CF5</f>
        <v>0</v>
      </c>
      <c r="AM149" s="902">
        <f>'様式D-3_S139'!CG5</f>
        <v>0</v>
      </c>
      <c r="AN149" s="903">
        <f>'様式D-3_S139'!CH5</f>
        <v>0</v>
      </c>
      <c r="AO149" s="3"/>
      <c r="AP149" s="3"/>
      <c r="AQ149" s="3"/>
      <c r="AR149" s="3"/>
      <c r="AS149" s="3"/>
      <c r="AT149" s="904">
        <f t="shared" si="0"/>
        <v>1</v>
      </c>
      <c r="AU149" s="3"/>
    </row>
    <row r="150" spans="2:47">
      <c r="B150" s="892">
        <f>'様式D-3_S140'!AV5</f>
        <v>140</v>
      </c>
      <c r="C150" s="893">
        <f>'様式D-3_S140'!AW5</f>
        <v>10.3</v>
      </c>
      <c r="D150" s="894">
        <f>'様式D-3_S140'!AX5</f>
        <v>0</v>
      </c>
      <c r="E150" s="895">
        <f>'様式D-3_S140'!AY5</f>
        <v>0</v>
      </c>
      <c r="F150" s="895">
        <f>'様式D-3_S140'!AZ5</f>
        <v>0</v>
      </c>
      <c r="G150" s="906">
        <f>'様式D-3_S140'!BA5</f>
        <v>0</v>
      </c>
      <c r="H150" s="907">
        <f>'様式D-3_S140'!BB5</f>
        <v>0</v>
      </c>
      <c r="I150" s="895">
        <f>'様式D-3_S140'!BC5</f>
        <v>0</v>
      </c>
      <c r="J150" s="895">
        <f>'様式D-3_S140'!BD5</f>
        <v>0</v>
      </c>
      <c r="K150" s="906">
        <f>'様式D-3_S140'!BE5</f>
        <v>2</v>
      </c>
      <c r="L150" s="907">
        <f>'様式D-3_S140'!BF5</f>
        <v>0</v>
      </c>
      <c r="M150" s="895">
        <f>'様式D-3_S140'!BG5</f>
        <v>0</v>
      </c>
      <c r="N150" s="895">
        <f>'様式D-3_S140'!BH5</f>
        <v>0</v>
      </c>
      <c r="O150" s="906">
        <f>'様式D-3_S140'!BI5</f>
        <v>0</v>
      </c>
      <c r="P150" s="907">
        <f>'様式D-3_S140'!BJ5</f>
        <v>0</v>
      </c>
      <c r="Q150" s="895">
        <f>'様式D-3_S140'!BK5</f>
        <v>0</v>
      </c>
      <c r="R150" s="906">
        <f>'様式D-3_S140'!BL5</f>
        <v>0</v>
      </c>
      <c r="S150" s="907">
        <f>'様式D-3_S140'!BM5</f>
        <v>0</v>
      </c>
      <c r="T150" s="895">
        <f>'様式D-3_S140'!BN5</f>
        <v>0</v>
      </c>
      <c r="U150" s="906">
        <f>'様式D-3_S140'!BO5</f>
        <v>2</v>
      </c>
      <c r="V150" s="907">
        <f>'様式D-3_S140'!BP5</f>
        <v>0</v>
      </c>
      <c r="W150" s="895">
        <f>'様式D-3_S140'!BQ5</f>
        <v>0</v>
      </c>
      <c r="X150" s="896">
        <f>'様式D-3_S140'!BR5</f>
        <v>0</v>
      </c>
      <c r="Y150" s="897" t="str">
        <f>'様式D-3_S140'!BS5</f>
        <v>Ⅰ</v>
      </c>
      <c r="Z150" s="898" t="str">
        <f>'様式D-3_S140'!BT5</f>
        <v>Ⅱ</v>
      </c>
      <c r="AA150" s="898" t="str">
        <f>'様式D-3_S140'!BU5</f>
        <v>Ⅰ</v>
      </c>
      <c r="AB150" s="897" t="str">
        <f>'様式D-3_S140'!BV5</f>
        <v>Ⅱ</v>
      </c>
      <c r="AC150" s="899" t="str">
        <f>'様式D-3_S140'!BW5</f>
        <v/>
      </c>
      <c r="AD150" s="900" t="str">
        <f>'様式D-3_S140'!BX5</f>
        <v/>
      </c>
      <c r="AE150" s="900" t="str">
        <f>'様式D-3_S140'!BY5</f>
        <v/>
      </c>
      <c r="AF150" s="901" t="str">
        <f>'様式D-3_S140'!BZ5</f>
        <v/>
      </c>
      <c r="AG150" s="905">
        <f>'様式D-3_S140'!CA5</f>
        <v>0</v>
      </c>
      <c r="AH150" s="902">
        <f>'様式D-3_S140'!CB5</f>
        <v>0</v>
      </c>
      <c r="AI150" s="902">
        <f>'様式D-3_S140'!CC5</f>
        <v>0</v>
      </c>
      <c r="AJ150" s="902">
        <f>'様式D-3_S140'!CD5</f>
        <v>14.07</v>
      </c>
      <c r="AK150" s="902">
        <f>'様式D-3_S140'!CE5</f>
        <v>0</v>
      </c>
      <c r="AL150" s="902">
        <f>'様式D-3_S140'!CF5</f>
        <v>0</v>
      </c>
      <c r="AM150" s="902">
        <f>'様式D-3_S140'!CG5</f>
        <v>0</v>
      </c>
      <c r="AN150" s="903">
        <f>'様式D-3_S140'!CH5</f>
        <v>0</v>
      </c>
      <c r="AO150" s="3"/>
      <c r="AP150" s="3"/>
      <c r="AQ150" s="3"/>
      <c r="AR150" s="3"/>
      <c r="AS150" s="3"/>
      <c r="AT150" s="904">
        <f t="shared" si="0"/>
        <v>2</v>
      </c>
      <c r="AU150" s="3"/>
    </row>
    <row r="151" spans="2:47">
      <c r="B151" s="892">
        <f>'様式D-3_S141'!AV5</f>
        <v>141</v>
      </c>
      <c r="C151" s="893">
        <f>'様式D-3_S141'!AW5</f>
        <v>10.5</v>
      </c>
      <c r="D151" s="894">
        <f>'様式D-3_S141'!AX5</f>
        <v>0</v>
      </c>
      <c r="E151" s="895">
        <f>'様式D-3_S141'!AY5</f>
        <v>0</v>
      </c>
      <c r="F151" s="895">
        <f>'様式D-3_S141'!AZ5</f>
        <v>0</v>
      </c>
      <c r="G151" s="906">
        <f>'様式D-3_S141'!BA5</f>
        <v>0</v>
      </c>
      <c r="H151" s="907">
        <f>'様式D-3_S141'!BB5</f>
        <v>0</v>
      </c>
      <c r="I151" s="895">
        <f>'様式D-3_S141'!BC5</f>
        <v>0</v>
      </c>
      <c r="J151" s="895">
        <f>'様式D-3_S141'!BD5</f>
        <v>0</v>
      </c>
      <c r="K151" s="906">
        <f>'様式D-3_S141'!BE5</f>
        <v>0</v>
      </c>
      <c r="L151" s="907">
        <f>'様式D-3_S141'!BF5</f>
        <v>0</v>
      </c>
      <c r="M151" s="895">
        <f>'様式D-3_S141'!BG5</f>
        <v>0</v>
      </c>
      <c r="N151" s="895">
        <f>'様式D-3_S141'!BH5</f>
        <v>0</v>
      </c>
      <c r="O151" s="906">
        <f>'様式D-3_S141'!BI5</f>
        <v>0</v>
      </c>
      <c r="P151" s="907">
        <f>'様式D-3_S141'!BJ5</f>
        <v>0</v>
      </c>
      <c r="Q151" s="895">
        <f>'様式D-3_S141'!BK5</f>
        <v>0</v>
      </c>
      <c r="R151" s="906">
        <f>'様式D-3_S141'!BL5</f>
        <v>0</v>
      </c>
      <c r="S151" s="907">
        <f>'様式D-3_S141'!BM5</f>
        <v>0</v>
      </c>
      <c r="T151" s="895">
        <f>'様式D-3_S141'!BN5</f>
        <v>0</v>
      </c>
      <c r="U151" s="906">
        <f>'様式D-3_S141'!BO5</f>
        <v>0</v>
      </c>
      <c r="V151" s="907">
        <f>'様式D-3_S141'!BP5</f>
        <v>0</v>
      </c>
      <c r="W151" s="895">
        <f>'様式D-3_S141'!BQ5</f>
        <v>0</v>
      </c>
      <c r="X151" s="896">
        <f>'様式D-3_S141'!BR5</f>
        <v>0</v>
      </c>
      <c r="Y151" s="897" t="str">
        <f>'様式D-3_S141'!BS5</f>
        <v>Ⅰ</v>
      </c>
      <c r="Z151" s="898" t="str">
        <f>'様式D-3_S141'!BT5</f>
        <v>Ⅰ</v>
      </c>
      <c r="AA151" s="898" t="str">
        <f>'様式D-3_S141'!BU5</f>
        <v>Ⅰ</v>
      </c>
      <c r="AB151" s="897" t="str">
        <f>'様式D-3_S141'!BV5</f>
        <v>Ⅰ</v>
      </c>
      <c r="AC151" s="899" t="str">
        <f>'様式D-3_S141'!BW5</f>
        <v/>
      </c>
      <c r="AD151" s="900" t="str">
        <f>'様式D-3_S141'!BX5</f>
        <v/>
      </c>
      <c r="AE151" s="900" t="str">
        <f>'様式D-3_S141'!BY5</f>
        <v/>
      </c>
      <c r="AF151" s="901" t="str">
        <f>'様式D-3_S141'!BZ5</f>
        <v/>
      </c>
      <c r="AG151" s="905">
        <f>'様式D-3_S141'!CA5</f>
        <v>0</v>
      </c>
      <c r="AH151" s="902">
        <f>'様式D-3_S141'!CB5</f>
        <v>0</v>
      </c>
      <c r="AI151" s="902">
        <f>'様式D-3_S141'!CC5</f>
        <v>0</v>
      </c>
      <c r="AJ151" s="902">
        <f>'様式D-3_S141'!CD5</f>
        <v>0</v>
      </c>
      <c r="AK151" s="902">
        <f>'様式D-3_S141'!CE5</f>
        <v>0</v>
      </c>
      <c r="AL151" s="902">
        <f>'様式D-3_S141'!CF5</f>
        <v>0</v>
      </c>
      <c r="AM151" s="902">
        <f>'様式D-3_S141'!CG5</f>
        <v>0</v>
      </c>
      <c r="AN151" s="903">
        <f>'様式D-3_S141'!CH5</f>
        <v>0</v>
      </c>
      <c r="AO151" s="3"/>
      <c r="AP151" s="3"/>
      <c r="AQ151" s="3"/>
      <c r="AR151" s="3"/>
      <c r="AS151" s="3"/>
      <c r="AT151" s="904">
        <f t="shared" si="0"/>
        <v>1</v>
      </c>
      <c r="AU151" s="3"/>
    </row>
    <row r="152" spans="2:47">
      <c r="B152" s="892">
        <f>'様式D-3_S142'!AV5</f>
        <v>142</v>
      </c>
      <c r="C152" s="893">
        <f>'様式D-3_S142'!AW5</f>
        <v>6.2</v>
      </c>
      <c r="D152" s="894">
        <f>'様式D-3_S142'!AX5</f>
        <v>0</v>
      </c>
      <c r="E152" s="895">
        <f>'様式D-3_S142'!AY5</f>
        <v>0</v>
      </c>
      <c r="F152" s="895">
        <f>'様式D-3_S142'!AZ5</f>
        <v>0</v>
      </c>
      <c r="G152" s="906">
        <f>'様式D-3_S142'!BA5</f>
        <v>0</v>
      </c>
      <c r="H152" s="907">
        <f>'様式D-3_S142'!BB5</f>
        <v>0</v>
      </c>
      <c r="I152" s="895">
        <f>'様式D-3_S142'!BC5</f>
        <v>0</v>
      </c>
      <c r="J152" s="895">
        <f>'様式D-3_S142'!BD5</f>
        <v>0</v>
      </c>
      <c r="K152" s="906">
        <f>'様式D-3_S142'!BE5</f>
        <v>1</v>
      </c>
      <c r="L152" s="907">
        <f>'様式D-3_S142'!BF5</f>
        <v>0</v>
      </c>
      <c r="M152" s="895">
        <f>'様式D-3_S142'!BG5</f>
        <v>0</v>
      </c>
      <c r="N152" s="895">
        <f>'様式D-3_S142'!BH5</f>
        <v>0</v>
      </c>
      <c r="O152" s="906">
        <f>'様式D-3_S142'!BI5</f>
        <v>0</v>
      </c>
      <c r="P152" s="907">
        <f>'様式D-3_S142'!BJ5</f>
        <v>0</v>
      </c>
      <c r="Q152" s="895">
        <f>'様式D-3_S142'!BK5</f>
        <v>0</v>
      </c>
      <c r="R152" s="906">
        <f>'様式D-3_S142'!BL5</f>
        <v>0</v>
      </c>
      <c r="S152" s="907">
        <f>'様式D-3_S142'!BM5</f>
        <v>0</v>
      </c>
      <c r="T152" s="895">
        <f>'様式D-3_S142'!BN5</f>
        <v>0</v>
      </c>
      <c r="U152" s="906">
        <f>'様式D-3_S142'!BO5</f>
        <v>1</v>
      </c>
      <c r="V152" s="907">
        <f>'様式D-3_S142'!BP5</f>
        <v>0</v>
      </c>
      <c r="W152" s="895">
        <f>'様式D-3_S142'!BQ5</f>
        <v>0</v>
      </c>
      <c r="X152" s="896">
        <f>'様式D-3_S142'!BR5</f>
        <v>0</v>
      </c>
      <c r="Y152" s="897" t="str">
        <f>'様式D-3_S142'!BS5</f>
        <v>Ⅰ</v>
      </c>
      <c r="Z152" s="898" t="str">
        <f>'様式D-3_S142'!BT5</f>
        <v>Ⅱ</v>
      </c>
      <c r="AA152" s="898" t="str">
        <f>'様式D-3_S142'!BU5</f>
        <v>Ⅰ</v>
      </c>
      <c r="AB152" s="897" t="str">
        <f>'様式D-3_S142'!BV5</f>
        <v>Ⅱ</v>
      </c>
      <c r="AC152" s="899" t="str">
        <f>'様式D-3_S142'!BW5</f>
        <v/>
      </c>
      <c r="AD152" s="900" t="str">
        <f>'様式D-3_S142'!BX5</f>
        <v/>
      </c>
      <c r="AE152" s="900" t="str">
        <f>'様式D-3_S142'!BY5</f>
        <v/>
      </c>
      <c r="AF152" s="901" t="str">
        <f>'様式D-3_S142'!BZ5</f>
        <v/>
      </c>
      <c r="AG152" s="905">
        <f>'様式D-3_S142'!CA5</f>
        <v>0</v>
      </c>
      <c r="AH152" s="902">
        <f>'様式D-3_S142'!CB5</f>
        <v>0</v>
      </c>
      <c r="AI152" s="902">
        <f>'様式D-3_S142'!CC5</f>
        <v>0</v>
      </c>
      <c r="AJ152" s="902">
        <f>'様式D-3_S142'!CD5</f>
        <v>6</v>
      </c>
      <c r="AK152" s="902">
        <f>'様式D-3_S142'!CE5</f>
        <v>0</v>
      </c>
      <c r="AL152" s="902">
        <f>'様式D-3_S142'!CF5</f>
        <v>0</v>
      </c>
      <c r="AM152" s="902">
        <f>'様式D-3_S142'!CG5</f>
        <v>0</v>
      </c>
      <c r="AN152" s="903">
        <f>'様式D-3_S142'!CH5</f>
        <v>0</v>
      </c>
      <c r="AO152" s="3"/>
      <c r="AP152" s="3"/>
      <c r="AQ152" s="3"/>
      <c r="AR152" s="3"/>
      <c r="AS152" s="3"/>
      <c r="AT152" s="904">
        <f t="shared" si="0"/>
        <v>2</v>
      </c>
      <c r="AU152" s="3"/>
    </row>
    <row r="153" spans="2:47">
      <c r="B153" s="892">
        <f>'様式D-3_S143'!AV5</f>
        <v>143</v>
      </c>
      <c r="C153" s="893">
        <f>'様式D-3_S143'!AW5</f>
        <v>6.2</v>
      </c>
      <c r="D153" s="894">
        <f>'様式D-3_S143'!AX5</f>
        <v>0</v>
      </c>
      <c r="E153" s="895">
        <f>'様式D-3_S143'!AY5</f>
        <v>0</v>
      </c>
      <c r="F153" s="895">
        <f>'様式D-3_S143'!AZ5</f>
        <v>0</v>
      </c>
      <c r="G153" s="906">
        <f>'様式D-3_S143'!BA5</f>
        <v>0</v>
      </c>
      <c r="H153" s="907">
        <f>'様式D-3_S143'!BB5</f>
        <v>0</v>
      </c>
      <c r="I153" s="895">
        <f>'様式D-3_S143'!BC5</f>
        <v>0</v>
      </c>
      <c r="J153" s="895">
        <f>'様式D-3_S143'!BD5</f>
        <v>0</v>
      </c>
      <c r="K153" s="906">
        <f>'様式D-3_S143'!BE5</f>
        <v>1</v>
      </c>
      <c r="L153" s="907">
        <f>'様式D-3_S143'!BF5</f>
        <v>0</v>
      </c>
      <c r="M153" s="895">
        <f>'様式D-3_S143'!BG5</f>
        <v>0</v>
      </c>
      <c r="N153" s="895">
        <f>'様式D-3_S143'!BH5</f>
        <v>0</v>
      </c>
      <c r="O153" s="906">
        <f>'様式D-3_S143'!BI5</f>
        <v>0</v>
      </c>
      <c r="P153" s="907">
        <f>'様式D-3_S143'!BJ5</f>
        <v>0</v>
      </c>
      <c r="Q153" s="895">
        <f>'様式D-3_S143'!BK5</f>
        <v>0</v>
      </c>
      <c r="R153" s="906">
        <f>'様式D-3_S143'!BL5</f>
        <v>0</v>
      </c>
      <c r="S153" s="907">
        <f>'様式D-3_S143'!BM5</f>
        <v>0</v>
      </c>
      <c r="T153" s="895">
        <f>'様式D-3_S143'!BN5</f>
        <v>0</v>
      </c>
      <c r="U153" s="906">
        <f>'様式D-3_S143'!BO5</f>
        <v>1</v>
      </c>
      <c r="V153" s="907">
        <f>'様式D-3_S143'!BP5</f>
        <v>0</v>
      </c>
      <c r="W153" s="895">
        <f>'様式D-3_S143'!BQ5</f>
        <v>0</v>
      </c>
      <c r="X153" s="896">
        <f>'様式D-3_S143'!BR5</f>
        <v>0</v>
      </c>
      <c r="Y153" s="897" t="str">
        <f>'様式D-3_S143'!BS5</f>
        <v>Ⅰ</v>
      </c>
      <c r="Z153" s="898" t="str">
        <f>'様式D-3_S143'!BT5</f>
        <v>Ⅱ</v>
      </c>
      <c r="AA153" s="898" t="str">
        <f>'様式D-3_S143'!BU5</f>
        <v>Ⅰ</v>
      </c>
      <c r="AB153" s="897" t="str">
        <f>'様式D-3_S143'!BV5</f>
        <v>Ⅱ</v>
      </c>
      <c r="AC153" s="899" t="str">
        <f>'様式D-3_S143'!BW5</f>
        <v/>
      </c>
      <c r="AD153" s="900" t="str">
        <f>'様式D-3_S143'!BX5</f>
        <v/>
      </c>
      <c r="AE153" s="900" t="str">
        <f>'様式D-3_S143'!BY5</f>
        <v/>
      </c>
      <c r="AF153" s="901" t="str">
        <f>'様式D-3_S143'!BZ5</f>
        <v/>
      </c>
      <c r="AG153" s="905">
        <f>'様式D-3_S143'!CA5</f>
        <v>0</v>
      </c>
      <c r="AH153" s="902">
        <f>'様式D-3_S143'!CB5</f>
        <v>0</v>
      </c>
      <c r="AI153" s="902">
        <f>'様式D-3_S143'!CC5</f>
        <v>0</v>
      </c>
      <c r="AJ153" s="902">
        <f>'様式D-3_S143'!CD5</f>
        <v>6.3</v>
      </c>
      <c r="AK153" s="902">
        <f>'様式D-3_S143'!CE5</f>
        <v>0</v>
      </c>
      <c r="AL153" s="902">
        <f>'様式D-3_S143'!CF5</f>
        <v>0</v>
      </c>
      <c r="AM153" s="902">
        <f>'様式D-3_S143'!CG5</f>
        <v>0</v>
      </c>
      <c r="AN153" s="903">
        <f>'様式D-3_S143'!CH5</f>
        <v>0</v>
      </c>
      <c r="AO153" s="3"/>
      <c r="AP153" s="3"/>
      <c r="AQ153" s="3"/>
      <c r="AR153" s="3"/>
      <c r="AS153" s="3"/>
      <c r="AT153" s="904">
        <f t="shared" si="0"/>
        <v>2</v>
      </c>
      <c r="AU153" s="3"/>
    </row>
    <row r="154" spans="2:47">
      <c r="B154" s="892">
        <f>'様式D-3_S144'!AV5</f>
        <v>144</v>
      </c>
      <c r="C154" s="893">
        <f>'様式D-3_S144'!AW5</f>
        <v>6.2</v>
      </c>
      <c r="D154" s="894">
        <f>'様式D-3_S144'!AX5</f>
        <v>0</v>
      </c>
      <c r="E154" s="895">
        <f>'様式D-3_S144'!AY5</f>
        <v>0</v>
      </c>
      <c r="F154" s="895">
        <f>'様式D-3_S144'!AZ5</f>
        <v>0</v>
      </c>
      <c r="G154" s="906">
        <f>'様式D-3_S144'!BA5</f>
        <v>0</v>
      </c>
      <c r="H154" s="907">
        <f>'様式D-3_S144'!BB5</f>
        <v>0</v>
      </c>
      <c r="I154" s="895">
        <f>'様式D-3_S144'!BC5</f>
        <v>0</v>
      </c>
      <c r="J154" s="895">
        <f>'様式D-3_S144'!BD5</f>
        <v>0</v>
      </c>
      <c r="K154" s="906">
        <f>'様式D-3_S144'!BE5</f>
        <v>1</v>
      </c>
      <c r="L154" s="907">
        <f>'様式D-3_S144'!BF5</f>
        <v>0</v>
      </c>
      <c r="M154" s="895">
        <f>'様式D-3_S144'!BG5</f>
        <v>0</v>
      </c>
      <c r="N154" s="895">
        <f>'様式D-3_S144'!BH5</f>
        <v>0</v>
      </c>
      <c r="O154" s="906">
        <f>'様式D-3_S144'!BI5</f>
        <v>0</v>
      </c>
      <c r="P154" s="907">
        <f>'様式D-3_S144'!BJ5</f>
        <v>0</v>
      </c>
      <c r="Q154" s="895">
        <f>'様式D-3_S144'!BK5</f>
        <v>0</v>
      </c>
      <c r="R154" s="906">
        <f>'様式D-3_S144'!BL5</f>
        <v>0</v>
      </c>
      <c r="S154" s="907">
        <f>'様式D-3_S144'!BM5</f>
        <v>0</v>
      </c>
      <c r="T154" s="895">
        <f>'様式D-3_S144'!BN5</f>
        <v>0</v>
      </c>
      <c r="U154" s="906">
        <f>'様式D-3_S144'!BO5</f>
        <v>1</v>
      </c>
      <c r="V154" s="907">
        <f>'様式D-3_S144'!BP5</f>
        <v>0</v>
      </c>
      <c r="W154" s="895">
        <f>'様式D-3_S144'!BQ5</f>
        <v>0</v>
      </c>
      <c r="X154" s="896">
        <f>'様式D-3_S144'!BR5</f>
        <v>0</v>
      </c>
      <c r="Y154" s="897" t="str">
        <f>'様式D-3_S144'!BS5</f>
        <v>Ⅰ</v>
      </c>
      <c r="Z154" s="898" t="str">
        <f>'様式D-3_S144'!BT5</f>
        <v>Ⅱ</v>
      </c>
      <c r="AA154" s="898" t="str">
        <f>'様式D-3_S144'!BU5</f>
        <v>Ⅰ</v>
      </c>
      <c r="AB154" s="897" t="str">
        <f>'様式D-3_S144'!BV5</f>
        <v>Ⅱ</v>
      </c>
      <c r="AC154" s="899" t="str">
        <f>'様式D-3_S144'!BW5</f>
        <v/>
      </c>
      <c r="AD154" s="900" t="str">
        <f>'様式D-3_S144'!BX5</f>
        <v/>
      </c>
      <c r="AE154" s="900" t="str">
        <f>'様式D-3_S144'!BY5</f>
        <v/>
      </c>
      <c r="AF154" s="901" t="str">
        <f>'様式D-3_S144'!BZ5</f>
        <v/>
      </c>
      <c r="AG154" s="905">
        <f>'様式D-3_S144'!CA5</f>
        <v>0</v>
      </c>
      <c r="AH154" s="902">
        <f>'様式D-3_S144'!CB5</f>
        <v>0</v>
      </c>
      <c r="AI154" s="902">
        <f>'様式D-3_S144'!CC5</f>
        <v>0</v>
      </c>
      <c r="AJ154" s="902">
        <f>'様式D-3_S144'!CD5</f>
        <v>6.3</v>
      </c>
      <c r="AK154" s="902">
        <f>'様式D-3_S144'!CE5</f>
        <v>0</v>
      </c>
      <c r="AL154" s="902">
        <f>'様式D-3_S144'!CF5</f>
        <v>0</v>
      </c>
      <c r="AM154" s="902">
        <f>'様式D-3_S144'!CG5</f>
        <v>0</v>
      </c>
      <c r="AN154" s="903">
        <f>'様式D-3_S144'!CH5</f>
        <v>0</v>
      </c>
      <c r="AO154" s="3"/>
      <c r="AP154" s="3"/>
      <c r="AQ154" s="3"/>
      <c r="AR154" s="3"/>
      <c r="AS154" s="3"/>
      <c r="AT154" s="904">
        <f t="shared" si="0"/>
        <v>2</v>
      </c>
      <c r="AU154" s="3"/>
    </row>
    <row r="155" spans="2:47">
      <c r="B155" s="892">
        <f>'様式D-3_S145'!AV5</f>
        <v>145</v>
      </c>
      <c r="C155" s="893">
        <f>'様式D-3_S145'!AW5</f>
        <v>6.2</v>
      </c>
      <c r="D155" s="894">
        <f>'様式D-3_S145'!AX5</f>
        <v>0</v>
      </c>
      <c r="E155" s="895">
        <f>'様式D-3_S145'!AY5</f>
        <v>0</v>
      </c>
      <c r="F155" s="895">
        <f>'様式D-3_S145'!AZ5</f>
        <v>0</v>
      </c>
      <c r="G155" s="906">
        <f>'様式D-3_S145'!BA5</f>
        <v>0</v>
      </c>
      <c r="H155" s="907">
        <f>'様式D-3_S145'!BB5</f>
        <v>0</v>
      </c>
      <c r="I155" s="895">
        <f>'様式D-3_S145'!BC5</f>
        <v>0</v>
      </c>
      <c r="J155" s="895">
        <f>'様式D-3_S145'!BD5</f>
        <v>0</v>
      </c>
      <c r="K155" s="906">
        <f>'様式D-3_S145'!BE5</f>
        <v>1</v>
      </c>
      <c r="L155" s="907">
        <f>'様式D-3_S145'!BF5</f>
        <v>0</v>
      </c>
      <c r="M155" s="895">
        <f>'様式D-3_S145'!BG5</f>
        <v>0</v>
      </c>
      <c r="N155" s="895">
        <f>'様式D-3_S145'!BH5</f>
        <v>0</v>
      </c>
      <c r="O155" s="906">
        <f>'様式D-3_S145'!BI5</f>
        <v>0</v>
      </c>
      <c r="P155" s="907">
        <f>'様式D-3_S145'!BJ5</f>
        <v>0</v>
      </c>
      <c r="Q155" s="895">
        <f>'様式D-3_S145'!BK5</f>
        <v>0</v>
      </c>
      <c r="R155" s="906">
        <f>'様式D-3_S145'!BL5</f>
        <v>0</v>
      </c>
      <c r="S155" s="907">
        <f>'様式D-3_S145'!BM5</f>
        <v>0</v>
      </c>
      <c r="T155" s="895">
        <f>'様式D-3_S145'!BN5</f>
        <v>0</v>
      </c>
      <c r="U155" s="906">
        <f>'様式D-3_S145'!BO5</f>
        <v>1</v>
      </c>
      <c r="V155" s="907">
        <f>'様式D-3_S145'!BP5</f>
        <v>0</v>
      </c>
      <c r="W155" s="895">
        <f>'様式D-3_S145'!BQ5</f>
        <v>0</v>
      </c>
      <c r="X155" s="896">
        <f>'様式D-3_S145'!BR5</f>
        <v>0</v>
      </c>
      <c r="Y155" s="897" t="str">
        <f>'様式D-3_S145'!BS5</f>
        <v>Ⅰ</v>
      </c>
      <c r="Z155" s="898" t="str">
        <f>'様式D-3_S145'!BT5</f>
        <v>Ⅱ</v>
      </c>
      <c r="AA155" s="898" t="str">
        <f>'様式D-3_S145'!BU5</f>
        <v>Ⅰ</v>
      </c>
      <c r="AB155" s="897" t="str">
        <f>'様式D-3_S145'!BV5</f>
        <v>Ⅱ</v>
      </c>
      <c r="AC155" s="899" t="str">
        <f>'様式D-3_S145'!BW5</f>
        <v/>
      </c>
      <c r="AD155" s="900" t="str">
        <f>'様式D-3_S145'!BX5</f>
        <v/>
      </c>
      <c r="AE155" s="900" t="str">
        <f>'様式D-3_S145'!BY5</f>
        <v/>
      </c>
      <c r="AF155" s="901" t="str">
        <f>'様式D-3_S145'!BZ5</f>
        <v/>
      </c>
      <c r="AG155" s="905">
        <f>'様式D-3_S145'!CA5</f>
        <v>0</v>
      </c>
      <c r="AH155" s="902">
        <f>'様式D-3_S145'!CB5</f>
        <v>0</v>
      </c>
      <c r="AI155" s="902">
        <f>'様式D-3_S145'!CC5</f>
        <v>0</v>
      </c>
      <c r="AJ155" s="902">
        <f>'様式D-3_S145'!CD5</f>
        <v>0.01</v>
      </c>
      <c r="AK155" s="902">
        <f>'様式D-3_S145'!CE5</f>
        <v>0</v>
      </c>
      <c r="AL155" s="902">
        <f>'様式D-3_S145'!CF5</f>
        <v>0</v>
      </c>
      <c r="AM155" s="902">
        <f>'様式D-3_S145'!CG5</f>
        <v>0</v>
      </c>
      <c r="AN155" s="903">
        <f>'様式D-3_S145'!CH5</f>
        <v>0</v>
      </c>
      <c r="AO155" s="3"/>
      <c r="AP155" s="3"/>
      <c r="AQ155" s="3"/>
      <c r="AR155" s="3"/>
      <c r="AS155" s="3"/>
      <c r="AT155" s="904">
        <f t="shared" si="0"/>
        <v>2</v>
      </c>
      <c r="AU155" s="3"/>
    </row>
    <row r="156" spans="2:47">
      <c r="B156" s="892">
        <f>'様式D-3_S146'!AV5</f>
        <v>146</v>
      </c>
      <c r="C156" s="893">
        <f>'様式D-3_S146'!AW5</f>
        <v>6.2</v>
      </c>
      <c r="D156" s="894">
        <f>'様式D-3_S146'!AX5</f>
        <v>0</v>
      </c>
      <c r="E156" s="895">
        <f>'様式D-3_S146'!AY5</f>
        <v>0</v>
      </c>
      <c r="F156" s="895">
        <f>'様式D-3_S146'!AZ5</f>
        <v>0</v>
      </c>
      <c r="G156" s="906">
        <f>'様式D-3_S146'!BA5</f>
        <v>0</v>
      </c>
      <c r="H156" s="907">
        <f>'様式D-3_S146'!BB5</f>
        <v>0</v>
      </c>
      <c r="I156" s="895">
        <f>'様式D-3_S146'!BC5</f>
        <v>0</v>
      </c>
      <c r="J156" s="895">
        <f>'様式D-3_S146'!BD5</f>
        <v>0</v>
      </c>
      <c r="K156" s="906">
        <f>'様式D-3_S146'!BE5</f>
        <v>1</v>
      </c>
      <c r="L156" s="907">
        <f>'様式D-3_S146'!BF5</f>
        <v>0</v>
      </c>
      <c r="M156" s="895">
        <f>'様式D-3_S146'!BG5</f>
        <v>0</v>
      </c>
      <c r="N156" s="895">
        <f>'様式D-3_S146'!BH5</f>
        <v>0</v>
      </c>
      <c r="O156" s="906">
        <f>'様式D-3_S146'!BI5</f>
        <v>0</v>
      </c>
      <c r="P156" s="907">
        <f>'様式D-3_S146'!BJ5</f>
        <v>0</v>
      </c>
      <c r="Q156" s="895">
        <f>'様式D-3_S146'!BK5</f>
        <v>0</v>
      </c>
      <c r="R156" s="906">
        <f>'様式D-3_S146'!BL5</f>
        <v>0</v>
      </c>
      <c r="S156" s="907">
        <f>'様式D-3_S146'!BM5</f>
        <v>0</v>
      </c>
      <c r="T156" s="895">
        <f>'様式D-3_S146'!BN5</f>
        <v>0</v>
      </c>
      <c r="U156" s="906">
        <f>'様式D-3_S146'!BO5</f>
        <v>1</v>
      </c>
      <c r="V156" s="907">
        <f>'様式D-3_S146'!BP5</f>
        <v>0</v>
      </c>
      <c r="W156" s="895">
        <f>'様式D-3_S146'!BQ5</f>
        <v>0</v>
      </c>
      <c r="X156" s="896">
        <f>'様式D-3_S146'!BR5</f>
        <v>0</v>
      </c>
      <c r="Y156" s="897" t="str">
        <f>'様式D-3_S146'!BS5</f>
        <v>Ⅰ</v>
      </c>
      <c r="Z156" s="898" t="str">
        <f>'様式D-3_S146'!BT5</f>
        <v>Ⅱ</v>
      </c>
      <c r="AA156" s="898" t="str">
        <f>'様式D-3_S146'!BU5</f>
        <v>Ⅰ</v>
      </c>
      <c r="AB156" s="897" t="str">
        <f>'様式D-3_S146'!BV5</f>
        <v>Ⅱ</v>
      </c>
      <c r="AC156" s="899" t="str">
        <f>'様式D-3_S146'!BW5</f>
        <v/>
      </c>
      <c r="AD156" s="900" t="str">
        <f>'様式D-3_S146'!BX5</f>
        <v/>
      </c>
      <c r="AE156" s="900" t="str">
        <f>'様式D-3_S146'!BY5</f>
        <v/>
      </c>
      <c r="AF156" s="901" t="str">
        <f>'様式D-3_S146'!BZ5</f>
        <v/>
      </c>
      <c r="AG156" s="905">
        <f>'様式D-3_S146'!CA5</f>
        <v>0</v>
      </c>
      <c r="AH156" s="902">
        <f>'様式D-3_S146'!CB5</f>
        <v>0</v>
      </c>
      <c r="AI156" s="902">
        <f>'様式D-3_S146'!CC5</f>
        <v>0</v>
      </c>
      <c r="AJ156" s="902">
        <f>'様式D-3_S146'!CD5</f>
        <v>0.02</v>
      </c>
      <c r="AK156" s="902">
        <f>'様式D-3_S146'!CE5</f>
        <v>0</v>
      </c>
      <c r="AL156" s="902">
        <f>'様式D-3_S146'!CF5</f>
        <v>0</v>
      </c>
      <c r="AM156" s="902">
        <f>'様式D-3_S146'!CG5</f>
        <v>0</v>
      </c>
      <c r="AN156" s="903">
        <f>'様式D-3_S146'!CH5</f>
        <v>0</v>
      </c>
      <c r="AO156" s="3"/>
      <c r="AP156" s="3"/>
      <c r="AQ156" s="3"/>
      <c r="AR156" s="3"/>
      <c r="AS156" s="3"/>
      <c r="AT156" s="904">
        <f t="shared" si="0"/>
        <v>2</v>
      </c>
      <c r="AU156" s="3"/>
    </row>
    <row r="157" spans="2:47">
      <c r="B157" s="892">
        <f>'様式D-3_S147'!AV5</f>
        <v>147</v>
      </c>
      <c r="C157" s="893">
        <f>'様式D-3_S147'!AW5</f>
        <v>10.3</v>
      </c>
      <c r="D157" s="894">
        <f>'様式D-3_S147'!AX5</f>
        <v>0</v>
      </c>
      <c r="E157" s="895">
        <f>'様式D-3_S147'!AY5</f>
        <v>0</v>
      </c>
      <c r="F157" s="895">
        <f>'様式D-3_S147'!AZ5</f>
        <v>0</v>
      </c>
      <c r="G157" s="906">
        <f>'様式D-3_S147'!BA5</f>
        <v>0</v>
      </c>
      <c r="H157" s="907">
        <f>'様式D-3_S147'!BB5</f>
        <v>0</v>
      </c>
      <c r="I157" s="895">
        <f>'様式D-3_S147'!BC5</f>
        <v>0</v>
      </c>
      <c r="J157" s="895">
        <f>'様式D-3_S147'!BD5</f>
        <v>0</v>
      </c>
      <c r="K157" s="906">
        <f>'様式D-3_S147'!BE5</f>
        <v>1</v>
      </c>
      <c r="L157" s="907">
        <f>'様式D-3_S147'!BF5</f>
        <v>0</v>
      </c>
      <c r="M157" s="895">
        <f>'様式D-3_S147'!BG5</f>
        <v>0</v>
      </c>
      <c r="N157" s="895">
        <f>'様式D-3_S147'!BH5</f>
        <v>0</v>
      </c>
      <c r="O157" s="906">
        <f>'様式D-3_S147'!BI5</f>
        <v>0</v>
      </c>
      <c r="P157" s="907">
        <f>'様式D-3_S147'!BJ5</f>
        <v>0</v>
      </c>
      <c r="Q157" s="895">
        <f>'様式D-3_S147'!BK5</f>
        <v>0</v>
      </c>
      <c r="R157" s="906">
        <f>'様式D-3_S147'!BL5</f>
        <v>0</v>
      </c>
      <c r="S157" s="907">
        <f>'様式D-3_S147'!BM5</f>
        <v>0</v>
      </c>
      <c r="T157" s="895">
        <f>'様式D-3_S147'!BN5</f>
        <v>0</v>
      </c>
      <c r="U157" s="906">
        <f>'様式D-3_S147'!BO5</f>
        <v>1</v>
      </c>
      <c r="V157" s="907">
        <f>'様式D-3_S147'!BP5</f>
        <v>0</v>
      </c>
      <c r="W157" s="895">
        <f>'様式D-3_S147'!BQ5</f>
        <v>0</v>
      </c>
      <c r="X157" s="896">
        <f>'様式D-3_S147'!BR5</f>
        <v>0</v>
      </c>
      <c r="Y157" s="897" t="str">
        <f>'様式D-3_S147'!BS5</f>
        <v>Ⅰ</v>
      </c>
      <c r="Z157" s="898" t="str">
        <f>'様式D-3_S147'!BT5</f>
        <v>Ⅱ</v>
      </c>
      <c r="AA157" s="898" t="str">
        <f>'様式D-3_S147'!BU5</f>
        <v>Ⅰ</v>
      </c>
      <c r="AB157" s="897" t="str">
        <f>'様式D-3_S147'!BV5</f>
        <v>Ⅱ</v>
      </c>
      <c r="AC157" s="899" t="str">
        <f>'様式D-3_S147'!BW5</f>
        <v/>
      </c>
      <c r="AD157" s="900" t="str">
        <f>'様式D-3_S147'!BX5</f>
        <v/>
      </c>
      <c r="AE157" s="900" t="str">
        <f>'様式D-3_S147'!BY5</f>
        <v/>
      </c>
      <c r="AF157" s="901" t="str">
        <f>'様式D-3_S147'!BZ5</f>
        <v/>
      </c>
      <c r="AG157" s="905">
        <f>'様式D-3_S147'!CA5</f>
        <v>0</v>
      </c>
      <c r="AH157" s="902">
        <f>'様式D-3_S147'!CB5</f>
        <v>0</v>
      </c>
      <c r="AI157" s="902">
        <f>'様式D-3_S147'!CC5</f>
        <v>0</v>
      </c>
      <c r="AJ157" s="902">
        <f>'様式D-3_S147'!CD5</f>
        <v>11.97</v>
      </c>
      <c r="AK157" s="902">
        <f>'様式D-3_S147'!CE5</f>
        <v>0</v>
      </c>
      <c r="AL157" s="902">
        <f>'様式D-3_S147'!CF5</f>
        <v>0</v>
      </c>
      <c r="AM157" s="902">
        <f>'様式D-3_S147'!CG5</f>
        <v>0</v>
      </c>
      <c r="AN157" s="903">
        <f>'様式D-3_S147'!CH5</f>
        <v>0</v>
      </c>
      <c r="AO157" s="3"/>
      <c r="AP157" s="3"/>
      <c r="AQ157" s="3"/>
      <c r="AR157" s="3"/>
      <c r="AS157" s="3"/>
      <c r="AT157" s="904">
        <f t="shared" si="0"/>
        <v>2</v>
      </c>
      <c r="AU157" s="3"/>
    </row>
    <row r="158" spans="2:47">
      <c r="B158" s="892">
        <f>'様式D-3_S148'!AV5</f>
        <v>148</v>
      </c>
      <c r="C158" s="893">
        <f>'様式D-3_S148'!AW5</f>
        <v>10.5</v>
      </c>
      <c r="D158" s="894">
        <f>'様式D-3_S148'!AX5</f>
        <v>0</v>
      </c>
      <c r="E158" s="895">
        <f>'様式D-3_S148'!AY5</f>
        <v>0</v>
      </c>
      <c r="F158" s="895">
        <f>'様式D-3_S148'!AZ5</f>
        <v>0</v>
      </c>
      <c r="G158" s="906">
        <f>'様式D-3_S148'!BA5</f>
        <v>0</v>
      </c>
      <c r="H158" s="907">
        <f>'様式D-3_S148'!BB5</f>
        <v>0</v>
      </c>
      <c r="I158" s="895">
        <f>'様式D-3_S148'!BC5</f>
        <v>0</v>
      </c>
      <c r="J158" s="895">
        <f>'様式D-3_S148'!BD5</f>
        <v>0</v>
      </c>
      <c r="K158" s="906">
        <f>'様式D-3_S148'!BE5</f>
        <v>1</v>
      </c>
      <c r="L158" s="907">
        <f>'様式D-3_S148'!BF5</f>
        <v>0</v>
      </c>
      <c r="M158" s="895">
        <f>'様式D-3_S148'!BG5</f>
        <v>0</v>
      </c>
      <c r="N158" s="895">
        <f>'様式D-3_S148'!BH5</f>
        <v>0</v>
      </c>
      <c r="O158" s="906">
        <f>'様式D-3_S148'!BI5</f>
        <v>0</v>
      </c>
      <c r="P158" s="907">
        <f>'様式D-3_S148'!BJ5</f>
        <v>0</v>
      </c>
      <c r="Q158" s="895">
        <f>'様式D-3_S148'!BK5</f>
        <v>0</v>
      </c>
      <c r="R158" s="906">
        <f>'様式D-3_S148'!BL5</f>
        <v>0</v>
      </c>
      <c r="S158" s="907">
        <f>'様式D-3_S148'!BM5</f>
        <v>0</v>
      </c>
      <c r="T158" s="895">
        <f>'様式D-3_S148'!BN5</f>
        <v>0</v>
      </c>
      <c r="U158" s="906">
        <f>'様式D-3_S148'!BO5</f>
        <v>1</v>
      </c>
      <c r="V158" s="907">
        <f>'様式D-3_S148'!BP5</f>
        <v>0</v>
      </c>
      <c r="W158" s="895">
        <f>'様式D-3_S148'!BQ5</f>
        <v>0</v>
      </c>
      <c r="X158" s="896">
        <f>'様式D-3_S148'!BR5</f>
        <v>0</v>
      </c>
      <c r="Y158" s="897" t="str">
        <f>'様式D-3_S148'!BS5</f>
        <v>Ⅰ</v>
      </c>
      <c r="Z158" s="898" t="str">
        <f>'様式D-3_S148'!BT5</f>
        <v>Ⅱ</v>
      </c>
      <c r="AA158" s="898" t="str">
        <f>'様式D-3_S148'!BU5</f>
        <v>Ⅰ</v>
      </c>
      <c r="AB158" s="897" t="str">
        <f>'様式D-3_S148'!BV5</f>
        <v>Ⅱ</v>
      </c>
      <c r="AC158" s="899" t="str">
        <f>'様式D-3_S148'!BW5</f>
        <v/>
      </c>
      <c r="AD158" s="900" t="str">
        <f>'様式D-3_S148'!BX5</f>
        <v/>
      </c>
      <c r="AE158" s="900" t="str">
        <f>'様式D-3_S148'!BY5</f>
        <v/>
      </c>
      <c r="AF158" s="901" t="str">
        <f>'様式D-3_S148'!BZ5</f>
        <v/>
      </c>
      <c r="AG158" s="905">
        <f>'様式D-3_S148'!CA5</f>
        <v>0</v>
      </c>
      <c r="AH158" s="902">
        <f>'様式D-3_S148'!CB5</f>
        <v>0</v>
      </c>
      <c r="AI158" s="902">
        <f>'様式D-3_S148'!CC5</f>
        <v>0</v>
      </c>
      <c r="AJ158" s="902">
        <f>'様式D-3_S148'!CD5</f>
        <v>30.08</v>
      </c>
      <c r="AK158" s="902">
        <f>'様式D-3_S148'!CE5</f>
        <v>0</v>
      </c>
      <c r="AL158" s="902">
        <f>'様式D-3_S148'!CF5</f>
        <v>0</v>
      </c>
      <c r="AM158" s="902">
        <f>'様式D-3_S148'!CG5</f>
        <v>0</v>
      </c>
      <c r="AN158" s="903">
        <f>'様式D-3_S148'!CH5</f>
        <v>0</v>
      </c>
      <c r="AO158" s="3"/>
      <c r="AP158" s="3"/>
      <c r="AQ158" s="3"/>
      <c r="AR158" s="3"/>
      <c r="AS158" s="3"/>
      <c r="AT158" s="904">
        <f t="shared" si="0"/>
        <v>2</v>
      </c>
      <c r="AU158" s="3"/>
    </row>
    <row r="159" spans="2:47">
      <c r="B159" s="892">
        <f>'様式D-3_S149'!AV5</f>
        <v>149</v>
      </c>
      <c r="C159" s="893">
        <f>'様式D-3_S149'!AW5</f>
        <v>10.4</v>
      </c>
      <c r="D159" s="894">
        <f>'様式D-3_S149'!AX5</f>
        <v>0</v>
      </c>
      <c r="E159" s="895">
        <f>'様式D-3_S149'!AY5</f>
        <v>0</v>
      </c>
      <c r="F159" s="895">
        <f>'様式D-3_S149'!AZ5</f>
        <v>0</v>
      </c>
      <c r="G159" s="906">
        <f>'様式D-3_S149'!BA5</f>
        <v>0</v>
      </c>
      <c r="H159" s="907">
        <f>'様式D-3_S149'!BB5</f>
        <v>0</v>
      </c>
      <c r="I159" s="895">
        <f>'様式D-3_S149'!BC5</f>
        <v>0</v>
      </c>
      <c r="J159" s="895">
        <f>'様式D-3_S149'!BD5</f>
        <v>0</v>
      </c>
      <c r="K159" s="906">
        <f>'様式D-3_S149'!BE5</f>
        <v>1</v>
      </c>
      <c r="L159" s="907">
        <f>'様式D-3_S149'!BF5</f>
        <v>0</v>
      </c>
      <c r="M159" s="895">
        <f>'様式D-3_S149'!BG5</f>
        <v>0</v>
      </c>
      <c r="N159" s="895">
        <f>'様式D-3_S149'!BH5</f>
        <v>0</v>
      </c>
      <c r="O159" s="906">
        <f>'様式D-3_S149'!BI5</f>
        <v>0</v>
      </c>
      <c r="P159" s="907">
        <f>'様式D-3_S149'!BJ5</f>
        <v>0</v>
      </c>
      <c r="Q159" s="895">
        <f>'様式D-3_S149'!BK5</f>
        <v>0</v>
      </c>
      <c r="R159" s="906">
        <f>'様式D-3_S149'!BL5</f>
        <v>0</v>
      </c>
      <c r="S159" s="907">
        <f>'様式D-3_S149'!BM5</f>
        <v>0</v>
      </c>
      <c r="T159" s="895">
        <f>'様式D-3_S149'!BN5</f>
        <v>0</v>
      </c>
      <c r="U159" s="906">
        <f>'様式D-3_S149'!BO5</f>
        <v>1</v>
      </c>
      <c r="V159" s="907">
        <f>'様式D-3_S149'!BP5</f>
        <v>0</v>
      </c>
      <c r="W159" s="895">
        <f>'様式D-3_S149'!BQ5</f>
        <v>0</v>
      </c>
      <c r="X159" s="896">
        <f>'様式D-3_S149'!BR5</f>
        <v>0</v>
      </c>
      <c r="Y159" s="897" t="str">
        <f>'様式D-3_S149'!BS5</f>
        <v>Ⅰ</v>
      </c>
      <c r="Z159" s="898" t="str">
        <f>'様式D-3_S149'!BT5</f>
        <v>Ⅱ</v>
      </c>
      <c r="AA159" s="898" t="str">
        <f>'様式D-3_S149'!BU5</f>
        <v>Ⅰ</v>
      </c>
      <c r="AB159" s="897" t="str">
        <f>'様式D-3_S149'!BV5</f>
        <v>Ⅱ</v>
      </c>
      <c r="AC159" s="899" t="str">
        <f>'様式D-3_S149'!BW5</f>
        <v/>
      </c>
      <c r="AD159" s="900" t="str">
        <f>'様式D-3_S149'!BX5</f>
        <v/>
      </c>
      <c r="AE159" s="900" t="str">
        <f>'様式D-3_S149'!BY5</f>
        <v/>
      </c>
      <c r="AF159" s="901" t="str">
        <f>'様式D-3_S149'!BZ5</f>
        <v/>
      </c>
      <c r="AG159" s="905">
        <f>'様式D-3_S149'!CA5</f>
        <v>0</v>
      </c>
      <c r="AH159" s="902">
        <f>'様式D-3_S149'!CB5</f>
        <v>0</v>
      </c>
      <c r="AI159" s="902">
        <f>'様式D-3_S149'!CC5</f>
        <v>0</v>
      </c>
      <c r="AJ159" s="902">
        <f>'様式D-3_S149'!CD5</f>
        <v>10.6</v>
      </c>
      <c r="AK159" s="902">
        <f>'様式D-3_S149'!CE5</f>
        <v>0</v>
      </c>
      <c r="AL159" s="902">
        <f>'様式D-3_S149'!CF5</f>
        <v>0</v>
      </c>
      <c r="AM159" s="902">
        <f>'様式D-3_S149'!CG5</f>
        <v>0</v>
      </c>
      <c r="AN159" s="903">
        <f>'様式D-3_S149'!CH5</f>
        <v>0</v>
      </c>
      <c r="AO159" s="3"/>
      <c r="AP159" s="3"/>
      <c r="AQ159" s="3"/>
      <c r="AR159" s="3"/>
      <c r="AS159" s="3"/>
      <c r="AT159" s="904">
        <f t="shared" si="0"/>
        <v>2</v>
      </c>
      <c r="AU159" s="3"/>
    </row>
    <row r="160" spans="2:47">
      <c r="B160" s="892">
        <f>'様式D-3_S150'!AV5</f>
        <v>150</v>
      </c>
      <c r="C160" s="893">
        <f>'様式D-3_S150'!AW5</f>
        <v>10.4</v>
      </c>
      <c r="D160" s="894">
        <f>'様式D-3_S150'!AX5</f>
        <v>0</v>
      </c>
      <c r="E160" s="895">
        <f>'様式D-3_S150'!AY5</f>
        <v>0</v>
      </c>
      <c r="F160" s="895">
        <f>'様式D-3_S150'!AZ5</f>
        <v>0</v>
      </c>
      <c r="G160" s="906">
        <f>'様式D-3_S150'!BA5</f>
        <v>0</v>
      </c>
      <c r="H160" s="907">
        <f>'様式D-3_S150'!BB5</f>
        <v>0</v>
      </c>
      <c r="I160" s="895">
        <f>'様式D-3_S150'!BC5</f>
        <v>0</v>
      </c>
      <c r="J160" s="895">
        <f>'様式D-3_S150'!BD5</f>
        <v>0</v>
      </c>
      <c r="K160" s="906">
        <f>'様式D-3_S150'!BE5</f>
        <v>1</v>
      </c>
      <c r="L160" s="907">
        <f>'様式D-3_S150'!BF5</f>
        <v>0</v>
      </c>
      <c r="M160" s="895">
        <f>'様式D-3_S150'!BG5</f>
        <v>0</v>
      </c>
      <c r="N160" s="895">
        <f>'様式D-3_S150'!BH5</f>
        <v>0</v>
      </c>
      <c r="O160" s="906">
        <f>'様式D-3_S150'!BI5</f>
        <v>0</v>
      </c>
      <c r="P160" s="907">
        <f>'様式D-3_S150'!BJ5</f>
        <v>0</v>
      </c>
      <c r="Q160" s="895">
        <f>'様式D-3_S150'!BK5</f>
        <v>0</v>
      </c>
      <c r="R160" s="906">
        <f>'様式D-3_S150'!BL5</f>
        <v>0</v>
      </c>
      <c r="S160" s="907">
        <f>'様式D-3_S150'!BM5</f>
        <v>0</v>
      </c>
      <c r="T160" s="895">
        <f>'様式D-3_S150'!BN5</f>
        <v>0</v>
      </c>
      <c r="U160" s="906">
        <f>'様式D-3_S150'!BO5</f>
        <v>1</v>
      </c>
      <c r="V160" s="907">
        <f>'様式D-3_S150'!BP5</f>
        <v>0</v>
      </c>
      <c r="W160" s="895">
        <f>'様式D-3_S150'!BQ5</f>
        <v>0</v>
      </c>
      <c r="X160" s="896">
        <f>'様式D-3_S150'!BR5</f>
        <v>0</v>
      </c>
      <c r="Y160" s="897" t="str">
        <f>'様式D-3_S150'!BS5</f>
        <v>Ⅰ</v>
      </c>
      <c r="Z160" s="898" t="str">
        <f>'様式D-3_S150'!BT5</f>
        <v>Ⅱ</v>
      </c>
      <c r="AA160" s="898" t="str">
        <f>'様式D-3_S150'!BU5</f>
        <v>Ⅰ</v>
      </c>
      <c r="AB160" s="897" t="str">
        <f>'様式D-3_S150'!BV5</f>
        <v>Ⅱ</v>
      </c>
      <c r="AC160" s="899" t="str">
        <f>'様式D-3_S150'!BW5</f>
        <v/>
      </c>
      <c r="AD160" s="900" t="str">
        <f>'様式D-3_S150'!BX5</f>
        <v/>
      </c>
      <c r="AE160" s="900" t="str">
        <f>'様式D-3_S150'!BY5</f>
        <v/>
      </c>
      <c r="AF160" s="901" t="str">
        <f>'様式D-3_S150'!BZ5</f>
        <v/>
      </c>
      <c r="AG160" s="905">
        <f>'様式D-3_S150'!CA5</f>
        <v>0</v>
      </c>
      <c r="AH160" s="902">
        <f>'様式D-3_S150'!CB5</f>
        <v>0</v>
      </c>
      <c r="AI160" s="902">
        <f>'様式D-3_S150'!CC5</f>
        <v>0</v>
      </c>
      <c r="AJ160" s="902">
        <f>'様式D-3_S150'!CD5</f>
        <v>10.6</v>
      </c>
      <c r="AK160" s="902">
        <f>'様式D-3_S150'!CE5</f>
        <v>0</v>
      </c>
      <c r="AL160" s="902">
        <f>'様式D-3_S150'!CF5</f>
        <v>0</v>
      </c>
      <c r="AM160" s="902">
        <f>'様式D-3_S150'!CG5</f>
        <v>0</v>
      </c>
      <c r="AN160" s="903">
        <f>'様式D-3_S150'!CH5</f>
        <v>0</v>
      </c>
      <c r="AO160" s="3"/>
      <c r="AP160" s="3"/>
      <c r="AQ160" s="3"/>
      <c r="AR160" s="3"/>
      <c r="AS160" s="3"/>
      <c r="AT160" s="904">
        <f t="shared" si="0"/>
        <v>2</v>
      </c>
      <c r="AU160" s="3"/>
    </row>
    <row r="161" spans="2:47">
      <c r="B161" s="892">
        <f>'様式D-3_S151'!AV5</f>
        <v>151</v>
      </c>
      <c r="C161" s="893">
        <f>'様式D-3_S151'!AW5</f>
        <v>10.5</v>
      </c>
      <c r="D161" s="894">
        <f>'様式D-3_S151'!AX5</f>
        <v>0</v>
      </c>
      <c r="E161" s="895">
        <f>'様式D-3_S151'!AY5</f>
        <v>0</v>
      </c>
      <c r="F161" s="895">
        <f>'様式D-3_S151'!AZ5</f>
        <v>0</v>
      </c>
      <c r="G161" s="906">
        <f>'様式D-3_S151'!BA5</f>
        <v>0</v>
      </c>
      <c r="H161" s="907">
        <f>'様式D-3_S151'!BB5</f>
        <v>0</v>
      </c>
      <c r="I161" s="895">
        <f>'様式D-3_S151'!BC5</f>
        <v>0</v>
      </c>
      <c r="J161" s="895">
        <f>'様式D-3_S151'!BD5</f>
        <v>0</v>
      </c>
      <c r="K161" s="906">
        <f>'様式D-3_S151'!BE5</f>
        <v>2</v>
      </c>
      <c r="L161" s="907">
        <f>'様式D-3_S151'!BF5</f>
        <v>0</v>
      </c>
      <c r="M161" s="895">
        <f>'様式D-3_S151'!BG5</f>
        <v>0</v>
      </c>
      <c r="N161" s="895">
        <f>'様式D-3_S151'!BH5</f>
        <v>0</v>
      </c>
      <c r="O161" s="906">
        <f>'様式D-3_S151'!BI5</f>
        <v>0</v>
      </c>
      <c r="P161" s="907">
        <f>'様式D-3_S151'!BJ5</f>
        <v>0</v>
      </c>
      <c r="Q161" s="895">
        <f>'様式D-3_S151'!BK5</f>
        <v>0</v>
      </c>
      <c r="R161" s="906">
        <f>'様式D-3_S151'!BL5</f>
        <v>0</v>
      </c>
      <c r="S161" s="907">
        <f>'様式D-3_S151'!BM5</f>
        <v>0</v>
      </c>
      <c r="T161" s="895">
        <f>'様式D-3_S151'!BN5</f>
        <v>0</v>
      </c>
      <c r="U161" s="906">
        <f>'様式D-3_S151'!BO5</f>
        <v>2</v>
      </c>
      <c r="V161" s="907">
        <f>'様式D-3_S151'!BP5</f>
        <v>0</v>
      </c>
      <c r="W161" s="895">
        <f>'様式D-3_S151'!BQ5</f>
        <v>0</v>
      </c>
      <c r="X161" s="896">
        <f>'様式D-3_S151'!BR5</f>
        <v>0</v>
      </c>
      <c r="Y161" s="897" t="str">
        <f>'様式D-3_S151'!BS5</f>
        <v>Ⅰ</v>
      </c>
      <c r="Z161" s="898" t="str">
        <f>'様式D-3_S151'!BT5</f>
        <v>Ⅱ</v>
      </c>
      <c r="AA161" s="898" t="str">
        <f>'様式D-3_S151'!BU5</f>
        <v>Ⅰ</v>
      </c>
      <c r="AB161" s="897" t="str">
        <f>'様式D-3_S151'!BV5</f>
        <v>Ⅱ</v>
      </c>
      <c r="AC161" s="899" t="str">
        <f>'様式D-3_S151'!BW5</f>
        <v/>
      </c>
      <c r="AD161" s="900" t="str">
        <f>'様式D-3_S151'!BX5</f>
        <v/>
      </c>
      <c r="AE161" s="900" t="str">
        <f>'様式D-3_S151'!BY5</f>
        <v/>
      </c>
      <c r="AF161" s="901" t="str">
        <f>'様式D-3_S151'!BZ5</f>
        <v/>
      </c>
      <c r="AG161" s="905">
        <f>'様式D-3_S151'!CA5</f>
        <v>0</v>
      </c>
      <c r="AH161" s="902">
        <f>'様式D-3_S151'!CB5</f>
        <v>0</v>
      </c>
      <c r="AI161" s="902">
        <f>'様式D-3_S151'!CC5</f>
        <v>0</v>
      </c>
      <c r="AJ161" s="902">
        <f>'様式D-3_S151'!CD5</f>
        <v>33.92</v>
      </c>
      <c r="AK161" s="902">
        <f>'様式D-3_S151'!CE5</f>
        <v>0</v>
      </c>
      <c r="AL161" s="902">
        <f>'様式D-3_S151'!CF5</f>
        <v>0</v>
      </c>
      <c r="AM161" s="902">
        <f>'様式D-3_S151'!CG5</f>
        <v>0</v>
      </c>
      <c r="AN161" s="903">
        <f>'様式D-3_S151'!CH5</f>
        <v>0</v>
      </c>
      <c r="AO161" s="3"/>
      <c r="AP161" s="3"/>
      <c r="AQ161" s="3"/>
      <c r="AR161" s="3"/>
      <c r="AS161" s="3"/>
      <c r="AT161" s="904">
        <f t="shared" si="0"/>
        <v>2</v>
      </c>
      <c r="AU161" s="3"/>
    </row>
    <row r="162" spans="2:47">
      <c r="B162" s="892">
        <f>'様式D-3_S152'!AV5</f>
        <v>152</v>
      </c>
      <c r="C162" s="893">
        <f>'様式D-3_S152'!AW5</f>
        <v>10.5</v>
      </c>
      <c r="D162" s="894">
        <f>'様式D-3_S152'!AX5</f>
        <v>0</v>
      </c>
      <c r="E162" s="895">
        <f>'様式D-3_S152'!AY5</f>
        <v>0</v>
      </c>
      <c r="F162" s="895">
        <f>'様式D-3_S152'!AZ5</f>
        <v>0</v>
      </c>
      <c r="G162" s="906">
        <f>'様式D-3_S152'!BA5</f>
        <v>0</v>
      </c>
      <c r="H162" s="907">
        <f>'様式D-3_S152'!BB5</f>
        <v>0</v>
      </c>
      <c r="I162" s="895">
        <f>'様式D-3_S152'!BC5</f>
        <v>0</v>
      </c>
      <c r="J162" s="895">
        <f>'様式D-3_S152'!BD5</f>
        <v>0</v>
      </c>
      <c r="K162" s="906">
        <f>'様式D-3_S152'!BE5</f>
        <v>2</v>
      </c>
      <c r="L162" s="907">
        <f>'様式D-3_S152'!BF5</f>
        <v>0</v>
      </c>
      <c r="M162" s="895">
        <f>'様式D-3_S152'!BG5</f>
        <v>0</v>
      </c>
      <c r="N162" s="895">
        <f>'様式D-3_S152'!BH5</f>
        <v>0</v>
      </c>
      <c r="O162" s="906">
        <f>'様式D-3_S152'!BI5</f>
        <v>0</v>
      </c>
      <c r="P162" s="907">
        <f>'様式D-3_S152'!BJ5</f>
        <v>0</v>
      </c>
      <c r="Q162" s="895">
        <f>'様式D-3_S152'!BK5</f>
        <v>0</v>
      </c>
      <c r="R162" s="906">
        <f>'様式D-3_S152'!BL5</f>
        <v>0</v>
      </c>
      <c r="S162" s="907">
        <f>'様式D-3_S152'!BM5</f>
        <v>0</v>
      </c>
      <c r="T162" s="895">
        <f>'様式D-3_S152'!BN5</f>
        <v>0</v>
      </c>
      <c r="U162" s="906">
        <f>'様式D-3_S152'!BO5</f>
        <v>2</v>
      </c>
      <c r="V162" s="907">
        <f>'様式D-3_S152'!BP5</f>
        <v>0</v>
      </c>
      <c r="W162" s="895">
        <f>'様式D-3_S152'!BQ5</f>
        <v>0</v>
      </c>
      <c r="X162" s="896">
        <f>'様式D-3_S152'!BR5</f>
        <v>0</v>
      </c>
      <c r="Y162" s="897" t="str">
        <f>'様式D-3_S152'!BS5</f>
        <v>Ⅰ</v>
      </c>
      <c r="Z162" s="898" t="str">
        <f>'様式D-3_S152'!BT5</f>
        <v>Ⅱ</v>
      </c>
      <c r="AA162" s="898" t="str">
        <f>'様式D-3_S152'!BU5</f>
        <v>Ⅰ</v>
      </c>
      <c r="AB162" s="897" t="str">
        <f>'様式D-3_S152'!BV5</f>
        <v>Ⅱ</v>
      </c>
      <c r="AC162" s="899" t="str">
        <f>'様式D-3_S152'!BW5</f>
        <v/>
      </c>
      <c r="AD162" s="900" t="str">
        <f>'様式D-3_S152'!BX5</f>
        <v/>
      </c>
      <c r="AE162" s="900" t="str">
        <f>'様式D-3_S152'!BY5</f>
        <v/>
      </c>
      <c r="AF162" s="901" t="str">
        <f>'様式D-3_S152'!BZ5</f>
        <v/>
      </c>
      <c r="AG162" s="905">
        <f>'様式D-3_S152'!CA5</f>
        <v>0</v>
      </c>
      <c r="AH162" s="902">
        <f>'様式D-3_S152'!CB5</f>
        <v>0</v>
      </c>
      <c r="AI162" s="902">
        <f>'様式D-3_S152'!CC5</f>
        <v>0</v>
      </c>
      <c r="AJ162" s="902">
        <f>'様式D-3_S152'!CD5</f>
        <v>23.08</v>
      </c>
      <c r="AK162" s="902">
        <f>'様式D-3_S152'!CE5</f>
        <v>0</v>
      </c>
      <c r="AL162" s="902">
        <f>'様式D-3_S152'!CF5</f>
        <v>0</v>
      </c>
      <c r="AM162" s="902">
        <f>'様式D-3_S152'!CG5</f>
        <v>0</v>
      </c>
      <c r="AN162" s="903">
        <f>'様式D-3_S152'!CH5</f>
        <v>0</v>
      </c>
      <c r="AO162" s="3"/>
      <c r="AP162" s="3"/>
      <c r="AQ162" s="3"/>
      <c r="AR162" s="3"/>
      <c r="AS162" s="3"/>
      <c r="AT162" s="904">
        <f t="shared" si="0"/>
        <v>2</v>
      </c>
      <c r="AU162" s="3"/>
    </row>
    <row r="163" spans="2:47">
      <c r="B163" s="892">
        <f>'様式D-3_S153'!AV5</f>
        <v>153</v>
      </c>
      <c r="C163" s="893">
        <f>'様式D-3_S153'!AW5</f>
        <v>10.5</v>
      </c>
      <c r="D163" s="894">
        <f>'様式D-3_S153'!AX5</f>
        <v>0</v>
      </c>
      <c r="E163" s="895">
        <f>'様式D-3_S153'!AY5</f>
        <v>0</v>
      </c>
      <c r="F163" s="895">
        <f>'様式D-3_S153'!AZ5</f>
        <v>0</v>
      </c>
      <c r="G163" s="906">
        <f>'様式D-3_S153'!BA5</f>
        <v>0</v>
      </c>
      <c r="H163" s="907">
        <f>'様式D-3_S153'!BB5</f>
        <v>0</v>
      </c>
      <c r="I163" s="895">
        <f>'様式D-3_S153'!BC5</f>
        <v>0</v>
      </c>
      <c r="J163" s="895">
        <f>'様式D-3_S153'!BD5</f>
        <v>0</v>
      </c>
      <c r="K163" s="906">
        <f>'様式D-3_S153'!BE5</f>
        <v>1</v>
      </c>
      <c r="L163" s="907">
        <f>'様式D-3_S153'!BF5</f>
        <v>0</v>
      </c>
      <c r="M163" s="895">
        <f>'様式D-3_S153'!BG5</f>
        <v>0</v>
      </c>
      <c r="N163" s="895">
        <f>'様式D-3_S153'!BH5</f>
        <v>0</v>
      </c>
      <c r="O163" s="906">
        <f>'様式D-3_S153'!BI5</f>
        <v>0</v>
      </c>
      <c r="P163" s="907">
        <f>'様式D-3_S153'!BJ5</f>
        <v>0</v>
      </c>
      <c r="Q163" s="895">
        <f>'様式D-3_S153'!BK5</f>
        <v>0</v>
      </c>
      <c r="R163" s="906">
        <f>'様式D-3_S153'!BL5</f>
        <v>0</v>
      </c>
      <c r="S163" s="907">
        <f>'様式D-3_S153'!BM5</f>
        <v>0</v>
      </c>
      <c r="T163" s="895">
        <f>'様式D-3_S153'!BN5</f>
        <v>0</v>
      </c>
      <c r="U163" s="906">
        <f>'様式D-3_S153'!BO5</f>
        <v>1</v>
      </c>
      <c r="V163" s="907">
        <f>'様式D-3_S153'!BP5</f>
        <v>0</v>
      </c>
      <c r="W163" s="895">
        <f>'様式D-3_S153'!BQ5</f>
        <v>0</v>
      </c>
      <c r="X163" s="896">
        <f>'様式D-3_S153'!BR5</f>
        <v>0</v>
      </c>
      <c r="Y163" s="897" t="str">
        <f>'様式D-3_S153'!BS5</f>
        <v>Ⅰ</v>
      </c>
      <c r="Z163" s="898" t="str">
        <f>'様式D-3_S153'!BT5</f>
        <v>Ⅱ</v>
      </c>
      <c r="AA163" s="898" t="str">
        <f>'様式D-3_S153'!BU5</f>
        <v>Ⅰ</v>
      </c>
      <c r="AB163" s="897" t="str">
        <f>'様式D-3_S153'!BV5</f>
        <v>Ⅱ</v>
      </c>
      <c r="AC163" s="899" t="str">
        <f>'様式D-3_S153'!BW5</f>
        <v/>
      </c>
      <c r="AD163" s="900" t="str">
        <f>'様式D-3_S153'!BX5</f>
        <v/>
      </c>
      <c r="AE163" s="900" t="str">
        <f>'様式D-3_S153'!BY5</f>
        <v/>
      </c>
      <c r="AF163" s="901" t="str">
        <f>'様式D-3_S153'!BZ5</f>
        <v/>
      </c>
      <c r="AG163" s="905">
        <f>'様式D-3_S153'!CA5</f>
        <v>0</v>
      </c>
      <c r="AH163" s="902">
        <f>'様式D-3_S153'!CB5</f>
        <v>0</v>
      </c>
      <c r="AI163" s="902">
        <f>'様式D-3_S153'!CC5</f>
        <v>0</v>
      </c>
      <c r="AJ163" s="902">
        <f>'様式D-3_S153'!CD5</f>
        <v>10.5</v>
      </c>
      <c r="AK163" s="902">
        <f>'様式D-3_S153'!CE5</f>
        <v>0</v>
      </c>
      <c r="AL163" s="902">
        <f>'様式D-3_S153'!CF5</f>
        <v>0</v>
      </c>
      <c r="AM163" s="902">
        <f>'様式D-3_S153'!CG5</f>
        <v>0</v>
      </c>
      <c r="AN163" s="903">
        <f>'様式D-3_S153'!CH5</f>
        <v>0</v>
      </c>
      <c r="AO163" s="3"/>
      <c r="AP163" s="3"/>
      <c r="AQ163" s="3"/>
      <c r="AR163" s="3"/>
      <c r="AS163" s="3"/>
      <c r="AT163" s="904">
        <f t="shared" si="0"/>
        <v>2</v>
      </c>
      <c r="AU163" s="3"/>
    </row>
    <row r="164" spans="2:47">
      <c r="B164" s="892">
        <f>'様式D-3_S154'!AV5</f>
        <v>154</v>
      </c>
      <c r="C164" s="893">
        <f>'様式D-3_S154'!AW5</f>
        <v>10.5</v>
      </c>
      <c r="D164" s="894">
        <f>'様式D-3_S154'!AX5</f>
        <v>0</v>
      </c>
      <c r="E164" s="895">
        <f>'様式D-3_S154'!AY5</f>
        <v>0</v>
      </c>
      <c r="F164" s="895">
        <f>'様式D-3_S154'!AZ5</f>
        <v>0</v>
      </c>
      <c r="G164" s="906">
        <f>'様式D-3_S154'!BA5</f>
        <v>0</v>
      </c>
      <c r="H164" s="907">
        <f>'様式D-3_S154'!BB5</f>
        <v>0</v>
      </c>
      <c r="I164" s="895">
        <f>'様式D-3_S154'!BC5</f>
        <v>0</v>
      </c>
      <c r="J164" s="895">
        <f>'様式D-3_S154'!BD5</f>
        <v>0</v>
      </c>
      <c r="K164" s="906">
        <f>'様式D-3_S154'!BE5</f>
        <v>1</v>
      </c>
      <c r="L164" s="907">
        <f>'様式D-3_S154'!BF5</f>
        <v>0</v>
      </c>
      <c r="M164" s="895">
        <f>'様式D-3_S154'!BG5</f>
        <v>0</v>
      </c>
      <c r="N164" s="895">
        <f>'様式D-3_S154'!BH5</f>
        <v>0</v>
      </c>
      <c r="O164" s="906">
        <f>'様式D-3_S154'!BI5</f>
        <v>0</v>
      </c>
      <c r="P164" s="907">
        <f>'様式D-3_S154'!BJ5</f>
        <v>0</v>
      </c>
      <c r="Q164" s="895">
        <f>'様式D-3_S154'!BK5</f>
        <v>0</v>
      </c>
      <c r="R164" s="906">
        <f>'様式D-3_S154'!BL5</f>
        <v>0</v>
      </c>
      <c r="S164" s="907">
        <f>'様式D-3_S154'!BM5</f>
        <v>0</v>
      </c>
      <c r="T164" s="895">
        <f>'様式D-3_S154'!BN5</f>
        <v>0</v>
      </c>
      <c r="U164" s="906">
        <f>'様式D-3_S154'!BO5</f>
        <v>1</v>
      </c>
      <c r="V164" s="907">
        <f>'様式D-3_S154'!BP5</f>
        <v>0</v>
      </c>
      <c r="W164" s="895">
        <f>'様式D-3_S154'!BQ5</f>
        <v>0</v>
      </c>
      <c r="X164" s="896">
        <f>'様式D-3_S154'!BR5</f>
        <v>0</v>
      </c>
      <c r="Y164" s="897" t="str">
        <f>'様式D-3_S154'!BS5</f>
        <v>Ⅰ</v>
      </c>
      <c r="Z164" s="898" t="str">
        <f>'様式D-3_S154'!BT5</f>
        <v>Ⅱ</v>
      </c>
      <c r="AA164" s="898" t="str">
        <f>'様式D-3_S154'!BU5</f>
        <v>Ⅰ</v>
      </c>
      <c r="AB164" s="897" t="str">
        <f>'様式D-3_S154'!BV5</f>
        <v>Ⅱ</v>
      </c>
      <c r="AC164" s="899" t="str">
        <f>'様式D-3_S154'!BW5</f>
        <v/>
      </c>
      <c r="AD164" s="900" t="str">
        <f>'様式D-3_S154'!BX5</f>
        <v/>
      </c>
      <c r="AE164" s="900" t="str">
        <f>'様式D-3_S154'!BY5</f>
        <v/>
      </c>
      <c r="AF164" s="901" t="str">
        <f>'様式D-3_S154'!BZ5</f>
        <v/>
      </c>
      <c r="AG164" s="905">
        <f>'様式D-3_S154'!CA5</f>
        <v>0</v>
      </c>
      <c r="AH164" s="902">
        <f>'様式D-3_S154'!CB5</f>
        <v>0</v>
      </c>
      <c r="AI164" s="902">
        <f>'様式D-3_S154'!CC5</f>
        <v>0</v>
      </c>
      <c r="AJ164" s="902">
        <f>'様式D-3_S154'!CD5</f>
        <v>10.8</v>
      </c>
      <c r="AK164" s="902">
        <f>'様式D-3_S154'!CE5</f>
        <v>0</v>
      </c>
      <c r="AL164" s="902">
        <f>'様式D-3_S154'!CF5</f>
        <v>0</v>
      </c>
      <c r="AM164" s="902">
        <f>'様式D-3_S154'!CG5</f>
        <v>0</v>
      </c>
      <c r="AN164" s="903">
        <f>'様式D-3_S154'!CH5</f>
        <v>0</v>
      </c>
      <c r="AO164" s="3"/>
      <c r="AP164" s="3"/>
      <c r="AQ164" s="3"/>
      <c r="AR164" s="3"/>
      <c r="AS164" s="3"/>
      <c r="AT164" s="904">
        <f t="shared" si="0"/>
        <v>2</v>
      </c>
      <c r="AU164" s="3"/>
    </row>
    <row r="165" spans="2:47">
      <c r="B165" s="892">
        <f>'様式D-3_S155'!AV5</f>
        <v>155</v>
      </c>
      <c r="C165" s="893">
        <f>'様式D-3_S155'!AW5</f>
        <v>10.5</v>
      </c>
      <c r="D165" s="894">
        <f>'様式D-3_S155'!AX5</f>
        <v>0</v>
      </c>
      <c r="E165" s="895">
        <f>'様式D-3_S155'!AY5</f>
        <v>0</v>
      </c>
      <c r="F165" s="895">
        <f>'様式D-3_S155'!AZ5</f>
        <v>0</v>
      </c>
      <c r="G165" s="906">
        <f>'様式D-3_S155'!BA5</f>
        <v>0</v>
      </c>
      <c r="H165" s="907">
        <f>'様式D-3_S155'!BB5</f>
        <v>0</v>
      </c>
      <c r="I165" s="895">
        <f>'様式D-3_S155'!BC5</f>
        <v>0</v>
      </c>
      <c r="J165" s="895">
        <f>'様式D-3_S155'!BD5</f>
        <v>0</v>
      </c>
      <c r="K165" s="906">
        <f>'様式D-3_S155'!BE5</f>
        <v>0</v>
      </c>
      <c r="L165" s="907">
        <f>'様式D-3_S155'!BF5</f>
        <v>0</v>
      </c>
      <c r="M165" s="895">
        <f>'様式D-3_S155'!BG5</f>
        <v>0</v>
      </c>
      <c r="N165" s="895">
        <f>'様式D-3_S155'!BH5</f>
        <v>0</v>
      </c>
      <c r="O165" s="906">
        <f>'様式D-3_S155'!BI5</f>
        <v>0</v>
      </c>
      <c r="P165" s="907">
        <f>'様式D-3_S155'!BJ5</f>
        <v>0</v>
      </c>
      <c r="Q165" s="895">
        <f>'様式D-3_S155'!BK5</f>
        <v>0</v>
      </c>
      <c r="R165" s="906">
        <f>'様式D-3_S155'!BL5</f>
        <v>0</v>
      </c>
      <c r="S165" s="907">
        <f>'様式D-3_S155'!BM5</f>
        <v>0</v>
      </c>
      <c r="T165" s="895">
        <f>'様式D-3_S155'!BN5</f>
        <v>0</v>
      </c>
      <c r="U165" s="906">
        <f>'様式D-3_S155'!BO5</f>
        <v>0</v>
      </c>
      <c r="V165" s="907">
        <f>'様式D-3_S155'!BP5</f>
        <v>0</v>
      </c>
      <c r="W165" s="895">
        <f>'様式D-3_S155'!BQ5</f>
        <v>0</v>
      </c>
      <c r="X165" s="896">
        <f>'様式D-3_S155'!BR5</f>
        <v>0</v>
      </c>
      <c r="Y165" s="897" t="str">
        <f>'様式D-3_S155'!BS5</f>
        <v>Ⅰ</v>
      </c>
      <c r="Z165" s="898" t="str">
        <f>'様式D-3_S155'!BT5</f>
        <v>Ⅰ</v>
      </c>
      <c r="AA165" s="898" t="str">
        <f>'様式D-3_S155'!BU5</f>
        <v>Ⅰ</v>
      </c>
      <c r="AB165" s="897" t="str">
        <f>'様式D-3_S155'!BV5</f>
        <v>Ⅰ</v>
      </c>
      <c r="AC165" s="899" t="str">
        <f>'様式D-3_S155'!BW5</f>
        <v/>
      </c>
      <c r="AD165" s="900" t="str">
        <f>'様式D-3_S155'!BX5</f>
        <v/>
      </c>
      <c r="AE165" s="900" t="str">
        <f>'様式D-3_S155'!BY5</f>
        <v/>
      </c>
      <c r="AF165" s="901" t="str">
        <f>'様式D-3_S155'!BZ5</f>
        <v/>
      </c>
      <c r="AG165" s="905">
        <f>'様式D-3_S155'!CA5</f>
        <v>0</v>
      </c>
      <c r="AH165" s="902">
        <f>'様式D-3_S155'!CB5</f>
        <v>0</v>
      </c>
      <c r="AI165" s="902">
        <f>'様式D-3_S155'!CC5</f>
        <v>0</v>
      </c>
      <c r="AJ165" s="902">
        <f>'様式D-3_S155'!CD5</f>
        <v>0</v>
      </c>
      <c r="AK165" s="902">
        <f>'様式D-3_S155'!CE5</f>
        <v>0</v>
      </c>
      <c r="AL165" s="902">
        <f>'様式D-3_S155'!CF5</f>
        <v>0</v>
      </c>
      <c r="AM165" s="902">
        <f>'様式D-3_S155'!CG5</f>
        <v>0</v>
      </c>
      <c r="AN165" s="903">
        <f>'様式D-3_S155'!CH5</f>
        <v>0</v>
      </c>
      <c r="AO165" s="3"/>
      <c r="AP165" s="3"/>
      <c r="AQ165" s="3"/>
      <c r="AR165" s="3"/>
      <c r="AS165" s="3"/>
      <c r="AT165" s="904">
        <f t="shared" si="0"/>
        <v>1</v>
      </c>
      <c r="AU165" s="3"/>
    </row>
    <row r="166" spans="2:47">
      <c r="B166" s="892">
        <f>'様式D-3_S156'!AV5</f>
        <v>156</v>
      </c>
      <c r="C166" s="893">
        <f>'様式D-3_S156'!AW5</f>
        <v>10.5</v>
      </c>
      <c r="D166" s="894">
        <f>'様式D-3_S156'!AX5</f>
        <v>0</v>
      </c>
      <c r="E166" s="895">
        <f>'様式D-3_S156'!AY5</f>
        <v>0</v>
      </c>
      <c r="F166" s="895">
        <f>'様式D-3_S156'!AZ5</f>
        <v>0</v>
      </c>
      <c r="G166" s="906">
        <f>'様式D-3_S156'!BA5</f>
        <v>0</v>
      </c>
      <c r="H166" s="907">
        <f>'様式D-3_S156'!BB5</f>
        <v>0</v>
      </c>
      <c r="I166" s="895">
        <f>'様式D-3_S156'!BC5</f>
        <v>0</v>
      </c>
      <c r="J166" s="895">
        <f>'様式D-3_S156'!BD5</f>
        <v>0</v>
      </c>
      <c r="K166" s="906">
        <f>'様式D-3_S156'!BE5</f>
        <v>1</v>
      </c>
      <c r="L166" s="907">
        <f>'様式D-3_S156'!BF5</f>
        <v>0</v>
      </c>
      <c r="M166" s="895">
        <f>'様式D-3_S156'!BG5</f>
        <v>0</v>
      </c>
      <c r="N166" s="895">
        <f>'様式D-3_S156'!BH5</f>
        <v>0</v>
      </c>
      <c r="O166" s="906">
        <f>'様式D-3_S156'!BI5</f>
        <v>0</v>
      </c>
      <c r="P166" s="907">
        <f>'様式D-3_S156'!BJ5</f>
        <v>0</v>
      </c>
      <c r="Q166" s="895">
        <f>'様式D-3_S156'!BK5</f>
        <v>0</v>
      </c>
      <c r="R166" s="906">
        <f>'様式D-3_S156'!BL5</f>
        <v>0</v>
      </c>
      <c r="S166" s="907">
        <f>'様式D-3_S156'!BM5</f>
        <v>0</v>
      </c>
      <c r="T166" s="895">
        <f>'様式D-3_S156'!BN5</f>
        <v>0</v>
      </c>
      <c r="U166" s="906">
        <f>'様式D-3_S156'!BO5</f>
        <v>1</v>
      </c>
      <c r="V166" s="907">
        <f>'様式D-3_S156'!BP5</f>
        <v>0</v>
      </c>
      <c r="W166" s="895">
        <f>'様式D-3_S156'!BQ5</f>
        <v>0</v>
      </c>
      <c r="X166" s="896">
        <f>'様式D-3_S156'!BR5</f>
        <v>0</v>
      </c>
      <c r="Y166" s="897" t="str">
        <f>'様式D-3_S156'!BS5</f>
        <v>Ⅰ</v>
      </c>
      <c r="Z166" s="898" t="str">
        <f>'様式D-3_S156'!BT5</f>
        <v>Ⅱ</v>
      </c>
      <c r="AA166" s="898" t="str">
        <f>'様式D-3_S156'!BU5</f>
        <v>Ⅰ</v>
      </c>
      <c r="AB166" s="897" t="str">
        <f>'様式D-3_S156'!BV5</f>
        <v>Ⅱ</v>
      </c>
      <c r="AC166" s="899" t="str">
        <f>'様式D-3_S156'!BW5</f>
        <v/>
      </c>
      <c r="AD166" s="900" t="str">
        <f>'様式D-3_S156'!BX5</f>
        <v/>
      </c>
      <c r="AE166" s="900" t="str">
        <f>'様式D-3_S156'!BY5</f>
        <v/>
      </c>
      <c r="AF166" s="901" t="str">
        <f>'様式D-3_S156'!BZ5</f>
        <v/>
      </c>
      <c r="AG166" s="905">
        <f>'様式D-3_S156'!CA5</f>
        <v>0</v>
      </c>
      <c r="AH166" s="902">
        <f>'様式D-3_S156'!CB5</f>
        <v>0</v>
      </c>
      <c r="AI166" s="902">
        <f>'様式D-3_S156'!CC5</f>
        <v>0</v>
      </c>
      <c r="AJ166" s="902">
        <f>'様式D-3_S156'!CD5</f>
        <v>10.6</v>
      </c>
      <c r="AK166" s="902">
        <f>'様式D-3_S156'!CE5</f>
        <v>0</v>
      </c>
      <c r="AL166" s="902">
        <f>'様式D-3_S156'!CF5</f>
        <v>0</v>
      </c>
      <c r="AM166" s="902">
        <f>'様式D-3_S156'!CG5</f>
        <v>0</v>
      </c>
      <c r="AN166" s="903">
        <f>'様式D-3_S156'!CH5</f>
        <v>0</v>
      </c>
      <c r="AO166" s="3"/>
      <c r="AP166" s="3"/>
      <c r="AQ166" s="3"/>
      <c r="AR166" s="3"/>
      <c r="AS166" s="3"/>
      <c r="AT166" s="904">
        <f t="shared" si="0"/>
        <v>2</v>
      </c>
      <c r="AU166" s="3"/>
    </row>
    <row r="167" spans="2:47">
      <c r="B167" s="892">
        <f>'様式D-3_S157'!AV5</f>
        <v>157</v>
      </c>
      <c r="C167" s="893">
        <f>'様式D-3_S157'!AW5</f>
        <v>10.5</v>
      </c>
      <c r="D167" s="894">
        <f>'様式D-3_S157'!AX5</f>
        <v>0</v>
      </c>
      <c r="E167" s="895">
        <f>'様式D-3_S157'!AY5</f>
        <v>0</v>
      </c>
      <c r="F167" s="895">
        <f>'様式D-3_S157'!AZ5</f>
        <v>0</v>
      </c>
      <c r="G167" s="906">
        <f>'様式D-3_S157'!BA5</f>
        <v>0</v>
      </c>
      <c r="H167" s="907">
        <f>'様式D-3_S157'!BB5</f>
        <v>0</v>
      </c>
      <c r="I167" s="895">
        <f>'様式D-3_S157'!BC5</f>
        <v>0</v>
      </c>
      <c r="J167" s="895">
        <f>'様式D-3_S157'!BD5</f>
        <v>0</v>
      </c>
      <c r="K167" s="906">
        <f>'様式D-3_S157'!BE5</f>
        <v>1</v>
      </c>
      <c r="L167" s="907">
        <f>'様式D-3_S157'!BF5</f>
        <v>0</v>
      </c>
      <c r="M167" s="895">
        <f>'様式D-3_S157'!BG5</f>
        <v>0</v>
      </c>
      <c r="N167" s="895">
        <f>'様式D-3_S157'!BH5</f>
        <v>0</v>
      </c>
      <c r="O167" s="906">
        <f>'様式D-3_S157'!BI5</f>
        <v>0</v>
      </c>
      <c r="P167" s="907">
        <f>'様式D-3_S157'!BJ5</f>
        <v>0</v>
      </c>
      <c r="Q167" s="895">
        <f>'様式D-3_S157'!BK5</f>
        <v>0</v>
      </c>
      <c r="R167" s="906">
        <f>'様式D-3_S157'!BL5</f>
        <v>0</v>
      </c>
      <c r="S167" s="907">
        <f>'様式D-3_S157'!BM5</f>
        <v>0</v>
      </c>
      <c r="T167" s="895">
        <f>'様式D-3_S157'!BN5</f>
        <v>0</v>
      </c>
      <c r="U167" s="906">
        <f>'様式D-3_S157'!BO5</f>
        <v>1</v>
      </c>
      <c r="V167" s="907">
        <f>'様式D-3_S157'!BP5</f>
        <v>0</v>
      </c>
      <c r="W167" s="895">
        <f>'様式D-3_S157'!BQ5</f>
        <v>0</v>
      </c>
      <c r="X167" s="896">
        <f>'様式D-3_S157'!BR5</f>
        <v>0</v>
      </c>
      <c r="Y167" s="897" t="str">
        <f>'様式D-3_S157'!BS5</f>
        <v>Ⅰ</v>
      </c>
      <c r="Z167" s="898" t="str">
        <f>'様式D-3_S157'!BT5</f>
        <v>Ⅱ</v>
      </c>
      <c r="AA167" s="898" t="str">
        <f>'様式D-3_S157'!BU5</f>
        <v>Ⅰ</v>
      </c>
      <c r="AB167" s="897" t="str">
        <f>'様式D-3_S157'!BV5</f>
        <v>Ⅱ</v>
      </c>
      <c r="AC167" s="899" t="str">
        <f>'様式D-3_S157'!BW5</f>
        <v/>
      </c>
      <c r="AD167" s="900" t="str">
        <f>'様式D-3_S157'!BX5</f>
        <v/>
      </c>
      <c r="AE167" s="900" t="str">
        <f>'様式D-3_S157'!BY5</f>
        <v/>
      </c>
      <c r="AF167" s="901" t="str">
        <f>'様式D-3_S157'!BZ5</f>
        <v/>
      </c>
      <c r="AG167" s="905">
        <f>'様式D-3_S157'!CA5</f>
        <v>0</v>
      </c>
      <c r="AH167" s="902">
        <f>'様式D-3_S157'!CB5</f>
        <v>0</v>
      </c>
      <c r="AI167" s="902">
        <f>'様式D-3_S157'!CC5</f>
        <v>0</v>
      </c>
      <c r="AJ167" s="902">
        <f>'様式D-3_S157'!CD5</f>
        <v>4</v>
      </c>
      <c r="AK167" s="902">
        <f>'様式D-3_S157'!CE5</f>
        <v>0</v>
      </c>
      <c r="AL167" s="902">
        <f>'様式D-3_S157'!CF5</f>
        <v>0</v>
      </c>
      <c r="AM167" s="902">
        <f>'様式D-3_S157'!CG5</f>
        <v>0</v>
      </c>
      <c r="AN167" s="903">
        <f>'様式D-3_S157'!CH5</f>
        <v>0</v>
      </c>
      <c r="AO167" s="3"/>
      <c r="AP167" s="3"/>
      <c r="AQ167" s="3"/>
      <c r="AR167" s="3"/>
      <c r="AS167" s="3"/>
      <c r="AT167" s="904">
        <f t="shared" si="0"/>
        <v>2</v>
      </c>
      <c r="AU167" s="3"/>
    </row>
    <row r="168" spans="2:47">
      <c r="B168" s="892">
        <f>'様式D-3_S158'!AV5</f>
        <v>158</v>
      </c>
      <c r="C168" s="893">
        <f>'様式D-3_S158'!AW5</f>
        <v>10.5</v>
      </c>
      <c r="D168" s="894">
        <f>'様式D-3_S158'!AX5</f>
        <v>0</v>
      </c>
      <c r="E168" s="895">
        <f>'様式D-3_S158'!AY5</f>
        <v>0</v>
      </c>
      <c r="F168" s="895">
        <f>'様式D-3_S158'!AZ5</f>
        <v>0</v>
      </c>
      <c r="G168" s="906">
        <f>'様式D-3_S158'!BA5</f>
        <v>0</v>
      </c>
      <c r="H168" s="907">
        <f>'様式D-3_S158'!BB5</f>
        <v>0</v>
      </c>
      <c r="I168" s="895">
        <f>'様式D-3_S158'!BC5</f>
        <v>0</v>
      </c>
      <c r="J168" s="895">
        <f>'様式D-3_S158'!BD5</f>
        <v>0</v>
      </c>
      <c r="K168" s="906">
        <f>'様式D-3_S158'!BE5</f>
        <v>1</v>
      </c>
      <c r="L168" s="907">
        <f>'様式D-3_S158'!BF5</f>
        <v>0</v>
      </c>
      <c r="M168" s="895">
        <f>'様式D-3_S158'!BG5</f>
        <v>0</v>
      </c>
      <c r="N168" s="895">
        <f>'様式D-3_S158'!BH5</f>
        <v>0</v>
      </c>
      <c r="O168" s="906">
        <f>'様式D-3_S158'!BI5</f>
        <v>0</v>
      </c>
      <c r="P168" s="907">
        <f>'様式D-3_S158'!BJ5</f>
        <v>0</v>
      </c>
      <c r="Q168" s="895">
        <f>'様式D-3_S158'!BK5</f>
        <v>0</v>
      </c>
      <c r="R168" s="906">
        <f>'様式D-3_S158'!BL5</f>
        <v>0</v>
      </c>
      <c r="S168" s="907">
        <f>'様式D-3_S158'!BM5</f>
        <v>0</v>
      </c>
      <c r="T168" s="895">
        <f>'様式D-3_S158'!BN5</f>
        <v>0</v>
      </c>
      <c r="U168" s="906">
        <f>'様式D-3_S158'!BO5</f>
        <v>1</v>
      </c>
      <c r="V168" s="907">
        <f>'様式D-3_S158'!BP5</f>
        <v>0</v>
      </c>
      <c r="W168" s="895">
        <f>'様式D-3_S158'!BQ5</f>
        <v>0</v>
      </c>
      <c r="X168" s="896">
        <f>'様式D-3_S158'!BR5</f>
        <v>0</v>
      </c>
      <c r="Y168" s="897" t="str">
        <f>'様式D-3_S158'!BS5</f>
        <v>Ⅰ</v>
      </c>
      <c r="Z168" s="898" t="str">
        <f>'様式D-3_S158'!BT5</f>
        <v>Ⅱ</v>
      </c>
      <c r="AA168" s="898" t="str">
        <f>'様式D-3_S158'!BU5</f>
        <v>Ⅰ</v>
      </c>
      <c r="AB168" s="897" t="str">
        <f>'様式D-3_S158'!BV5</f>
        <v>Ⅱ</v>
      </c>
      <c r="AC168" s="899" t="str">
        <f>'様式D-3_S158'!BW5</f>
        <v/>
      </c>
      <c r="AD168" s="900" t="str">
        <f>'様式D-3_S158'!BX5</f>
        <v/>
      </c>
      <c r="AE168" s="900" t="str">
        <f>'様式D-3_S158'!BY5</f>
        <v/>
      </c>
      <c r="AF168" s="901" t="str">
        <f>'様式D-3_S158'!BZ5</f>
        <v/>
      </c>
      <c r="AG168" s="905">
        <f>'様式D-3_S158'!CA5</f>
        <v>0</v>
      </c>
      <c r="AH168" s="902">
        <f>'様式D-3_S158'!CB5</f>
        <v>0</v>
      </c>
      <c r="AI168" s="902">
        <f>'様式D-3_S158'!CC5</f>
        <v>0</v>
      </c>
      <c r="AJ168" s="902">
        <f>'様式D-3_S158'!CD5</f>
        <v>17.37</v>
      </c>
      <c r="AK168" s="902">
        <f>'様式D-3_S158'!CE5</f>
        <v>0</v>
      </c>
      <c r="AL168" s="902">
        <f>'様式D-3_S158'!CF5</f>
        <v>0</v>
      </c>
      <c r="AM168" s="902">
        <f>'様式D-3_S158'!CG5</f>
        <v>0</v>
      </c>
      <c r="AN168" s="903">
        <f>'様式D-3_S158'!CH5</f>
        <v>0</v>
      </c>
      <c r="AO168" s="3"/>
      <c r="AP168" s="3"/>
      <c r="AQ168" s="3"/>
      <c r="AR168" s="3"/>
      <c r="AS168" s="3"/>
      <c r="AT168" s="904">
        <f t="shared" si="0"/>
        <v>2</v>
      </c>
      <c r="AU168" s="3"/>
    </row>
    <row r="169" spans="2:47">
      <c r="B169" s="892">
        <f>'様式D-3_S159'!AV5</f>
        <v>159</v>
      </c>
      <c r="C169" s="893">
        <f>'様式D-3_S159'!AW5</f>
        <v>10.5</v>
      </c>
      <c r="D169" s="894">
        <f>'様式D-3_S159'!AX5</f>
        <v>0</v>
      </c>
      <c r="E169" s="895">
        <f>'様式D-3_S159'!AY5</f>
        <v>0</v>
      </c>
      <c r="F169" s="895">
        <f>'様式D-3_S159'!AZ5</f>
        <v>0</v>
      </c>
      <c r="G169" s="906">
        <f>'様式D-3_S159'!BA5</f>
        <v>0</v>
      </c>
      <c r="H169" s="907">
        <f>'様式D-3_S159'!BB5</f>
        <v>0</v>
      </c>
      <c r="I169" s="895">
        <f>'様式D-3_S159'!BC5</f>
        <v>0</v>
      </c>
      <c r="J169" s="895">
        <f>'様式D-3_S159'!BD5</f>
        <v>0</v>
      </c>
      <c r="K169" s="906">
        <f>'様式D-3_S159'!BE5</f>
        <v>1</v>
      </c>
      <c r="L169" s="907">
        <f>'様式D-3_S159'!BF5</f>
        <v>0</v>
      </c>
      <c r="M169" s="895">
        <f>'様式D-3_S159'!BG5</f>
        <v>0</v>
      </c>
      <c r="N169" s="895">
        <f>'様式D-3_S159'!BH5</f>
        <v>0</v>
      </c>
      <c r="O169" s="906">
        <f>'様式D-3_S159'!BI5</f>
        <v>0</v>
      </c>
      <c r="P169" s="907">
        <f>'様式D-3_S159'!BJ5</f>
        <v>0</v>
      </c>
      <c r="Q169" s="895">
        <f>'様式D-3_S159'!BK5</f>
        <v>0</v>
      </c>
      <c r="R169" s="906">
        <f>'様式D-3_S159'!BL5</f>
        <v>0</v>
      </c>
      <c r="S169" s="907">
        <f>'様式D-3_S159'!BM5</f>
        <v>0</v>
      </c>
      <c r="T169" s="895">
        <f>'様式D-3_S159'!BN5</f>
        <v>0</v>
      </c>
      <c r="U169" s="906">
        <f>'様式D-3_S159'!BO5</f>
        <v>1</v>
      </c>
      <c r="V169" s="907">
        <f>'様式D-3_S159'!BP5</f>
        <v>0</v>
      </c>
      <c r="W169" s="895">
        <f>'様式D-3_S159'!BQ5</f>
        <v>0</v>
      </c>
      <c r="X169" s="896">
        <f>'様式D-3_S159'!BR5</f>
        <v>0</v>
      </c>
      <c r="Y169" s="897" t="str">
        <f>'様式D-3_S159'!BS5</f>
        <v>Ⅰ</v>
      </c>
      <c r="Z169" s="898" t="str">
        <f>'様式D-3_S159'!BT5</f>
        <v>Ⅱ</v>
      </c>
      <c r="AA169" s="898" t="str">
        <f>'様式D-3_S159'!BU5</f>
        <v>Ⅰ</v>
      </c>
      <c r="AB169" s="897" t="str">
        <f>'様式D-3_S159'!BV5</f>
        <v>Ⅱ</v>
      </c>
      <c r="AC169" s="899" t="str">
        <f>'様式D-3_S159'!BW5</f>
        <v/>
      </c>
      <c r="AD169" s="900" t="str">
        <f>'様式D-3_S159'!BX5</f>
        <v/>
      </c>
      <c r="AE169" s="900" t="str">
        <f>'様式D-3_S159'!BY5</f>
        <v/>
      </c>
      <c r="AF169" s="901" t="str">
        <f>'様式D-3_S159'!BZ5</f>
        <v/>
      </c>
      <c r="AG169" s="905">
        <f>'様式D-3_S159'!CA5</f>
        <v>0</v>
      </c>
      <c r="AH169" s="902">
        <f>'様式D-3_S159'!CB5</f>
        <v>0</v>
      </c>
      <c r="AI169" s="902">
        <f>'様式D-3_S159'!CC5</f>
        <v>0</v>
      </c>
      <c r="AJ169" s="902">
        <f>'様式D-3_S159'!CD5</f>
        <v>8.8699999999999992</v>
      </c>
      <c r="AK169" s="902">
        <f>'様式D-3_S159'!CE5</f>
        <v>0</v>
      </c>
      <c r="AL169" s="902">
        <f>'様式D-3_S159'!CF5</f>
        <v>0</v>
      </c>
      <c r="AM169" s="902">
        <f>'様式D-3_S159'!CG5</f>
        <v>0</v>
      </c>
      <c r="AN169" s="903">
        <f>'様式D-3_S159'!CH5</f>
        <v>0</v>
      </c>
      <c r="AO169" s="3"/>
      <c r="AP169" s="3"/>
      <c r="AQ169" s="3"/>
      <c r="AR169" s="3"/>
      <c r="AS169" s="3"/>
      <c r="AT169" s="904">
        <f t="shared" si="0"/>
        <v>2</v>
      </c>
      <c r="AU169" s="3"/>
    </row>
    <row r="170" spans="2:47">
      <c r="B170" s="892">
        <f>'様式D-3_S160'!AV5</f>
        <v>160</v>
      </c>
      <c r="C170" s="893">
        <f>'様式D-3_S160'!AW5</f>
        <v>10.5</v>
      </c>
      <c r="D170" s="894">
        <f>'様式D-3_S160'!AX5</f>
        <v>0</v>
      </c>
      <c r="E170" s="895">
        <f>'様式D-3_S160'!AY5</f>
        <v>0</v>
      </c>
      <c r="F170" s="895">
        <f>'様式D-3_S160'!AZ5</f>
        <v>0</v>
      </c>
      <c r="G170" s="906">
        <f>'様式D-3_S160'!BA5</f>
        <v>0</v>
      </c>
      <c r="H170" s="907">
        <f>'様式D-3_S160'!BB5</f>
        <v>0</v>
      </c>
      <c r="I170" s="895">
        <f>'様式D-3_S160'!BC5</f>
        <v>0</v>
      </c>
      <c r="J170" s="895">
        <f>'様式D-3_S160'!BD5</f>
        <v>0</v>
      </c>
      <c r="K170" s="906">
        <f>'様式D-3_S160'!BE5</f>
        <v>1</v>
      </c>
      <c r="L170" s="907">
        <f>'様式D-3_S160'!BF5</f>
        <v>0</v>
      </c>
      <c r="M170" s="895">
        <f>'様式D-3_S160'!BG5</f>
        <v>0</v>
      </c>
      <c r="N170" s="895">
        <f>'様式D-3_S160'!BH5</f>
        <v>0</v>
      </c>
      <c r="O170" s="906">
        <f>'様式D-3_S160'!BI5</f>
        <v>0</v>
      </c>
      <c r="P170" s="907">
        <f>'様式D-3_S160'!BJ5</f>
        <v>0</v>
      </c>
      <c r="Q170" s="895">
        <f>'様式D-3_S160'!BK5</f>
        <v>0</v>
      </c>
      <c r="R170" s="906">
        <f>'様式D-3_S160'!BL5</f>
        <v>0</v>
      </c>
      <c r="S170" s="907">
        <f>'様式D-3_S160'!BM5</f>
        <v>0</v>
      </c>
      <c r="T170" s="895">
        <f>'様式D-3_S160'!BN5</f>
        <v>0</v>
      </c>
      <c r="U170" s="906">
        <f>'様式D-3_S160'!BO5</f>
        <v>1</v>
      </c>
      <c r="V170" s="907">
        <f>'様式D-3_S160'!BP5</f>
        <v>0</v>
      </c>
      <c r="W170" s="895">
        <f>'様式D-3_S160'!BQ5</f>
        <v>0</v>
      </c>
      <c r="X170" s="896">
        <f>'様式D-3_S160'!BR5</f>
        <v>0</v>
      </c>
      <c r="Y170" s="897" t="str">
        <f>'様式D-3_S160'!BS5</f>
        <v>Ⅰ</v>
      </c>
      <c r="Z170" s="898" t="str">
        <f>'様式D-3_S160'!BT5</f>
        <v>Ⅱ</v>
      </c>
      <c r="AA170" s="898" t="str">
        <f>'様式D-3_S160'!BU5</f>
        <v>Ⅰ</v>
      </c>
      <c r="AB170" s="897" t="str">
        <f>'様式D-3_S160'!BV5</f>
        <v>Ⅱ</v>
      </c>
      <c r="AC170" s="899" t="str">
        <f>'様式D-3_S160'!BW5</f>
        <v/>
      </c>
      <c r="AD170" s="900" t="str">
        <f>'様式D-3_S160'!BX5</f>
        <v/>
      </c>
      <c r="AE170" s="900" t="str">
        <f>'様式D-3_S160'!BY5</f>
        <v/>
      </c>
      <c r="AF170" s="901" t="str">
        <f>'様式D-3_S160'!BZ5</f>
        <v/>
      </c>
      <c r="AG170" s="905">
        <f>'様式D-3_S160'!CA5</f>
        <v>0</v>
      </c>
      <c r="AH170" s="902">
        <f>'様式D-3_S160'!CB5</f>
        <v>0</v>
      </c>
      <c r="AI170" s="902">
        <f>'様式D-3_S160'!CC5</f>
        <v>0</v>
      </c>
      <c r="AJ170" s="902">
        <f>'様式D-3_S160'!CD5</f>
        <v>9.1999999999999993</v>
      </c>
      <c r="AK170" s="902">
        <f>'様式D-3_S160'!CE5</f>
        <v>0</v>
      </c>
      <c r="AL170" s="902">
        <f>'様式D-3_S160'!CF5</f>
        <v>0</v>
      </c>
      <c r="AM170" s="902">
        <f>'様式D-3_S160'!CG5</f>
        <v>0</v>
      </c>
      <c r="AN170" s="903">
        <f>'様式D-3_S160'!CH5</f>
        <v>0</v>
      </c>
      <c r="AO170" s="3"/>
      <c r="AP170" s="3"/>
      <c r="AQ170" s="3"/>
      <c r="AR170" s="3"/>
      <c r="AS170" s="3"/>
      <c r="AT170" s="904">
        <f t="shared" si="0"/>
        <v>2</v>
      </c>
      <c r="AU170" s="3"/>
    </row>
    <row r="171" spans="2:47">
      <c r="B171" s="892">
        <f>'様式D-3_S161'!AV5</f>
        <v>161</v>
      </c>
      <c r="C171" s="893">
        <f>'様式D-3_S161'!AW5</f>
        <v>10.5</v>
      </c>
      <c r="D171" s="894">
        <f>'様式D-3_S161'!AX5</f>
        <v>0</v>
      </c>
      <c r="E171" s="895">
        <f>'様式D-3_S161'!AY5</f>
        <v>0</v>
      </c>
      <c r="F171" s="895">
        <f>'様式D-3_S161'!AZ5</f>
        <v>0</v>
      </c>
      <c r="G171" s="906">
        <f>'様式D-3_S161'!BA5</f>
        <v>0</v>
      </c>
      <c r="H171" s="907">
        <f>'様式D-3_S161'!BB5</f>
        <v>0</v>
      </c>
      <c r="I171" s="895">
        <f>'様式D-3_S161'!BC5</f>
        <v>0</v>
      </c>
      <c r="J171" s="895">
        <f>'様式D-3_S161'!BD5</f>
        <v>0</v>
      </c>
      <c r="K171" s="906">
        <f>'様式D-3_S161'!BE5</f>
        <v>0</v>
      </c>
      <c r="L171" s="907">
        <f>'様式D-3_S161'!BF5</f>
        <v>0</v>
      </c>
      <c r="M171" s="895">
        <f>'様式D-3_S161'!BG5</f>
        <v>0</v>
      </c>
      <c r="N171" s="895">
        <f>'様式D-3_S161'!BH5</f>
        <v>0</v>
      </c>
      <c r="O171" s="906">
        <f>'様式D-3_S161'!BI5</f>
        <v>0</v>
      </c>
      <c r="P171" s="907">
        <f>'様式D-3_S161'!BJ5</f>
        <v>0</v>
      </c>
      <c r="Q171" s="895">
        <f>'様式D-3_S161'!BK5</f>
        <v>0</v>
      </c>
      <c r="R171" s="906">
        <f>'様式D-3_S161'!BL5</f>
        <v>0</v>
      </c>
      <c r="S171" s="907">
        <f>'様式D-3_S161'!BM5</f>
        <v>0</v>
      </c>
      <c r="T171" s="895">
        <f>'様式D-3_S161'!BN5</f>
        <v>0</v>
      </c>
      <c r="U171" s="906">
        <f>'様式D-3_S161'!BO5</f>
        <v>0</v>
      </c>
      <c r="V171" s="907">
        <f>'様式D-3_S161'!BP5</f>
        <v>0</v>
      </c>
      <c r="W171" s="895">
        <f>'様式D-3_S161'!BQ5</f>
        <v>0</v>
      </c>
      <c r="X171" s="896">
        <f>'様式D-3_S161'!BR5</f>
        <v>0</v>
      </c>
      <c r="Y171" s="897" t="str">
        <f>'様式D-3_S161'!BS5</f>
        <v>Ⅰ</v>
      </c>
      <c r="Z171" s="898" t="str">
        <f>'様式D-3_S161'!BT5</f>
        <v>Ⅰ</v>
      </c>
      <c r="AA171" s="898" t="str">
        <f>'様式D-3_S161'!BU5</f>
        <v>Ⅰ</v>
      </c>
      <c r="AB171" s="897" t="str">
        <f>'様式D-3_S161'!BV5</f>
        <v>Ⅰ</v>
      </c>
      <c r="AC171" s="899" t="str">
        <f>'様式D-3_S161'!BW5</f>
        <v/>
      </c>
      <c r="AD171" s="900" t="str">
        <f>'様式D-3_S161'!BX5</f>
        <v/>
      </c>
      <c r="AE171" s="900" t="str">
        <f>'様式D-3_S161'!BY5</f>
        <v/>
      </c>
      <c r="AF171" s="901" t="str">
        <f>'様式D-3_S161'!BZ5</f>
        <v/>
      </c>
      <c r="AG171" s="905">
        <f>'様式D-3_S161'!CA5</f>
        <v>0</v>
      </c>
      <c r="AH171" s="902">
        <f>'様式D-3_S161'!CB5</f>
        <v>0</v>
      </c>
      <c r="AI171" s="902">
        <f>'様式D-3_S161'!CC5</f>
        <v>0</v>
      </c>
      <c r="AJ171" s="902">
        <f>'様式D-3_S161'!CD5</f>
        <v>0</v>
      </c>
      <c r="AK171" s="902">
        <f>'様式D-3_S161'!CE5</f>
        <v>0</v>
      </c>
      <c r="AL171" s="902">
        <f>'様式D-3_S161'!CF5</f>
        <v>0</v>
      </c>
      <c r="AM171" s="902">
        <f>'様式D-3_S161'!CG5</f>
        <v>0</v>
      </c>
      <c r="AN171" s="903">
        <f>'様式D-3_S161'!CH5</f>
        <v>0</v>
      </c>
      <c r="AO171" s="3"/>
      <c r="AP171" s="3"/>
      <c r="AQ171" s="3"/>
      <c r="AR171" s="3"/>
      <c r="AS171" s="3"/>
      <c r="AT171" s="904">
        <f t="shared" si="0"/>
        <v>1</v>
      </c>
      <c r="AU171" s="3"/>
    </row>
    <row r="172" spans="2:47">
      <c r="B172" s="892">
        <f>'様式D-3_S162'!AV5</f>
        <v>162</v>
      </c>
      <c r="C172" s="893">
        <f>'様式D-3_S162'!AW5</f>
        <v>10.5</v>
      </c>
      <c r="D172" s="894">
        <f>'様式D-3_S162'!AX5</f>
        <v>0</v>
      </c>
      <c r="E172" s="895">
        <f>'様式D-3_S162'!AY5</f>
        <v>0</v>
      </c>
      <c r="F172" s="895">
        <f>'様式D-3_S162'!AZ5</f>
        <v>0</v>
      </c>
      <c r="G172" s="906">
        <f>'様式D-3_S162'!BA5</f>
        <v>0</v>
      </c>
      <c r="H172" s="907">
        <f>'様式D-3_S162'!BB5</f>
        <v>0</v>
      </c>
      <c r="I172" s="895">
        <f>'様式D-3_S162'!BC5</f>
        <v>0</v>
      </c>
      <c r="J172" s="895">
        <f>'様式D-3_S162'!BD5</f>
        <v>0</v>
      </c>
      <c r="K172" s="906">
        <f>'様式D-3_S162'!BE5</f>
        <v>1</v>
      </c>
      <c r="L172" s="907">
        <f>'様式D-3_S162'!BF5</f>
        <v>0</v>
      </c>
      <c r="M172" s="895">
        <f>'様式D-3_S162'!BG5</f>
        <v>0</v>
      </c>
      <c r="N172" s="895">
        <f>'様式D-3_S162'!BH5</f>
        <v>0</v>
      </c>
      <c r="O172" s="906">
        <f>'様式D-3_S162'!BI5</f>
        <v>0</v>
      </c>
      <c r="P172" s="907">
        <f>'様式D-3_S162'!BJ5</f>
        <v>0</v>
      </c>
      <c r="Q172" s="895">
        <f>'様式D-3_S162'!BK5</f>
        <v>0</v>
      </c>
      <c r="R172" s="906">
        <f>'様式D-3_S162'!BL5</f>
        <v>0</v>
      </c>
      <c r="S172" s="907">
        <f>'様式D-3_S162'!BM5</f>
        <v>0</v>
      </c>
      <c r="T172" s="895">
        <f>'様式D-3_S162'!BN5</f>
        <v>0</v>
      </c>
      <c r="U172" s="906">
        <f>'様式D-3_S162'!BO5</f>
        <v>1</v>
      </c>
      <c r="V172" s="907">
        <f>'様式D-3_S162'!BP5</f>
        <v>0</v>
      </c>
      <c r="W172" s="895">
        <f>'様式D-3_S162'!BQ5</f>
        <v>0</v>
      </c>
      <c r="X172" s="896">
        <f>'様式D-3_S162'!BR5</f>
        <v>0</v>
      </c>
      <c r="Y172" s="897" t="str">
        <f>'様式D-3_S162'!BS5</f>
        <v>Ⅰ</v>
      </c>
      <c r="Z172" s="898" t="str">
        <f>'様式D-3_S162'!BT5</f>
        <v>Ⅱ</v>
      </c>
      <c r="AA172" s="898" t="str">
        <f>'様式D-3_S162'!BU5</f>
        <v>Ⅰ</v>
      </c>
      <c r="AB172" s="897" t="str">
        <f>'様式D-3_S162'!BV5</f>
        <v>Ⅱ</v>
      </c>
      <c r="AC172" s="899" t="str">
        <f>'様式D-3_S162'!BW5</f>
        <v/>
      </c>
      <c r="AD172" s="900" t="str">
        <f>'様式D-3_S162'!BX5</f>
        <v/>
      </c>
      <c r="AE172" s="900" t="str">
        <f>'様式D-3_S162'!BY5</f>
        <v/>
      </c>
      <c r="AF172" s="901" t="str">
        <f>'様式D-3_S162'!BZ5</f>
        <v/>
      </c>
      <c r="AG172" s="905">
        <f>'様式D-3_S162'!CA5</f>
        <v>0</v>
      </c>
      <c r="AH172" s="902">
        <f>'様式D-3_S162'!CB5</f>
        <v>0</v>
      </c>
      <c r="AI172" s="902">
        <f>'様式D-3_S162'!CC5</f>
        <v>0</v>
      </c>
      <c r="AJ172" s="902">
        <f>'様式D-3_S162'!CD5</f>
        <v>15.6</v>
      </c>
      <c r="AK172" s="902">
        <f>'様式D-3_S162'!CE5</f>
        <v>0</v>
      </c>
      <c r="AL172" s="902">
        <f>'様式D-3_S162'!CF5</f>
        <v>0</v>
      </c>
      <c r="AM172" s="902">
        <f>'様式D-3_S162'!CG5</f>
        <v>0</v>
      </c>
      <c r="AN172" s="903">
        <f>'様式D-3_S162'!CH5</f>
        <v>0</v>
      </c>
      <c r="AO172" s="3"/>
      <c r="AP172" s="3"/>
      <c r="AQ172" s="3"/>
      <c r="AR172" s="3"/>
      <c r="AS172" s="3"/>
      <c r="AT172" s="904">
        <f t="shared" si="0"/>
        <v>2</v>
      </c>
      <c r="AU172" s="3"/>
    </row>
    <row r="173" spans="2:47">
      <c r="B173" s="892">
        <f>'様式D-3_S163'!AV5</f>
        <v>163</v>
      </c>
      <c r="C173" s="893">
        <f>'様式D-3_S163'!AW5</f>
        <v>10.5</v>
      </c>
      <c r="D173" s="894">
        <f>'様式D-3_S163'!AX5</f>
        <v>0</v>
      </c>
      <c r="E173" s="895">
        <f>'様式D-3_S163'!AY5</f>
        <v>0</v>
      </c>
      <c r="F173" s="895">
        <f>'様式D-3_S163'!AZ5</f>
        <v>0</v>
      </c>
      <c r="G173" s="906">
        <f>'様式D-3_S163'!BA5</f>
        <v>0</v>
      </c>
      <c r="H173" s="907">
        <f>'様式D-3_S163'!BB5</f>
        <v>0</v>
      </c>
      <c r="I173" s="895">
        <f>'様式D-3_S163'!BC5</f>
        <v>0</v>
      </c>
      <c r="J173" s="895">
        <f>'様式D-3_S163'!BD5</f>
        <v>0</v>
      </c>
      <c r="K173" s="906">
        <f>'様式D-3_S163'!BE5</f>
        <v>1</v>
      </c>
      <c r="L173" s="907">
        <f>'様式D-3_S163'!BF5</f>
        <v>0</v>
      </c>
      <c r="M173" s="895">
        <f>'様式D-3_S163'!BG5</f>
        <v>0</v>
      </c>
      <c r="N173" s="895">
        <f>'様式D-3_S163'!BH5</f>
        <v>0</v>
      </c>
      <c r="O173" s="906">
        <f>'様式D-3_S163'!BI5</f>
        <v>0</v>
      </c>
      <c r="P173" s="907">
        <f>'様式D-3_S163'!BJ5</f>
        <v>0</v>
      </c>
      <c r="Q173" s="895">
        <f>'様式D-3_S163'!BK5</f>
        <v>0</v>
      </c>
      <c r="R173" s="906">
        <f>'様式D-3_S163'!BL5</f>
        <v>0</v>
      </c>
      <c r="S173" s="907">
        <f>'様式D-3_S163'!BM5</f>
        <v>0</v>
      </c>
      <c r="T173" s="895">
        <f>'様式D-3_S163'!BN5</f>
        <v>0</v>
      </c>
      <c r="U173" s="906">
        <f>'様式D-3_S163'!BO5</f>
        <v>1</v>
      </c>
      <c r="V173" s="907">
        <f>'様式D-3_S163'!BP5</f>
        <v>0</v>
      </c>
      <c r="W173" s="895">
        <f>'様式D-3_S163'!BQ5</f>
        <v>0</v>
      </c>
      <c r="X173" s="896">
        <f>'様式D-3_S163'!BR5</f>
        <v>0</v>
      </c>
      <c r="Y173" s="897" t="str">
        <f>'様式D-3_S163'!BS5</f>
        <v>Ⅰ</v>
      </c>
      <c r="Z173" s="898" t="str">
        <f>'様式D-3_S163'!BT5</f>
        <v>Ⅱ</v>
      </c>
      <c r="AA173" s="898" t="str">
        <f>'様式D-3_S163'!BU5</f>
        <v>Ⅰ</v>
      </c>
      <c r="AB173" s="897" t="str">
        <f>'様式D-3_S163'!BV5</f>
        <v>Ⅱ</v>
      </c>
      <c r="AC173" s="899" t="str">
        <f>'様式D-3_S163'!BW5</f>
        <v/>
      </c>
      <c r="AD173" s="900" t="str">
        <f>'様式D-3_S163'!BX5</f>
        <v/>
      </c>
      <c r="AE173" s="900" t="str">
        <f>'様式D-3_S163'!BY5</f>
        <v/>
      </c>
      <c r="AF173" s="901" t="str">
        <f>'様式D-3_S163'!BZ5</f>
        <v/>
      </c>
      <c r="AG173" s="905">
        <f>'様式D-3_S163'!CA5</f>
        <v>0</v>
      </c>
      <c r="AH173" s="902">
        <f>'様式D-3_S163'!CB5</f>
        <v>0</v>
      </c>
      <c r="AI173" s="902">
        <f>'様式D-3_S163'!CC5</f>
        <v>0</v>
      </c>
      <c r="AJ173" s="902">
        <f>'様式D-3_S163'!CD5</f>
        <v>18.63</v>
      </c>
      <c r="AK173" s="902">
        <f>'様式D-3_S163'!CE5</f>
        <v>0</v>
      </c>
      <c r="AL173" s="902">
        <f>'様式D-3_S163'!CF5</f>
        <v>0</v>
      </c>
      <c r="AM173" s="902">
        <f>'様式D-3_S163'!CG5</f>
        <v>0</v>
      </c>
      <c r="AN173" s="903">
        <f>'様式D-3_S163'!CH5</f>
        <v>0</v>
      </c>
      <c r="AO173" s="3"/>
      <c r="AP173" s="3"/>
      <c r="AQ173" s="3"/>
      <c r="AR173" s="3"/>
      <c r="AS173" s="3"/>
      <c r="AT173" s="904">
        <f t="shared" si="0"/>
        <v>2</v>
      </c>
      <c r="AU173" s="3"/>
    </row>
    <row r="174" spans="2:47">
      <c r="B174" s="892">
        <f>'様式D-3_S164'!AV5</f>
        <v>164</v>
      </c>
      <c r="C174" s="893">
        <f>'様式D-3_S164'!AW5</f>
        <v>10.5</v>
      </c>
      <c r="D174" s="894">
        <f>'様式D-3_S164'!AX5</f>
        <v>0</v>
      </c>
      <c r="E174" s="895">
        <f>'様式D-3_S164'!AY5</f>
        <v>0</v>
      </c>
      <c r="F174" s="895">
        <f>'様式D-3_S164'!AZ5</f>
        <v>0</v>
      </c>
      <c r="G174" s="906">
        <f>'様式D-3_S164'!BA5</f>
        <v>0</v>
      </c>
      <c r="H174" s="907">
        <f>'様式D-3_S164'!BB5</f>
        <v>0</v>
      </c>
      <c r="I174" s="895">
        <f>'様式D-3_S164'!BC5</f>
        <v>0</v>
      </c>
      <c r="J174" s="895">
        <f>'様式D-3_S164'!BD5</f>
        <v>0</v>
      </c>
      <c r="K174" s="906">
        <f>'様式D-3_S164'!BE5</f>
        <v>0</v>
      </c>
      <c r="L174" s="907">
        <f>'様式D-3_S164'!BF5</f>
        <v>0</v>
      </c>
      <c r="M174" s="895">
        <f>'様式D-3_S164'!BG5</f>
        <v>0</v>
      </c>
      <c r="N174" s="895">
        <f>'様式D-3_S164'!BH5</f>
        <v>0</v>
      </c>
      <c r="O174" s="906">
        <f>'様式D-3_S164'!BI5</f>
        <v>0</v>
      </c>
      <c r="P174" s="907">
        <f>'様式D-3_S164'!BJ5</f>
        <v>0</v>
      </c>
      <c r="Q174" s="895">
        <f>'様式D-3_S164'!BK5</f>
        <v>0</v>
      </c>
      <c r="R174" s="906">
        <f>'様式D-3_S164'!BL5</f>
        <v>0</v>
      </c>
      <c r="S174" s="907">
        <f>'様式D-3_S164'!BM5</f>
        <v>0</v>
      </c>
      <c r="T174" s="895">
        <f>'様式D-3_S164'!BN5</f>
        <v>0</v>
      </c>
      <c r="U174" s="906">
        <f>'様式D-3_S164'!BO5</f>
        <v>0</v>
      </c>
      <c r="V174" s="907">
        <f>'様式D-3_S164'!BP5</f>
        <v>0</v>
      </c>
      <c r="W174" s="895">
        <f>'様式D-3_S164'!BQ5</f>
        <v>0</v>
      </c>
      <c r="X174" s="896">
        <f>'様式D-3_S164'!BR5</f>
        <v>0</v>
      </c>
      <c r="Y174" s="897" t="str">
        <f>'様式D-3_S164'!BS5</f>
        <v>Ⅰ</v>
      </c>
      <c r="Z174" s="898" t="str">
        <f>'様式D-3_S164'!BT5</f>
        <v>Ⅰ</v>
      </c>
      <c r="AA174" s="898" t="str">
        <f>'様式D-3_S164'!BU5</f>
        <v>Ⅰ</v>
      </c>
      <c r="AB174" s="897" t="str">
        <f>'様式D-3_S164'!BV5</f>
        <v>Ⅰ</v>
      </c>
      <c r="AC174" s="899" t="str">
        <f>'様式D-3_S164'!BW5</f>
        <v/>
      </c>
      <c r="AD174" s="900" t="str">
        <f>'様式D-3_S164'!BX5</f>
        <v/>
      </c>
      <c r="AE174" s="900" t="str">
        <f>'様式D-3_S164'!BY5</f>
        <v/>
      </c>
      <c r="AF174" s="901" t="str">
        <f>'様式D-3_S164'!BZ5</f>
        <v/>
      </c>
      <c r="AG174" s="905">
        <f>'様式D-3_S164'!CA5</f>
        <v>0</v>
      </c>
      <c r="AH174" s="902">
        <f>'様式D-3_S164'!CB5</f>
        <v>0</v>
      </c>
      <c r="AI174" s="902">
        <f>'様式D-3_S164'!CC5</f>
        <v>0</v>
      </c>
      <c r="AJ174" s="902">
        <f>'様式D-3_S164'!CD5</f>
        <v>0</v>
      </c>
      <c r="AK174" s="902">
        <f>'様式D-3_S164'!CE5</f>
        <v>0</v>
      </c>
      <c r="AL174" s="902">
        <f>'様式D-3_S164'!CF5</f>
        <v>0</v>
      </c>
      <c r="AM174" s="902">
        <f>'様式D-3_S164'!CG5</f>
        <v>0</v>
      </c>
      <c r="AN174" s="903">
        <f>'様式D-3_S164'!CH5</f>
        <v>0</v>
      </c>
      <c r="AO174" s="3"/>
      <c r="AP174" s="3"/>
      <c r="AQ174" s="3"/>
      <c r="AR174" s="3"/>
      <c r="AS174" s="3"/>
      <c r="AT174" s="904">
        <f t="shared" si="0"/>
        <v>1</v>
      </c>
      <c r="AU174" s="3"/>
    </row>
    <row r="175" spans="2:47">
      <c r="B175" s="892">
        <f>'様式D-3_S165'!AV5</f>
        <v>165</v>
      </c>
      <c r="C175" s="893">
        <f>'様式D-3_S165'!AW5</f>
        <v>10.5</v>
      </c>
      <c r="D175" s="894">
        <f>'様式D-3_S165'!AX5</f>
        <v>0</v>
      </c>
      <c r="E175" s="895">
        <f>'様式D-3_S165'!AY5</f>
        <v>0</v>
      </c>
      <c r="F175" s="895">
        <f>'様式D-3_S165'!AZ5</f>
        <v>0</v>
      </c>
      <c r="G175" s="906">
        <f>'様式D-3_S165'!BA5</f>
        <v>0</v>
      </c>
      <c r="H175" s="907">
        <f>'様式D-3_S165'!BB5</f>
        <v>0</v>
      </c>
      <c r="I175" s="895">
        <f>'様式D-3_S165'!BC5</f>
        <v>0</v>
      </c>
      <c r="J175" s="895">
        <f>'様式D-3_S165'!BD5</f>
        <v>0</v>
      </c>
      <c r="K175" s="906">
        <f>'様式D-3_S165'!BE5</f>
        <v>1</v>
      </c>
      <c r="L175" s="907">
        <f>'様式D-3_S165'!BF5</f>
        <v>0</v>
      </c>
      <c r="M175" s="895">
        <f>'様式D-3_S165'!BG5</f>
        <v>0</v>
      </c>
      <c r="N175" s="895">
        <f>'様式D-3_S165'!BH5</f>
        <v>0</v>
      </c>
      <c r="O175" s="906">
        <f>'様式D-3_S165'!BI5</f>
        <v>0</v>
      </c>
      <c r="P175" s="907">
        <f>'様式D-3_S165'!BJ5</f>
        <v>0</v>
      </c>
      <c r="Q175" s="895">
        <f>'様式D-3_S165'!BK5</f>
        <v>0</v>
      </c>
      <c r="R175" s="906">
        <f>'様式D-3_S165'!BL5</f>
        <v>0</v>
      </c>
      <c r="S175" s="907">
        <f>'様式D-3_S165'!BM5</f>
        <v>0</v>
      </c>
      <c r="T175" s="895">
        <f>'様式D-3_S165'!BN5</f>
        <v>0</v>
      </c>
      <c r="U175" s="906">
        <f>'様式D-3_S165'!BO5</f>
        <v>1</v>
      </c>
      <c r="V175" s="907">
        <f>'様式D-3_S165'!BP5</f>
        <v>0</v>
      </c>
      <c r="W175" s="895">
        <f>'様式D-3_S165'!BQ5</f>
        <v>0</v>
      </c>
      <c r="X175" s="896">
        <f>'様式D-3_S165'!BR5</f>
        <v>0</v>
      </c>
      <c r="Y175" s="897" t="str">
        <f>'様式D-3_S165'!BS5</f>
        <v>Ⅰ</v>
      </c>
      <c r="Z175" s="898" t="str">
        <f>'様式D-3_S165'!BT5</f>
        <v>Ⅱ</v>
      </c>
      <c r="AA175" s="898" t="str">
        <f>'様式D-3_S165'!BU5</f>
        <v>Ⅰ</v>
      </c>
      <c r="AB175" s="897" t="str">
        <f>'様式D-3_S165'!BV5</f>
        <v>Ⅱ</v>
      </c>
      <c r="AC175" s="899" t="str">
        <f>'様式D-3_S165'!BW5</f>
        <v/>
      </c>
      <c r="AD175" s="900" t="str">
        <f>'様式D-3_S165'!BX5</f>
        <v/>
      </c>
      <c r="AE175" s="900" t="str">
        <f>'様式D-3_S165'!BY5</f>
        <v/>
      </c>
      <c r="AF175" s="901" t="str">
        <f>'様式D-3_S165'!BZ5</f>
        <v/>
      </c>
      <c r="AG175" s="905">
        <f>'様式D-3_S165'!CA5</f>
        <v>0</v>
      </c>
      <c r="AH175" s="902">
        <f>'様式D-3_S165'!CB5</f>
        <v>0</v>
      </c>
      <c r="AI175" s="902">
        <f>'様式D-3_S165'!CC5</f>
        <v>0</v>
      </c>
      <c r="AJ175" s="902">
        <f>'様式D-3_S165'!CD5</f>
        <v>0.02</v>
      </c>
      <c r="AK175" s="902">
        <f>'様式D-3_S165'!CE5</f>
        <v>0</v>
      </c>
      <c r="AL175" s="902">
        <f>'様式D-3_S165'!CF5</f>
        <v>0</v>
      </c>
      <c r="AM175" s="902">
        <f>'様式D-3_S165'!CG5</f>
        <v>0</v>
      </c>
      <c r="AN175" s="903">
        <f>'様式D-3_S165'!CH5</f>
        <v>0</v>
      </c>
      <c r="AO175" s="3"/>
      <c r="AP175" s="3"/>
      <c r="AQ175" s="3"/>
      <c r="AR175" s="3"/>
      <c r="AS175" s="3"/>
      <c r="AT175" s="904">
        <f t="shared" si="0"/>
        <v>2</v>
      </c>
      <c r="AU175" s="3"/>
    </row>
    <row r="176" spans="2:47">
      <c r="B176" s="892">
        <f>'様式D-3_S166'!AV5</f>
        <v>166</v>
      </c>
      <c r="C176" s="893">
        <f>'様式D-3_S166'!AW5</f>
        <v>10.5</v>
      </c>
      <c r="D176" s="894">
        <f>'様式D-3_S166'!AX5</f>
        <v>0</v>
      </c>
      <c r="E176" s="895">
        <f>'様式D-3_S166'!AY5</f>
        <v>0</v>
      </c>
      <c r="F176" s="895">
        <f>'様式D-3_S166'!AZ5</f>
        <v>0</v>
      </c>
      <c r="G176" s="906">
        <f>'様式D-3_S166'!BA5</f>
        <v>0</v>
      </c>
      <c r="H176" s="907">
        <f>'様式D-3_S166'!BB5</f>
        <v>0</v>
      </c>
      <c r="I176" s="895">
        <f>'様式D-3_S166'!BC5</f>
        <v>0</v>
      </c>
      <c r="J176" s="895">
        <f>'様式D-3_S166'!BD5</f>
        <v>0</v>
      </c>
      <c r="K176" s="906">
        <f>'様式D-3_S166'!BE5</f>
        <v>1</v>
      </c>
      <c r="L176" s="907">
        <f>'様式D-3_S166'!BF5</f>
        <v>0</v>
      </c>
      <c r="M176" s="895">
        <f>'様式D-3_S166'!BG5</f>
        <v>0</v>
      </c>
      <c r="N176" s="895">
        <f>'様式D-3_S166'!BH5</f>
        <v>0</v>
      </c>
      <c r="O176" s="906">
        <f>'様式D-3_S166'!BI5</f>
        <v>0</v>
      </c>
      <c r="P176" s="907">
        <f>'様式D-3_S166'!BJ5</f>
        <v>0</v>
      </c>
      <c r="Q176" s="895">
        <f>'様式D-3_S166'!BK5</f>
        <v>0</v>
      </c>
      <c r="R176" s="906">
        <f>'様式D-3_S166'!BL5</f>
        <v>0</v>
      </c>
      <c r="S176" s="907">
        <f>'様式D-3_S166'!BM5</f>
        <v>0</v>
      </c>
      <c r="T176" s="895">
        <f>'様式D-3_S166'!BN5</f>
        <v>0</v>
      </c>
      <c r="U176" s="906">
        <f>'様式D-3_S166'!BO5</f>
        <v>1</v>
      </c>
      <c r="V176" s="907">
        <f>'様式D-3_S166'!BP5</f>
        <v>0</v>
      </c>
      <c r="W176" s="895">
        <f>'様式D-3_S166'!BQ5</f>
        <v>0</v>
      </c>
      <c r="X176" s="896">
        <f>'様式D-3_S166'!BR5</f>
        <v>0</v>
      </c>
      <c r="Y176" s="897" t="str">
        <f>'様式D-3_S166'!BS5</f>
        <v>Ⅰ</v>
      </c>
      <c r="Z176" s="898" t="str">
        <f>'様式D-3_S166'!BT5</f>
        <v>Ⅱ</v>
      </c>
      <c r="AA176" s="898" t="str">
        <f>'様式D-3_S166'!BU5</f>
        <v>Ⅰ</v>
      </c>
      <c r="AB176" s="897" t="str">
        <f>'様式D-3_S166'!BV5</f>
        <v>Ⅱ</v>
      </c>
      <c r="AC176" s="899" t="str">
        <f>'様式D-3_S166'!BW5</f>
        <v/>
      </c>
      <c r="AD176" s="900" t="str">
        <f>'様式D-3_S166'!BX5</f>
        <v/>
      </c>
      <c r="AE176" s="900" t="str">
        <f>'様式D-3_S166'!BY5</f>
        <v/>
      </c>
      <c r="AF176" s="901" t="str">
        <f>'様式D-3_S166'!BZ5</f>
        <v/>
      </c>
      <c r="AG176" s="905">
        <f>'様式D-3_S166'!CA5</f>
        <v>0</v>
      </c>
      <c r="AH176" s="902">
        <f>'様式D-3_S166'!CB5</f>
        <v>0</v>
      </c>
      <c r="AI176" s="902">
        <f>'様式D-3_S166'!CC5</f>
        <v>0</v>
      </c>
      <c r="AJ176" s="902">
        <f>'様式D-3_S166'!CD5</f>
        <v>8.19</v>
      </c>
      <c r="AK176" s="902">
        <f>'様式D-3_S166'!CE5</f>
        <v>0</v>
      </c>
      <c r="AL176" s="902">
        <f>'様式D-3_S166'!CF5</f>
        <v>0</v>
      </c>
      <c r="AM176" s="902">
        <f>'様式D-3_S166'!CG5</f>
        <v>0</v>
      </c>
      <c r="AN176" s="903">
        <f>'様式D-3_S166'!CH5</f>
        <v>0</v>
      </c>
      <c r="AO176" s="3"/>
      <c r="AP176" s="3"/>
      <c r="AQ176" s="3"/>
      <c r="AR176" s="3"/>
      <c r="AS176" s="3"/>
      <c r="AT176" s="904">
        <f t="shared" si="0"/>
        <v>2</v>
      </c>
      <c r="AU176" s="3"/>
    </row>
    <row r="177" spans="2:47">
      <c r="B177" s="892">
        <f>'様式D-3_S167'!AV5</f>
        <v>167</v>
      </c>
      <c r="C177" s="893">
        <f>'様式D-3_S167'!AW5</f>
        <v>10.5</v>
      </c>
      <c r="D177" s="894">
        <f>'様式D-3_S167'!AX5</f>
        <v>0</v>
      </c>
      <c r="E177" s="895">
        <f>'様式D-3_S167'!AY5</f>
        <v>0</v>
      </c>
      <c r="F177" s="895">
        <f>'様式D-3_S167'!AZ5</f>
        <v>0</v>
      </c>
      <c r="G177" s="906">
        <f>'様式D-3_S167'!BA5</f>
        <v>0</v>
      </c>
      <c r="H177" s="907">
        <f>'様式D-3_S167'!BB5</f>
        <v>0</v>
      </c>
      <c r="I177" s="895">
        <f>'様式D-3_S167'!BC5</f>
        <v>0</v>
      </c>
      <c r="J177" s="895">
        <f>'様式D-3_S167'!BD5</f>
        <v>0</v>
      </c>
      <c r="K177" s="906">
        <f>'様式D-3_S167'!BE5</f>
        <v>0</v>
      </c>
      <c r="L177" s="907">
        <f>'様式D-3_S167'!BF5</f>
        <v>0</v>
      </c>
      <c r="M177" s="895">
        <f>'様式D-3_S167'!BG5</f>
        <v>0</v>
      </c>
      <c r="N177" s="895">
        <f>'様式D-3_S167'!BH5</f>
        <v>0</v>
      </c>
      <c r="O177" s="906">
        <f>'様式D-3_S167'!BI5</f>
        <v>0</v>
      </c>
      <c r="P177" s="907">
        <f>'様式D-3_S167'!BJ5</f>
        <v>0</v>
      </c>
      <c r="Q177" s="895">
        <f>'様式D-3_S167'!BK5</f>
        <v>0</v>
      </c>
      <c r="R177" s="906">
        <f>'様式D-3_S167'!BL5</f>
        <v>0</v>
      </c>
      <c r="S177" s="907">
        <f>'様式D-3_S167'!BM5</f>
        <v>0</v>
      </c>
      <c r="T177" s="895">
        <f>'様式D-3_S167'!BN5</f>
        <v>0</v>
      </c>
      <c r="U177" s="906">
        <f>'様式D-3_S167'!BO5</f>
        <v>0</v>
      </c>
      <c r="V177" s="907">
        <f>'様式D-3_S167'!BP5</f>
        <v>0</v>
      </c>
      <c r="W177" s="895">
        <f>'様式D-3_S167'!BQ5</f>
        <v>0</v>
      </c>
      <c r="X177" s="896">
        <f>'様式D-3_S167'!BR5</f>
        <v>0</v>
      </c>
      <c r="Y177" s="897" t="str">
        <f>'様式D-3_S167'!BS5</f>
        <v>Ⅰ</v>
      </c>
      <c r="Z177" s="898" t="str">
        <f>'様式D-3_S167'!BT5</f>
        <v>Ⅰ</v>
      </c>
      <c r="AA177" s="898" t="str">
        <f>'様式D-3_S167'!BU5</f>
        <v>Ⅰ</v>
      </c>
      <c r="AB177" s="897" t="str">
        <f>'様式D-3_S167'!BV5</f>
        <v>Ⅰ</v>
      </c>
      <c r="AC177" s="899" t="str">
        <f>'様式D-3_S167'!BW5</f>
        <v/>
      </c>
      <c r="AD177" s="900" t="str">
        <f>'様式D-3_S167'!BX5</f>
        <v/>
      </c>
      <c r="AE177" s="900" t="str">
        <f>'様式D-3_S167'!BY5</f>
        <v/>
      </c>
      <c r="AF177" s="901" t="str">
        <f>'様式D-3_S167'!BZ5</f>
        <v/>
      </c>
      <c r="AG177" s="905">
        <f>'様式D-3_S167'!CA5</f>
        <v>0</v>
      </c>
      <c r="AH177" s="902">
        <f>'様式D-3_S167'!CB5</f>
        <v>0</v>
      </c>
      <c r="AI177" s="902">
        <f>'様式D-3_S167'!CC5</f>
        <v>0</v>
      </c>
      <c r="AJ177" s="902">
        <f>'様式D-3_S167'!CD5</f>
        <v>0</v>
      </c>
      <c r="AK177" s="902">
        <f>'様式D-3_S167'!CE5</f>
        <v>0</v>
      </c>
      <c r="AL177" s="902">
        <f>'様式D-3_S167'!CF5</f>
        <v>0</v>
      </c>
      <c r="AM177" s="902">
        <f>'様式D-3_S167'!CG5</f>
        <v>0</v>
      </c>
      <c r="AN177" s="903">
        <f>'様式D-3_S167'!CH5</f>
        <v>0</v>
      </c>
      <c r="AO177" s="3"/>
      <c r="AP177" s="3"/>
      <c r="AQ177" s="3"/>
      <c r="AR177" s="3"/>
      <c r="AS177" s="3"/>
      <c r="AT177" s="904">
        <f t="shared" si="0"/>
        <v>1</v>
      </c>
      <c r="AU177" s="3"/>
    </row>
    <row r="178" spans="2:47">
      <c r="B178" s="892">
        <f>'様式D-3_S168'!AV5</f>
        <v>168</v>
      </c>
      <c r="C178" s="893">
        <f>'様式D-3_S168'!AW5</f>
        <v>10.5</v>
      </c>
      <c r="D178" s="894">
        <f>'様式D-3_S168'!AX5</f>
        <v>0</v>
      </c>
      <c r="E178" s="895">
        <f>'様式D-3_S168'!AY5</f>
        <v>0</v>
      </c>
      <c r="F178" s="895">
        <f>'様式D-3_S168'!AZ5</f>
        <v>0</v>
      </c>
      <c r="G178" s="906">
        <f>'様式D-3_S168'!BA5</f>
        <v>0</v>
      </c>
      <c r="H178" s="907">
        <f>'様式D-3_S168'!BB5</f>
        <v>0</v>
      </c>
      <c r="I178" s="895">
        <f>'様式D-3_S168'!BC5</f>
        <v>0</v>
      </c>
      <c r="J178" s="895">
        <f>'様式D-3_S168'!BD5</f>
        <v>0</v>
      </c>
      <c r="K178" s="906">
        <f>'様式D-3_S168'!BE5</f>
        <v>1</v>
      </c>
      <c r="L178" s="907">
        <f>'様式D-3_S168'!BF5</f>
        <v>0</v>
      </c>
      <c r="M178" s="895">
        <f>'様式D-3_S168'!BG5</f>
        <v>0</v>
      </c>
      <c r="N178" s="895">
        <f>'様式D-3_S168'!BH5</f>
        <v>0</v>
      </c>
      <c r="O178" s="906">
        <f>'様式D-3_S168'!BI5</f>
        <v>0</v>
      </c>
      <c r="P178" s="907">
        <f>'様式D-3_S168'!BJ5</f>
        <v>0</v>
      </c>
      <c r="Q178" s="895">
        <f>'様式D-3_S168'!BK5</f>
        <v>0</v>
      </c>
      <c r="R178" s="906">
        <f>'様式D-3_S168'!BL5</f>
        <v>0</v>
      </c>
      <c r="S178" s="907">
        <f>'様式D-3_S168'!BM5</f>
        <v>0</v>
      </c>
      <c r="T178" s="895">
        <f>'様式D-3_S168'!BN5</f>
        <v>0</v>
      </c>
      <c r="U178" s="906">
        <f>'様式D-3_S168'!BO5</f>
        <v>1</v>
      </c>
      <c r="V178" s="907">
        <f>'様式D-3_S168'!BP5</f>
        <v>0</v>
      </c>
      <c r="W178" s="895">
        <f>'様式D-3_S168'!BQ5</f>
        <v>0</v>
      </c>
      <c r="X178" s="896">
        <f>'様式D-3_S168'!BR5</f>
        <v>0</v>
      </c>
      <c r="Y178" s="897" t="str">
        <f>'様式D-3_S168'!BS5</f>
        <v>Ⅰ</v>
      </c>
      <c r="Z178" s="898" t="str">
        <f>'様式D-3_S168'!BT5</f>
        <v>Ⅱ</v>
      </c>
      <c r="AA178" s="898" t="str">
        <f>'様式D-3_S168'!BU5</f>
        <v>Ⅰ</v>
      </c>
      <c r="AB178" s="897" t="str">
        <f>'様式D-3_S168'!BV5</f>
        <v>Ⅱ</v>
      </c>
      <c r="AC178" s="899" t="str">
        <f>'様式D-3_S168'!BW5</f>
        <v/>
      </c>
      <c r="AD178" s="900" t="str">
        <f>'様式D-3_S168'!BX5</f>
        <v/>
      </c>
      <c r="AE178" s="900" t="str">
        <f>'様式D-3_S168'!BY5</f>
        <v/>
      </c>
      <c r="AF178" s="901" t="str">
        <f>'様式D-3_S168'!BZ5</f>
        <v/>
      </c>
      <c r="AG178" s="905">
        <f>'様式D-3_S168'!CA5</f>
        <v>0</v>
      </c>
      <c r="AH178" s="902">
        <f>'様式D-3_S168'!CB5</f>
        <v>0</v>
      </c>
      <c r="AI178" s="902">
        <f>'様式D-3_S168'!CC5</f>
        <v>0</v>
      </c>
      <c r="AJ178" s="902">
        <f>'様式D-3_S168'!CD5</f>
        <v>8.5</v>
      </c>
      <c r="AK178" s="902">
        <f>'様式D-3_S168'!CE5</f>
        <v>0</v>
      </c>
      <c r="AL178" s="902">
        <f>'様式D-3_S168'!CF5</f>
        <v>0</v>
      </c>
      <c r="AM178" s="902">
        <f>'様式D-3_S168'!CG5</f>
        <v>0</v>
      </c>
      <c r="AN178" s="903">
        <f>'様式D-3_S168'!CH5</f>
        <v>0</v>
      </c>
      <c r="AO178" s="3"/>
      <c r="AP178" s="3"/>
      <c r="AQ178" s="3"/>
      <c r="AR178" s="3"/>
      <c r="AS178" s="3"/>
      <c r="AT178" s="904">
        <f t="shared" si="0"/>
        <v>2</v>
      </c>
      <c r="AU178" s="3"/>
    </row>
    <row r="179" spans="2:47">
      <c r="B179" s="892">
        <f>'様式D-3_S169'!AV5</f>
        <v>169</v>
      </c>
      <c r="C179" s="893">
        <f>'様式D-3_S169'!AW5</f>
        <v>10.5</v>
      </c>
      <c r="D179" s="894">
        <f>'様式D-3_S169'!AX5</f>
        <v>0</v>
      </c>
      <c r="E179" s="895">
        <f>'様式D-3_S169'!AY5</f>
        <v>0</v>
      </c>
      <c r="F179" s="895">
        <f>'様式D-3_S169'!AZ5</f>
        <v>0</v>
      </c>
      <c r="G179" s="906">
        <f>'様式D-3_S169'!BA5</f>
        <v>0</v>
      </c>
      <c r="H179" s="907">
        <f>'様式D-3_S169'!BB5</f>
        <v>0</v>
      </c>
      <c r="I179" s="895">
        <f>'様式D-3_S169'!BC5</f>
        <v>0</v>
      </c>
      <c r="J179" s="895">
        <f>'様式D-3_S169'!BD5</f>
        <v>0</v>
      </c>
      <c r="K179" s="906">
        <f>'様式D-3_S169'!BE5</f>
        <v>0</v>
      </c>
      <c r="L179" s="907">
        <f>'様式D-3_S169'!BF5</f>
        <v>0</v>
      </c>
      <c r="M179" s="895">
        <f>'様式D-3_S169'!BG5</f>
        <v>0</v>
      </c>
      <c r="N179" s="895">
        <f>'様式D-3_S169'!BH5</f>
        <v>0</v>
      </c>
      <c r="O179" s="906">
        <f>'様式D-3_S169'!BI5</f>
        <v>0</v>
      </c>
      <c r="P179" s="907">
        <f>'様式D-3_S169'!BJ5</f>
        <v>0</v>
      </c>
      <c r="Q179" s="895">
        <f>'様式D-3_S169'!BK5</f>
        <v>0</v>
      </c>
      <c r="R179" s="906">
        <f>'様式D-3_S169'!BL5</f>
        <v>0</v>
      </c>
      <c r="S179" s="907">
        <f>'様式D-3_S169'!BM5</f>
        <v>0</v>
      </c>
      <c r="T179" s="895">
        <f>'様式D-3_S169'!BN5</f>
        <v>0</v>
      </c>
      <c r="U179" s="906">
        <f>'様式D-3_S169'!BO5</f>
        <v>0</v>
      </c>
      <c r="V179" s="907">
        <f>'様式D-3_S169'!BP5</f>
        <v>0</v>
      </c>
      <c r="W179" s="895">
        <f>'様式D-3_S169'!BQ5</f>
        <v>0</v>
      </c>
      <c r="X179" s="896">
        <f>'様式D-3_S169'!BR5</f>
        <v>0</v>
      </c>
      <c r="Y179" s="897" t="str">
        <f>'様式D-3_S169'!BS5</f>
        <v>Ⅰ</v>
      </c>
      <c r="Z179" s="898" t="str">
        <f>'様式D-3_S169'!BT5</f>
        <v>Ⅰ</v>
      </c>
      <c r="AA179" s="898" t="str">
        <f>'様式D-3_S169'!BU5</f>
        <v>Ⅰ</v>
      </c>
      <c r="AB179" s="897" t="str">
        <f>'様式D-3_S169'!BV5</f>
        <v>Ⅰ</v>
      </c>
      <c r="AC179" s="899" t="str">
        <f>'様式D-3_S169'!BW5</f>
        <v/>
      </c>
      <c r="AD179" s="900" t="str">
        <f>'様式D-3_S169'!BX5</f>
        <v/>
      </c>
      <c r="AE179" s="900" t="str">
        <f>'様式D-3_S169'!BY5</f>
        <v/>
      </c>
      <c r="AF179" s="901" t="str">
        <f>'様式D-3_S169'!BZ5</f>
        <v/>
      </c>
      <c r="AG179" s="905">
        <f>'様式D-3_S169'!CA5</f>
        <v>0</v>
      </c>
      <c r="AH179" s="902">
        <f>'様式D-3_S169'!CB5</f>
        <v>0</v>
      </c>
      <c r="AI179" s="902">
        <f>'様式D-3_S169'!CC5</f>
        <v>0</v>
      </c>
      <c r="AJ179" s="902">
        <f>'様式D-3_S169'!CD5</f>
        <v>0</v>
      </c>
      <c r="AK179" s="902">
        <f>'様式D-3_S169'!CE5</f>
        <v>0</v>
      </c>
      <c r="AL179" s="902">
        <f>'様式D-3_S169'!CF5</f>
        <v>0</v>
      </c>
      <c r="AM179" s="902">
        <f>'様式D-3_S169'!CG5</f>
        <v>0</v>
      </c>
      <c r="AN179" s="903">
        <f>'様式D-3_S169'!CH5</f>
        <v>0</v>
      </c>
      <c r="AO179" s="3"/>
      <c r="AP179" s="3"/>
      <c r="AQ179" s="3"/>
      <c r="AR179" s="3"/>
      <c r="AS179" s="3"/>
      <c r="AT179" s="904">
        <f t="shared" si="0"/>
        <v>1</v>
      </c>
      <c r="AU179" s="3"/>
    </row>
    <row r="180" spans="2:47">
      <c r="B180" s="892">
        <f>'様式D-3_S170'!AV5</f>
        <v>170</v>
      </c>
      <c r="C180" s="893">
        <f>'様式D-3_S170'!AW5</f>
        <v>10.5</v>
      </c>
      <c r="D180" s="894">
        <f>'様式D-3_S170'!AX5</f>
        <v>0</v>
      </c>
      <c r="E180" s="895">
        <f>'様式D-3_S170'!AY5</f>
        <v>0</v>
      </c>
      <c r="F180" s="895">
        <f>'様式D-3_S170'!AZ5</f>
        <v>0</v>
      </c>
      <c r="G180" s="906">
        <f>'様式D-3_S170'!BA5</f>
        <v>0</v>
      </c>
      <c r="H180" s="907">
        <f>'様式D-3_S170'!BB5</f>
        <v>0</v>
      </c>
      <c r="I180" s="895">
        <f>'様式D-3_S170'!BC5</f>
        <v>0</v>
      </c>
      <c r="J180" s="895">
        <f>'様式D-3_S170'!BD5</f>
        <v>0</v>
      </c>
      <c r="K180" s="906">
        <f>'様式D-3_S170'!BE5</f>
        <v>0</v>
      </c>
      <c r="L180" s="907">
        <f>'様式D-3_S170'!BF5</f>
        <v>0</v>
      </c>
      <c r="M180" s="895">
        <f>'様式D-3_S170'!BG5</f>
        <v>0</v>
      </c>
      <c r="N180" s="895">
        <f>'様式D-3_S170'!BH5</f>
        <v>0</v>
      </c>
      <c r="O180" s="906">
        <f>'様式D-3_S170'!BI5</f>
        <v>0</v>
      </c>
      <c r="P180" s="907">
        <f>'様式D-3_S170'!BJ5</f>
        <v>0</v>
      </c>
      <c r="Q180" s="895">
        <f>'様式D-3_S170'!BK5</f>
        <v>0</v>
      </c>
      <c r="R180" s="906">
        <f>'様式D-3_S170'!BL5</f>
        <v>0</v>
      </c>
      <c r="S180" s="907">
        <f>'様式D-3_S170'!BM5</f>
        <v>0</v>
      </c>
      <c r="T180" s="895">
        <f>'様式D-3_S170'!BN5</f>
        <v>0</v>
      </c>
      <c r="U180" s="906">
        <f>'様式D-3_S170'!BO5</f>
        <v>0</v>
      </c>
      <c r="V180" s="907">
        <f>'様式D-3_S170'!BP5</f>
        <v>0</v>
      </c>
      <c r="W180" s="895">
        <f>'様式D-3_S170'!BQ5</f>
        <v>0</v>
      </c>
      <c r="X180" s="896">
        <f>'様式D-3_S170'!BR5</f>
        <v>0</v>
      </c>
      <c r="Y180" s="897" t="str">
        <f>'様式D-3_S170'!BS5</f>
        <v>Ⅰ</v>
      </c>
      <c r="Z180" s="898" t="str">
        <f>'様式D-3_S170'!BT5</f>
        <v>Ⅰ</v>
      </c>
      <c r="AA180" s="898" t="str">
        <f>'様式D-3_S170'!BU5</f>
        <v>Ⅰ</v>
      </c>
      <c r="AB180" s="897" t="str">
        <f>'様式D-3_S170'!BV5</f>
        <v>Ⅰ</v>
      </c>
      <c r="AC180" s="899" t="str">
        <f>'様式D-3_S170'!BW5</f>
        <v/>
      </c>
      <c r="AD180" s="900" t="str">
        <f>'様式D-3_S170'!BX5</f>
        <v/>
      </c>
      <c r="AE180" s="900" t="str">
        <f>'様式D-3_S170'!BY5</f>
        <v/>
      </c>
      <c r="AF180" s="901" t="str">
        <f>'様式D-3_S170'!BZ5</f>
        <v/>
      </c>
      <c r="AG180" s="905">
        <f>'様式D-3_S170'!CA5</f>
        <v>0</v>
      </c>
      <c r="AH180" s="902">
        <f>'様式D-3_S170'!CB5</f>
        <v>0</v>
      </c>
      <c r="AI180" s="902">
        <f>'様式D-3_S170'!CC5</f>
        <v>0</v>
      </c>
      <c r="AJ180" s="902">
        <f>'様式D-3_S170'!CD5</f>
        <v>0</v>
      </c>
      <c r="AK180" s="902">
        <f>'様式D-3_S170'!CE5</f>
        <v>0</v>
      </c>
      <c r="AL180" s="902">
        <f>'様式D-3_S170'!CF5</f>
        <v>0</v>
      </c>
      <c r="AM180" s="902">
        <f>'様式D-3_S170'!CG5</f>
        <v>0</v>
      </c>
      <c r="AN180" s="903">
        <f>'様式D-3_S170'!CH5</f>
        <v>0</v>
      </c>
      <c r="AO180" s="3"/>
      <c r="AP180" s="3"/>
      <c r="AQ180" s="3"/>
      <c r="AR180" s="3"/>
      <c r="AS180" s="3"/>
      <c r="AT180" s="904">
        <f t="shared" si="0"/>
        <v>1</v>
      </c>
      <c r="AU180" s="3"/>
    </row>
    <row r="181" spans="2:47">
      <c r="B181" s="892">
        <f>'様式D-3_S171'!AV5</f>
        <v>171</v>
      </c>
      <c r="C181" s="893">
        <f>'様式D-3_S171'!AW5</f>
        <v>10.5</v>
      </c>
      <c r="D181" s="894">
        <f>'様式D-3_S171'!AX5</f>
        <v>0</v>
      </c>
      <c r="E181" s="895">
        <f>'様式D-3_S171'!AY5</f>
        <v>0</v>
      </c>
      <c r="F181" s="895">
        <f>'様式D-3_S171'!AZ5</f>
        <v>0</v>
      </c>
      <c r="G181" s="906">
        <f>'様式D-3_S171'!BA5</f>
        <v>0</v>
      </c>
      <c r="H181" s="907">
        <f>'様式D-3_S171'!BB5</f>
        <v>0</v>
      </c>
      <c r="I181" s="895">
        <f>'様式D-3_S171'!BC5</f>
        <v>0</v>
      </c>
      <c r="J181" s="895">
        <f>'様式D-3_S171'!BD5</f>
        <v>0</v>
      </c>
      <c r="K181" s="906">
        <f>'様式D-3_S171'!BE5</f>
        <v>1</v>
      </c>
      <c r="L181" s="907">
        <f>'様式D-3_S171'!BF5</f>
        <v>0</v>
      </c>
      <c r="M181" s="895">
        <f>'様式D-3_S171'!BG5</f>
        <v>0</v>
      </c>
      <c r="N181" s="895">
        <f>'様式D-3_S171'!BH5</f>
        <v>0</v>
      </c>
      <c r="O181" s="906">
        <f>'様式D-3_S171'!BI5</f>
        <v>0</v>
      </c>
      <c r="P181" s="907">
        <f>'様式D-3_S171'!BJ5</f>
        <v>0</v>
      </c>
      <c r="Q181" s="895">
        <f>'様式D-3_S171'!BK5</f>
        <v>0</v>
      </c>
      <c r="R181" s="906">
        <f>'様式D-3_S171'!BL5</f>
        <v>0</v>
      </c>
      <c r="S181" s="907">
        <f>'様式D-3_S171'!BM5</f>
        <v>0</v>
      </c>
      <c r="T181" s="895">
        <f>'様式D-3_S171'!BN5</f>
        <v>0</v>
      </c>
      <c r="U181" s="906">
        <f>'様式D-3_S171'!BO5</f>
        <v>1</v>
      </c>
      <c r="V181" s="907">
        <f>'様式D-3_S171'!BP5</f>
        <v>0</v>
      </c>
      <c r="W181" s="895">
        <f>'様式D-3_S171'!BQ5</f>
        <v>0</v>
      </c>
      <c r="X181" s="896">
        <f>'様式D-3_S171'!BR5</f>
        <v>0</v>
      </c>
      <c r="Y181" s="897" t="str">
        <f>'様式D-3_S171'!BS5</f>
        <v>Ⅰ</v>
      </c>
      <c r="Z181" s="898" t="str">
        <f>'様式D-3_S171'!BT5</f>
        <v>Ⅱ</v>
      </c>
      <c r="AA181" s="898" t="str">
        <f>'様式D-3_S171'!BU5</f>
        <v>Ⅰ</v>
      </c>
      <c r="AB181" s="897" t="str">
        <f>'様式D-3_S171'!BV5</f>
        <v>Ⅱ</v>
      </c>
      <c r="AC181" s="899" t="str">
        <f>'様式D-3_S171'!BW5</f>
        <v/>
      </c>
      <c r="AD181" s="900" t="str">
        <f>'様式D-3_S171'!BX5</f>
        <v/>
      </c>
      <c r="AE181" s="900" t="str">
        <f>'様式D-3_S171'!BY5</f>
        <v/>
      </c>
      <c r="AF181" s="901" t="str">
        <f>'様式D-3_S171'!BZ5</f>
        <v/>
      </c>
      <c r="AG181" s="905">
        <f>'様式D-3_S171'!CA5</f>
        <v>0</v>
      </c>
      <c r="AH181" s="902">
        <f>'様式D-3_S171'!CB5</f>
        <v>0</v>
      </c>
      <c r="AI181" s="902">
        <f>'様式D-3_S171'!CC5</f>
        <v>0</v>
      </c>
      <c r="AJ181" s="902">
        <f>'様式D-3_S171'!CD5</f>
        <v>10.6</v>
      </c>
      <c r="AK181" s="902">
        <f>'様式D-3_S171'!CE5</f>
        <v>0</v>
      </c>
      <c r="AL181" s="902">
        <f>'様式D-3_S171'!CF5</f>
        <v>0</v>
      </c>
      <c r="AM181" s="902">
        <f>'様式D-3_S171'!CG5</f>
        <v>0</v>
      </c>
      <c r="AN181" s="903">
        <f>'様式D-3_S171'!CH5</f>
        <v>0</v>
      </c>
      <c r="AO181" s="3"/>
      <c r="AP181" s="3"/>
      <c r="AQ181" s="3"/>
      <c r="AR181" s="3"/>
      <c r="AS181" s="3"/>
      <c r="AT181" s="904">
        <f t="shared" si="0"/>
        <v>2</v>
      </c>
      <c r="AU181" s="3"/>
    </row>
    <row r="182" spans="2:47">
      <c r="B182" s="892">
        <f>'様式D-3_S172'!AV5</f>
        <v>172</v>
      </c>
      <c r="C182" s="893">
        <f>'様式D-3_S172'!AW5</f>
        <v>10.5</v>
      </c>
      <c r="D182" s="894">
        <f>'様式D-3_S172'!AX5</f>
        <v>0</v>
      </c>
      <c r="E182" s="895">
        <f>'様式D-3_S172'!AY5</f>
        <v>0</v>
      </c>
      <c r="F182" s="895">
        <f>'様式D-3_S172'!AZ5</f>
        <v>0</v>
      </c>
      <c r="G182" s="906">
        <f>'様式D-3_S172'!BA5</f>
        <v>0</v>
      </c>
      <c r="H182" s="907">
        <f>'様式D-3_S172'!BB5</f>
        <v>0</v>
      </c>
      <c r="I182" s="895">
        <f>'様式D-3_S172'!BC5</f>
        <v>0</v>
      </c>
      <c r="J182" s="895">
        <f>'様式D-3_S172'!BD5</f>
        <v>0</v>
      </c>
      <c r="K182" s="906">
        <f>'様式D-3_S172'!BE5</f>
        <v>2</v>
      </c>
      <c r="L182" s="907">
        <f>'様式D-3_S172'!BF5</f>
        <v>0</v>
      </c>
      <c r="M182" s="895">
        <f>'様式D-3_S172'!BG5</f>
        <v>0</v>
      </c>
      <c r="N182" s="895">
        <f>'様式D-3_S172'!BH5</f>
        <v>0</v>
      </c>
      <c r="O182" s="906">
        <f>'様式D-3_S172'!BI5</f>
        <v>0</v>
      </c>
      <c r="P182" s="907">
        <f>'様式D-3_S172'!BJ5</f>
        <v>0</v>
      </c>
      <c r="Q182" s="895">
        <f>'様式D-3_S172'!BK5</f>
        <v>0</v>
      </c>
      <c r="R182" s="906">
        <f>'様式D-3_S172'!BL5</f>
        <v>0</v>
      </c>
      <c r="S182" s="907">
        <f>'様式D-3_S172'!BM5</f>
        <v>0</v>
      </c>
      <c r="T182" s="895">
        <f>'様式D-3_S172'!BN5</f>
        <v>0</v>
      </c>
      <c r="U182" s="906">
        <f>'様式D-3_S172'!BO5</f>
        <v>2</v>
      </c>
      <c r="V182" s="907">
        <f>'様式D-3_S172'!BP5</f>
        <v>0</v>
      </c>
      <c r="W182" s="895">
        <f>'様式D-3_S172'!BQ5</f>
        <v>0</v>
      </c>
      <c r="X182" s="896">
        <f>'様式D-3_S172'!BR5</f>
        <v>0</v>
      </c>
      <c r="Y182" s="897" t="str">
        <f>'様式D-3_S172'!BS5</f>
        <v>Ⅰ</v>
      </c>
      <c r="Z182" s="898" t="str">
        <f>'様式D-3_S172'!BT5</f>
        <v>Ⅱ</v>
      </c>
      <c r="AA182" s="898" t="str">
        <f>'様式D-3_S172'!BU5</f>
        <v>Ⅰ</v>
      </c>
      <c r="AB182" s="897" t="str">
        <f>'様式D-3_S172'!BV5</f>
        <v>Ⅱ</v>
      </c>
      <c r="AC182" s="899" t="str">
        <f>'様式D-3_S172'!BW5</f>
        <v/>
      </c>
      <c r="AD182" s="900" t="str">
        <f>'様式D-3_S172'!BX5</f>
        <v/>
      </c>
      <c r="AE182" s="900" t="str">
        <f>'様式D-3_S172'!BY5</f>
        <v/>
      </c>
      <c r="AF182" s="901" t="str">
        <f>'様式D-3_S172'!BZ5</f>
        <v/>
      </c>
      <c r="AG182" s="905">
        <f>'様式D-3_S172'!CA5</f>
        <v>0</v>
      </c>
      <c r="AH182" s="902">
        <f>'様式D-3_S172'!CB5</f>
        <v>0</v>
      </c>
      <c r="AI182" s="902">
        <f>'様式D-3_S172'!CC5</f>
        <v>0</v>
      </c>
      <c r="AJ182" s="902">
        <f>'様式D-3_S172'!CD5</f>
        <v>19.260000000000002</v>
      </c>
      <c r="AK182" s="902">
        <f>'様式D-3_S172'!CE5</f>
        <v>0</v>
      </c>
      <c r="AL182" s="902">
        <f>'様式D-3_S172'!CF5</f>
        <v>0</v>
      </c>
      <c r="AM182" s="902">
        <f>'様式D-3_S172'!CG5</f>
        <v>0</v>
      </c>
      <c r="AN182" s="903">
        <f>'様式D-3_S172'!CH5</f>
        <v>0</v>
      </c>
      <c r="AO182" s="3"/>
      <c r="AP182" s="3"/>
      <c r="AQ182" s="3"/>
      <c r="AR182" s="3"/>
      <c r="AS182" s="3"/>
      <c r="AT182" s="904">
        <f t="shared" si="0"/>
        <v>2</v>
      </c>
      <c r="AU182" s="3"/>
    </row>
    <row r="183" spans="2:47">
      <c r="B183" s="892">
        <f>'様式D-3_S173'!AV5</f>
        <v>173</v>
      </c>
      <c r="C183" s="893">
        <f>'様式D-3_S173'!AW5</f>
        <v>10.5</v>
      </c>
      <c r="D183" s="894">
        <f>'様式D-3_S173'!AX5</f>
        <v>0</v>
      </c>
      <c r="E183" s="895">
        <f>'様式D-3_S173'!AY5</f>
        <v>0</v>
      </c>
      <c r="F183" s="895">
        <f>'様式D-3_S173'!AZ5</f>
        <v>0</v>
      </c>
      <c r="G183" s="906">
        <f>'様式D-3_S173'!BA5</f>
        <v>0</v>
      </c>
      <c r="H183" s="907">
        <f>'様式D-3_S173'!BB5</f>
        <v>0</v>
      </c>
      <c r="I183" s="895">
        <f>'様式D-3_S173'!BC5</f>
        <v>0</v>
      </c>
      <c r="J183" s="895">
        <f>'様式D-3_S173'!BD5</f>
        <v>0</v>
      </c>
      <c r="K183" s="906">
        <f>'様式D-3_S173'!BE5</f>
        <v>0</v>
      </c>
      <c r="L183" s="907">
        <f>'様式D-3_S173'!BF5</f>
        <v>0</v>
      </c>
      <c r="M183" s="895">
        <f>'様式D-3_S173'!BG5</f>
        <v>0</v>
      </c>
      <c r="N183" s="895">
        <f>'様式D-3_S173'!BH5</f>
        <v>0</v>
      </c>
      <c r="O183" s="906">
        <f>'様式D-3_S173'!BI5</f>
        <v>0</v>
      </c>
      <c r="P183" s="907">
        <f>'様式D-3_S173'!BJ5</f>
        <v>0</v>
      </c>
      <c r="Q183" s="895">
        <f>'様式D-3_S173'!BK5</f>
        <v>0</v>
      </c>
      <c r="R183" s="906">
        <f>'様式D-3_S173'!BL5</f>
        <v>0</v>
      </c>
      <c r="S183" s="907">
        <f>'様式D-3_S173'!BM5</f>
        <v>0</v>
      </c>
      <c r="T183" s="895">
        <f>'様式D-3_S173'!BN5</f>
        <v>0</v>
      </c>
      <c r="U183" s="906">
        <f>'様式D-3_S173'!BO5</f>
        <v>0</v>
      </c>
      <c r="V183" s="907">
        <f>'様式D-3_S173'!BP5</f>
        <v>0</v>
      </c>
      <c r="W183" s="895">
        <f>'様式D-3_S173'!BQ5</f>
        <v>0</v>
      </c>
      <c r="X183" s="896">
        <f>'様式D-3_S173'!BR5</f>
        <v>0</v>
      </c>
      <c r="Y183" s="897" t="str">
        <f>'様式D-3_S173'!BS5</f>
        <v>Ⅰ</v>
      </c>
      <c r="Z183" s="898" t="str">
        <f>'様式D-3_S173'!BT5</f>
        <v>Ⅰ</v>
      </c>
      <c r="AA183" s="898" t="str">
        <f>'様式D-3_S173'!BU5</f>
        <v>Ⅰ</v>
      </c>
      <c r="AB183" s="897" t="str">
        <f>'様式D-3_S173'!BV5</f>
        <v>Ⅰ</v>
      </c>
      <c r="AC183" s="899" t="str">
        <f>'様式D-3_S173'!BW5</f>
        <v/>
      </c>
      <c r="AD183" s="900" t="str">
        <f>'様式D-3_S173'!BX5</f>
        <v/>
      </c>
      <c r="AE183" s="900" t="str">
        <f>'様式D-3_S173'!BY5</f>
        <v/>
      </c>
      <c r="AF183" s="901" t="str">
        <f>'様式D-3_S173'!BZ5</f>
        <v/>
      </c>
      <c r="AG183" s="905">
        <f>'様式D-3_S173'!CA5</f>
        <v>0</v>
      </c>
      <c r="AH183" s="902">
        <f>'様式D-3_S173'!CB5</f>
        <v>0</v>
      </c>
      <c r="AI183" s="902">
        <f>'様式D-3_S173'!CC5</f>
        <v>0</v>
      </c>
      <c r="AJ183" s="902">
        <f>'様式D-3_S173'!CD5</f>
        <v>0</v>
      </c>
      <c r="AK183" s="902">
        <f>'様式D-3_S173'!CE5</f>
        <v>0</v>
      </c>
      <c r="AL183" s="902">
        <f>'様式D-3_S173'!CF5</f>
        <v>0</v>
      </c>
      <c r="AM183" s="902">
        <f>'様式D-3_S173'!CG5</f>
        <v>0</v>
      </c>
      <c r="AN183" s="903">
        <f>'様式D-3_S173'!CH5</f>
        <v>0</v>
      </c>
      <c r="AO183" s="3"/>
      <c r="AP183" s="3"/>
      <c r="AQ183" s="3"/>
      <c r="AR183" s="3"/>
      <c r="AS183" s="3"/>
      <c r="AT183" s="904">
        <f t="shared" si="0"/>
        <v>1</v>
      </c>
      <c r="AU183" s="3"/>
    </row>
    <row r="184" spans="2:47">
      <c r="B184" s="892">
        <f>'様式D-3_S174'!AV5</f>
        <v>174</v>
      </c>
      <c r="C184" s="893">
        <f>'様式D-3_S174'!AW5</f>
        <v>10.5</v>
      </c>
      <c r="D184" s="894">
        <f>'様式D-3_S174'!AX5</f>
        <v>0</v>
      </c>
      <c r="E184" s="895">
        <f>'様式D-3_S174'!AY5</f>
        <v>0</v>
      </c>
      <c r="F184" s="895">
        <f>'様式D-3_S174'!AZ5</f>
        <v>0</v>
      </c>
      <c r="G184" s="906">
        <f>'様式D-3_S174'!BA5</f>
        <v>0</v>
      </c>
      <c r="H184" s="907">
        <f>'様式D-3_S174'!BB5</f>
        <v>0</v>
      </c>
      <c r="I184" s="895">
        <f>'様式D-3_S174'!BC5</f>
        <v>0</v>
      </c>
      <c r="J184" s="895">
        <f>'様式D-3_S174'!BD5</f>
        <v>0</v>
      </c>
      <c r="K184" s="906">
        <f>'様式D-3_S174'!BE5</f>
        <v>1</v>
      </c>
      <c r="L184" s="907">
        <f>'様式D-3_S174'!BF5</f>
        <v>0</v>
      </c>
      <c r="M184" s="895">
        <f>'様式D-3_S174'!BG5</f>
        <v>0</v>
      </c>
      <c r="N184" s="895">
        <f>'様式D-3_S174'!BH5</f>
        <v>0</v>
      </c>
      <c r="O184" s="906">
        <f>'様式D-3_S174'!BI5</f>
        <v>0</v>
      </c>
      <c r="P184" s="907">
        <f>'様式D-3_S174'!BJ5</f>
        <v>0</v>
      </c>
      <c r="Q184" s="895">
        <f>'様式D-3_S174'!BK5</f>
        <v>0</v>
      </c>
      <c r="R184" s="906">
        <f>'様式D-3_S174'!BL5</f>
        <v>0</v>
      </c>
      <c r="S184" s="907">
        <f>'様式D-3_S174'!BM5</f>
        <v>0</v>
      </c>
      <c r="T184" s="895">
        <f>'様式D-3_S174'!BN5</f>
        <v>0</v>
      </c>
      <c r="U184" s="906">
        <f>'様式D-3_S174'!BO5</f>
        <v>1</v>
      </c>
      <c r="V184" s="907">
        <f>'様式D-3_S174'!BP5</f>
        <v>0</v>
      </c>
      <c r="W184" s="895">
        <f>'様式D-3_S174'!BQ5</f>
        <v>0</v>
      </c>
      <c r="X184" s="896">
        <f>'様式D-3_S174'!BR5</f>
        <v>0</v>
      </c>
      <c r="Y184" s="897" t="str">
        <f>'様式D-3_S174'!BS5</f>
        <v>Ⅰ</v>
      </c>
      <c r="Z184" s="898" t="str">
        <f>'様式D-3_S174'!BT5</f>
        <v>Ⅱ</v>
      </c>
      <c r="AA184" s="898" t="str">
        <f>'様式D-3_S174'!BU5</f>
        <v>Ⅰ</v>
      </c>
      <c r="AB184" s="897" t="str">
        <f>'様式D-3_S174'!BV5</f>
        <v>Ⅱ</v>
      </c>
      <c r="AC184" s="899" t="str">
        <f>'様式D-3_S174'!BW5</f>
        <v/>
      </c>
      <c r="AD184" s="900" t="str">
        <f>'様式D-3_S174'!BX5</f>
        <v/>
      </c>
      <c r="AE184" s="900" t="str">
        <f>'様式D-3_S174'!BY5</f>
        <v/>
      </c>
      <c r="AF184" s="901" t="str">
        <f>'様式D-3_S174'!BZ5</f>
        <v/>
      </c>
      <c r="AG184" s="905">
        <f>'様式D-3_S174'!CA5</f>
        <v>0</v>
      </c>
      <c r="AH184" s="902">
        <f>'様式D-3_S174'!CB5</f>
        <v>0</v>
      </c>
      <c r="AI184" s="902">
        <f>'様式D-3_S174'!CC5</f>
        <v>0</v>
      </c>
      <c r="AJ184" s="902">
        <f>'様式D-3_S174'!CD5</f>
        <v>10.5</v>
      </c>
      <c r="AK184" s="902">
        <f>'様式D-3_S174'!CE5</f>
        <v>0</v>
      </c>
      <c r="AL184" s="902">
        <f>'様式D-3_S174'!CF5</f>
        <v>0</v>
      </c>
      <c r="AM184" s="902">
        <f>'様式D-3_S174'!CG5</f>
        <v>0</v>
      </c>
      <c r="AN184" s="903">
        <f>'様式D-3_S174'!CH5</f>
        <v>0</v>
      </c>
      <c r="AO184" s="3"/>
      <c r="AP184" s="3"/>
      <c r="AQ184" s="3"/>
      <c r="AR184" s="3"/>
      <c r="AS184" s="3"/>
      <c r="AT184" s="904">
        <f t="shared" si="0"/>
        <v>2</v>
      </c>
      <c r="AU184" s="3"/>
    </row>
    <row r="185" spans="2:47">
      <c r="B185" s="892">
        <f>'様式D-3_S175'!AV5</f>
        <v>175</v>
      </c>
      <c r="C185" s="893">
        <f>'様式D-3_S175'!AW5</f>
        <v>10.5</v>
      </c>
      <c r="D185" s="894">
        <f>'様式D-3_S175'!AX5</f>
        <v>0</v>
      </c>
      <c r="E185" s="895">
        <f>'様式D-3_S175'!AY5</f>
        <v>0</v>
      </c>
      <c r="F185" s="895">
        <f>'様式D-3_S175'!AZ5</f>
        <v>0</v>
      </c>
      <c r="G185" s="906">
        <f>'様式D-3_S175'!BA5</f>
        <v>0</v>
      </c>
      <c r="H185" s="907">
        <f>'様式D-3_S175'!BB5</f>
        <v>0</v>
      </c>
      <c r="I185" s="895">
        <f>'様式D-3_S175'!BC5</f>
        <v>0</v>
      </c>
      <c r="J185" s="895">
        <f>'様式D-3_S175'!BD5</f>
        <v>0</v>
      </c>
      <c r="K185" s="906">
        <f>'様式D-3_S175'!BE5</f>
        <v>1</v>
      </c>
      <c r="L185" s="907">
        <f>'様式D-3_S175'!BF5</f>
        <v>0</v>
      </c>
      <c r="M185" s="895">
        <f>'様式D-3_S175'!BG5</f>
        <v>0</v>
      </c>
      <c r="N185" s="895">
        <f>'様式D-3_S175'!BH5</f>
        <v>0</v>
      </c>
      <c r="O185" s="906">
        <f>'様式D-3_S175'!BI5</f>
        <v>0</v>
      </c>
      <c r="P185" s="907">
        <f>'様式D-3_S175'!BJ5</f>
        <v>0</v>
      </c>
      <c r="Q185" s="895">
        <f>'様式D-3_S175'!BK5</f>
        <v>0</v>
      </c>
      <c r="R185" s="906">
        <f>'様式D-3_S175'!BL5</f>
        <v>0</v>
      </c>
      <c r="S185" s="907">
        <f>'様式D-3_S175'!BM5</f>
        <v>0</v>
      </c>
      <c r="T185" s="895">
        <f>'様式D-3_S175'!BN5</f>
        <v>0</v>
      </c>
      <c r="U185" s="906">
        <f>'様式D-3_S175'!BO5</f>
        <v>1</v>
      </c>
      <c r="V185" s="907">
        <f>'様式D-3_S175'!BP5</f>
        <v>0</v>
      </c>
      <c r="W185" s="895">
        <f>'様式D-3_S175'!BQ5</f>
        <v>0</v>
      </c>
      <c r="X185" s="896">
        <f>'様式D-3_S175'!BR5</f>
        <v>0</v>
      </c>
      <c r="Y185" s="897" t="str">
        <f>'様式D-3_S175'!BS5</f>
        <v>Ⅰ</v>
      </c>
      <c r="Z185" s="898" t="str">
        <f>'様式D-3_S175'!BT5</f>
        <v>Ⅱ</v>
      </c>
      <c r="AA185" s="898" t="str">
        <f>'様式D-3_S175'!BU5</f>
        <v>Ⅰ</v>
      </c>
      <c r="AB185" s="897" t="str">
        <f>'様式D-3_S175'!BV5</f>
        <v>Ⅱ</v>
      </c>
      <c r="AC185" s="899" t="str">
        <f>'様式D-3_S175'!BW5</f>
        <v/>
      </c>
      <c r="AD185" s="900" t="str">
        <f>'様式D-3_S175'!BX5</f>
        <v/>
      </c>
      <c r="AE185" s="900" t="str">
        <f>'様式D-3_S175'!BY5</f>
        <v/>
      </c>
      <c r="AF185" s="901" t="str">
        <f>'様式D-3_S175'!BZ5</f>
        <v/>
      </c>
      <c r="AG185" s="905">
        <f>'様式D-3_S175'!CA5</f>
        <v>0</v>
      </c>
      <c r="AH185" s="902">
        <f>'様式D-3_S175'!CB5</f>
        <v>0</v>
      </c>
      <c r="AI185" s="902">
        <f>'様式D-3_S175'!CC5</f>
        <v>0</v>
      </c>
      <c r="AJ185" s="902">
        <f>'様式D-3_S175'!CD5</f>
        <v>15.01</v>
      </c>
      <c r="AK185" s="902">
        <f>'様式D-3_S175'!CE5</f>
        <v>0</v>
      </c>
      <c r="AL185" s="902">
        <f>'様式D-3_S175'!CF5</f>
        <v>0</v>
      </c>
      <c r="AM185" s="902">
        <f>'様式D-3_S175'!CG5</f>
        <v>0</v>
      </c>
      <c r="AN185" s="903">
        <f>'様式D-3_S175'!CH5</f>
        <v>0</v>
      </c>
      <c r="AO185" s="3"/>
      <c r="AP185" s="3"/>
      <c r="AQ185" s="3"/>
      <c r="AR185" s="3"/>
      <c r="AS185" s="3"/>
      <c r="AT185" s="904">
        <f t="shared" si="0"/>
        <v>2</v>
      </c>
      <c r="AU185" s="3"/>
    </row>
    <row r="186" spans="2:47">
      <c r="B186" s="892">
        <f>'様式D-3_S176'!AV5</f>
        <v>176</v>
      </c>
      <c r="C186" s="893">
        <f>'様式D-3_S176'!AW5</f>
        <v>10.5</v>
      </c>
      <c r="D186" s="894">
        <f>'様式D-3_S176'!AX5</f>
        <v>0</v>
      </c>
      <c r="E186" s="895">
        <f>'様式D-3_S176'!AY5</f>
        <v>0</v>
      </c>
      <c r="F186" s="895">
        <f>'様式D-3_S176'!AZ5</f>
        <v>0</v>
      </c>
      <c r="G186" s="906">
        <f>'様式D-3_S176'!BA5</f>
        <v>0</v>
      </c>
      <c r="H186" s="907">
        <f>'様式D-3_S176'!BB5</f>
        <v>0</v>
      </c>
      <c r="I186" s="895">
        <f>'様式D-3_S176'!BC5</f>
        <v>0</v>
      </c>
      <c r="J186" s="895">
        <f>'様式D-3_S176'!BD5</f>
        <v>0</v>
      </c>
      <c r="K186" s="906">
        <f>'様式D-3_S176'!BE5</f>
        <v>1</v>
      </c>
      <c r="L186" s="907">
        <f>'様式D-3_S176'!BF5</f>
        <v>0</v>
      </c>
      <c r="M186" s="895">
        <f>'様式D-3_S176'!BG5</f>
        <v>0</v>
      </c>
      <c r="N186" s="895">
        <f>'様式D-3_S176'!BH5</f>
        <v>0</v>
      </c>
      <c r="O186" s="906">
        <f>'様式D-3_S176'!BI5</f>
        <v>0</v>
      </c>
      <c r="P186" s="907">
        <f>'様式D-3_S176'!BJ5</f>
        <v>0</v>
      </c>
      <c r="Q186" s="895">
        <f>'様式D-3_S176'!BK5</f>
        <v>0</v>
      </c>
      <c r="R186" s="906">
        <f>'様式D-3_S176'!BL5</f>
        <v>0</v>
      </c>
      <c r="S186" s="907">
        <f>'様式D-3_S176'!BM5</f>
        <v>0</v>
      </c>
      <c r="T186" s="895">
        <f>'様式D-3_S176'!BN5</f>
        <v>0</v>
      </c>
      <c r="U186" s="906">
        <f>'様式D-3_S176'!BO5</f>
        <v>1</v>
      </c>
      <c r="V186" s="907">
        <f>'様式D-3_S176'!BP5</f>
        <v>0</v>
      </c>
      <c r="W186" s="895">
        <f>'様式D-3_S176'!BQ5</f>
        <v>0</v>
      </c>
      <c r="X186" s="896">
        <f>'様式D-3_S176'!BR5</f>
        <v>0</v>
      </c>
      <c r="Y186" s="897" t="str">
        <f>'様式D-3_S176'!BS5</f>
        <v>Ⅰ</v>
      </c>
      <c r="Z186" s="898" t="str">
        <f>'様式D-3_S176'!BT5</f>
        <v>Ⅱ</v>
      </c>
      <c r="AA186" s="898" t="str">
        <f>'様式D-3_S176'!BU5</f>
        <v>Ⅰ</v>
      </c>
      <c r="AB186" s="897" t="str">
        <f>'様式D-3_S176'!BV5</f>
        <v>Ⅱ</v>
      </c>
      <c r="AC186" s="899" t="str">
        <f>'様式D-3_S176'!BW5</f>
        <v/>
      </c>
      <c r="AD186" s="900" t="str">
        <f>'様式D-3_S176'!BX5</f>
        <v/>
      </c>
      <c r="AE186" s="900" t="str">
        <f>'様式D-3_S176'!BY5</f>
        <v/>
      </c>
      <c r="AF186" s="901" t="str">
        <f>'様式D-3_S176'!BZ5</f>
        <v/>
      </c>
      <c r="AG186" s="905">
        <f>'様式D-3_S176'!CA5</f>
        <v>0</v>
      </c>
      <c r="AH186" s="902">
        <f>'様式D-3_S176'!CB5</f>
        <v>0</v>
      </c>
      <c r="AI186" s="902">
        <f>'様式D-3_S176'!CC5</f>
        <v>0</v>
      </c>
      <c r="AJ186" s="902">
        <f>'様式D-3_S176'!CD5</f>
        <v>6.98</v>
      </c>
      <c r="AK186" s="902">
        <f>'様式D-3_S176'!CE5</f>
        <v>0</v>
      </c>
      <c r="AL186" s="902">
        <f>'様式D-3_S176'!CF5</f>
        <v>0</v>
      </c>
      <c r="AM186" s="902">
        <f>'様式D-3_S176'!CG5</f>
        <v>0</v>
      </c>
      <c r="AN186" s="903">
        <f>'様式D-3_S176'!CH5</f>
        <v>0</v>
      </c>
      <c r="AO186" s="3"/>
      <c r="AP186" s="3"/>
      <c r="AQ186" s="3"/>
      <c r="AR186" s="3"/>
      <c r="AS186" s="3"/>
      <c r="AT186" s="904">
        <f t="shared" si="0"/>
        <v>2</v>
      </c>
      <c r="AU186" s="3"/>
    </row>
    <row r="187" spans="2:47">
      <c r="B187" s="892">
        <f>'様式D-3_S177'!AV5</f>
        <v>177</v>
      </c>
      <c r="C187" s="893">
        <f>'様式D-3_S177'!AW5</f>
        <v>10.5</v>
      </c>
      <c r="D187" s="894">
        <f>'様式D-3_S177'!AX5</f>
        <v>0</v>
      </c>
      <c r="E187" s="895">
        <f>'様式D-3_S177'!AY5</f>
        <v>0</v>
      </c>
      <c r="F187" s="895">
        <f>'様式D-3_S177'!AZ5</f>
        <v>0</v>
      </c>
      <c r="G187" s="906">
        <f>'様式D-3_S177'!BA5</f>
        <v>0</v>
      </c>
      <c r="H187" s="907">
        <f>'様式D-3_S177'!BB5</f>
        <v>0</v>
      </c>
      <c r="I187" s="895">
        <f>'様式D-3_S177'!BC5</f>
        <v>0</v>
      </c>
      <c r="J187" s="895">
        <f>'様式D-3_S177'!BD5</f>
        <v>0</v>
      </c>
      <c r="K187" s="906">
        <f>'様式D-3_S177'!BE5</f>
        <v>1</v>
      </c>
      <c r="L187" s="907">
        <f>'様式D-3_S177'!BF5</f>
        <v>0</v>
      </c>
      <c r="M187" s="895">
        <f>'様式D-3_S177'!BG5</f>
        <v>0</v>
      </c>
      <c r="N187" s="895">
        <f>'様式D-3_S177'!BH5</f>
        <v>0</v>
      </c>
      <c r="O187" s="906">
        <f>'様式D-3_S177'!BI5</f>
        <v>0</v>
      </c>
      <c r="P187" s="907">
        <f>'様式D-3_S177'!BJ5</f>
        <v>0</v>
      </c>
      <c r="Q187" s="895">
        <f>'様式D-3_S177'!BK5</f>
        <v>0</v>
      </c>
      <c r="R187" s="906">
        <f>'様式D-3_S177'!BL5</f>
        <v>0</v>
      </c>
      <c r="S187" s="907">
        <f>'様式D-3_S177'!BM5</f>
        <v>0</v>
      </c>
      <c r="T187" s="895">
        <f>'様式D-3_S177'!BN5</f>
        <v>0</v>
      </c>
      <c r="U187" s="906">
        <f>'様式D-3_S177'!BO5</f>
        <v>1</v>
      </c>
      <c r="V187" s="907">
        <f>'様式D-3_S177'!BP5</f>
        <v>0</v>
      </c>
      <c r="W187" s="895">
        <f>'様式D-3_S177'!BQ5</f>
        <v>0</v>
      </c>
      <c r="X187" s="896">
        <f>'様式D-3_S177'!BR5</f>
        <v>0</v>
      </c>
      <c r="Y187" s="897" t="str">
        <f>'様式D-3_S177'!BS5</f>
        <v>Ⅰ</v>
      </c>
      <c r="Z187" s="898" t="str">
        <f>'様式D-3_S177'!BT5</f>
        <v>Ⅱ</v>
      </c>
      <c r="AA187" s="898" t="str">
        <f>'様式D-3_S177'!BU5</f>
        <v>Ⅰ</v>
      </c>
      <c r="AB187" s="897" t="str">
        <f>'様式D-3_S177'!BV5</f>
        <v>Ⅱ</v>
      </c>
      <c r="AC187" s="899" t="str">
        <f>'様式D-3_S177'!BW5</f>
        <v/>
      </c>
      <c r="AD187" s="900" t="str">
        <f>'様式D-3_S177'!BX5</f>
        <v/>
      </c>
      <c r="AE187" s="900" t="str">
        <f>'様式D-3_S177'!BY5</f>
        <v/>
      </c>
      <c r="AF187" s="901" t="str">
        <f>'様式D-3_S177'!BZ5</f>
        <v/>
      </c>
      <c r="AG187" s="905">
        <f>'様式D-3_S177'!CA5</f>
        <v>0</v>
      </c>
      <c r="AH187" s="902">
        <f>'様式D-3_S177'!CB5</f>
        <v>0</v>
      </c>
      <c r="AI187" s="902">
        <f>'様式D-3_S177'!CC5</f>
        <v>0</v>
      </c>
      <c r="AJ187" s="902">
        <f>'様式D-3_S177'!CD5</f>
        <v>10.5</v>
      </c>
      <c r="AK187" s="902">
        <f>'様式D-3_S177'!CE5</f>
        <v>0</v>
      </c>
      <c r="AL187" s="902">
        <f>'様式D-3_S177'!CF5</f>
        <v>0</v>
      </c>
      <c r="AM187" s="902">
        <f>'様式D-3_S177'!CG5</f>
        <v>0</v>
      </c>
      <c r="AN187" s="903">
        <f>'様式D-3_S177'!CH5</f>
        <v>0</v>
      </c>
      <c r="AO187" s="3"/>
      <c r="AP187" s="3"/>
      <c r="AQ187" s="3"/>
      <c r="AR187" s="3"/>
      <c r="AS187" s="3"/>
      <c r="AT187" s="904">
        <f t="shared" si="0"/>
        <v>2</v>
      </c>
      <c r="AU187" s="3"/>
    </row>
    <row r="188" spans="2:47">
      <c r="B188" s="892">
        <f>'様式D-3_S178'!AV5</f>
        <v>178</v>
      </c>
      <c r="C188" s="893">
        <f>'様式D-3_S178'!AW5</f>
        <v>10.5</v>
      </c>
      <c r="D188" s="894">
        <f>'様式D-3_S178'!AX5</f>
        <v>0</v>
      </c>
      <c r="E188" s="895">
        <f>'様式D-3_S178'!AY5</f>
        <v>0</v>
      </c>
      <c r="F188" s="895">
        <f>'様式D-3_S178'!AZ5</f>
        <v>0</v>
      </c>
      <c r="G188" s="906">
        <f>'様式D-3_S178'!BA5</f>
        <v>0</v>
      </c>
      <c r="H188" s="907">
        <f>'様式D-3_S178'!BB5</f>
        <v>0</v>
      </c>
      <c r="I188" s="895">
        <f>'様式D-3_S178'!BC5</f>
        <v>0</v>
      </c>
      <c r="J188" s="895">
        <f>'様式D-3_S178'!BD5</f>
        <v>0</v>
      </c>
      <c r="K188" s="906">
        <f>'様式D-3_S178'!BE5</f>
        <v>2</v>
      </c>
      <c r="L188" s="907">
        <f>'様式D-3_S178'!BF5</f>
        <v>0</v>
      </c>
      <c r="M188" s="895">
        <f>'様式D-3_S178'!BG5</f>
        <v>0</v>
      </c>
      <c r="N188" s="895">
        <f>'様式D-3_S178'!BH5</f>
        <v>0</v>
      </c>
      <c r="O188" s="906">
        <f>'様式D-3_S178'!BI5</f>
        <v>0</v>
      </c>
      <c r="P188" s="907">
        <f>'様式D-3_S178'!BJ5</f>
        <v>0</v>
      </c>
      <c r="Q188" s="895">
        <f>'様式D-3_S178'!BK5</f>
        <v>0</v>
      </c>
      <c r="R188" s="906">
        <f>'様式D-3_S178'!BL5</f>
        <v>0</v>
      </c>
      <c r="S188" s="907">
        <f>'様式D-3_S178'!BM5</f>
        <v>0</v>
      </c>
      <c r="T188" s="895">
        <f>'様式D-3_S178'!BN5</f>
        <v>0</v>
      </c>
      <c r="U188" s="906">
        <f>'様式D-3_S178'!BO5</f>
        <v>2</v>
      </c>
      <c r="V188" s="907">
        <f>'様式D-3_S178'!BP5</f>
        <v>0</v>
      </c>
      <c r="W188" s="895">
        <f>'様式D-3_S178'!BQ5</f>
        <v>0</v>
      </c>
      <c r="X188" s="896">
        <f>'様式D-3_S178'!BR5</f>
        <v>0</v>
      </c>
      <c r="Y188" s="897" t="str">
        <f>'様式D-3_S178'!BS5</f>
        <v>Ⅰ</v>
      </c>
      <c r="Z188" s="898" t="str">
        <f>'様式D-3_S178'!BT5</f>
        <v>Ⅱ</v>
      </c>
      <c r="AA188" s="898" t="str">
        <f>'様式D-3_S178'!BU5</f>
        <v>Ⅰ</v>
      </c>
      <c r="AB188" s="897" t="str">
        <f>'様式D-3_S178'!BV5</f>
        <v>Ⅱ</v>
      </c>
      <c r="AC188" s="899" t="str">
        <f>'様式D-3_S178'!BW5</f>
        <v/>
      </c>
      <c r="AD188" s="900" t="str">
        <f>'様式D-3_S178'!BX5</f>
        <v/>
      </c>
      <c r="AE188" s="900" t="str">
        <f>'様式D-3_S178'!BY5</f>
        <v/>
      </c>
      <c r="AF188" s="901" t="str">
        <f>'様式D-3_S178'!BZ5</f>
        <v/>
      </c>
      <c r="AG188" s="905">
        <f>'様式D-3_S178'!CA5</f>
        <v>0</v>
      </c>
      <c r="AH188" s="902">
        <f>'様式D-3_S178'!CB5</f>
        <v>0</v>
      </c>
      <c r="AI188" s="902">
        <f>'様式D-3_S178'!CC5</f>
        <v>0</v>
      </c>
      <c r="AJ188" s="902">
        <f>'様式D-3_S178'!CD5</f>
        <v>21.349999999999998</v>
      </c>
      <c r="AK188" s="902">
        <f>'様式D-3_S178'!CE5</f>
        <v>0</v>
      </c>
      <c r="AL188" s="902">
        <f>'様式D-3_S178'!CF5</f>
        <v>0</v>
      </c>
      <c r="AM188" s="902">
        <f>'様式D-3_S178'!CG5</f>
        <v>0</v>
      </c>
      <c r="AN188" s="903">
        <f>'様式D-3_S178'!CH5</f>
        <v>0</v>
      </c>
      <c r="AO188" s="3"/>
      <c r="AP188" s="3"/>
      <c r="AQ188" s="3"/>
      <c r="AR188" s="3"/>
      <c r="AS188" s="3"/>
      <c r="AT188" s="904">
        <f t="shared" si="0"/>
        <v>2</v>
      </c>
      <c r="AU188" s="3"/>
    </row>
    <row r="189" spans="2:47">
      <c r="B189" s="892">
        <f>'様式D-3_S179'!AV5</f>
        <v>179</v>
      </c>
      <c r="C189" s="893">
        <f>'様式D-3_S179'!AW5</f>
        <v>10.5</v>
      </c>
      <c r="D189" s="894">
        <f>'様式D-3_S179'!AX5</f>
        <v>0</v>
      </c>
      <c r="E189" s="895">
        <f>'様式D-3_S179'!AY5</f>
        <v>0</v>
      </c>
      <c r="F189" s="895">
        <f>'様式D-3_S179'!AZ5</f>
        <v>0</v>
      </c>
      <c r="G189" s="906">
        <f>'様式D-3_S179'!BA5</f>
        <v>0</v>
      </c>
      <c r="H189" s="907">
        <f>'様式D-3_S179'!BB5</f>
        <v>0</v>
      </c>
      <c r="I189" s="895">
        <f>'様式D-3_S179'!BC5</f>
        <v>0</v>
      </c>
      <c r="J189" s="895">
        <f>'様式D-3_S179'!BD5</f>
        <v>0</v>
      </c>
      <c r="K189" s="906">
        <f>'様式D-3_S179'!BE5</f>
        <v>1</v>
      </c>
      <c r="L189" s="907">
        <f>'様式D-3_S179'!BF5</f>
        <v>0</v>
      </c>
      <c r="M189" s="895">
        <f>'様式D-3_S179'!BG5</f>
        <v>0</v>
      </c>
      <c r="N189" s="895">
        <f>'様式D-3_S179'!BH5</f>
        <v>0</v>
      </c>
      <c r="O189" s="906">
        <f>'様式D-3_S179'!BI5</f>
        <v>0</v>
      </c>
      <c r="P189" s="907">
        <f>'様式D-3_S179'!BJ5</f>
        <v>0</v>
      </c>
      <c r="Q189" s="895">
        <f>'様式D-3_S179'!BK5</f>
        <v>0</v>
      </c>
      <c r="R189" s="906">
        <f>'様式D-3_S179'!BL5</f>
        <v>0</v>
      </c>
      <c r="S189" s="907">
        <f>'様式D-3_S179'!BM5</f>
        <v>0</v>
      </c>
      <c r="T189" s="895">
        <f>'様式D-3_S179'!BN5</f>
        <v>0</v>
      </c>
      <c r="U189" s="906">
        <f>'様式D-3_S179'!BO5</f>
        <v>1</v>
      </c>
      <c r="V189" s="907">
        <f>'様式D-3_S179'!BP5</f>
        <v>0</v>
      </c>
      <c r="W189" s="895">
        <f>'様式D-3_S179'!BQ5</f>
        <v>0</v>
      </c>
      <c r="X189" s="896">
        <f>'様式D-3_S179'!BR5</f>
        <v>0</v>
      </c>
      <c r="Y189" s="897" t="str">
        <f>'様式D-3_S179'!BS5</f>
        <v>Ⅰ</v>
      </c>
      <c r="Z189" s="898" t="str">
        <f>'様式D-3_S179'!BT5</f>
        <v>Ⅱ</v>
      </c>
      <c r="AA189" s="898" t="str">
        <f>'様式D-3_S179'!BU5</f>
        <v>Ⅰ</v>
      </c>
      <c r="AB189" s="897" t="str">
        <f>'様式D-3_S179'!BV5</f>
        <v>Ⅱ</v>
      </c>
      <c r="AC189" s="899" t="str">
        <f>'様式D-3_S179'!BW5</f>
        <v/>
      </c>
      <c r="AD189" s="900" t="str">
        <f>'様式D-3_S179'!BX5</f>
        <v/>
      </c>
      <c r="AE189" s="900" t="str">
        <f>'様式D-3_S179'!BY5</f>
        <v/>
      </c>
      <c r="AF189" s="901" t="str">
        <f>'様式D-3_S179'!BZ5</f>
        <v/>
      </c>
      <c r="AG189" s="905">
        <f>'様式D-3_S179'!CA5</f>
        <v>0</v>
      </c>
      <c r="AH189" s="902">
        <f>'様式D-3_S179'!CB5</f>
        <v>0</v>
      </c>
      <c r="AI189" s="902">
        <f>'様式D-3_S179'!CC5</f>
        <v>0</v>
      </c>
      <c r="AJ189" s="902">
        <f>'様式D-3_S179'!CD5</f>
        <v>31.28</v>
      </c>
      <c r="AK189" s="902">
        <f>'様式D-3_S179'!CE5</f>
        <v>0</v>
      </c>
      <c r="AL189" s="902">
        <f>'様式D-3_S179'!CF5</f>
        <v>0</v>
      </c>
      <c r="AM189" s="902">
        <f>'様式D-3_S179'!CG5</f>
        <v>0</v>
      </c>
      <c r="AN189" s="903">
        <f>'様式D-3_S179'!CH5</f>
        <v>0</v>
      </c>
      <c r="AO189" s="3"/>
      <c r="AP189" s="3"/>
      <c r="AQ189" s="3"/>
      <c r="AR189" s="3"/>
      <c r="AS189" s="3"/>
      <c r="AT189" s="904">
        <f t="shared" si="0"/>
        <v>2</v>
      </c>
      <c r="AU189" s="3"/>
    </row>
    <row r="190" spans="2:47">
      <c r="B190" s="892">
        <f>'様式D-3_S180'!AV5</f>
        <v>180</v>
      </c>
      <c r="C190" s="893">
        <f>'様式D-3_S180'!AW5</f>
        <v>10.5</v>
      </c>
      <c r="D190" s="894">
        <f>'様式D-3_S180'!AX5</f>
        <v>0</v>
      </c>
      <c r="E190" s="895">
        <f>'様式D-3_S180'!AY5</f>
        <v>0</v>
      </c>
      <c r="F190" s="895">
        <f>'様式D-3_S180'!AZ5</f>
        <v>0</v>
      </c>
      <c r="G190" s="906">
        <f>'様式D-3_S180'!BA5</f>
        <v>0</v>
      </c>
      <c r="H190" s="907">
        <f>'様式D-3_S180'!BB5</f>
        <v>0</v>
      </c>
      <c r="I190" s="895">
        <f>'様式D-3_S180'!BC5</f>
        <v>0</v>
      </c>
      <c r="J190" s="895">
        <f>'様式D-3_S180'!BD5</f>
        <v>0</v>
      </c>
      <c r="K190" s="906">
        <f>'様式D-3_S180'!BE5</f>
        <v>1</v>
      </c>
      <c r="L190" s="907">
        <f>'様式D-3_S180'!BF5</f>
        <v>0</v>
      </c>
      <c r="M190" s="895">
        <f>'様式D-3_S180'!BG5</f>
        <v>0</v>
      </c>
      <c r="N190" s="895">
        <f>'様式D-3_S180'!BH5</f>
        <v>0</v>
      </c>
      <c r="O190" s="906">
        <f>'様式D-3_S180'!BI5</f>
        <v>0</v>
      </c>
      <c r="P190" s="907">
        <f>'様式D-3_S180'!BJ5</f>
        <v>0</v>
      </c>
      <c r="Q190" s="895">
        <f>'様式D-3_S180'!BK5</f>
        <v>0</v>
      </c>
      <c r="R190" s="906">
        <f>'様式D-3_S180'!BL5</f>
        <v>0</v>
      </c>
      <c r="S190" s="907">
        <f>'様式D-3_S180'!BM5</f>
        <v>0</v>
      </c>
      <c r="T190" s="895">
        <f>'様式D-3_S180'!BN5</f>
        <v>0</v>
      </c>
      <c r="U190" s="906">
        <f>'様式D-3_S180'!BO5</f>
        <v>1</v>
      </c>
      <c r="V190" s="907">
        <f>'様式D-3_S180'!BP5</f>
        <v>0</v>
      </c>
      <c r="W190" s="895">
        <f>'様式D-3_S180'!BQ5</f>
        <v>0</v>
      </c>
      <c r="X190" s="896">
        <f>'様式D-3_S180'!BR5</f>
        <v>0</v>
      </c>
      <c r="Y190" s="897" t="str">
        <f>'様式D-3_S180'!BS5</f>
        <v>Ⅰ</v>
      </c>
      <c r="Z190" s="898" t="str">
        <f>'様式D-3_S180'!BT5</f>
        <v>Ⅱ</v>
      </c>
      <c r="AA190" s="898" t="str">
        <f>'様式D-3_S180'!BU5</f>
        <v>Ⅰ</v>
      </c>
      <c r="AB190" s="897" t="str">
        <f>'様式D-3_S180'!BV5</f>
        <v>Ⅱ</v>
      </c>
      <c r="AC190" s="899" t="str">
        <f>'様式D-3_S180'!BW5</f>
        <v/>
      </c>
      <c r="AD190" s="900" t="str">
        <f>'様式D-3_S180'!BX5</f>
        <v/>
      </c>
      <c r="AE190" s="900" t="str">
        <f>'様式D-3_S180'!BY5</f>
        <v/>
      </c>
      <c r="AF190" s="901" t="str">
        <f>'様式D-3_S180'!BZ5</f>
        <v/>
      </c>
      <c r="AG190" s="905">
        <f>'様式D-3_S180'!CA5</f>
        <v>0</v>
      </c>
      <c r="AH190" s="902">
        <f>'様式D-3_S180'!CB5</f>
        <v>0</v>
      </c>
      <c r="AI190" s="902">
        <f>'様式D-3_S180'!CC5</f>
        <v>0</v>
      </c>
      <c r="AJ190" s="902">
        <f>'様式D-3_S180'!CD5</f>
        <v>10.7</v>
      </c>
      <c r="AK190" s="902">
        <f>'様式D-3_S180'!CE5</f>
        <v>0</v>
      </c>
      <c r="AL190" s="902">
        <f>'様式D-3_S180'!CF5</f>
        <v>0</v>
      </c>
      <c r="AM190" s="902">
        <f>'様式D-3_S180'!CG5</f>
        <v>0</v>
      </c>
      <c r="AN190" s="903">
        <f>'様式D-3_S180'!CH5</f>
        <v>0</v>
      </c>
      <c r="AO190" s="3"/>
      <c r="AP190" s="3"/>
      <c r="AQ190" s="3"/>
      <c r="AR190" s="3"/>
      <c r="AS190" s="3"/>
      <c r="AT190" s="904">
        <f t="shared" si="0"/>
        <v>2</v>
      </c>
      <c r="AU190" s="3"/>
    </row>
    <row r="191" spans="2:47">
      <c r="B191" s="892">
        <f>'様式D-3_S181'!AV5</f>
        <v>181</v>
      </c>
      <c r="C191" s="893">
        <f>'様式D-3_S181'!AW5</f>
        <v>10.5</v>
      </c>
      <c r="D191" s="894">
        <f>'様式D-3_S181'!AX5</f>
        <v>0</v>
      </c>
      <c r="E191" s="895">
        <f>'様式D-3_S181'!AY5</f>
        <v>0</v>
      </c>
      <c r="F191" s="895">
        <f>'様式D-3_S181'!AZ5</f>
        <v>0</v>
      </c>
      <c r="G191" s="906">
        <f>'様式D-3_S181'!BA5</f>
        <v>0</v>
      </c>
      <c r="H191" s="907">
        <f>'様式D-3_S181'!BB5</f>
        <v>0</v>
      </c>
      <c r="I191" s="895">
        <f>'様式D-3_S181'!BC5</f>
        <v>0</v>
      </c>
      <c r="J191" s="895">
        <f>'様式D-3_S181'!BD5</f>
        <v>0</v>
      </c>
      <c r="K191" s="906">
        <f>'様式D-3_S181'!BE5</f>
        <v>1</v>
      </c>
      <c r="L191" s="907">
        <f>'様式D-3_S181'!BF5</f>
        <v>0</v>
      </c>
      <c r="M191" s="895">
        <f>'様式D-3_S181'!BG5</f>
        <v>0</v>
      </c>
      <c r="N191" s="895">
        <f>'様式D-3_S181'!BH5</f>
        <v>0</v>
      </c>
      <c r="O191" s="906">
        <f>'様式D-3_S181'!BI5</f>
        <v>0</v>
      </c>
      <c r="P191" s="907">
        <f>'様式D-3_S181'!BJ5</f>
        <v>0</v>
      </c>
      <c r="Q191" s="895">
        <f>'様式D-3_S181'!BK5</f>
        <v>0</v>
      </c>
      <c r="R191" s="906">
        <f>'様式D-3_S181'!BL5</f>
        <v>0</v>
      </c>
      <c r="S191" s="907">
        <f>'様式D-3_S181'!BM5</f>
        <v>0</v>
      </c>
      <c r="T191" s="895">
        <f>'様式D-3_S181'!BN5</f>
        <v>0</v>
      </c>
      <c r="U191" s="906">
        <f>'様式D-3_S181'!BO5</f>
        <v>1</v>
      </c>
      <c r="V191" s="907">
        <f>'様式D-3_S181'!BP5</f>
        <v>0</v>
      </c>
      <c r="W191" s="895">
        <f>'様式D-3_S181'!BQ5</f>
        <v>0</v>
      </c>
      <c r="X191" s="896">
        <f>'様式D-3_S181'!BR5</f>
        <v>0</v>
      </c>
      <c r="Y191" s="897" t="str">
        <f>'様式D-3_S181'!BS5</f>
        <v>Ⅰ</v>
      </c>
      <c r="Z191" s="898" t="str">
        <f>'様式D-3_S181'!BT5</f>
        <v>Ⅱ</v>
      </c>
      <c r="AA191" s="898" t="str">
        <f>'様式D-3_S181'!BU5</f>
        <v>Ⅰ</v>
      </c>
      <c r="AB191" s="897" t="str">
        <f>'様式D-3_S181'!BV5</f>
        <v>Ⅱ</v>
      </c>
      <c r="AC191" s="899" t="str">
        <f>'様式D-3_S181'!BW5</f>
        <v/>
      </c>
      <c r="AD191" s="900" t="str">
        <f>'様式D-3_S181'!BX5</f>
        <v/>
      </c>
      <c r="AE191" s="900" t="str">
        <f>'様式D-3_S181'!BY5</f>
        <v/>
      </c>
      <c r="AF191" s="901" t="str">
        <f>'様式D-3_S181'!BZ5</f>
        <v/>
      </c>
      <c r="AG191" s="905">
        <f>'様式D-3_S181'!CA5</f>
        <v>0</v>
      </c>
      <c r="AH191" s="902">
        <f>'様式D-3_S181'!CB5</f>
        <v>0</v>
      </c>
      <c r="AI191" s="902">
        <f>'様式D-3_S181'!CC5</f>
        <v>0</v>
      </c>
      <c r="AJ191" s="902">
        <f>'様式D-3_S181'!CD5</f>
        <v>4.74</v>
      </c>
      <c r="AK191" s="902">
        <f>'様式D-3_S181'!CE5</f>
        <v>0</v>
      </c>
      <c r="AL191" s="902">
        <f>'様式D-3_S181'!CF5</f>
        <v>0</v>
      </c>
      <c r="AM191" s="902">
        <f>'様式D-3_S181'!CG5</f>
        <v>0</v>
      </c>
      <c r="AN191" s="903">
        <f>'様式D-3_S181'!CH5</f>
        <v>0</v>
      </c>
      <c r="AO191" s="3"/>
      <c r="AP191" s="3"/>
      <c r="AQ191" s="3"/>
      <c r="AR191" s="3"/>
      <c r="AS191" s="3"/>
      <c r="AT191" s="904">
        <f t="shared" si="0"/>
        <v>2</v>
      </c>
      <c r="AU191" s="3"/>
    </row>
    <row r="192" spans="2:47">
      <c r="B192" s="892">
        <f>'様式D-3_S182'!AV5</f>
        <v>182</v>
      </c>
      <c r="C192" s="893">
        <f>'様式D-3_S182'!AW5</f>
        <v>10.5</v>
      </c>
      <c r="D192" s="894">
        <f>'様式D-3_S182'!AX5</f>
        <v>0</v>
      </c>
      <c r="E192" s="895">
        <f>'様式D-3_S182'!AY5</f>
        <v>0</v>
      </c>
      <c r="F192" s="895">
        <f>'様式D-3_S182'!AZ5</f>
        <v>0</v>
      </c>
      <c r="G192" s="906">
        <f>'様式D-3_S182'!BA5</f>
        <v>0</v>
      </c>
      <c r="H192" s="907">
        <f>'様式D-3_S182'!BB5</f>
        <v>0</v>
      </c>
      <c r="I192" s="895">
        <f>'様式D-3_S182'!BC5</f>
        <v>0</v>
      </c>
      <c r="J192" s="895">
        <f>'様式D-3_S182'!BD5</f>
        <v>0</v>
      </c>
      <c r="K192" s="906">
        <f>'様式D-3_S182'!BE5</f>
        <v>0</v>
      </c>
      <c r="L192" s="907">
        <f>'様式D-3_S182'!BF5</f>
        <v>0</v>
      </c>
      <c r="M192" s="895">
        <f>'様式D-3_S182'!BG5</f>
        <v>0</v>
      </c>
      <c r="N192" s="895">
        <f>'様式D-3_S182'!BH5</f>
        <v>0</v>
      </c>
      <c r="O192" s="906">
        <f>'様式D-3_S182'!BI5</f>
        <v>0</v>
      </c>
      <c r="P192" s="907">
        <f>'様式D-3_S182'!BJ5</f>
        <v>0</v>
      </c>
      <c r="Q192" s="895">
        <f>'様式D-3_S182'!BK5</f>
        <v>0</v>
      </c>
      <c r="R192" s="906">
        <f>'様式D-3_S182'!BL5</f>
        <v>0</v>
      </c>
      <c r="S192" s="907">
        <f>'様式D-3_S182'!BM5</f>
        <v>0</v>
      </c>
      <c r="T192" s="895">
        <f>'様式D-3_S182'!BN5</f>
        <v>0</v>
      </c>
      <c r="U192" s="906">
        <f>'様式D-3_S182'!BO5</f>
        <v>0</v>
      </c>
      <c r="V192" s="907">
        <f>'様式D-3_S182'!BP5</f>
        <v>0</v>
      </c>
      <c r="W192" s="895">
        <f>'様式D-3_S182'!BQ5</f>
        <v>0</v>
      </c>
      <c r="X192" s="896">
        <f>'様式D-3_S182'!BR5</f>
        <v>0</v>
      </c>
      <c r="Y192" s="897" t="str">
        <f>'様式D-3_S182'!BS5</f>
        <v>Ⅰ</v>
      </c>
      <c r="Z192" s="898" t="str">
        <f>'様式D-3_S182'!BT5</f>
        <v>Ⅰ</v>
      </c>
      <c r="AA192" s="898" t="str">
        <f>'様式D-3_S182'!BU5</f>
        <v>Ⅰ</v>
      </c>
      <c r="AB192" s="897" t="str">
        <f>'様式D-3_S182'!BV5</f>
        <v>Ⅰ</v>
      </c>
      <c r="AC192" s="899" t="str">
        <f>'様式D-3_S182'!BW5</f>
        <v/>
      </c>
      <c r="AD192" s="900" t="str">
        <f>'様式D-3_S182'!BX5</f>
        <v/>
      </c>
      <c r="AE192" s="900" t="str">
        <f>'様式D-3_S182'!BY5</f>
        <v/>
      </c>
      <c r="AF192" s="901" t="str">
        <f>'様式D-3_S182'!BZ5</f>
        <v/>
      </c>
      <c r="AG192" s="905">
        <f>'様式D-3_S182'!CA5</f>
        <v>0</v>
      </c>
      <c r="AH192" s="902">
        <f>'様式D-3_S182'!CB5</f>
        <v>0</v>
      </c>
      <c r="AI192" s="902">
        <f>'様式D-3_S182'!CC5</f>
        <v>0</v>
      </c>
      <c r="AJ192" s="902">
        <f>'様式D-3_S182'!CD5</f>
        <v>0</v>
      </c>
      <c r="AK192" s="902">
        <f>'様式D-3_S182'!CE5</f>
        <v>0</v>
      </c>
      <c r="AL192" s="902">
        <f>'様式D-3_S182'!CF5</f>
        <v>0</v>
      </c>
      <c r="AM192" s="902">
        <f>'様式D-3_S182'!CG5</f>
        <v>0</v>
      </c>
      <c r="AN192" s="903">
        <f>'様式D-3_S182'!CH5</f>
        <v>0</v>
      </c>
      <c r="AO192" s="3"/>
      <c r="AP192" s="3"/>
      <c r="AQ192" s="3"/>
      <c r="AR192" s="3"/>
      <c r="AS192" s="3"/>
      <c r="AT192" s="904">
        <f t="shared" si="0"/>
        <v>1</v>
      </c>
      <c r="AU192" s="3"/>
    </row>
    <row r="193" spans="2:47">
      <c r="B193" s="892">
        <f>'様式D-3_S183'!AV5</f>
        <v>183</v>
      </c>
      <c r="C193" s="893">
        <f>'様式D-3_S183'!AW5</f>
        <v>10.5</v>
      </c>
      <c r="D193" s="894">
        <f>'様式D-3_S183'!AX5</f>
        <v>0</v>
      </c>
      <c r="E193" s="895">
        <f>'様式D-3_S183'!AY5</f>
        <v>0</v>
      </c>
      <c r="F193" s="895">
        <f>'様式D-3_S183'!AZ5</f>
        <v>0</v>
      </c>
      <c r="G193" s="906">
        <f>'様式D-3_S183'!BA5</f>
        <v>0</v>
      </c>
      <c r="H193" s="907">
        <f>'様式D-3_S183'!BB5</f>
        <v>0</v>
      </c>
      <c r="I193" s="895">
        <f>'様式D-3_S183'!BC5</f>
        <v>0</v>
      </c>
      <c r="J193" s="895">
        <f>'様式D-3_S183'!BD5</f>
        <v>0</v>
      </c>
      <c r="K193" s="906">
        <f>'様式D-3_S183'!BE5</f>
        <v>0</v>
      </c>
      <c r="L193" s="907">
        <f>'様式D-3_S183'!BF5</f>
        <v>0</v>
      </c>
      <c r="M193" s="895">
        <f>'様式D-3_S183'!BG5</f>
        <v>0</v>
      </c>
      <c r="N193" s="895">
        <f>'様式D-3_S183'!BH5</f>
        <v>0</v>
      </c>
      <c r="O193" s="906">
        <f>'様式D-3_S183'!BI5</f>
        <v>0</v>
      </c>
      <c r="P193" s="907">
        <f>'様式D-3_S183'!BJ5</f>
        <v>0</v>
      </c>
      <c r="Q193" s="895">
        <f>'様式D-3_S183'!BK5</f>
        <v>0</v>
      </c>
      <c r="R193" s="906">
        <f>'様式D-3_S183'!BL5</f>
        <v>0</v>
      </c>
      <c r="S193" s="907">
        <f>'様式D-3_S183'!BM5</f>
        <v>0</v>
      </c>
      <c r="T193" s="895">
        <f>'様式D-3_S183'!BN5</f>
        <v>0</v>
      </c>
      <c r="U193" s="906">
        <f>'様式D-3_S183'!BO5</f>
        <v>0</v>
      </c>
      <c r="V193" s="907">
        <f>'様式D-3_S183'!BP5</f>
        <v>0</v>
      </c>
      <c r="W193" s="895">
        <f>'様式D-3_S183'!BQ5</f>
        <v>0</v>
      </c>
      <c r="X193" s="896">
        <f>'様式D-3_S183'!BR5</f>
        <v>0</v>
      </c>
      <c r="Y193" s="897" t="str">
        <f>'様式D-3_S183'!BS5</f>
        <v>Ⅰ</v>
      </c>
      <c r="Z193" s="898" t="str">
        <f>'様式D-3_S183'!BT5</f>
        <v>Ⅰ</v>
      </c>
      <c r="AA193" s="898" t="str">
        <f>'様式D-3_S183'!BU5</f>
        <v>Ⅰ</v>
      </c>
      <c r="AB193" s="897" t="str">
        <f>'様式D-3_S183'!BV5</f>
        <v>Ⅰ</v>
      </c>
      <c r="AC193" s="899" t="str">
        <f>'様式D-3_S183'!BW5</f>
        <v/>
      </c>
      <c r="AD193" s="900" t="str">
        <f>'様式D-3_S183'!BX5</f>
        <v/>
      </c>
      <c r="AE193" s="900" t="str">
        <f>'様式D-3_S183'!BY5</f>
        <v/>
      </c>
      <c r="AF193" s="901" t="str">
        <f>'様式D-3_S183'!BZ5</f>
        <v/>
      </c>
      <c r="AG193" s="905">
        <f>'様式D-3_S183'!CA5</f>
        <v>0</v>
      </c>
      <c r="AH193" s="902">
        <f>'様式D-3_S183'!CB5</f>
        <v>0</v>
      </c>
      <c r="AI193" s="902">
        <f>'様式D-3_S183'!CC5</f>
        <v>0</v>
      </c>
      <c r="AJ193" s="902">
        <f>'様式D-3_S183'!CD5</f>
        <v>0</v>
      </c>
      <c r="AK193" s="902">
        <f>'様式D-3_S183'!CE5</f>
        <v>0</v>
      </c>
      <c r="AL193" s="902">
        <f>'様式D-3_S183'!CF5</f>
        <v>0</v>
      </c>
      <c r="AM193" s="902">
        <f>'様式D-3_S183'!CG5</f>
        <v>0</v>
      </c>
      <c r="AN193" s="903">
        <f>'様式D-3_S183'!CH5</f>
        <v>0</v>
      </c>
      <c r="AO193" s="3"/>
      <c r="AP193" s="3"/>
      <c r="AQ193" s="3"/>
      <c r="AR193" s="3"/>
      <c r="AS193" s="3"/>
      <c r="AT193" s="904">
        <f t="shared" si="0"/>
        <v>1</v>
      </c>
      <c r="AU193" s="3"/>
    </row>
    <row r="194" spans="2:47">
      <c r="B194" s="892">
        <f>'様式D-3_S184'!AV5</f>
        <v>184</v>
      </c>
      <c r="C194" s="893">
        <f>'様式D-3_S184'!AW5</f>
        <v>10.5</v>
      </c>
      <c r="D194" s="894">
        <f>'様式D-3_S184'!AX5</f>
        <v>0</v>
      </c>
      <c r="E194" s="895">
        <f>'様式D-3_S184'!AY5</f>
        <v>0</v>
      </c>
      <c r="F194" s="895">
        <f>'様式D-3_S184'!AZ5</f>
        <v>0</v>
      </c>
      <c r="G194" s="906">
        <f>'様式D-3_S184'!BA5</f>
        <v>0</v>
      </c>
      <c r="H194" s="907">
        <f>'様式D-3_S184'!BB5</f>
        <v>0</v>
      </c>
      <c r="I194" s="895">
        <f>'様式D-3_S184'!BC5</f>
        <v>0</v>
      </c>
      <c r="J194" s="895">
        <f>'様式D-3_S184'!BD5</f>
        <v>0</v>
      </c>
      <c r="K194" s="906">
        <f>'様式D-3_S184'!BE5</f>
        <v>0</v>
      </c>
      <c r="L194" s="907">
        <f>'様式D-3_S184'!BF5</f>
        <v>0</v>
      </c>
      <c r="M194" s="895">
        <f>'様式D-3_S184'!BG5</f>
        <v>0</v>
      </c>
      <c r="N194" s="895">
        <f>'様式D-3_S184'!BH5</f>
        <v>0</v>
      </c>
      <c r="O194" s="906">
        <f>'様式D-3_S184'!BI5</f>
        <v>0</v>
      </c>
      <c r="P194" s="907">
        <f>'様式D-3_S184'!BJ5</f>
        <v>0</v>
      </c>
      <c r="Q194" s="895">
        <f>'様式D-3_S184'!BK5</f>
        <v>0</v>
      </c>
      <c r="R194" s="906">
        <f>'様式D-3_S184'!BL5</f>
        <v>0</v>
      </c>
      <c r="S194" s="907">
        <f>'様式D-3_S184'!BM5</f>
        <v>0</v>
      </c>
      <c r="T194" s="895">
        <f>'様式D-3_S184'!BN5</f>
        <v>0</v>
      </c>
      <c r="U194" s="906">
        <f>'様式D-3_S184'!BO5</f>
        <v>0</v>
      </c>
      <c r="V194" s="907">
        <f>'様式D-3_S184'!BP5</f>
        <v>0</v>
      </c>
      <c r="W194" s="895">
        <f>'様式D-3_S184'!BQ5</f>
        <v>0</v>
      </c>
      <c r="X194" s="896">
        <f>'様式D-3_S184'!BR5</f>
        <v>0</v>
      </c>
      <c r="Y194" s="897" t="str">
        <f>'様式D-3_S184'!BS5</f>
        <v>Ⅰ</v>
      </c>
      <c r="Z194" s="898" t="str">
        <f>'様式D-3_S184'!BT5</f>
        <v>Ⅰ</v>
      </c>
      <c r="AA194" s="898" t="str">
        <f>'様式D-3_S184'!BU5</f>
        <v>Ⅰ</v>
      </c>
      <c r="AB194" s="897" t="str">
        <f>'様式D-3_S184'!BV5</f>
        <v>Ⅰ</v>
      </c>
      <c r="AC194" s="899" t="str">
        <f>'様式D-3_S184'!BW5</f>
        <v/>
      </c>
      <c r="AD194" s="900" t="str">
        <f>'様式D-3_S184'!BX5</f>
        <v/>
      </c>
      <c r="AE194" s="900" t="str">
        <f>'様式D-3_S184'!BY5</f>
        <v/>
      </c>
      <c r="AF194" s="901" t="str">
        <f>'様式D-3_S184'!BZ5</f>
        <v/>
      </c>
      <c r="AG194" s="905">
        <f>'様式D-3_S184'!CA5</f>
        <v>0</v>
      </c>
      <c r="AH194" s="902">
        <f>'様式D-3_S184'!CB5</f>
        <v>0</v>
      </c>
      <c r="AI194" s="902">
        <f>'様式D-3_S184'!CC5</f>
        <v>0</v>
      </c>
      <c r="AJ194" s="902">
        <f>'様式D-3_S184'!CD5</f>
        <v>0</v>
      </c>
      <c r="AK194" s="902">
        <f>'様式D-3_S184'!CE5</f>
        <v>0</v>
      </c>
      <c r="AL194" s="902">
        <f>'様式D-3_S184'!CF5</f>
        <v>0</v>
      </c>
      <c r="AM194" s="902">
        <f>'様式D-3_S184'!CG5</f>
        <v>0</v>
      </c>
      <c r="AN194" s="903">
        <f>'様式D-3_S184'!CH5</f>
        <v>0</v>
      </c>
      <c r="AO194" s="3"/>
      <c r="AP194" s="3"/>
      <c r="AQ194" s="3"/>
      <c r="AR194" s="3"/>
      <c r="AS194" s="3"/>
      <c r="AT194" s="904">
        <f t="shared" si="0"/>
        <v>1</v>
      </c>
      <c r="AU194" s="3"/>
    </row>
    <row r="195" spans="2:47">
      <c r="B195" s="892">
        <f>'様式D-3_S185'!AV5</f>
        <v>185</v>
      </c>
      <c r="C195" s="893">
        <f>'様式D-3_S185'!AW5</f>
        <v>10.5</v>
      </c>
      <c r="D195" s="894">
        <f>'様式D-3_S185'!AX5</f>
        <v>0</v>
      </c>
      <c r="E195" s="895">
        <f>'様式D-3_S185'!AY5</f>
        <v>0</v>
      </c>
      <c r="F195" s="895">
        <f>'様式D-3_S185'!AZ5</f>
        <v>0</v>
      </c>
      <c r="G195" s="906">
        <f>'様式D-3_S185'!BA5</f>
        <v>0</v>
      </c>
      <c r="H195" s="907">
        <f>'様式D-3_S185'!BB5</f>
        <v>0</v>
      </c>
      <c r="I195" s="895">
        <f>'様式D-3_S185'!BC5</f>
        <v>0</v>
      </c>
      <c r="J195" s="895">
        <f>'様式D-3_S185'!BD5</f>
        <v>0</v>
      </c>
      <c r="K195" s="906">
        <f>'様式D-3_S185'!BE5</f>
        <v>0</v>
      </c>
      <c r="L195" s="907">
        <f>'様式D-3_S185'!BF5</f>
        <v>0</v>
      </c>
      <c r="M195" s="895">
        <f>'様式D-3_S185'!BG5</f>
        <v>0</v>
      </c>
      <c r="N195" s="895">
        <f>'様式D-3_S185'!BH5</f>
        <v>0</v>
      </c>
      <c r="O195" s="906">
        <f>'様式D-3_S185'!BI5</f>
        <v>0</v>
      </c>
      <c r="P195" s="907">
        <f>'様式D-3_S185'!BJ5</f>
        <v>0</v>
      </c>
      <c r="Q195" s="895">
        <f>'様式D-3_S185'!BK5</f>
        <v>0</v>
      </c>
      <c r="R195" s="906">
        <f>'様式D-3_S185'!BL5</f>
        <v>0</v>
      </c>
      <c r="S195" s="907">
        <f>'様式D-3_S185'!BM5</f>
        <v>0</v>
      </c>
      <c r="T195" s="895">
        <f>'様式D-3_S185'!BN5</f>
        <v>0</v>
      </c>
      <c r="U195" s="906">
        <f>'様式D-3_S185'!BO5</f>
        <v>0</v>
      </c>
      <c r="V195" s="907">
        <f>'様式D-3_S185'!BP5</f>
        <v>0</v>
      </c>
      <c r="W195" s="895">
        <f>'様式D-3_S185'!BQ5</f>
        <v>0</v>
      </c>
      <c r="X195" s="896">
        <f>'様式D-3_S185'!BR5</f>
        <v>0</v>
      </c>
      <c r="Y195" s="897" t="str">
        <f>'様式D-3_S185'!BS5</f>
        <v>Ⅰ</v>
      </c>
      <c r="Z195" s="898" t="str">
        <f>'様式D-3_S185'!BT5</f>
        <v>Ⅰ</v>
      </c>
      <c r="AA195" s="898" t="str">
        <f>'様式D-3_S185'!BU5</f>
        <v>Ⅰ</v>
      </c>
      <c r="AB195" s="897" t="str">
        <f>'様式D-3_S185'!BV5</f>
        <v>Ⅰ</v>
      </c>
      <c r="AC195" s="899" t="str">
        <f>'様式D-3_S185'!BW5</f>
        <v/>
      </c>
      <c r="AD195" s="900" t="str">
        <f>'様式D-3_S185'!BX5</f>
        <v/>
      </c>
      <c r="AE195" s="900" t="str">
        <f>'様式D-3_S185'!BY5</f>
        <v/>
      </c>
      <c r="AF195" s="901" t="str">
        <f>'様式D-3_S185'!BZ5</f>
        <v/>
      </c>
      <c r="AG195" s="905">
        <f>'様式D-3_S185'!CA5</f>
        <v>0</v>
      </c>
      <c r="AH195" s="902">
        <f>'様式D-3_S185'!CB5</f>
        <v>0</v>
      </c>
      <c r="AI195" s="902">
        <f>'様式D-3_S185'!CC5</f>
        <v>0</v>
      </c>
      <c r="AJ195" s="902">
        <f>'様式D-3_S185'!CD5</f>
        <v>0</v>
      </c>
      <c r="AK195" s="902">
        <f>'様式D-3_S185'!CE5</f>
        <v>0</v>
      </c>
      <c r="AL195" s="902">
        <f>'様式D-3_S185'!CF5</f>
        <v>0</v>
      </c>
      <c r="AM195" s="902">
        <f>'様式D-3_S185'!CG5</f>
        <v>0</v>
      </c>
      <c r="AN195" s="903">
        <f>'様式D-3_S185'!CH5</f>
        <v>0</v>
      </c>
      <c r="AO195" s="3"/>
      <c r="AP195" s="3"/>
      <c r="AQ195" s="3"/>
      <c r="AR195" s="3"/>
      <c r="AS195" s="3"/>
      <c r="AT195" s="904">
        <f t="shared" si="0"/>
        <v>1</v>
      </c>
      <c r="AU195" s="3"/>
    </row>
    <row r="196" spans="2:47">
      <c r="B196" s="892">
        <f>'様式D-3_S186'!AV5</f>
        <v>186</v>
      </c>
      <c r="C196" s="893">
        <f>'様式D-3_S186'!AW5</f>
        <v>10.5</v>
      </c>
      <c r="D196" s="894">
        <f>'様式D-3_S186'!AX5</f>
        <v>0</v>
      </c>
      <c r="E196" s="895">
        <f>'様式D-3_S186'!AY5</f>
        <v>0</v>
      </c>
      <c r="F196" s="895">
        <f>'様式D-3_S186'!AZ5</f>
        <v>0</v>
      </c>
      <c r="G196" s="906">
        <f>'様式D-3_S186'!BA5</f>
        <v>0</v>
      </c>
      <c r="H196" s="907">
        <f>'様式D-3_S186'!BB5</f>
        <v>0</v>
      </c>
      <c r="I196" s="895">
        <f>'様式D-3_S186'!BC5</f>
        <v>0</v>
      </c>
      <c r="J196" s="895">
        <f>'様式D-3_S186'!BD5</f>
        <v>0</v>
      </c>
      <c r="K196" s="906">
        <f>'様式D-3_S186'!BE5</f>
        <v>0</v>
      </c>
      <c r="L196" s="907">
        <f>'様式D-3_S186'!BF5</f>
        <v>0</v>
      </c>
      <c r="M196" s="895">
        <f>'様式D-3_S186'!BG5</f>
        <v>0</v>
      </c>
      <c r="N196" s="895">
        <f>'様式D-3_S186'!BH5</f>
        <v>0</v>
      </c>
      <c r="O196" s="906">
        <f>'様式D-3_S186'!BI5</f>
        <v>0</v>
      </c>
      <c r="P196" s="907">
        <f>'様式D-3_S186'!BJ5</f>
        <v>0</v>
      </c>
      <c r="Q196" s="895">
        <f>'様式D-3_S186'!BK5</f>
        <v>0</v>
      </c>
      <c r="R196" s="906">
        <f>'様式D-3_S186'!BL5</f>
        <v>0</v>
      </c>
      <c r="S196" s="907">
        <f>'様式D-3_S186'!BM5</f>
        <v>0</v>
      </c>
      <c r="T196" s="895">
        <f>'様式D-3_S186'!BN5</f>
        <v>0</v>
      </c>
      <c r="U196" s="906">
        <f>'様式D-3_S186'!BO5</f>
        <v>0</v>
      </c>
      <c r="V196" s="907">
        <f>'様式D-3_S186'!BP5</f>
        <v>0</v>
      </c>
      <c r="W196" s="895">
        <f>'様式D-3_S186'!BQ5</f>
        <v>0</v>
      </c>
      <c r="X196" s="896">
        <f>'様式D-3_S186'!BR5</f>
        <v>0</v>
      </c>
      <c r="Y196" s="897" t="str">
        <f>'様式D-3_S186'!BS5</f>
        <v>Ⅰ</v>
      </c>
      <c r="Z196" s="898" t="str">
        <f>'様式D-3_S186'!BT5</f>
        <v>Ⅰ</v>
      </c>
      <c r="AA196" s="898" t="str">
        <f>'様式D-3_S186'!BU5</f>
        <v>Ⅰ</v>
      </c>
      <c r="AB196" s="897" t="str">
        <f>'様式D-3_S186'!BV5</f>
        <v>Ⅰ</v>
      </c>
      <c r="AC196" s="899" t="str">
        <f>'様式D-3_S186'!BW5</f>
        <v/>
      </c>
      <c r="AD196" s="900" t="str">
        <f>'様式D-3_S186'!BX5</f>
        <v/>
      </c>
      <c r="AE196" s="900" t="str">
        <f>'様式D-3_S186'!BY5</f>
        <v/>
      </c>
      <c r="AF196" s="901" t="str">
        <f>'様式D-3_S186'!BZ5</f>
        <v/>
      </c>
      <c r="AG196" s="905">
        <f>'様式D-3_S186'!CA5</f>
        <v>0</v>
      </c>
      <c r="AH196" s="902">
        <f>'様式D-3_S186'!CB5</f>
        <v>0</v>
      </c>
      <c r="AI196" s="902">
        <f>'様式D-3_S186'!CC5</f>
        <v>0</v>
      </c>
      <c r="AJ196" s="902">
        <f>'様式D-3_S186'!CD5</f>
        <v>0</v>
      </c>
      <c r="AK196" s="902">
        <f>'様式D-3_S186'!CE5</f>
        <v>0</v>
      </c>
      <c r="AL196" s="902">
        <f>'様式D-3_S186'!CF5</f>
        <v>0</v>
      </c>
      <c r="AM196" s="902">
        <f>'様式D-3_S186'!CG5</f>
        <v>0</v>
      </c>
      <c r="AN196" s="903">
        <f>'様式D-3_S186'!CH5</f>
        <v>0</v>
      </c>
      <c r="AO196" s="3"/>
      <c r="AP196" s="3"/>
      <c r="AQ196" s="3"/>
      <c r="AR196" s="3"/>
      <c r="AS196" s="3"/>
      <c r="AT196" s="904">
        <f t="shared" si="0"/>
        <v>1</v>
      </c>
      <c r="AU196" s="3"/>
    </row>
    <row r="197" spans="2:47">
      <c r="B197" s="892">
        <f>'様式D-3_S187'!AV5</f>
        <v>187</v>
      </c>
      <c r="C197" s="893">
        <f>'様式D-3_S187'!AW5</f>
        <v>10.5</v>
      </c>
      <c r="D197" s="894">
        <f>'様式D-3_S187'!AX5</f>
        <v>0</v>
      </c>
      <c r="E197" s="895">
        <f>'様式D-3_S187'!AY5</f>
        <v>0</v>
      </c>
      <c r="F197" s="895">
        <f>'様式D-3_S187'!AZ5</f>
        <v>0</v>
      </c>
      <c r="G197" s="906">
        <f>'様式D-3_S187'!BA5</f>
        <v>0</v>
      </c>
      <c r="H197" s="907">
        <f>'様式D-3_S187'!BB5</f>
        <v>0</v>
      </c>
      <c r="I197" s="895">
        <f>'様式D-3_S187'!BC5</f>
        <v>0</v>
      </c>
      <c r="J197" s="895">
        <f>'様式D-3_S187'!BD5</f>
        <v>0</v>
      </c>
      <c r="K197" s="906">
        <f>'様式D-3_S187'!BE5</f>
        <v>0</v>
      </c>
      <c r="L197" s="907">
        <f>'様式D-3_S187'!BF5</f>
        <v>0</v>
      </c>
      <c r="M197" s="895">
        <f>'様式D-3_S187'!BG5</f>
        <v>0</v>
      </c>
      <c r="N197" s="895">
        <f>'様式D-3_S187'!BH5</f>
        <v>0</v>
      </c>
      <c r="O197" s="906">
        <f>'様式D-3_S187'!BI5</f>
        <v>0</v>
      </c>
      <c r="P197" s="907">
        <f>'様式D-3_S187'!BJ5</f>
        <v>0</v>
      </c>
      <c r="Q197" s="895">
        <f>'様式D-3_S187'!BK5</f>
        <v>0</v>
      </c>
      <c r="R197" s="906">
        <f>'様式D-3_S187'!BL5</f>
        <v>0</v>
      </c>
      <c r="S197" s="907">
        <f>'様式D-3_S187'!BM5</f>
        <v>0</v>
      </c>
      <c r="T197" s="895">
        <f>'様式D-3_S187'!BN5</f>
        <v>0</v>
      </c>
      <c r="U197" s="906">
        <f>'様式D-3_S187'!BO5</f>
        <v>0</v>
      </c>
      <c r="V197" s="907">
        <f>'様式D-3_S187'!BP5</f>
        <v>0</v>
      </c>
      <c r="W197" s="895">
        <f>'様式D-3_S187'!BQ5</f>
        <v>0</v>
      </c>
      <c r="X197" s="896">
        <f>'様式D-3_S187'!BR5</f>
        <v>0</v>
      </c>
      <c r="Y197" s="897" t="str">
        <f>'様式D-3_S187'!BS5</f>
        <v>Ⅰ</v>
      </c>
      <c r="Z197" s="898" t="str">
        <f>'様式D-3_S187'!BT5</f>
        <v>Ⅰ</v>
      </c>
      <c r="AA197" s="898" t="str">
        <f>'様式D-3_S187'!BU5</f>
        <v>Ⅰ</v>
      </c>
      <c r="AB197" s="897" t="str">
        <f>'様式D-3_S187'!BV5</f>
        <v>Ⅰ</v>
      </c>
      <c r="AC197" s="899" t="str">
        <f>'様式D-3_S187'!BW5</f>
        <v/>
      </c>
      <c r="AD197" s="900" t="str">
        <f>'様式D-3_S187'!BX5</f>
        <v/>
      </c>
      <c r="AE197" s="900" t="str">
        <f>'様式D-3_S187'!BY5</f>
        <v/>
      </c>
      <c r="AF197" s="901" t="str">
        <f>'様式D-3_S187'!BZ5</f>
        <v/>
      </c>
      <c r="AG197" s="905">
        <f>'様式D-3_S187'!CA5</f>
        <v>0</v>
      </c>
      <c r="AH197" s="902">
        <f>'様式D-3_S187'!CB5</f>
        <v>0</v>
      </c>
      <c r="AI197" s="902">
        <f>'様式D-3_S187'!CC5</f>
        <v>0</v>
      </c>
      <c r="AJ197" s="902">
        <f>'様式D-3_S187'!CD5</f>
        <v>0</v>
      </c>
      <c r="AK197" s="902">
        <f>'様式D-3_S187'!CE5</f>
        <v>0</v>
      </c>
      <c r="AL197" s="902">
        <f>'様式D-3_S187'!CF5</f>
        <v>0</v>
      </c>
      <c r="AM197" s="902">
        <f>'様式D-3_S187'!CG5</f>
        <v>0</v>
      </c>
      <c r="AN197" s="903">
        <f>'様式D-3_S187'!CH5</f>
        <v>0</v>
      </c>
      <c r="AO197" s="3"/>
      <c r="AP197" s="3"/>
      <c r="AQ197" s="3"/>
      <c r="AR197" s="3"/>
      <c r="AS197" s="3"/>
      <c r="AT197" s="904">
        <f t="shared" si="0"/>
        <v>1</v>
      </c>
      <c r="AU197" s="3"/>
    </row>
    <row r="198" spans="2:47">
      <c r="B198" s="892">
        <f>'様式D-3_S188'!AV5</f>
        <v>188</v>
      </c>
      <c r="C198" s="893">
        <f>'様式D-3_S188'!AW5</f>
        <v>10.5</v>
      </c>
      <c r="D198" s="894">
        <f>'様式D-3_S188'!AX5</f>
        <v>0</v>
      </c>
      <c r="E198" s="895">
        <f>'様式D-3_S188'!AY5</f>
        <v>0</v>
      </c>
      <c r="F198" s="895">
        <f>'様式D-3_S188'!AZ5</f>
        <v>0</v>
      </c>
      <c r="G198" s="906">
        <f>'様式D-3_S188'!BA5</f>
        <v>0</v>
      </c>
      <c r="H198" s="907">
        <f>'様式D-3_S188'!BB5</f>
        <v>0</v>
      </c>
      <c r="I198" s="895">
        <f>'様式D-3_S188'!BC5</f>
        <v>0</v>
      </c>
      <c r="J198" s="895">
        <f>'様式D-3_S188'!BD5</f>
        <v>0</v>
      </c>
      <c r="K198" s="906">
        <f>'様式D-3_S188'!BE5</f>
        <v>0</v>
      </c>
      <c r="L198" s="907">
        <f>'様式D-3_S188'!BF5</f>
        <v>0</v>
      </c>
      <c r="M198" s="895">
        <f>'様式D-3_S188'!BG5</f>
        <v>0</v>
      </c>
      <c r="N198" s="895">
        <f>'様式D-3_S188'!BH5</f>
        <v>0</v>
      </c>
      <c r="O198" s="906">
        <f>'様式D-3_S188'!BI5</f>
        <v>0</v>
      </c>
      <c r="P198" s="907">
        <f>'様式D-3_S188'!BJ5</f>
        <v>0</v>
      </c>
      <c r="Q198" s="895">
        <f>'様式D-3_S188'!BK5</f>
        <v>0</v>
      </c>
      <c r="R198" s="906">
        <f>'様式D-3_S188'!BL5</f>
        <v>0</v>
      </c>
      <c r="S198" s="907">
        <f>'様式D-3_S188'!BM5</f>
        <v>0</v>
      </c>
      <c r="T198" s="895">
        <f>'様式D-3_S188'!BN5</f>
        <v>0</v>
      </c>
      <c r="U198" s="906">
        <f>'様式D-3_S188'!BO5</f>
        <v>0</v>
      </c>
      <c r="V198" s="907">
        <f>'様式D-3_S188'!BP5</f>
        <v>0</v>
      </c>
      <c r="W198" s="895">
        <f>'様式D-3_S188'!BQ5</f>
        <v>0</v>
      </c>
      <c r="X198" s="896">
        <f>'様式D-3_S188'!BR5</f>
        <v>0</v>
      </c>
      <c r="Y198" s="897" t="str">
        <f>'様式D-3_S188'!BS5</f>
        <v>Ⅰ</v>
      </c>
      <c r="Z198" s="898" t="str">
        <f>'様式D-3_S188'!BT5</f>
        <v>Ⅰ</v>
      </c>
      <c r="AA198" s="898" t="str">
        <f>'様式D-3_S188'!BU5</f>
        <v>Ⅰ</v>
      </c>
      <c r="AB198" s="897" t="str">
        <f>'様式D-3_S188'!BV5</f>
        <v>Ⅰ</v>
      </c>
      <c r="AC198" s="899" t="str">
        <f>'様式D-3_S188'!BW5</f>
        <v/>
      </c>
      <c r="AD198" s="900" t="str">
        <f>'様式D-3_S188'!BX5</f>
        <v/>
      </c>
      <c r="AE198" s="900" t="str">
        <f>'様式D-3_S188'!BY5</f>
        <v/>
      </c>
      <c r="AF198" s="901" t="str">
        <f>'様式D-3_S188'!BZ5</f>
        <v/>
      </c>
      <c r="AG198" s="905">
        <f>'様式D-3_S188'!CA5</f>
        <v>0</v>
      </c>
      <c r="AH198" s="902">
        <f>'様式D-3_S188'!CB5</f>
        <v>0</v>
      </c>
      <c r="AI198" s="902">
        <f>'様式D-3_S188'!CC5</f>
        <v>0</v>
      </c>
      <c r="AJ198" s="902">
        <f>'様式D-3_S188'!CD5</f>
        <v>0</v>
      </c>
      <c r="AK198" s="902">
        <f>'様式D-3_S188'!CE5</f>
        <v>0</v>
      </c>
      <c r="AL198" s="902">
        <f>'様式D-3_S188'!CF5</f>
        <v>0</v>
      </c>
      <c r="AM198" s="902">
        <f>'様式D-3_S188'!CG5</f>
        <v>0</v>
      </c>
      <c r="AN198" s="903">
        <f>'様式D-3_S188'!CH5</f>
        <v>0</v>
      </c>
      <c r="AO198" s="3"/>
      <c r="AP198" s="3"/>
      <c r="AQ198" s="3"/>
      <c r="AR198" s="3"/>
      <c r="AS198" s="3"/>
      <c r="AT198" s="904">
        <f t="shared" si="0"/>
        <v>1</v>
      </c>
      <c r="AU198" s="3"/>
    </row>
    <row r="199" spans="2:47">
      <c r="B199" s="892">
        <f>'様式D-3_S189'!AV5</f>
        <v>189</v>
      </c>
      <c r="C199" s="893">
        <f>'様式D-3_S189'!AW5</f>
        <v>10.5</v>
      </c>
      <c r="D199" s="894">
        <f>'様式D-3_S189'!AX5</f>
        <v>0</v>
      </c>
      <c r="E199" s="895">
        <f>'様式D-3_S189'!AY5</f>
        <v>0</v>
      </c>
      <c r="F199" s="895">
        <f>'様式D-3_S189'!AZ5</f>
        <v>0</v>
      </c>
      <c r="G199" s="906">
        <f>'様式D-3_S189'!BA5</f>
        <v>0</v>
      </c>
      <c r="H199" s="907">
        <f>'様式D-3_S189'!BB5</f>
        <v>0</v>
      </c>
      <c r="I199" s="895">
        <f>'様式D-3_S189'!BC5</f>
        <v>0</v>
      </c>
      <c r="J199" s="895">
        <f>'様式D-3_S189'!BD5</f>
        <v>0</v>
      </c>
      <c r="K199" s="906">
        <f>'様式D-3_S189'!BE5</f>
        <v>0</v>
      </c>
      <c r="L199" s="907">
        <f>'様式D-3_S189'!BF5</f>
        <v>0</v>
      </c>
      <c r="M199" s="895">
        <f>'様式D-3_S189'!BG5</f>
        <v>0</v>
      </c>
      <c r="N199" s="895">
        <f>'様式D-3_S189'!BH5</f>
        <v>0</v>
      </c>
      <c r="O199" s="906">
        <f>'様式D-3_S189'!BI5</f>
        <v>0</v>
      </c>
      <c r="P199" s="907">
        <f>'様式D-3_S189'!BJ5</f>
        <v>0</v>
      </c>
      <c r="Q199" s="895">
        <f>'様式D-3_S189'!BK5</f>
        <v>0</v>
      </c>
      <c r="R199" s="906">
        <f>'様式D-3_S189'!BL5</f>
        <v>0</v>
      </c>
      <c r="S199" s="907">
        <f>'様式D-3_S189'!BM5</f>
        <v>0</v>
      </c>
      <c r="T199" s="895">
        <f>'様式D-3_S189'!BN5</f>
        <v>0</v>
      </c>
      <c r="U199" s="906">
        <f>'様式D-3_S189'!BO5</f>
        <v>0</v>
      </c>
      <c r="V199" s="907">
        <f>'様式D-3_S189'!BP5</f>
        <v>0</v>
      </c>
      <c r="W199" s="895">
        <f>'様式D-3_S189'!BQ5</f>
        <v>0</v>
      </c>
      <c r="X199" s="896">
        <f>'様式D-3_S189'!BR5</f>
        <v>0</v>
      </c>
      <c r="Y199" s="897" t="str">
        <f>'様式D-3_S189'!BS5</f>
        <v>Ⅰ</v>
      </c>
      <c r="Z199" s="898" t="str">
        <f>'様式D-3_S189'!BT5</f>
        <v>Ⅰ</v>
      </c>
      <c r="AA199" s="898" t="str">
        <f>'様式D-3_S189'!BU5</f>
        <v>Ⅰ</v>
      </c>
      <c r="AB199" s="897" t="str">
        <f>'様式D-3_S189'!BV5</f>
        <v>Ⅰ</v>
      </c>
      <c r="AC199" s="899" t="str">
        <f>'様式D-3_S189'!BW5</f>
        <v/>
      </c>
      <c r="AD199" s="900" t="str">
        <f>'様式D-3_S189'!BX5</f>
        <v/>
      </c>
      <c r="AE199" s="900" t="str">
        <f>'様式D-3_S189'!BY5</f>
        <v/>
      </c>
      <c r="AF199" s="901" t="str">
        <f>'様式D-3_S189'!BZ5</f>
        <v/>
      </c>
      <c r="AG199" s="905">
        <f>'様式D-3_S189'!CA5</f>
        <v>0</v>
      </c>
      <c r="AH199" s="902">
        <f>'様式D-3_S189'!CB5</f>
        <v>0</v>
      </c>
      <c r="AI199" s="902">
        <f>'様式D-3_S189'!CC5</f>
        <v>0</v>
      </c>
      <c r="AJ199" s="902">
        <f>'様式D-3_S189'!CD5</f>
        <v>0</v>
      </c>
      <c r="AK199" s="902">
        <f>'様式D-3_S189'!CE5</f>
        <v>0</v>
      </c>
      <c r="AL199" s="902">
        <f>'様式D-3_S189'!CF5</f>
        <v>0</v>
      </c>
      <c r="AM199" s="902">
        <f>'様式D-3_S189'!CG5</f>
        <v>0</v>
      </c>
      <c r="AN199" s="903">
        <f>'様式D-3_S189'!CH5</f>
        <v>0</v>
      </c>
      <c r="AO199" s="3"/>
      <c r="AP199" s="3"/>
      <c r="AQ199" s="3"/>
      <c r="AR199" s="3"/>
      <c r="AS199" s="3"/>
      <c r="AT199" s="904">
        <f t="shared" si="0"/>
        <v>1</v>
      </c>
      <c r="AU199" s="3"/>
    </row>
    <row r="200" spans="2:47">
      <c r="B200" s="892">
        <f>'様式D-3_S190'!AV5</f>
        <v>190</v>
      </c>
      <c r="C200" s="893">
        <f>'様式D-3_S190'!AW5</f>
        <v>10.5</v>
      </c>
      <c r="D200" s="894">
        <f>'様式D-3_S190'!AX5</f>
        <v>0</v>
      </c>
      <c r="E200" s="895">
        <f>'様式D-3_S190'!AY5</f>
        <v>0</v>
      </c>
      <c r="F200" s="895">
        <f>'様式D-3_S190'!AZ5</f>
        <v>0</v>
      </c>
      <c r="G200" s="906">
        <f>'様式D-3_S190'!BA5</f>
        <v>0</v>
      </c>
      <c r="H200" s="907">
        <f>'様式D-3_S190'!BB5</f>
        <v>0</v>
      </c>
      <c r="I200" s="895">
        <f>'様式D-3_S190'!BC5</f>
        <v>0</v>
      </c>
      <c r="J200" s="895">
        <f>'様式D-3_S190'!BD5</f>
        <v>0</v>
      </c>
      <c r="K200" s="906">
        <f>'様式D-3_S190'!BE5</f>
        <v>0</v>
      </c>
      <c r="L200" s="907">
        <f>'様式D-3_S190'!BF5</f>
        <v>0</v>
      </c>
      <c r="M200" s="895">
        <f>'様式D-3_S190'!BG5</f>
        <v>0</v>
      </c>
      <c r="N200" s="895">
        <f>'様式D-3_S190'!BH5</f>
        <v>0</v>
      </c>
      <c r="O200" s="906">
        <f>'様式D-3_S190'!BI5</f>
        <v>0</v>
      </c>
      <c r="P200" s="907">
        <f>'様式D-3_S190'!BJ5</f>
        <v>0</v>
      </c>
      <c r="Q200" s="895">
        <f>'様式D-3_S190'!BK5</f>
        <v>0</v>
      </c>
      <c r="R200" s="906">
        <f>'様式D-3_S190'!BL5</f>
        <v>0</v>
      </c>
      <c r="S200" s="907">
        <f>'様式D-3_S190'!BM5</f>
        <v>0</v>
      </c>
      <c r="T200" s="895">
        <f>'様式D-3_S190'!BN5</f>
        <v>0</v>
      </c>
      <c r="U200" s="906">
        <f>'様式D-3_S190'!BO5</f>
        <v>0</v>
      </c>
      <c r="V200" s="907">
        <f>'様式D-3_S190'!BP5</f>
        <v>0</v>
      </c>
      <c r="W200" s="895">
        <f>'様式D-3_S190'!BQ5</f>
        <v>0</v>
      </c>
      <c r="X200" s="896">
        <f>'様式D-3_S190'!BR5</f>
        <v>0</v>
      </c>
      <c r="Y200" s="897" t="str">
        <f>'様式D-3_S190'!BS5</f>
        <v>Ⅰ</v>
      </c>
      <c r="Z200" s="898" t="str">
        <f>'様式D-3_S190'!BT5</f>
        <v>Ⅰ</v>
      </c>
      <c r="AA200" s="898" t="str">
        <f>'様式D-3_S190'!BU5</f>
        <v>Ⅰ</v>
      </c>
      <c r="AB200" s="897" t="str">
        <f>'様式D-3_S190'!BV5</f>
        <v>Ⅰ</v>
      </c>
      <c r="AC200" s="899" t="str">
        <f>'様式D-3_S190'!BW5</f>
        <v/>
      </c>
      <c r="AD200" s="900" t="str">
        <f>'様式D-3_S190'!BX5</f>
        <v/>
      </c>
      <c r="AE200" s="900" t="str">
        <f>'様式D-3_S190'!BY5</f>
        <v/>
      </c>
      <c r="AF200" s="901" t="str">
        <f>'様式D-3_S190'!BZ5</f>
        <v/>
      </c>
      <c r="AG200" s="905">
        <f>'様式D-3_S190'!CA5</f>
        <v>0</v>
      </c>
      <c r="AH200" s="902">
        <f>'様式D-3_S190'!CB5</f>
        <v>0</v>
      </c>
      <c r="AI200" s="902">
        <f>'様式D-3_S190'!CC5</f>
        <v>0</v>
      </c>
      <c r="AJ200" s="902">
        <f>'様式D-3_S190'!CD5</f>
        <v>0</v>
      </c>
      <c r="AK200" s="902">
        <f>'様式D-3_S190'!CE5</f>
        <v>0</v>
      </c>
      <c r="AL200" s="902">
        <f>'様式D-3_S190'!CF5</f>
        <v>0</v>
      </c>
      <c r="AM200" s="902">
        <f>'様式D-3_S190'!CG5</f>
        <v>0</v>
      </c>
      <c r="AN200" s="903">
        <f>'様式D-3_S190'!CH5</f>
        <v>0</v>
      </c>
      <c r="AO200" s="3"/>
      <c r="AP200" s="3"/>
      <c r="AQ200" s="3"/>
      <c r="AR200" s="3"/>
      <c r="AS200" s="3"/>
      <c r="AT200" s="904">
        <f t="shared" si="0"/>
        <v>1</v>
      </c>
      <c r="AU200" s="3"/>
    </row>
    <row r="201" spans="2:47">
      <c r="B201" s="892">
        <f>'様式D-3_S191'!AV5</f>
        <v>191</v>
      </c>
      <c r="C201" s="893">
        <f>'様式D-3_S191'!AW5</f>
        <v>10.199999999999999</v>
      </c>
      <c r="D201" s="894">
        <f>'様式D-3_S191'!AX5</f>
        <v>0</v>
      </c>
      <c r="E201" s="895">
        <f>'様式D-3_S191'!AY5</f>
        <v>0</v>
      </c>
      <c r="F201" s="895">
        <f>'様式D-3_S191'!AZ5</f>
        <v>0</v>
      </c>
      <c r="G201" s="906">
        <f>'様式D-3_S191'!BA5</f>
        <v>0</v>
      </c>
      <c r="H201" s="907">
        <f>'様式D-3_S191'!BB5</f>
        <v>0</v>
      </c>
      <c r="I201" s="895">
        <f>'様式D-3_S191'!BC5</f>
        <v>0</v>
      </c>
      <c r="J201" s="895">
        <f>'様式D-3_S191'!BD5</f>
        <v>0</v>
      </c>
      <c r="K201" s="906">
        <f>'様式D-3_S191'!BE5</f>
        <v>1</v>
      </c>
      <c r="L201" s="907">
        <f>'様式D-3_S191'!BF5</f>
        <v>0</v>
      </c>
      <c r="M201" s="895">
        <f>'様式D-3_S191'!BG5</f>
        <v>0</v>
      </c>
      <c r="N201" s="895">
        <f>'様式D-3_S191'!BH5</f>
        <v>0</v>
      </c>
      <c r="O201" s="906">
        <f>'様式D-3_S191'!BI5</f>
        <v>0</v>
      </c>
      <c r="P201" s="907">
        <f>'様式D-3_S191'!BJ5</f>
        <v>0</v>
      </c>
      <c r="Q201" s="895">
        <f>'様式D-3_S191'!BK5</f>
        <v>0</v>
      </c>
      <c r="R201" s="906">
        <f>'様式D-3_S191'!BL5</f>
        <v>0</v>
      </c>
      <c r="S201" s="907">
        <f>'様式D-3_S191'!BM5</f>
        <v>0</v>
      </c>
      <c r="T201" s="895">
        <f>'様式D-3_S191'!BN5</f>
        <v>0</v>
      </c>
      <c r="U201" s="906">
        <f>'様式D-3_S191'!BO5</f>
        <v>1</v>
      </c>
      <c r="V201" s="907">
        <f>'様式D-3_S191'!BP5</f>
        <v>0</v>
      </c>
      <c r="W201" s="895">
        <f>'様式D-3_S191'!BQ5</f>
        <v>0</v>
      </c>
      <c r="X201" s="896">
        <f>'様式D-3_S191'!BR5</f>
        <v>0</v>
      </c>
      <c r="Y201" s="897" t="str">
        <f>'様式D-3_S191'!BS5</f>
        <v>Ⅰ</v>
      </c>
      <c r="Z201" s="898" t="str">
        <f>'様式D-3_S191'!BT5</f>
        <v>Ⅱ</v>
      </c>
      <c r="AA201" s="898" t="str">
        <f>'様式D-3_S191'!BU5</f>
        <v>Ⅰ</v>
      </c>
      <c r="AB201" s="897" t="str">
        <f>'様式D-3_S191'!BV5</f>
        <v>Ⅱ</v>
      </c>
      <c r="AC201" s="899" t="str">
        <f>'様式D-3_S191'!BW5</f>
        <v/>
      </c>
      <c r="AD201" s="900" t="str">
        <f>'様式D-3_S191'!BX5</f>
        <v/>
      </c>
      <c r="AE201" s="900" t="str">
        <f>'様式D-3_S191'!BY5</f>
        <v/>
      </c>
      <c r="AF201" s="901" t="str">
        <f>'様式D-3_S191'!BZ5</f>
        <v/>
      </c>
      <c r="AG201" s="905">
        <f>'様式D-3_S191'!CA5</f>
        <v>0</v>
      </c>
      <c r="AH201" s="902">
        <f>'様式D-3_S191'!CB5</f>
        <v>0</v>
      </c>
      <c r="AI201" s="902">
        <f>'様式D-3_S191'!CC5</f>
        <v>0</v>
      </c>
      <c r="AJ201" s="902">
        <f>'様式D-3_S191'!CD5</f>
        <v>0.02</v>
      </c>
      <c r="AK201" s="902">
        <f>'様式D-3_S191'!CE5</f>
        <v>0</v>
      </c>
      <c r="AL201" s="902">
        <f>'様式D-3_S191'!CF5</f>
        <v>0</v>
      </c>
      <c r="AM201" s="902">
        <f>'様式D-3_S191'!CG5</f>
        <v>0</v>
      </c>
      <c r="AN201" s="903">
        <f>'様式D-3_S191'!CH5</f>
        <v>0</v>
      </c>
      <c r="AO201" s="3"/>
      <c r="AP201" s="3"/>
      <c r="AQ201" s="3"/>
      <c r="AR201" s="3"/>
      <c r="AS201" s="3"/>
      <c r="AT201" s="904">
        <f t="shared" si="0"/>
        <v>2</v>
      </c>
      <c r="AU201" s="3"/>
    </row>
    <row r="202" spans="2:47" ht="12.6" thickBot="1">
      <c r="B202" s="892" t="str">
        <f>'様式D-3_PE'!AV5</f>
        <v>PE</v>
      </c>
      <c r="C202" s="893">
        <f>'様式D-3_PE'!AW5</f>
        <v>0</v>
      </c>
      <c r="D202" s="894">
        <f>'様式D-3_PE'!AX5</f>
        <v>0</v>
      </c>
      <c r="E202" s="895">
        <f>'様式D-3_PE'!AY5</f>
        <v>0</v>
      </c>
      <c r="F202" s="895">
        <f>'様式D-3_PE'!AZ5</f>
        <v>0</v>
      </c>
      <c r="G202" s="906">
        <f>'様式D-3_PE'!BA5</f>
        <v>0</v>
      </c>
      <c r="H202" s="907">
        <f>'様式D-3_PE'!BB5</f>
        <v>0</v>
      </c>
      <c r="I202" s="895">
        <f>'様式D-3_PE'!BC5</f>
        <v>0</v>
      </c>
      <c r="J202" s="895">
        <f>'様式D-3_PE'!BD5</f>
        <v>0</v>
      </c>
      <c r="K202" s="906">
        <f>'様式D-3_PE'!BE5</f>
        <v>0</v>
      </c>
      <c r="L202" s="907">
        <f>'様式D-3_PE'!BF5</f>
        <v>0</v>
      </c>
      <c r="M202" s="895">
        <f>'様式D-3_PE'!BG5</f>
        <v>0</v>
      </c>
      <c r="N202" s="895">
        <f>'様式D-3_PE'!BH5</f>
        <v>0</v>
      </c>
      <c r="O202" s="906">
        <f>'様式D-3_PE'!BI5</f>
        <v>0</v>
      </c>
      <c r="P202" s="907">
        <f>'様式D-3_PE'!BJ5</f>
        <v>0</v>
      </c>
      <c r="Q202" s="895">
        <f>'様式D-3_PE'!BK5</f>
        <v>0</v>
      </c>
      <c r="R202" s="906">
        <f>'様式D-3_PE'!BL5</f>
        <v>0</v>
      </c>
      <c r="S202" s="907">
        <f>'様式D-3_PE'!BM5</f>
        <v>0</v>
      </c>
      <c r="T202" s="895">
        <f>'様式D-3_PE'!BN5</f>
        <v>0</v>
      </c>
      <c r="U202" s="906">
        <f>'様式D-3_PE'!BO5</f>
        <v>0</v>
      </c>
      <c r="V202" s="907">
        <f>'様式D-3_PE'!BP5</f>
        <v>0</v>
      </c>
      <c r="W202" s="895">
        <f>'様式D-3_PE'!BQ5</f>
        <v>0</v>
      </c>
      <c r="X202" s="896">
        <f>'様式D-3_PE'!BR5</f>
        <v>0</v>
      </c>
      <c r="Y202" s="897" t="str">
        <f>'様式D-3_PE'!BS5</f>
        <v>Ⅰ</v>
      </c>
      <c r="Z202" s="898" t="str">
        <f>'様式D-3_PE'!BT5</f>
        <v>Ⅰ</v>
      </c>
      <c r="AA202" s="898" t="str">
        <f>'様式D-3_PE'!BU5</f>
        <v>Ⅰ</v>
      </c>
      <c r="AB202" s="897" t="str">
        <f>'様式D-3_PE'!BV5</f>
        <v>Ⅰ</v>
      </c>
      <c r="AC202" s="899" t="str">
        <f>'様式D-3_PE'!BW5</f>
        <v/>
      </c>
      <c r="AD202" s="900" t="str">
        <f>'様式D-3_PE'!BX5</f>
        <v/>
      </c>
      <c r="AE202" s="900" t="str">
        <f>'様式D-3_PE'!BY5</f>
        <v/>
      </c>
      <c r="AF202" s="901" t="str">
        <f>'様式D-3_PE'!BZ5</f>
        <v/>
      </c>
      <c r="AG202" s="905">
        <f>'様式D-3_PE'!CA5</f>
        <v>0</v>
      </c>
      <c r="AH202" s="902">
        <f>'様式D-3_PE'!CB5</f>
        <v>0</v>
      </c>
      <c r="AI202" s="902">
        <f>'様式D-3_PE'!CC5</f>
        <v>0</v>
      </c>
      <c r="AJ202" s="902">
        <f>'様式D-3_PE'!CD5</f>
        <v>0</v>
      </c>
      <c r="AK202" s="902">
        <f>'様式D-3_PE'!CE5</f>
        <v>0</v>
      </c>
      <c r="AL202" s="902">
        <f>'様式D-3_PE'!CF5</f>
        <v>0</v>
      </c>
      <c r="AM202" s="902">
        <f>'様式D-3_PE'!CG5</f>
        <v>0</v>
      </c>
      <c r="AN202" s="903">
        <f>'様式D-3_PE'!CH5</f>
        <v>0</v>
      </c>
      <c r="AO202" s="3"/>
      <c r="AP202" s="3"/>
      <c r="AQ202" s="3"/>
      <c r="AR202" s="3"/>
      <c r="AS202" s="3"/>
      <c r="AT202" s="904">
        <f t="shared" si="0"/>
        <v>1</v>
      </c>
      <c r="AU202" s="3"/>
    </row>
    <row r="203" spans="2:47" ht="15" customHeight="1" thickTop="1" thickBot="1">
      <c r="B203" s="908" t="s">
        <v>849</v>
      </c>
      <c r="C203" s="909"/>
      <c r="D203" s="910">
        <f t="shared" ref="D203:X203" si="1">SUM(D10:D202)</f>
        <v>0</v>
      </c>
      <c r="E203" s="911">
        <f t="shared" si="1"/>
        <v>0</v>
      </c>
      <c r="F203" s="911">
        <f t="shared" si="1"/>
        <v>0</v>
      </c>
      <c r="G203" s="912">
        <f t="shared" si="1"/>
        <v>0</v>
      </c>
      <c r="H203" s="913">
        <f t="shared" si="1"/>
        <v>0</v>
      </c>
      <c r="I203" s="911">
        <f t="shared" si="1"/>
        <v>0</v>
      </c>
      <c r="J203" s="911">
        <f t="shared" si="1"/>
        <v>0</v>
      </c>
      <c r="K203" s="912">
        <f t="shared" si="1"/>
        <v>98</v>
      </c>
      <c r="L203" s="913">
        <f t="shared" si="1"/>
        <v>0</v>
      </c>
      <c r="M203" s="911">
        <f t="shared" si="1"/>
        <v>0</v>
      </c>
      <c r="N203" s="911">
        <f t="shared" si="1"/>
        <v>0</v>
      </c>
      <c r="O203" s="912">
        <f t="shared" si="1"/>
        <v>0</v>
      </c>
      <c r="P203" s="913">
        <f t="shared" si="1"/>
        <v>0</v>
      </c>
      <c r="Q203" s="911">
        <f t="shared" si="1"/>
        <v>0</v>
      </c>
      <c r="R203" s="912">
        <f t="shared" si="1"/>
        <v>0</v>
      </c>
      <c r="S203" s="913">
        <f t="shared" si="1"/>
        <v>0</v>
      </c>
      <c r="T203" s="911">
        <f t="shared" si="1"/>
        <v>0</v>
      </c>
      <c r="U203" s="912">
        <f t="shared" si="1"/>
        <v>98</v>
      </c>
      <c r="V203" s="913">
        <f t="shared" si="1"/>
        <v>0</v>
      </c>
      <c r="W203" s="911">
        <f t="shared" si="1"/>
        <v>0</v>
      </c>
      <c r="X203" s="914">
        <f t="shared" si="1"/>
        <v>0</v>
      </c>
      <c r="Y203" s="915"/>
      <c r="Z203" s="916"/>
      <c r="AA203" s="916"/>
      <c r="AB203" s="915"/>
      <c r="AC203" s="917">
        <f t="shared" ref="AC203:AN203" si="2">SUM(AC10:AC202)</f>
        <v>0</v>
      </c>
      <c r="AD203" s="918">
        <f t="shared" si="2"/>
        <v>0</v>
      </c>
      <c r="AE203" s="918">
        <f t="shared" si="2"/>
        <v>0</v>
      </c>
      <c r="AF203" s="919">
        <f t="shared" si="2"/>
        <v>0</v>
      </c>
      <c r="AG203" s="920">
        <f t="shared" si="2"/>
        <v>0</v>
      </c>
      <c r="AH203" s="921">
        <f t="shared" si="2"/>
        <v>0</v>
      </c>
      <c r="AI203" s="921">
        <f t="shared" si="2"/>
        <v>0</v>
      </c>
      <c r="AJ203" s="921">
        <f t="shared" si="2"/>
        <v>703.5300000000002</v>
      </c>
      <c r="AK203" s="921">
        <f t="shared" si="2"/>
        <v>0</v>
      </c>
      <c r="AL203" s="921">
        <f t="shared" si="2"/>
        <v>0</v>
      </c>
      <c r="AM203" s="921">
        <f t="shared" si="2"/>
        <v>0</v>
      </c>
      <c r="AN203" s="922">
        <f t="shared" si="2"/>
        <v>0</v>
      </c>
      <c r="AO203" s="3"/>
      <c r="AP203" s="3"/>
      <c r="AQ203" s="3"/>
      <c r="AR203" s="3"/>
      <c r="AS203" s="3"/>
      <c r="AT203" s="923">
        <f>MAX(AT10:AT202)</f>
        <v>2</v>
      </c>
      <c r="AU203" s="3" t="s">
        <v>850</v>
      </c>
    </row>
    <row r="204" spans="2:47">
      <c r="D204" s="829" t="s">
        <v>851</v>
      </c>
      <c r="E204" s="828"/>
      <c r="F204" s="829"/>
      <c r="G204" s="829"/>
      <c r="H204" s="829"/>
      <c r="I204" s="829"/>
      <c r="J204" s="829"/>
      <c r="K204" s="829"/>
      <c r="L204" s="829"/>
      <c r="M204" s="829"/>
      <c r="N204" s="829"/>
      <c r="O204" s="829"/>
      <c r="P204" s="829"/>
      <c r="Q204" s="829"/>
      <c r="R204" s="829"/>
      <c r="S204" s="829"/>
      <c r="T204" s="829"/>
      <c r="U204" s="829"/>
      <c r="V204" s="829"/>
      <c r="W204" s="829"/>
      <c r="X204" s="829"/>
      <c r="Y204" s="829"/>
      <c r="Z204" s="829"/>
      <c r="AA204" s="829"/>
      <c r="AB204" s="829"/>
      <c r="AC204" s="829"/>
      <c r="AD204" s="829"/>
      <c r="AE204" s="829"/>
      <c r="AF204" s="829"/>
      <c r="AG204" s="829"/>
      <c r="AH204" s="829"/>
      <c r="AI204" s="829"/>
      <c r="AJ204" s="829"/>
      <c r="AK204" s="829"/>
      <c r="AL204" s="829"/>
      <c r="AM204" s="829"/>
      <c r="AN204" s="829"/>
    </row>
    <row r="205" spans="2:47">
      <c r="D205" s="829" t="s">
        <v>852</v>
      </c>
      <c r="E205" s="828"/>
      <c r="F205" s="829"/>
      <c r="G205" s="829"/>
      <c r="H205" s="829"/>
      <c r="I205" s="829"/>
      <c r="J205" s="829"/>
      <c r="K205" s="829"/>
      <c r="L205" s="829"/>
      <c r="M205" s="829"/>
      <c r="N205" s="829"/>
      <c r="O205" s="829"/>
      <c r="P205" s="829"/>
      <c r="Q205" s="829"/>
      <c r="R205" s="829"/>
      <c r="S205" s="829"/>
      <c r="T205" s="829"/>
      <c r="U205" s="829"/>
      <c r="V205" s="829"/>
      <c r="W205" s="829"/>
      <c r="X205" s="829"/>
      <c r="Y205" s="829"/>
      <c r="Z205" s="829"/>
      <c r="AA205" s="829"/>
      <c r="AB205" s="829"/>
      <c r="AC205" s="829"/>
      <c r="AD205" s="829"/>
      <c r="AE205" s="829"/>
      <c r="AF205" s="829"/>
      <c r="AG205" s="829"/>
      <c r="AH205" s="829"/>
      <c r="AI205" s="829"/>
      <c r="AJ205" s="829"/>
      <c r="AK205" s="829"/>
      <c r="AL205" s="829"/>
      <c r="AM205" s="829"/>
      <c r="AN205" s="829"/>
    </row>
    <row r="206" spans="2:47">
      <c r="D206" s="829" t="s">
        <v>853</v>
      </c>
      <c r="E206" s="828"/>
      <c r="F206" s="829"/>
      <c r="G206" s="829"/>
      <c r="H206" s="829"/>
      <c r="I206" s="829"/>
      <c r="J206" s="829"/>
      <c r="K206" s="829"/>
      <c r="L206" s="829"/>
      <c r="M206" s="829"/>
      <c r="N206" s="829"/>
      <c r="O206" s="829"/>
      <c r="P206" s="829"/>
      <c r="Q206" s="829"/>
      <c r="R206" s="829"/>
      <c r="S206" s="829"/>
      <c r="T206" s="829"/>
      <c r="U206" s="829"/>
      <c r="V206" s="829"/>
      <c r="W206" s="829"/>
      <c r="X206" s="829"/>
      <c r="Y206" s="829"/>
      <c r="Z206" s="829"/>
      <c r="AA206" s="829"/>
      <c r="AB206" s="829"/>
      <c r="AC206" s="829"/>
      <c r="AD206" s="829"/>
      <c r="AE206" s="829"/>
      <c r="AF206" s="829"/>
      <c r="AG206" s="829"/>
      <c r="AH206" s="829"/>
      <c r="AI206" s="829"/>
      <c r="AJ206" s="829"/>
      <c r="AK206" s="829"/>
      <c r="AL206" s="829"/>
      <c r="AM206" s="829"/>
      <c r="AN206" s="829"/>
    </row>
    <row r="207" spans="2:47">
      <c r="D207" s="829" t="s">
        <v>854</v>
      </c>
      <c r="E207" s="828"/>
      <c r="F207" s="829"/>
      <c r="G207" s="829"/>
      <c r="H207" s="829"/>
      <c r="I207" s="829"/>
      <c r="J207" s="829"/>
      <c r="K207" s="829"/>
      <c r="L207" s="829"/>
      <c r="M207" s="829"/>
      <c r="N207" s="829"/>
      <c r="O207" s="829"/>
      <c r="P207" s="829"/>
      <c r="Q207" s="829"/>
      <c r="R207" s="829"/>
      <c r="S207" s="829"/>
      <c r="T207" s="829"/>
      <c r="U207" s="829"/>
      <c r="V207" s="829"/>
      <c r="W207" s="829"/>
      <c r="X207" s="829"/>
      <c r="Y207" s="829"/>
      <c r="Z207" s="829"/>
      <c r="AA207" s="829"/>
      <c r="AB207" s="829"/>
      <c r="AC207" s="829"/>
      <c r="AD207" s="829"/>
      <c r="AE207" s="829"/>
      <c r="AF207" s="829"/>
      <c r="AG207" s="829"/>
      <c r="AH207" s="829"/>
      <c r="AI207" s="829"/>
      <c r="AJ207" s="829"/>
      <c r="AK207" s="829"/>
      <c r="AL207" s="829"/>
      <c r="AM207" s="829"/>
      <c r="AN207" s="829"/>
    </row>
    <row r="208" spans="2:47">
      <c r="D208" s="829" t="s">
        <v>855</v>
      </c>
      <c r="E208" s="828"/>
      <c r="F208" s="829"/>
      <c r="G208" s="829"/>
      <c r="H208" s="829"/>
      <c r="I208" s="829"/>
      <c r="J208" s="829"/>
      <c r="K208" s="829"/>
      <c r="L208" s="829"/>
      <c r="M208" s="829"/>
      <c r="N208" s="829"/>
      <c r="O208" s="829"/>
      <c r="P208" s="829"/>
      <c r="Q208" s="829"/>
      <c r="R208" s="829"/>
      <c r="S208" s="829"/>
      <c r="T208" s="829"/>
      <c r="U208" s="829"/>
      <c r="V208" s="829"/>
      <c r="W208" s="829"/>
      <c r="X208" s="829"/>
      <c r="Y208" s="829"/>
      <c r="Z208" s="829"/>
      <c r="AA208" s="829"/>
      <c r="AB208" s="829"/>
      <c r="AC208" s="829"/>
      <c r="AD208" s="829"/>
      <c r="AE208" s="829"/>
      <c r="AF208" s="829"/>
      <c r="AG208" s="829"/>
      <c r="AH208" s="829"/>
      <c r="AI208" s="829"/>
      <c r="AJ208" s="829"/>
      <c r="AK208" s="829"/>
      <c r="AL208" s="829"/>
      <c r="AM208" s="829"/>
      <c r="AN208" s="829"/>
    </row>
    <row r="209" spans="4:40">
      <c r="D209" s="829" t="s">
        <v>856</v>
      </c>
      <c r="E209" s="828"/>
      <c r="F209" s="829"/>
      <c r="G209" s="829"/>
      <c r="H209" s="829"/>
      <c r="I209" s="829"/>
      <c r="J209" s="829"/>
      <c r="K209" s="829"/>
      <c r="L209" s="829"/>
      <c r="M209" s="829"/>
      <c r="N209" s="829"/>
      <c r="O209" s="829"/>
      <c r="P209" s="829"/>
      <c r="Q209" s="829"/>
      <c r="R209" s="829"/>
      <c r="S209" s="829"/>
      <c r="T209" s="829"/>
      <c r="U209" s="829"/>
      <c r="V209" s="829"/>
      <c r="W209" s="829"/>
      <c r="X209" s="829"/>
      <c r="Y209" s="829"/>
      <c r="Z209" s="829"/>
      <c r="AA209" s="829"/>
      <c r="AB209" s="829"/>
      <c r="AC209" s="829"/>
      <c r="AD209" s="829"/>
      <c r="AE209" s="829"/>
      <c r="AF209" s="829"/>
      <c r="AG209" s="829"/>
      <c r="AH209" s="829"/>
      <c r="AI209" s="829"/>
      <c r="AJ209" s="829"/>
      <c r="AK209" s="829"/>
      <c r="AL209" s="829"/>
      <c r="AM209" s="829"/>
      <c r="AN209" s="829"/>
    </row>
  </sheetData>
  <mergeCells count="42">
    <mergeCell ref="AK8:AN8"/>
    <mergeCell ref="B203:C203"/>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8"/>
  <conditionalFormatting sqref="E2:T3">
    <cfRule type="cellIs" dxfId="0" priority="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3:N80"/>
  <sheetViews>
    <sheetView view="pageBreakPreview" zoomScale="80" zoomScaleNormal="85" zoomScaleSheetLayoutView="80" workbookViewId="0"/>
  </sheetViews>
  <sheetFormatPr defaultRowHeight="13.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19.44140625" bestFit="1" customWidth="1"/>
  </cols>
  <sheetData>
    <row r="3" spans="2:14" ht="13.8" thickBot="1"/>
    <row r="4" spans="2:14" ht="13.8" thickBot="1">
      <c r="B4" s="328" t="s">
        <v>270</v>
      </c>
      <c r="C4" s="329"/>
      <c r="D4" s="329"/>
      <c r="E4" s="330"/>
    </row>
    <row r="5" spans="2:14" ht="13.8" thickBot="1">
      <c r="B5" s="46" t="s">
        <v>253</v>
      </c>
      <c r="C5" s="46" t="s">
        <v>254</v>
      </c>
      <c r="D5" s="46" t="s">
        <v>267</v>
      </c>
      <c r="E5" s="46" t="s">
        <v>268</v>
      </c>
    </row>
    <row r="6" spans="2:14" ht="13.8" thickTop="1">
      <c r="B6" s="58" t="s">
        <v>255</v>
      </c>
      <c r="C6" s="58" t="s">
        <v>262</v>
      </c>
      <c r="D6" s="58" t="s">
        <v>145</v>
      </c>
      <c r="E6" s="58" t="s">
        <v>145</v>
      </c>
    </row>
    <row r="7" spans="2:14">
      <c r="B7" s="59" t="s">
        <v>256</v>
      </c>
      <c r="C7" s="59" t="s">
        <v>263</v>
      </c>
      <c r="D7" s="59" t="s">
        <v>269</v>
      </c>
      <c r="E7" s="59" t="s">
        <v>269</v>
      </c>
    </row>
    <row r="8" spans="2:14">
      <c r="B8" s="60" t="s">
        <v>257</v>
      </c>
      <c r="C8" s="60" t="s">
        <v>264</v>
      </c>
      <c r="D8" s="61"/>
      <c r="E8" s="61"/>
    </row>
    <row r="9" spans="2:14">
      <c r="B9" s="60" t="s">
        <v>258</v>
      </c>
      <c r="C9" s="60" t="s">
        <v>265</v>
      </c>
      <c r="D9" s="61"/>
      <c r="E9" s="61"/>
    </row>
    <row r="10" spans="2:14">
      <c r="B10" s="60" t="s">
        <v>260</v>
      </c>
      <c r="C10" s="60" t="s">
        <v>149</v>
      </c>
      <c r="D10" s="61"/>
      <c r="E10" s="61"/>
    </row>
    <row r="11" spans="2:14">
      <c r="B11" s="61" t="s">
        <v>259</v>
      </c>
      <c r="C11" s="61"/>
      <c r="D11" s="61"/>
      <c r="E11" s="61"/>
    </row>
    <row r="12" spans="2:14">
      <c r="B12" s="61" t="s">
        <v>261</v>
      </c>
      <c r="C12" s="18"/>
    </row>
    <row r="13" spans="2:14" ht="13.8" thickBot="1"/>
    <row r="14" spans="2:14" ht="13.8" thickBot="1">
      <c r="B14" s="322" t="s">
        <v>278</v>
      </c>
      <c r="C14" s="323"/>
      <c r="D14" s="323"/>
      <c r="E14" s="323"/>
      <c r="F14" s="323"/>
      <c r="G14" s="323"/>
      <c r="H14" s="323"/>
      <c r="I14" s="323"/>
      <c r="J14" s="324"/>
      <c r="L14" t="s">
        <v>209</v>
      </c>
    </row>
    <row r="15" spans="2:14" ht="13.8" thickBot="1">
      <c r="B15" s="46" t="s">
        <v>139</v>
      </c>
      <c r="C15" t="s">
        <v>227</v>
      </c>
      <c r="D15" s="46" t="s">
        <v>228</v>
      </c>
      <c r="E15" s="46" t="s">
        <v>229</v>
      </c>
      <c r="F15" s="46" t="s">
        <v>230</v>
      </c>
      <c r="G15" s="46" t="s">
        <v>231</v>
      </c>
      <c r="H15" s="46" t="s">
        <v>232</v>
      </c>
      <c r="I15" s="46" t="s">
        <v>233</v>
      </c>
      <c r="J15" s="46" t="s">
        <v>234</v>
      </c>
      <c r="L15" t="s">
        <v>210</v>
      </c>
      <c r="M15" t="s">
        <v>217</v>
      </c>
      <c r="N15" t="s">
        <v>210</v>
      </c>
    </row>
    <row r="16" spans="2:14" ht="13.8" thickTop="1">
      <c r="B16" s="45" t="s">
        <v>281</v>
      </c>
      <c r="C16" s="55" t="s">
        <v>242</v>
      </c>
      <c r="D16" s="53" t="s">
        <v>153</v>
      </c>
      <c r="E16" s="53" t="s">
        <v>146</v>
      </c>
      <c r="F16" s="53" t="s">
        <v>154</v>
      </c>
      <c r="G16" s="53" t="s">
        <v>154</v>
      </c>
      <c r="H16" s="53" t="s">
        <v>170</v>
      </c>
      <c r="I16" s="48" t="s">
        <v>175</v>
      </c>
      <c r="J16" s="48" t="s">
        <v>173</v>
      </c>
      <c r="L16" t="s">
        <v>211</v>
      </c>
      <c r="M16" t="s">
        <v>211</v>
      </c>
      <c r="N16" t="s">
        <v>286</v>
      </c>
    </row>
    <row r="17" spans="2:14">
      <c r="B17" s="47" t="s">
        <v>140</v>
      </c>
      <c r="C17" s="56" t="s">
        <v>243</v>
      </c>
      <c r="D17" s="49" t="s">
        <v>143</v>
      </c>
      <c r="E17" s="49" t="s">
        <v>147</v>
      </c>
      <c r="F17" s="49" t="s">
        <v>155</v>
      </c>
      <c r="G17" s="49" t="s">
        <v>159</v>
      </c>
      <c r="H17" s="49" t="s">
        <v>171</v>
      </c>
      <c r="I17" s="49" t="s">
        <v>176</v>
      </c>
      <c r="J17" s="49" t="s">
        <v>172</v>
      </c>
      <c r="L17" t="s">
        <v>213</v>
      </c>
      <c r="M17" t="s">
        <v>212</v>
      </c>
      <c r="N17" t="s">
        <v>287</v>
      </c>
    </row>
    <row r="18" spans="2:14">
      <c r="B18" s="47" t="s">
        <v>141</v>
      </c>
      <c r="C18" s="56" t="s">
        <v>244</v>
      </c>
      <c r="D18" s="49" t="s">
        <v>144</v>
      </c>
      <c r="E18" s="49" t="s">
        <v>279</v>
      </c>
      <c r="F18" s="49" t="s">
        <v>156</v>
      </c>
      <c r="G18" s="49" t="s">
        <v>157</v>
      </c>
      <c r="H18" s="49"/>
      <c r="I18" s="49" t="s">
        <v>171</v>
      </c>
      <c r="J18" s="49" t="s">
        <v>174</v>
      </c>
      <c r="L18" t="s">
        <v>214</v>
      </c>
      <c r="M18" t="s">
        <v>215</v>
      </c>
      <c r="N18" t="s">
        <v>288</v>
      </c>
    </row>
    <row r="19" spans="2:14">
      <c r="B19" s="47" t="s">
        <v>142</v>
      </c>
      <c r="C19" s="56" t="s">
        <v>245</v>
      </c>
      <c r="D19" s="49"/>
      <c r="E19" s="49" t="s">
        <v>283</v>
      </c>
      <c r="F19" s="49" t="s">
        <v>157</v>
      </c>
      <c r="G19" s="49" t="s">
        <v>158</v>
      </c>
      <c r="H19" s="49"/>
      <c r="I19" s="49"/>
      <c r="J19" s="49"/>
      <c r="L19" t="s">
        <v>215</v>
      </c>
      <c r="M19" t="s">
        <v>216</v>
      </c>
      <c r="N19" t="s">
        <v>289</v>
      </c>
    </row>
    <row r="20" spans="2:14">
      <c r="B20" s="50" t="s">
        <v>149</v>
      </c>
      <c r="C20" s="56" t="s">
        <v>240</v>
      </c>
      <c r="D20" s="49"/>
      <c r="E20" s="49" t="s">
        <v>148</v>
      </c>
      <c r="F20" s="49" t="s">
        <v>158</v>
      </c>
      <c r="G20" s="49" t="s">
        <v>273</v>
      </c>
      <c r="H20" s="49"/>
      <c r="I20" s="49"/>
      <c r="J20" s="49"/>
      <c r="L20" t="s">
        <v>216</v>
      </c>
      <c r="N20" t="s">
        <v>290</v>
      </c>
    </row>
    <row r="21" spans="2:14">
      <c r="B21" s="50"/>
      <c r="C21" s="56" t="s">
        <v>241</v>
      </c>
      <c r="D21" s="49"/>
      <c r="E21" s="49" t="s">
        <v>272</v>
      </c>
      <c r="F21" s="49" t="s">
        <v>273</v>
      </c>
      <c r="G21" s="49"/>
      <c r="H21" s="49"/>
      <c r="I21" s="49"/>
      <c r="J21" s="49"/>
      <c r="N21" t="s">
        <v>291</v>
      </c>
    </row>
    <row r="22" spans="2:14">
      <c r="C22" s="56" t="s">
        <v>246</v>
      </c>
      <c r="D22" s="49"/>
      <c r="E22" s="49" t="s">
        <v>149</v>
      </c>
      <c r="F22" s="49"/>
      <c r="G22" s="49"/>
      <c r="H22" s="49"/>
      <c r="I22" s="49"/>
      <c r="J22" s="49"/>
      <c r="L22" t="s">
        <v>218</v>
      </c>
    </row>
    <row r="23" spans="2:14">
      <c r="C23" s="56" t="s">
        <v>247</v>
      </c>
      <c r="D23" s="49"/>
      <c r="E23" s="49"/>
      <c r="F23" s="49"/>
      <c r="G23" s="49"/>
      <c r="H23" s="49"/>
      <c r="I23" s="49"/>
      <c r="J23" s="49"/>
    </row>
    <row r="24" spans="2:14">
      <c r="C24" s="56" t="s">
        <v>248</v>
      </c>
      <c r="D24" s="49"/>
      <c r="E24" s="49"/>
      <c r="F24" s="49"/>
      <c r="G24" s="49"/>
      <c r="H24" s="49"/>
      <c r="I24" s="49"/>
      <c r="J24" s="49"/>
    </row>
    <row r="25" spans="2:14">
      <c r="C25" s="56" t="s">
        <v>249</v>
      </c>
      <c r="D25" s="49"/>
      <c r="E25" s="49" t="s">
        <v>147</v>
      </c>
      <c r="F25" s="49"/>
      <c r="G25" s="49"/>
      <c r="H25" s="49"/>
      <c r="I25" s="49"/>
      <c r="J25" s="49"/>
    </row>
    <row r="26" spans="2:14">
      <c r="C26" s="56" t="s">
        <v>250</v>
      </c>
      <c r="D26" s="49"/>
      <c r="E26" s="65" t="s">
        <v>279</v>
      </c>
      <c r="F26" s="49"/>
      <c r="G26" s="49"/>
      <c r="H26" s="49"/>
      <c r="I26" s="49"/>
      <c r="J26" s="49"/>
    </row>
    <row r="27" spans="2:14">
      <c r="C27" s="56" t="s">
        <v>251</v>
      </c>
      <c r="D27" s="49"/>
      <c r="E27" s="49" t="s">
        <v>160</v>
      </c>
      <c r="F27" s="49"/>
      <c r="G27" s="49"/>
      <c r="H27" s="49"/>
      <c r="I27" s="49"/>
      <c r="J27" s="49"/>
    </row>
    <row r="28" spans="2:14">
      <c r="C28" s="54" t="s">
        <v>252</v>
      </c>
      <c r="D28" s="49"/>
      <c r="E28" s="65" t="s">
        <v>284</v>
      </c>
      <c r="F28" s="49"/>
      <c r="G28" s="49"/>
      <c r="H28" s="49"/>
      <c r="I28" s="49"/>
      <c r="J28" s="49"/>
    </row>
    <row r="29" spans="2:14">
      <c r="C29" s="57" t="s">
        <v>149</v>
      </c>
      <c r="D29" s="49"/>
      <c r="E29" s="49" t="s">
        <v>271</v>
      </c>
      <c r="F29" s="49"/>
      <c r="G29" s="49"/>
      <c r="H29" s="49"/>
      <c r="I29" s="49"/>
      <c r="J29" s="49"/>
    </row>
    <row r="30" spans="2:14">
      <c r="C30" s="49"/>
      <c r="D30" s="49"/>
      <c r="E30" s="49" t="s">
        <v>149</v>
      </c>
      <c r="F30" s="49"/>
      <c r="G30" s="49"/>
      <c r="H30" s="49"/>
      <c r="I30" s="49"/>
      <c r="J30" s="49"/>
    </row>
    <row r="31" spans="2:14">
      <c r="C31" s="49" t="s">
        <v>162</v>
      </c>
      <c r="D31" s="49"/>
      <c r="E31" s="49"/>
      <c r="F31" s="49"/>
      <c r="G31" s="49"/>
      <c r="H31" s="49"/>
      <c r="I31" s="49"/>
      <c r="J31" s="49"/>
    </row>
    <row r="32" spans="2:14">
      <c r="C32" s="49" t="s">
        <v>149</v>
      </c>
      <c r="D32" s="49"/>
      <c r="E32" s="49" t="s">
        <v>150</v>
      </c>
      <c r="F32" s="49"/>
      <c r="G32" s="49"/>
      <c r="H32" s="49"/>
      <c r="I32" s="49"/>
      <c r="J32" s="49"/>
    </row>
    <row r="33" spans="3:10">
      <c r="C33" s="49"/>
      <c r="D33" s="49"/>
      <c r="E33" s="49" t="s">
        <v>235</v>
      </c>
      <c r="F33" s="49"/>
      <c r="G33" s="49"/>
      <c r="H33" s="49"/>
      <c r="I33" s="49"/>
      <c r="J33" s="49"/>
    </row>
    <row r="34" spans="3:10">
      <c r="C34" s="49" t="s">
        <v>163</v>
      </c>
      <c r="D34" s="49"/>
      <c r="E34" s="49" t="s">
        <v>161</v>
      </c>
      <c r="F34" s="49"/>
      <c r="G34" s="49"/>
      <c r="H34" s="49"/>
      <c r="I34" s="49"/>
      <c r="J34" s="49"/>
    </row>
    <row r="35" spans="3:10">
      <c r="C35" s="49" t="s">
        <v>164</v>
      </c>
      <c r="D35" s="49"/>
      <c r="E35" s="49" t="s">
        <v>151</v>
      </c>
      <c r="F35" s="49"/>
      <c r="G35" s="49"/>
      <c r="H35" s="49"/>
      <c r="I35" s="49"/>
      <c r="J35" s="49"/>
    </row>
    <row r="36" spans="3:10">
      <c r="C36" s="49" t="s">
        <v>149</v>
      </c>
      <c r="D36" s="49"/>
      <c r="E36" s="49" t="s">
        <v>152</v>
      </c>
      <c r="F36" s="49"/>
      <c r="G36" s="49"/>
      <c r="H36" s="49"/>
      <c r="I36" s="49"/>
      <c r="J36" s="49"/>
    </row>
    <row r="37" spans="3:10">
      <c r="C37" s="49"/>
      <c r="D37" s="49"/>
      <c r="E37" s="49" t="s">
        <v>271</v>
      </c>
      <c r="F37" s="49"/>
      <c r="G37" s="49"/>
      <c r="H37" s="49"/>
      <c r="I37" s="49"/>
      <c r="J37" s="49"/>
    </row>
    <row r="38" spans="3:10">
      <c r="C38" s="49" t="s">
        <v>165</v>
      </c>
      <c r="D38" s="49"/>
      <c r="E38" s="49" t="s">
        <v>149</v>
      </c>
      <c r="F38" s="49"/>
      <c r="G38" s="49"/>
      <c r="H38" s="49"/>
      <c r="I38" s="49"/>
      <c r="J38" s="49"/>
    </row>
    <row r="39" spans="3:10">
      <c r="C39" s="49" t="s">
        <v>166</v>
      </c>
      <c r="D39" s="49"/>
      <c r="E39" s="49"/>
      <c r="F39" s="49"/>
      <c r="G39" s="49"/>
      <c r="H39" s="49"/>
      <c r="I39" s="49"/>
      <c r="J39" s="49"/>
    </row>
    <row r="40" spans="3:10">
      <c r="C40" s="49" t="s">
        <v>167</v>
      </c>
      <c r="D40" s="49"/>
      <c r="E40" s="49"/>
      <c r="F40" s="49"/>
      <c r="G40" s="49"/>
      <c r="H40" s="49"/>
      <c r="I40" s="49"/>
      <c r="J40" s="49"/>
    </row>
    <row r="41" spans="3:10">
      <c r="C41" s="49" t="s">
        <v>169</v>
      </c>
      <c r="D41" s="49"/>
      <c r="E41" s="49"/>
      <c r="F41" s="49"/>
      <c r="G41" s="49"/>
      <c r="H41" s="49"/>
      <c r="I41" s="49"/>
      <c r="J41" s="49"/>
    </row>
    <row r="42" spans="3:10">
      <c r="C42" s="49" t="s">
        <v>168</v>
      </c>
      <c r="D42" s="49"/>
      <c r="E42" s="49"/>
      <c r="F42" s="49"/>
      <c r="G42" s="49"/>
      <c r="H42" s="49"/>
      <c r="I42" s="49"/>
      <c r="J42" s="49"/>
    </row>
    <row r="43" spans="3:10">
      <c r="C43" s="49" t="s">
        <v>149</v>
      </c>
      <c r="D43" s="49"/>
      <c r="E43" s="49"/>
      <c r="F43" s="49"/>
      <c r="G43" s="49"/>
      <c r="H43" s="49"/>
      <c r="I43" s="49"/>
      <c r="J43" s="49"/>
    </row>
    <row r="44" spans="3:10">
      <c r="C44" s="49"/>
      <c r="D44" s="49"/>
      <c r="E44" s="49"/>
      <c r="F44" s="49"/>
      <c r="G44" s="49"/>
      <c r="H44" s="49"/>
      <c r="I44" s="49"/>
      <c r="J44" s="49"/>
    </row>
    <row r="45" spans="3:10">
      <c r="C45" s="49" t="s">
        <v>149</v>
      </c>
      <c r="D45" s="49"/>
      <c r="E45" s="49"/>
      <c r="F45" s="49"/>
      <c r="G45" s="49"/>
      <c r="H45" s="49"/>
      <c r="I45" s="49"/>
      <c r="J45" s="49"/>
    </row>
    <row r="46" spans="3:10">
      <c r="C46" s="49"/>
      <c r="D46" s="49"/>
      <c r="E46" s="49"/>
      <c r="F46" s="49"/>
      <c r="G46" s="49"/>
      <c r="H46" s="49"/>
      <c r="I46" s="49"/>
      <c r="J46" s="49"/>
    </row>
    <row r="48" spans="3:10">
      <c r="C48" s="50"/>
      <c r="D48" s="50"/>
      <c r="E48" s="50"/>
      <c r="F48" s="50"/>
      <c r="G48" s="50"/>
    </row>
    <row r="49" spans="2:7">
      <c r="B49" s="325" t="s">
        <v>280</v>
      </c>
      <c r="C49" s="326"/>
      <c r="D49" s="326"/>
      <c r="E49" s="326"/>
      <c r="F49" s="326"/>
      <c r="G49" s="327"/>
    </row>
    <row r="50" spans="2:7" ht="13.8" thickBot="1">
      <c r="B50" s="51" t="s">
        <v>177</v>
      </c>
      <c r="C50" s="51" t="s">
        <v>139</v>
      </c>
      <c r="D50" s="51" t="s">
        <v>178</v>
      </c>
      <c r="E50" s="51" t="s">
        <v>179</v>
      </c>
      <c r="F50" s="52" t="s">
        <v>202</v>
      </c>
      <c r="G50" s="52" t="s">
        <v>205</v>
      </c>
    </row>
    <row r="51" spans="2:7" ht="13.8" thickTop="1">
      <c r="B51" t="s">
        <v>180</v>
      </c>
      <c r="C51" t="s">
        <v>182</v>
      </c>
      <c r="D51" t="s">
        <v>195</v>
      </c>
      <c r="E51" t="s">
        <v>197</v>
      </c>
      <c r="F51" t="s">
        <v>203</v>
      </c>
      <c r="G51" t="s">
        <v>206</v>
      </c>
    </row>
    <row r="52" spans="2:7">
      <c r="B52" t="s">
        <v>181</v>
      </c>
      <c r="C52" t="s">
        <v>183</v>
      </c>
      <c r="D52" t="s">
        <v>239</v>
      </c>
      <c r="E52" t="s">
        <v>198</v>
      </c>
      <c r="F52" t="s">
        <v>204</v>
      </c>
      <c r="G52" t="s">
        <v>207</v>
      </c>
    </row>
    <row r="53" spans="2:7">
      <c r="B53" t="s">
        <v>237</v>
      </c>
      <c r="C53" t="s">
        <v>274</v>
      </c>
      <c r="D53" t="s">
        <v>196</v>
      </c>
      <c r="E53" t="s">
        <v>199</v>
      </c>
      <c r="G53" t="s">
        <v>208</v>
      </c>
    </row>
    <row r="54" spans="2:7">
      <c r="B54" t="s">
        <v>275</v>
      </c>
      <c r="E54" t="s">
        <v>200</v>
      </c>
    </row>
    <row r="55" spans="2:7">
      <c r="C55" t="s">
        <v>184</v>
      </c>
      <c r="E55" t="s">
        <v>238</v>
      </c>
    </row>
    <row r="56" spans="2:7">
      <c r="C56" t="s">
        <v>185</v>
      </c>
      <c r="E56" t="s">
        <v>201</v>
      </c>
    </row>
    <row r="57" spans="2:7">
      <c r="C57" t="s">
        <v>186</v>
      </c>
    </row>
    <row r="58" spans="2:7">
      <c r="C58" t="s">
        <v>187</v>
      </c>
    </row>
    <row r="59" spans="2:7">
      <c r="C59" t="s">
        <v>149</v>
      </c>
    </row>
    <row r="61" spans="2:7">
      <c r="C61" t="s">
        <v>219</v>
      </c>
    </row>
    <row r="62" spans="2:7">
      <c r="C62" t="s">
        <v>220</v>
      </c>
    </row>
    <row r="63" spans="2:7">
      <c r="C63" t="s">
        <v>221</v>
      </c>
    </row>
    <row r="64" spans="2:7">
      <c r="C64" t="s">
        <v>188</v>
      </c>
    </row>
    <row r="65" spans="3:3">
      <c r="C65" t="s">
        <v>189</v>
      </c>
    </row>
    <row r="66" spans="3:3">
      <c r="C66" t="s">
        <v>190</v>
      </c>
    </row>
    <row r="67" spans="3:3">
      <c r="C67" t="s">
        <v>191</v>
      </c>
    </row>
    <row r="68" spans="3:3">
      <c r="C68" t="s">
        <v>224</v>
      </c>
    </row>
    <row r="69" spans="3:3">
      <c r="C69" t="s">
        <v>225</v>
      </c>
    </row>
    <row r="70" spans="3:3">
      <c r="C70" t="s">
        <v>223</v>
      </c>
    </row>
    <row r="71" spans="3:3">
      <c r="C71" t="s">
        <v>192</v>
      </c>
    </row>
    <row r="72" spans="3:3">
      <c r="C72" t="s">
        <v>226</v>
      </c>
    </row>
    <row r="73" spans="3:3">
      <c r="C73" t="s">
        <v>222</v>
      </c>
    </row>
    <row r="74" spans="3:3">
      <c r="C74" t="s">
        <v>149</v>
      </c>
    </row>
    <row r="76" spans="3:3">
      <c r="C76" t="s">
        <v>193</v>
      </c>
    </row>
    <row r="77" spans="3:3">
      <c r="C77" t="s">
        <v>276</v>
      </c>
    </row>
    <row r="78" spans="3:3">
      <c r="C78" t="s">
        <v>277</v>
      </c>
    </row>
    <row r="79" spans="3:3">
      <c r="C79" t="s">
        <v>194</v>
      </c>
    </row>
    <row r="80" spans="3:3">
      <c r="C80" t="s">
        <v>149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1">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297</vt:i4>
      </vt:variant>
      <vt:variant>
        <vt:lpstr>名前付き一覧</vt:lpstr>
      </vt:variant>
      <vt:variant>
        <vt:i4>317</vt:i4>
      </vt:variant>
    </vt:vector>
  </HeadingPairs>
  <TitlesOfParts>
    <vt:vector size="614" baseType="lpstr">
      <vt:lpstr>様式A-1</vt:lpstr>
      <vt:lpstr>様式A-2</vt:lpstr>
      <vt:lpstr>様式A-3</vt:lpstr>
      <vt:lpstr>様式B(トンネル様式1P001)</vt:lpstr>
      <vt:lpstr>様式C-1-1</vt:lpstr>
      <vt:lpstr>様式C-1-2</vt:lpstr>
      <vt:lpstr>様式C-2</vt:lpstr>
      <vt:lpstr>様式D-1-1(トンネル様式2P001)</vt:lpstr>
      <vt:lpstr>様式D-1-1(トンネル様式2P001) (2)</vt:lpstr>
      <vt:lpstr>様式D-1-1(トンネル様式2P001) (3)</vt:lpstr>
      <vt:lpstr>様式D-1-1(トンネル様式2P001) (4)</vt:lpstr>
      <vt:lpstr>様式D-1-1(トンネル様式2P001) (5)</vt:lpstr>
      <vt:lpstr>様式D-1-1(トンネル様式2P001) (6)</vt:lpstr>
      <vt:lpstr>様式D-1-1(トンネル様式2P001) (7)</vt:lpstr>
      <vt:lpstr>様式D-1-1(トンネル様式2P001) (8)</vt:lpstr>
      <vt:lpstr>様式D-1-1(トンネル様式2P001) (9)</vt:lpstr>
      <vt:lpstr>様式D-1-1(トンネル様式2P001) (10)</vt:lpstr>
      <vt:lpstr>様式D-1-1(トンネル様式2P001) (11)</vt:lpstr>
      <vt:lpstr>様式D-1-1(トンネル様式2P001) (12)</vt:lpstr>
      <vt:lpstr>様式D-1-1(トンネル様式2P001) (13)</vt:lpstr>
      <vt:lpstr>様式D-1-1(トンネル様式2P001) (14)</vt:lpstr>
      <vt:lpstr>様式D-1-1(トンネル様式2P001) (15)</vt:lpstr>
      <vt:lpstr>様式D-1-1(トンネル様式2P001) (16)</vt:lpstr>
      <vt:lpstr>様式D-1-1(トンネル様式2P001) (17)</vt:lpstr>
      <vt:lpstr>様式D-1-1(トンネル様式2P001) (18)</vt:lpstr>
      <vt:lpstr>様式D-1-1(トンネル様式2P001) (19)</vt:lpstr>
      <vt:lpstr>様式D-1-1(トンネル様式2P001) (20)</vt:lpstr>
      <vt:lpstr>様式D-1-1(トンネル様式2P001) (21)</vt:lpstr>
      <vt:lpstr>様式D-1-1(トンネル様式2P001) (22)</vt:lpstr>
      <vt:lpstr>様式D-1-1(トンネル様式2P001) (23)</vt:lpstr>
      <vt:lpstr>様式D-1-1(トンネル様式2P001) (24)</vt:lpstr>
      <vt:lpstr>様式D-1-1(トンネル様式2P001) (25)</vt:lpstr>
      <vt:lpstr>様式D-1-1(トンネル様式2P001) (26)</vt:lpstr>
      <vt:lpstr>様式D-1-1(トンネル様式2P001) (27)</vt:lpstr>
      <vt:lpstr>様式D-1-1(トンネル様式2P001) (28)</vt:lpstr>
      <vt:lpstr>様式D-1-1(トンネル様式2P001) (29)</vt:lpstr>
      <vt:lpstr>様式D-1-1(トンネル様式2P001) (30)</vt:lpstr>
      <vt:lpstr>様式D-1-1(トンネル様式2P001) (31)</vt:lpstr>
      <vt:lpstr>様式D-1-1(トンネル様式2P001) (32)</vt:lpstr>
      <vt:lpstr>様式D-1-1(トンネル様式2P001) (33)</vt:lpstr>
      <vt:lpstr>様式D-1-1(トンネル様式2P001) (34)</vt:lpstr>
      <vt:lpstr>様式D-1-1(トンネル様式2P001) (35)</vt:lpstr>
      <vt:lpstr>様式D-1-1(トンネル様式2P001) (36)</vt:lpstr>
      <vt:lpstr>様式D-1-1(トンネル様式2P001) (37)</vt:lpstr>
      <vt:lpstr>様式D-1-1(トンネル様式2P001) (38)</vt:lpstr>
      <vt:lpstr>様式D-1-1(トンネル様式2P001) (39)</vt:lpstr>
      <vt:lpstr>様式D-1-1(トンネル様式2P001) (40)</vt:lpstr>
      <vt:lpstr>様式D-1-1(トンネル様式2P001) (41)</vt:lpstr>
      <vt:lpstr>様式D-1-1(トンネル様式2P001) (42)</vt:lpstr>
      <vt:lpstr>様式D-1-1(トンネル様式2P001) (43)</vt:lpstr>
      <vt:lpstr>様式D-1-1(トンネル様式2P001) (44)</vt:lpstr>
      <vt:lpstr>様式D-1-1(トンネル様式2P001) (45)</vt:lpstr>
      <vt:lpstr>様式D-1-1(トンネル様式2P001) (46)</vt:lpstr>
      <vt:lpstr>様式D-1-1(トンネル様式2P001) (47)</vt:lpstr>
      <vt:lpstr>様式D-1-1(トンネル様式2P001) (48)</vt:lpstr>
      <vt:lpstr>様式D-1-1(トンネル様式2P001) (49)</vt:lpstr>
      <vt:lpstr>様式D-1-1(トンネル様式2P001) (50)</vt:lpstr>
      <vt:lpstr>様式D-1-1(トンネル様式2P001) (51)</vt:lpstr>
      <vt:lpstr>様式D-1-1(トンネル様式2P001) (52)</vt:lpstr>
      <vt:lpstr>様式D-1-1(トンネル様式2P001) (53)</vt:lpstr>
      <vt:lpstr>様式D-1-1(トンネル様式2P001) (54)</vt:lpstr>
      <vt:lpstr>様式D-1-1(トンネル様式2P001) (55)</vt:lpstr>
      <vt:lpstr>様式D-1-1(トンネル様式2P001) (56)</vt:lpstr>
      <vt:lpstr>様式D-1-1(トンネル様式2P001) (57)</vt:lpstr>
      <vt:lpstr>様式D-1-1(トンネル様式2P001) (58)</vt:lpstr>
      <vt:lpstr>様式D-1-1(トンネル様式2P001) (59)</vt:lpstr>
      <vt:lpstr>様式D-1-1(トンネル様式2P001) (60)</vt:lpstr>
      <vt:lpstr>様式D-1-1(トンネル様式2P001) (61)</vt:lpstr>
      <vt:lpstr>様式D-1-1(トンネル様式2P001) (62)</vt:lpstr>
      <vt:lpstr>様式D-1-1(トンネル様式2P001) (63)</vt:lpstr>
      <vt:lpstr>様式D-1-1(トンネル様式2P001) (64)</vt:lpstr>
      <vt:lpstr>様式D-1-1(トンネル様式2P001) (65)</vt:lpstr>
      <vt:lpstr>様式D-1-1(トンネル様式2P001) (66)</vt:lpstr>
      <vt:lpstr>様式D-1-1(トンネル様式2P001) (67)</vt:lpstr>
      <vt:lpstr>様式D-1-1(トンネル様式2P001) (68)</vt:lpstr>
      <vt:lpstr>様式D-1-1(トンネル様式2P001) (69)</vt:lpstr>
      <vt:lpstr>様式D-1-1(トンネル様式2P001) (70)</vt:lpstr>
      <vt:lpstr>様式D-1-1(トンネル様式2P001) (71)</vt:lpstr>
      <vt:lpstr>様式D-1-1(トンネル様式2P001) (72)</vt:lpstr>
      <vt:lpstr>様式D-1-1(トンネル様式2P001) (73)</vt:lpstr>
      <vt:lpstr>様式D-1-1(トンネル様式2P001) (74)</vt:lpstr>
      <vt:lpstr>様式D-1-1(トンネル様式2P001) (75)</vt:lpstr>
      <vt:lpstr>様式D-1-1(トンネル様式2P001) (76)</vt:lpstr>
      <vt:lpstr>様式D-1-1(トンネル様式2P001) (77)</vt:lpstr>
      <vt:lpstr>様式D-1-1(トンネル様式2P001) (78)</vt:lpstr>
      <vt:lpstr>様式D-1-1(トンネル様式2P001) (79)</vt:lpstr>
      <vt:lpstr>様式D-1-1(トンネル様式2P001) (80)</vt:lpstr>
      <vt:lpstr>様式D-1-1(トンネル様式2P001) (81)</vt:lpstr>
      <vt:lpstr>様式D-1-1(トンネル様式2P001) (82)</vt:lpstr>
      <vt:lpstr>様式D-1-1(トンネル様式2P001) (83)</vt:lpstr>
      <vt:lpstr>様式D-1-1(トンネル様式2P001) (84)</vt:lpstr>
      <vt:lpstr>様式D-1-1(トンネル様式2P001) (85)</vt:lpstr>
      <vt:lpstr>様式D-1-1(トンネル様式2P001) (86)</vt:lpstr>
      <vt:lpstr>様式D-1-1(トンネル様式2P001) (87)</vt:lpstr>
      <vt:lpstr>様式D-1-1(トンネル様式2P001) (88)</vt:lpstr>
      <vt:lpstr>様式D-1-1(トンネル様式2P001) (89)</vt:lpstr>
      <vt:lpstr>様式D-1-1(トンネル様式2P001) (90)</vt:lpstr>
      <vt:lpstr>様式D-1-1(トンネル様式2P001) (91)</vt:lpstr>
      <vt:lpstr>様式D-1-1(トンネル様式2P001) (92)</vt:lpstr>
      <vt:lpstr>様式D-1-2</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様式D-3_S32</vt:lpstr>
      <vt:lpstr>様式D-3_S33</vt:lpstr>
      <vt:lpstr>様式D-3_S34</vt:lpstr>
      <vt:lpstr>様式D-3_S35</vt:lpstr>
      <vt:lpstr>様式D-3_S36</vt:lpstr>
      <vt:lpstr>様式D-3_S37</vt:lpstr>
      <vt:lpstr>様式D-3_S38</vt:lpstr>
      <vt:lpstr>様式D-3_S39</vt:lpstr>
      <vt:lpstr>様式D-3_S40</vt:lpstr>
      <vt:lpstr>様式D-3_S41</vt:lpstr>
      <vt:lpstr>様式D-3_S42</vt:lpstr>
      <vt:lpstr>様式D-3_S43</vt:lpstr>
      <vt:lpstr>様式D-3_S44</vt:lpstr>
      <vt:lpstr>様式D-3_S45</vt:lpstr>
      <vt:lpstr>様式D-3_S46</vt:lpstr>
      <vt:lpstr>様式D-3_S47</vt:lpstr>
      <vt:lpstr>様式D-3_S48</vt:lpstr>
      <vt:lpstr>様式D-3_S49</vt:lpstr>
      <vt:lpstr>様式D-3_S50</vt:lpstr>
      <vt:lpstr>様式D-3_S51</vt:lpstr>
      <vt:lpstr>様式D-3_S52</vt:lpstr>
      <vt:lpstr>様式D-3_S53</vt:lpstr>
      <vt:lpstr>様式D-3_S54</vt:lpstr>
      <vt:lpstr>様式D-3_S55</vt:lpstr>
      <vt:lpstr>様式D-3_S56</vt:lpstr>
      <vt:lpstr>様式D-3_S57</vt:lpstr>
      <vt:lpstr>様式D-3_S58</vt:lpstr>
      <vt:lpstr>様式D-3_S59</vt:lpstr>
      <vt:lpstr>様式D-3_S60</vt:lpstr>
      <vt:lpstr>様式D-3_S61</vt:lpstr>
      <vt:lpstr>様式D-3_S62</vt:lpstr>
      <vt:lpstr>様式D-3_S63</vt:lpstr>
      <vt:lpstr>様式D-3_S64</vt:lpstr>
      <vt:lpstr>様式D-3_S65</vt:lpstr>
      <vt:lpstr>様式D-3_S66</vt:lpstr>
      <vt:lpstr>様式D-3_S67</vt:lpstr>
      <vt:lpstr>様式D-3_S68</vt:lpstr>
      <vt:lpstr>様式D-3_S69</vt:lpstr>
      <vt:lpstr>様式D-3_S70</vt:lpstr>
      <vt:lpstr>様式D-3_S71</vt:lpstr>
      <vt:lpstr>様式D-3_S72</vt:lpstr>
      <vt:lpstr>様式D-3_S73</vt:lpstr>
      <vt:lpstr>様式D-3_S74</vt:lpstr>
      <vt:lpstr>様式D-3_S75</vt:lpstr>
      <vt:lpstr>様式D-3_S76</vt:lpstr>
      <vt:lpstr>様式D-3_S77</vt:lpstr>
      <vt:lpstr>様式D-3_S78</vt:lpstr>
      <vt:lpstr>様式D-3_S79</vt:lpstr>
      <vt:lpstr>様式D-3_S80</vt:lpstr>
      <vt:lpstr>様式D-3_S81</vt:lpstr>
      <vt:lpstr>様式D-3_S82</vt:lpstr>
      <vt:lpstr>様式D-3_S83</vt:lpstr>
      <vt:lpstr>様式D-3_S84</vt:lpstr>
      <vt:lpstr>様式D-3_S85</vt:lpstr>
      <vt:lpstr>様式D-3_S86</vt:lpstr>
      <vt:lpstr>様式D-3_S87</vt:lpstr>
      <vt:lpstr>様式D-3_S88</vt:lpstr>
      <vt:lpstr>様式D-3_S89</vt:lpstr>
      <vt:lpstr>様式D-3_S90</vt:lpstr>
      <vt:lpstr>様式D-3_S91</vt:lpstr>
      <vt:lpstr>様式D-3_S92</vt:lpstr>
      <vt:lpstr>様式D-3_S93</vt:lpstr>
      <vt:lpstr>様式D-3_S94</vt:lpstr>
      <vt:lpstr>様式D-3_S95</vt:lpstr>
      <vt:lpstr>様式D-3_S96</vt:lpstr>
      <vt:lpstr>様式D-3_S97</vt:lpstr>
      <vt:lpstr>様式D-3_S98</vt:lpstr>
      <vt:lpstr>様式D-3_S99</vt:lpstr>
      <vt:lpstr>様式D-3_S100</vt:lpstr>
      <vt:lpstr>様式D-3_S101</vt:lpstr>
      <vt:lpstr>様式D-3_S102</vt:lpstr>
      <vt:lpstr>様式D-3_S103</vt:lpstr>
      <vt:lpstr>様式D-3_S104</vt:lpstr>
      <vt:lpstr>様式D-3_S105</vt:lpstr>
      <vt:lpstr>様式D-3_S106</vt:lpstr>
      <vt:lpstr>様式D-3_S107</vt:lpstr>
      <vt:lpstr>様式D-3_S108</vt:lpstr>
      <vt:lpstr>様式D-3_S109</vt:lpstr>
      <vt:lpstr>様式D-3_S110</vt:lpstr>
      <vt:lpstr>様式D-3_S111</vt:lpstr>
      <vt:lpstr>様式D-3_S112</vt:lpstr>
      <vt:lpstr>様式D-3_S113</vt:lpstr>
      <vt:lpstr>様式D-3_S114</vt:lpstr>
      <vt:lpstr>様式D-3_S115</vt:lpstr>
      <vt:lpstr>様式D-3_S116</vt:lpstr>
      <vt:lpstr>様式D-3_S117</vt:lpstr>
      <vt:lpstr>様式D-3_S118</vt:lpstr>
      <vt:lpstr>様式D-3_S119</vt:lpstr>
      <vt:lpstr>様式D-3_S120</vt:lpstr>
      <vt:lpstr>様式D-3_S121</vt:lpstr>
      <vt:lpstr>様式D-3_S122</vt:lpstr>
      <vt:lpstr>様式D-3_S123</vt:lpstr>
      <vt:lpstr>様式D-3_S124</vt:lpstr>
      <vt:lpstr>様式D-3_S125</vt:lpstr>
      <vt:lpstr>様式D-3_S126</vt:lpstr>
      <vt:lpstr>様式D-3_S127</vt:lpstr>
      <vt:lpstr>様式D-3_S128</vt:lpstr>
      <vt:lpstr>様式D-3_S129</vt:lpstr>
      <vt:lpstr>様式D-3_S130</vt:lpstr>
      <vt:lpstr>様式D-3_S131</vt:lpstr>
      <vt:lpstr>様式D-3_S132</vt:lpstr>
      <vt:lpstr>様式D-3_S133</vt:lpstr>
      <vt:lpstr>様式D-3_S134</vt:lpstr>
      <vt:lpstr>様式D-3_S135</vt:lpstr>
      <vt:lpstr>様式D-3_S136</vt:lpstr>
      <vt:lpstr>様式D-3_S137</vt:lpstr>
      <vt:lpstr>様式D-3_S138</vt:lpstr>
      <vt:lpstr>様式D-3_S139</vt:lpstr>
      <vt:lpstr>様式D-3_S140</vt:lpstr>
      <vt:lpstr>様式D-3_S141</vt:lpstr>
      <vt:lpstr>様式D-3_S142</vt:lpstr>
      <vt:lpstr>様式D-3_S143</vt:lpstr>
      <vt:lpstr>様式D-3_S144</vt:lpstr>
      <vt:lpstr>様式D-3_S145</vt:lpstr>
      <vt:lpstr>様式D-3_S146</vt:lpstr>
      <vt:lpstr>様式D-3_S147</vt:lpstr>
      <vt:lpstr>様式D-3_S148</vt:lpstr>
      <vt:lpstr>様式D-3_S149</vt:lpstr>
      <vt:lpstr>様式D-3_S150</vt:lpstr>
      <vt:lpstr>様式D-3_S151</vt:lpstr>
      <vt:lpstr>様式D-3_S152</vt:lpstr>
      <vt:lpstr>様式D-3_S153</vt:lpstr>
      <vt:lpstr>様式D-3_S154</vt:lpstr>
      <vt:lpstr>様式D-3_S155</vt:lpstr>
      <vt:lpstr>様式D-3_S156</vt:lpstr>
      <vt:lpstr>様式D-3_S157</vt:lpstr>
      <vt:lpstr>様式D-3_S158</vt:lpstr>
      <vt:lpstr>様式D-3_S159</vt:lpstr>
      <vt:lpstr>様式D-3_S160</vt:lpstr>
      <vt:lpstr>様式D-3_S161</vt:lpstr>
      <vt:lpstr>様式D-3_S162</vt:lpstr>
      <vt:lpstr>様式D-3_S163</vt:lpstr>
      <vt:lpstr>様式D-3_S164</vt:lpstr>
      <vt:lpstr>様式D-3_S165</vt:lpstr>
      <vt:lpstr>様式D-3_S166</vt:lpstr>
      <vt:lpstr>様式D-3_S167</vt:lpstr>
      <vt:lpstr>様式D-3_S168</vt:lpstr>
      <vt:lpstr>様式D-3_S169</vt:lpstr>
      <vt:lpstr>様式D-3_S170</vt:lpstr>
      <vt:lpstr>様式D-3_S171</vt:lpstr>
      <vt:lpstr>様式D-3_S172</vt:lpstr>
      <vt:lpstr>様式D-3_S173</vt:lpstr>
      <vt:lpstr>様式D-3_S174</vt:lpstr>
      <vt:lpstr>様式D-3_S175</vt:lpstr>
      <vt:lpstr>様式D-3_S176</vt:lpstr>
      <vt:lpstr>様式D-3_S177</vt:lpstr>
      <vt:lpstr>様式D-3_S178</vt:lpstr>
      <vt:lpstr>様式D-3_S179</vt:lpstr>
      <vt:lpstr>様式D-3_S180</vt:lpstr>
      <vt:lpstr>様式D-3_S181</vt:lpstr>
      <vt:lpstr>様式D-3_S182</vt:lpstr>
      <vt:lpstr>様式D-3_S183</vt:lpstr>
      <vt:lpstr>様式D-3_S184</vt:lpstr>
      <vt:lpstr>様式D-3_S185</vt:lpstr>
      <vt:lpstr>様式D-3_S186</vt:lpstr>
      <vt:lpstr>様式D-3_S187</vt:lpstr>
      <vt:lpstr>様式D-3_S188</vt:lpstr>
      <vt:lpstr>様式D-3_S189</vt:lpstr>
      <vt:lpstr>様式D-3_S190</vt:lpstr>
      <vt:lpstr>様式D-3_S191</vt:lpstr>
      <vt:lpstr>様式D-3_PE</vt:lpstr>
      <vt:lpstr>様式E</vt:lpstr>
      <vt:lpstr>様式F</vt:lpstr>
      <vt:lpstr>(参考)リスト</vt:lpstr>
      <vt:lpstr>'(参考)リスト'!Print_Area</vt:lpstr>
      <vt:lpstr>'様式A-1'!Print_Area</vt:lpstr>
      <vt:lpstr>'様式A-2'!Print_Area</vt:lpstr>
      <vt:lpstr>'様式A-3'!Print_Area</vt:lpstr>
      <vt:lpstr>'様式B(トンネル様式1P001)'!Print_Area</vt:lpstr>
      <vt:lpstr>'様式C-1-1'!Print_Area</vt:lpstr>
      <vt:lpstr>'様式C-1-2'!Print_Area</vt:lpstr>
      <vt:lpstr>'様式C-2'!Print_Area</vt:lpstr>
      <vt:lpstr>'様式D-1-1(トンネル様式2P001)'!Print_Area</vt:lpstr>
      <vt:lpstr>'様式D-1-1(トンネル様式2P001) (10)'!Print_Area</vt:lpstr>
      <vt:lpstr>'様式D-1-1(トンネル様式2P001) (11)'!Print_Area</vt:lpstr>
      <vt:lpstr>'様式D-1-1(トンネル様式2P001) (12)'!Print_Area</vt:lpstr>
      <vt:lpstr>'様式D-1-1(トンネル様式2P001) (13)'!Print_Area</vt:lpstr>
      <vt:lpstr>'様式D-1-1(トンネル様式2P001) (14)'!Print_Area</vt:lpstr>
      <vt:lpstr>'様式D-1-1(トンネル様式2P001) (15)'!Print_Area</vt:lpstr>
      <vt:lpstr>'様式D-1-1(トンネル様式2P001) (16)'!Print_Area</vt:lpstr>
      <vt:lpstr>'様式D-1-1(トンネル様式2P001) (17)'!Print_Area</vt:lpstr>
      <vt:lpstr>'様式D-1-1(トンネル様式2P001) (18)'!Print_Area</vt:lpstr>
      <vt:lpstr>'様式D-1-1(トンネル様式2P001) (19)'!Print_Area</vt:lpstr>
      <vt:lpstr>'様式D-1-1(トンネル様式2P001) (2)'!Print_Area</vt:lpstr>
      <vt:lpstr>'様式D-1-1(トンネル様式2P001) (20)'!Print_Area</vt:lpstr>
      <vt:lpstr>'様式D-1-1(トンネル様式2P001) (21)'!Print_Area</vt:lpstr>
      <vt:lpstr>'様式D-1-1(トンネル様式2P001) (22)'!Print_Area</vt:lpstr>
      <vt:lpstr>'様式D-1-1(トンネル様式2P001) (23)'!Print_Area</vt:lpstr>
      <vt:lpstr>'様式D-1-1(トンネル様式2P001) (24)'!Print_Area</vt:lpstr>
      <vt:lpstr>'様式D-1-1(トンネル様式2P001) (25)'!Print_Area</vt:lpstr>
      <vt:lpstr>'様式D-1-1(トンネル様式2P001) (26)'!Print_Area</vt:lpstr>
      <vt:lpstr>'様式D-1-1(トンネル様式2P001) (27)'!Print_Area</vt:lpstr>
      <vt:lpstr>'様式D-1-1(トンネル様式2P001) (28)'!Print_Area</vt:lpstr>
      <vt:lpstr>'様式D-1-1(トンネル様式2P001) (29)'!Print_Area</vt:lpstr>
      <vt:lpstr>'様式D-1-1(トンネル様式2P001) (3)'!Print_Area</vt:lpstr>
      <vt:lpstr>'様式D-1-1(トンネル様式2P001) (30)'!Print_Area</vt:lpstr>
      <vt:lpstr>'様式D-1-1(トンネル様式2P001) (31)'!Print_Area</vt:lpstr>
      <vt:lpstr>'様式D-1-1(トンネル様式2P001) (32)'!Print_Area</vt:lpstr>
      <vt:lpstr>'様式D-1-1(トンネル様式2P001) (33)'!Print_Area</vt:lpstr>
      <vt:lpstr>'様式D-1-1(トンネル様式2P001) (34)'!Print_Area</vt:lpstr>
      <vt:lpstr>'様式D-1-1(トンネル様式2P001) (35)'!Print_Area</vt:lpstr>
      <vt:lpstr>'様式D-1-1(トンネル様式2P001) (36)'!Print_Area</vt:lpstr>
      <vt:lpstr>'様式D-1-1(トンネル様式2P001) (37)'!Print_Area</vt:lpstr>
      <vt:lpstr>'様式D-1-1(トンネル様式2P001) (38)'!Print_Area</vt:lpstr>
      <vt:lpstr>'様式D-1-1(トンネル様式2P001) (39)'!Print_Area</vt:lpstr>
      <vt:lpstr>'様式D-1-1(トンネル様式2P001) (4)'!Print_Area</vt:lpstr>
      <vt:lpstr>'様式D-1-1(トンネル様式2P001) (40)'!Print_Area</vt:lpstr>
      <vt:lpstr>'様式D-1-1(トンネル様式2P001) (41)'!Print_Area</vt:lpstr>
      <vt:lpstr>'様式D-1-1(トンネル様式2P001) (42)'!Print_Area</vt:lpstr>
      <vt:lpstr>'様式D-1-1(トンネル様式2P001) (43)'!Print_Area</vt:lpstr>
      <vt:lpstr>'様式D-1-1(トンネル様式2P001) (44)'!Print_Area</vt:lpstr>
      <vt:lpstr>'様式D-1-1(トンネル様式2P001) (45)'!Print_Area</vt:lpstr>
      <vt:lpstr>'様式D-1-1(トンネル様式2P001) (46)'!Print_Area</vt:lpstr>
      <vt:lpstr>'様式D-1-1(トンネル様式2P001) (47)'!Print_Area</vt:lpstr>
      <vt:lpstr>'様式D-1-1(トンネル様式2P001) (48)'!Print_Area</vt:lpstr>
      <vt:lpstr>'様式D-1-1(トンネル様式2P001) (49)'!Print_Area</vt:lpstr>
      <vt:lpstr>'様式D-1-1(トンネル様式2P001) (5)'!Print_Area</vt:lpstr>
      <vt:lpstr>'様式D-1-1(トンネル様式2P001) (50)'!Print_Area</vt:lpstr>
      <vt:lpstr>'様式D-1-1(トンネル様式2P001) (51)'!Print_Area</vt:lpstr>
      <vt:lpstr>'様式D-1-1(トンネル様式2P001) (52)'!Print_Area</vt:lpstr>
      <vt:lpstr>'様式D-1-1(トンネル様式2P001) (53)'!Print_Area</vt:lpstr>
      <vt:lpstr>'様式D-1-1(トンネル様式2P001) (54)'!Print_Area</vt:lpstr>
      <vt:lpstr>'様式D-1-1(トンネル様式2P001) (55)'!Print_Area</vt:lpstr>
      <vt:lpstr>'様式D-1-1(トンネル様式2P001) (56)'!Print_Area</vt:lpstr>
      <vt:lpstr>'様式D-1-1(トンネル様式2P001) (57)'!Print_Area</vt:lpstr>
      <vt:lpstr>'様式D-1-1(トンネル様式2P001) (58)'!Print_Area</vt:lpstr>
      <vt:lpstr>'様式D-1-1(トンネル様式2P001) (59)'!Print_Area</vt:lpstr>
      <vt:lpstr>'様式D-1-1(トンネル様式2P001) (6)'!Print_Area</vt:lpstr>
      <vt:lpstr>'様式D-1-1(トンネル様式2P001) (60)'!Print_Area</vt:lpstr>
      <vt:lpstr>'様式D-1-1(トンネル様式2P001) (61)'!Print_Area</vt:lpstr>
      <vt:lpstr>'様式D-1-1(トンネル様式2P001) (62)'!Print_Area</vt:lpstr>
      <vt:lpstr>'様式D-1-1(トンネル様式2P001) (63)'!Print_Area</vt:lpstr>
      <vt:lpstr>'様式D-1-1(トンネル様式2P001) (64)'!Print_Area</vt:lpstr>
      <vt:lpstr>'様式D-1-1(トンネル様式2P001) (65)'!Print_Area</vt:lpstr>
      <vt:lpstr>'様式D-1-1(トンネル様式2P001) (66)'!Print_Area</vt:lpstr>
      <vt:lpstr>'様式D-1-1(トンネル様式2P001) (67)'!Print_Area</vt:lpstr>
      <vt:lpstr>'様式D-1-1(トンネル様式2P001) (68)'!Print_Area</vt:lpstr>
      <vt:lpstr>'様式D-1-1(トンネル様式2P001) (69)'!Print_Area</vt:lpstr>
      <vt:lpstr>'様式D-1-1(トンネル様式2P001) (7)'!Print_Area</vt:lpstr>
      <vt:lpstr>'様式D-1-1(トンネル様式2P001) (70)'!Print_Area</vt:lpstr>
      <vt:lpstr>'様式D-1-1(トンネル様式2P001) (71)'!Print_Area</vt:lpstr>
      <vt:lpstr>'様式D-1-1(トンネル様式2P001) (72)'!Print_Area</vt:lpstr>
      <vt:lpstr>'様式D-1-1(トンネル様式2P001) (73)'!Print_Area</vt:lpstr>
      <vt:lpstr>'様式D-1-1(トンネル様式2P001) (74)'!Print_Area</vt:lpstr>
      <vt:lpstr>'様式D-1-1(トンネル様式2P001) (75)'!Print_Area</vt:lpstr>
      <vt:lpstr>'様式D-1-1(トンネル様式2P001) (76)'!Print_Area</vt:lpstr>
      <vt:lpstr>'様式D-1-1(トンネル様式2P001) (77)'!Print_Area</vt:lpstr>
      <vt:lpstr>'様式D-1-1(トンネル様式2P001) (78)'!Print_Area</vt:lpstr>
      <vt:lpstr>'様式D-1-1(トンネル様式2P001) (79)'!Print_Area</vt:lpstr>
      <vt:lpstr>'様式D-1-1(トンネル様式2P001) (8)'!Print_Area</vt:lpstr>
      <vt:lpstr>'様式D-1-1(トンネル様式2P001) (80)'!Print_Area</vt:lpstr>
      <vt:lpstr>'様式D-1-1(トンネル様式2P001) (81)'!Print_Area</vt:lpstr>
      <vt:lpstr>'様式D-1-1(トンネル様式2P001) (82)'!Print_Area</vt:lpstr>
      <vt:lpstr>'様式D-1-1(トンネル様式2P001) (83)'!Print_Area</vt:lpstr>
      <vt:lpstr>'様式D-1-1(トンネル様式2P001) (84)'!Print_Area</vt:lpstr>
      <vt:lpstr>'様式D-1-1(トンネル様式2P001) (85)'!Print_Area</vt:lpstr>
      <vt:lpstr>'様式D-1-1(トンネル様式2P001) (86)'!Print_Area</vt:lpstr>
      <vt:lpstr>'様式D-1-1(トンネル様式2P001) (87)'!Print_Area</vt:lpstr>
      <vt:lpstr>'様式D-1-1(トンネル様式2P001) (88)'!Print_Area</vt:lpstr>
      <vt:lpstr>'様式D-1-1(トンネル様式2P001) (89)'!Print_Area</vt:lpstr>
      <vt:lpstr>'様式D-1-1(トンネル様式2P001) (9)'!Print_Area</vt:lpstr>
      <vt:lpstr>'様式D-1-1(トンネル様式2P001) (90)'!Print_Area</vt:lpstr>
      <vt:lpstr>'様式D-1-1(トンネル様式2P001) (91)'!Print_Area</vt:lpstr>
      <vt:lpstr>'様式D-1-1(トンネル様式2P001) (92)'!Print_Area</vt:lpstr>
      <vt:lpstr>'様式D-1-2'!Print_Area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'様式D-3_S100'!Print_Area</vt:lpstr>
      <vt:lpstr>'様式D-3_S101'!Print_Area</vt:lpstr>
      <vt:lpstr>'様式D-3_S102'!Print_Area</vt:lpstr>
      <vt:lpstr>'様式D-3_S103'!Print_Area</vt:lpstr>
      <vt:lpstr>'様式D-3_S104'!Print_Area</vt:lpstr>
      <vt:lpstr>'様式D-3_S105'!Print_Area</vt:lpstr>
      <vt:lpstr>'様式D-3_S106'!Print_Area</vt:lpstr>
      <vt:lpstr>'様式D-3_S107'!Print_Area</vt:lpstr>
      <vt:lpstr>'様式D-3_S108'!Print_Area</vt:lpstr>
      <vt:lpstr>'様式D-3_S109'!Print_Area</vt:lpstr>
      <vt:lpstr>'様式D-3_S11'!Print_Area</vt:lpstr>
      <vt:lpstr>'様式D-3_S110'!Print_Area</vt:lpstr>
      <vt:lpstr>'様式D-3_S111'!Print_Area</vt:lpstr>
      <vt:lpstr>'様式D-3_S112'!Print_Area</vt:lpstr>
      <vt:lpstr>'様式D-3_S113'!Print_Area</vt:lpstr>
      <vt:lpstr>'様式D-3_S114'!Print_Area</vt:lpstr>
      <vt:lpstr>'様式D-3_S115'!Print_Area</vt:lpstr>
      <vt:lpstr>'様式D-3_S116'!Print_Area</vt:lpstr>
      <vt:lpstr>'様式D-3_S117'!Print_Area</vt:lpstr>
      <vt:lpstr>'様式D-3_S118'!Print_Area</vt:lpstr>
      <vt:lpstr>'様式D-3_S119'!Print_Area</vt:lpstr>
      <vt:lpstr>'様式D-3_S12'!Print_Area</vt:lpstr>
      <vt:lpstr>'様式D-3_S120'!Print_Area</vt:lpstr>
      <vt:lpstr>'様式D-3_S121'!Print_Area</vt:lpstr>
      <vt:lpstr>'様式D-3_S122'!Print_Area</vt:lpstr>
      <vt:lpstr>'様式D-3_S123'!Print_Area</vt:lpstr>
      <vt:lpstr>'様式D-3_S124'!Print_Area</vt:lpstr>
      <vt:lpstr>'様式D-3_S125'!Print_Area</vt:lpstr>
      <vt:lpstr>'様式D-3_S126'!Print_Area</vt:lpstr>
      <vt:lpstr>'様式D-3_S127'!Print_Area</vt:lpstr>
      <vt:lpstr>'様式D-3_S128'!Print_Area</vt:lpstr>
      <vt:lpstr>'様式D-3_S129'!Print_Area</vt:lpstr>
      <vt:lpstr>'様式D-3_S13'!Print_Area</vt:lpstr>
      <vt:lpstr>'様式D-3_S130'!Print_Area</vt:lpstr>
      <vt:lpstr>'様式D-3_S131'!Print_Area</vt:lpstr>
      <vt:lpstr>'様式D-3_S132'!Print_Area</vt:lpstr>
      <vt:lpstr>'様式D-3_S133'!Print_Area</vt:lpstr>
      <vt:lpstr>'様式D-3_S134'!Print_Area</vt:lpstr>
      <vt:lpstr>'様式D-3_S135'!Print_Area</vt:lpstr>
      <vt:lpstr>'様式D-3_S136'!Print_Area</vt:lpstr>
      <vt:lpstr>'様式D-3_S137'!Print_Area</vt:lpstr>
      <vt:lpstr>'様式D-3_S138'!Print_Area</vt:lpstr>
      <vt:lpstr>'様式D-3_S139'!Print_Area</vt:lpstr>
      <vt:lpstr>'様式D-3_S14'!Print_Area</vt:lpstr>
      <vt:lpstr>'様式D-3_S140'!Print_Area</vt:lpstr>
      <vt:lpstr>'様式D-3_S141'!Print_Area</vt:lpstr>
      <vt:lpstr>'様式D-3_S142'!Print_Area</vt:lpstr>
      <vt:lpstr>'様式D-3_S143'!Print_Area</vt:lpstr>
      <vt:lpstr>'様式D-3_S144'!Print_Area</vt:lpstr>
      <vt:lpstr>'様式D-3_S145'!Print_Area</vt:lpstr>
      <vt:lpstr>'様式D-3_S146'!Print_Area</vt:lpstr>
      <vt:lpstr>'様式D-3_S147'!Print_Area</vt:lpstr>
      <vt:lpstr>'様式D-3_S148'!Print_Area</vt:lpstr>
      <vt:lpstr>'様式D-3_S149'!Print_Area</vt:lpstr>
      <vt:lpstr>'様式D-3_S15'!Print_Area</vt:lpstr>
      <vt:lpstr>'様式D-3_S150'!Print_Area</vt:lpstr>
      <vt:lpstr>'様式D-3_S151'!Print_Area</vt:lpstr>
      <vt:lpstr>'様式D-3_S152'!Print_Area</vt:lpstr>
      <vt:lpstr>'様式D-3_S153'!Print_Area</vt:lpstr>
      <vt:lpstr>'様式D-3_S154'!Print_Area</vt:lpstr>
      <vt:lpstr>'様式D-3_S155'!Print_Area</vt:lpstr>
      <vt:lpstr>'様式D-3_S156'!Print_Area</vt:lpstr>
      <vt:lpstr>'様式D-3_S157'!Print_Area</vt:lpstr>
      <vt:lpstr>'様式D-3_S158'!Print_Area</vt:lpstr>
      <vt:lpstr>'様式D-3_S159'!Print_Area</vt:lpstr>
      <vt:lpstr>'様式D-3_S16'!Print_Area</vt:lpstr>
      <vt:lpstr>'様式D-3_S160'!Print_Area</vt:lpstr>
      <vt:lpstr>'様式D-3_S161'!Print_Area</vt:lpstr>
      <vt:lpstr>'様式D-3_S162'!Print_Area</vt:lpstr>
      <vt:lpstr>'様式D-3_S163'!Print_Area</vt:lpstr>
      <vt:lpstr>'様式D-3_S164'!Print_Area</vt:lpstr>
      <vt:lpstr>'様式D-3_S165'!Print_Area</vt:lpstr>
      <vt:lpstr>'様式D-3_S166'!Print_Area</vt:lpstr>
      <vt:lpstr>'様式D-3_S167'!Print_Area</vt:lpstr>
      <vt:lpstr>'様式D-3_S168'!Print_Area</vt:lpstr>
      <vt:lpstr>'様式D-3_S169'!Print_Area</vt:lpstr>
      <vt:lpstr>'様式D-3_S17'!Print_Area</vt:lpstr>
      <vt:lpstr>'様式D-3_S170'!Print_Area</vt:lpstr>
      <vt:lpstr>'様式D-3_S171'!Print_Area</vt:lpstr>
      <vt:lpstr>'様式D-3_S172'!Print_Area</vt:lpstr>
      <vt:lpstr>'様式D-3_S173'!Print_Area</vt:lpstr>
      <vt:lpstr>'様式D-3_S174'!Print_Area</vt:lpstr>
      <vt:lpstr>'様式D-3_S175'!Print_Area</vt:lpstr>
      <vt:lpstr>'様式D-3_S176'!Print_Area</vt:lpstr>
      <vt:lpstr>'様式D-3_S177'!Print_Area</vt:lpstr>
      <vt:lpstr>'様式D-3_S178'!Print_Area</vt:lpstr>
      <vt:lpstr>'様式D-3_S179'!Print_Area</vt:lpstr>
      <vt:lpstr>'様式D-3_S18'!Print_Area</vt:lpstr>
      <vt:lpstr>'様式D-3_S180'!Print_Area</vt:lpstr>
      <vt:lpstr>'様式D-3_S181'!Print_Area</vt:lpstr>
      <vt:lpstr>'様式D-3_S182'!Print_Area</vt:lpstr>
      <vt:lpstr>'様式D-3_S183'!Print_Area</vt:lpstr>
      <vt:lpstr>'様式D-3_S184'!Print_Area</vt:lpstr>
      <vt:lpstr>'様式D-3_S185'!Print_Area</vt:lpstr>
      <vt:lpstr>'様式D-3_S186'!Print_Area</vt:lpstr>
      <vt:lpstr>'様式D-3_S187'!Print_Area</vt:lpstr>
      <vt:lpstr>'様式D-3_S188'!Print_Area</vt:lpstr>
      <vt:lpstr>'様式D-3_S189'!Print_Area</vt:lpstr>
      <vt:lpstr>'様式D-3_S19'!Print_Area</vt:lpstr>
      <vt:lpstr>'様式D-3_S190'!Print_Area</vt:lpstr>
      <vt:lpstr>'様式D-3_S191'!Print_Area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'様式D-3_S30'!Print_Area</vt:lpstr>
      <vt:lpstr>'様式D-3_S31'!Print_Area</vt:lpstr>
      <vt:lpstr>'様式D-3_S32'!Print_Area</vt:lpstr>
      <vt:lpstr>'様式D-3_S33'!Print_Area</vt:lpstr>
      <vt:lpstr>'様式D-3_S34'!Print_Area</vt:lpstr>
      <vt:lpstr>'様式D-3_S35'!Print_Area</vt:lpstr>
      <vt:lpstr>'様式D-3_S36'!Print_Area</vt:lpstr>
      <vt:lpstr>'様式D-3_S37'!Print_Area</vt:lpstr>
      <vt:lpstr>'様式D-3_S38'!Print_Area</vt:lpstr>
      <vt:lpstr>'様式D-3_S39'!Print_Area</vt:lpstr>
      <vt:lpstr>'様式D-3_S40'!Print_Area</vt:lpstr>
      <vt:lpstr>'様式D-3_S41'!Print_Area</vt:lpstr>
      <vt:lpstr>'様式D-3_S42'!Print_Area</vt:lpstr>
      <vt:lpstr>'様式D-3_S43'!Print_Area</vt:lpstr>
      <vt:lpstr>'様式D-3_S44'!Print_Area</vt:lpstr>
      <vt:lpstr>'様式D-3_S45'!Print_Area</vt:lpstr>
      <vt:lpstr>'様式D-3_S46'!Print_Area</vt:lpstr>
      <vt:lpstr>'様式D-3_S47'!Print_Area</vt:lpstr>
      <vt:lpstr>'様式D-3_S48'!Print_Area</vt:lpstr>
      <vt:lpstr>'様式D-3_S49'!Print_Area</vt:lpstr>
      <vt:lpstr>'様式D-3_S50'!Print_Area</vt:lpstr>
      <vt:lpstr>'様式D-3_S51'!Print_Area</vt:lpstr>
      <vt:lpstr>'様式D-3_S52'!Print_Area</vt:lpstr>
      <vt:lpstr>'様式D-3_S53'!Print_Area</vt:lpstr>
      <vt:lpstr>'様式D-3_S54'!Print_Area</vt:lpstr>
      <vt:lpstr>'様式D-3_S55'!Print_Area</vt:lpstr>
      <vt:lpstr>'様式D-3_S56'!Print_Area</vt:lpstr>
      <vt:lpstr>'様式D-3_S57'!Print_Area</vt:lpstr>
      <vt:lpstr>'様式D-3_S58'!Print_Area</vt:lpstr>
      <vt:lpstr>'様式D-3_S59'!Print_Area</vt:lpstr>
      <vt:lpstr>'様式D-3_S60'!Print_Area</vt:lpstr>
      <vt:lpstr>'様式D-3_S61'!Print_Area</vt:lpstr>
      <vt:lpstr>'様式D-3_S62'!Print_Area</vt:lpstr>
      <vt:lpstr>'様式D-3_S63'!Print_Area</vt:lpstr>
      <vt:lpstr>'様式D-3_S64'!Print_Area</vt:lpstr>
      <vt:lpstr>'様式D-3_S65'!Print_Area</vt:lpstr>
      <vt:lpstr>'様式D-3_S66'!Print_Area</vt:lpstr>
      <vt:lpstr>'様式D-3_S67'!Print_Area</vt:lpstr>
      <vt:lpstr>'様式D-3_S68'!Print_Area</vt:lpstr>
      <vt:lpstr>'様式D-3_S69'!Print_Area</vt:lpstr>
      <vt:lpstr>'様式D-3_S70'!Print_Area</vt:lpstr>
      <vt:lpstr>'様式D-3_S71'!Print_Area</vt:lpstr>
      <vt:lpstr>'様式D-3_S72'!Print_Area</vt:lpstr>
      <vt:lpstr>'様式D-3_S73'!Print_Area</vt:lpstr>
      <vt:lpstr>'様式D-3_S74'!Print_Area</vt:lpstr>
      <vt:lpstr>'様式D-3_S75'!Print_Area</vt:lpstr>
      <vt:lpstr>'様式D-3_S76'!Print_Area</vt:lpstr>
      <vt:lpstr>'様式D-3_S77'!Print_Area</vt:lpstr>
      <vt:lpstr>'様式D-3_S78'!Print_Area</vt:lpstr>
      <vt:lpstr>'様式D-3_S79'!Print_Area</vt:lpstr>
      <vt:lpstr>'様式D-3_S80'!Print_Area</vt:lpstr>
      <vt:lpstr>'様式D-3_S81'!Print_Area</vt:lpstr>
      <vt:lpstr>'様式D-3_S82'!Print_Area</vt:lpstr>
      <vt:lpstr>'様式D-3_S83'!Print_Area</vt:lpstr>
      <vt:lpstr>'様式D-3_S84'!Print_Area</vt:lpstr>
      <vt:lpstr>'様式D-3_S85'!Print_Area</vt:lpstr>
      <vt:lpstr>'様式D-3_S86'!Print_Area</vt:lpstr>
      <vt:lpstr>'様式D-3_S87'!Print_Area</vt:lpstr>
      <vt:lpstr>'様式D-3_S88'!Print_Area</vt:lpstr>
      <vt:lpstr>'様式D-3_S89'!Print_Area</vt:lpstr>
      <vt:lpstr>'様式D-3_S90'!Print_Area</vt:lpstr>
      <vt:lpstr>'様式D-3_S91'!Print_Area</vt:lpstr>
      <vt:lpstr>'様式D-3_S92'!Print_Area</vt:lpstr>
      <vt:lpstr>'様式D-3_S93'!Print_Area</vt:lpstr>
      <vt:lpstr>'様式D-3_S94'!Print_Area</vt:lpstr>
      <vt:lpstr>'様式D-3_S95'!Print_Area</vt:lpstr>
      <vt:lpstr>'様式D-3_S96'!Print_Area</vt:lpstr>
      <vt:lpstr>'様式D-3_S97'!Print_Area</vt:lpstr>
      <vt:lpstr>'様式D-3_S98'!Print_Area</vt:lpstr>
      <vt:lpstr>'様式D-3_S99'!Print_Area</vt:lpstr>
      <vt:lpstr>様式F!Print_Area</vt:lpstr>
      <vt:lpstr>'様式A-2'!Print_Titles</vt:lpstr>
      <vt:lpstr>'様式C-1-1'!Print_Titles</vt:lpstr>
      <vt:lpstr>'様式C-1-2'!Print_Titles</vt:lpstr>
      <vt:lpstr>'様式C-2'!Print_Titles</vt:lpstr>
      <vt:lpstr>様式E!Print_Titles</vt:lpstr>
      <vt:lpstr>様式F!Print_Titles</vt:lpstr>
      <vt:lpstr>その他</vt:lpstr>
      <vt:lpstr>その他施設</vt:lpstr>
      <vt:lpstr>外力</vt:lpstr>
      <vt:lpstr>換気施設</vt:lpstr>
      <vt:lpstr>坑門</vt:lpstr>
      <vt:lpstr>材質劣化</vt:lpstr>
      <vt:lpstr>照明施設</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masayo hidehira</dc:creator>
  <cp:lastModifiedBy>近藤 礼子</cp:lastModifiedBy>
  <cp:lastPrinted>2021-09-21T16:01:00Z</cp:lastPrinted>
  <dcterms:created xsi:type="dcterms:W3CDTF">2012-04-09T00:49:26Z</dcterms:created>
  <dcterms:modified xsi:type="dcterms:W3CDTF">2024-05-28T07:53:22Z</dcterms:modified>
</cp:coreProperties>
</file>