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updateLinks="never" codeName="ThisWorkbook" autoCompressPictures="0" defaultThemeVersion="124226"/>
  <mc:AlternateContent xmlns:mc="http://schemas.openxmlformats.org/markup-compatibility/2006">
    <mc:Choice Requires="x15">
      <x15ac:absPath xmlns:x15ac="http://schemas.microsoft.com/office/spreadsheetml/2010/11/ac" url="C:\Users\AE8595\Box\070 2025年 案件フォルダ\000035482_山口25-00016_山口県Ｔ保守管理２\05_データ\22_点検調書（一次整理）\3工区\260113■点検調書（３工区岩国）(10トンネル）２回目\"/>
    </mc:Choice>
  </mc:AlternateContent>
  <xr:revisionPtr revIDLastSave="0" documentId="13_ncr:1_{103189E8-38E3-45B2-AD1D-E8AF83FCC7F7}" xr6:coauthVersionLast="47" xr6:coauthVersionMax="47" xr10:uidLastSave="{00000000-0000-0000-0000-000000000000}"/>
  <bookViews>
    <workbookView xWindow="1545" yWindow="2235" windowWidth="28800" windowHeight="15285" tabRatio="907" activeTab="3" xr2:uid="{F4107148-E7FB-4BD0-BC35-FDE47D3BECED}"/>
  </bookViews>
  <sheets>
    <sheet name="点検様式作成フロー" sheetId="96" r:id="rId1"/>
    <sheet name="変状面積算出方法" sheetId="77" r:id="rId2"/>
    <sheet name="記入の留意点" sheetId="97" r:id="rId3"/>
    <sheet name="様式A-1" sheetId="57" r:id="rId4"/>
    <sheet name="様式A-2" sheetId="58" r:id="rId5"/>
    <sheet name="様式A-3" sheetId="59" r:id="rId6"/>
    <sheet name="様式B_001" sheetId="93" r:id="rId7"/>
    <sheet name="様式B_002" sheetId="98" r:id="rId8"/>
    <sheet name="様式B_003" sheetId="99" r:id="rId9"/>
    <sheet name="様式C-1-1" sheetId="60" r:id="rId10"/>
    <sheet name="様式C-1-2" sheetId="61" r:id="rId11"/>
    <sheet name="様式C-2" sheetId="63" r:id="rId12"/>
    <sheet name="様式D-1-1_001" sheetId="94" r:id="rId13"/>
    <sheet name="様式D-1-1_002" sheetId="100" r:id="rId14"/>
    <sheet name="様式D-1-1_003" sheetId="101" r:id="rId15"/>
    <sheet name="様式D-1-1_004" sheetId="102" r:id="rId16"/>
    <sheet name="様式D-1-1_005" sheetId="103" r:id="rId17"/>
    <sheet name="様式D-1-2" sheetId="65" r:id="rId18"/>
    <sheet name="様式D-2-1" sheetId="42" r:id="rId19"/>
    <sheet name="様式D-2-1´_001" sheetId="55" r:id="rId20"/>
    <sheet name="様式D-2-1´_002" sheetId="104" r:id="rId21"/>
    <sheet name="様式D-3_PS" sheetId="83" r:id="rId22"/>
    <sheet name="様式D-3_S001" sheetId="105" r:id="rId23"/>
    <sheet name="様式D-3_S002" sheetId="106" r:id="rId24"/>
    <sheet name="様式D-3_S003" sheetId="107" r:id="rId25"/>
    <sheet name="様式D-3_S004" sheetId="108" r:id="rId26"/>
    <sheet name="様式D-3_S005" sheetId="109" r:id="rId27"/>
    <sheet name="様式D-3_S006" sheetId="110" r:id="rId28"/>
    <sheet name="様式D-3_S007" sheetId="111" r:id="rId29"/>
    <sheet name="様式D-3_S008" sheetId="112" r:id="rId30"/>
    <sheet name="様式D-3_S009" sheetId="113" r:id="rId31"/>
    <sheet name="様式D-3_S010" sheetId="114" r:id="rId32"/>
    <sheet name="様式D-3_S011" sheetId="115" r:id="rId33"/>
    <sheet name="様式D-3_S012" sheetId="116" r:id="rId34"/>
    <sheet name="様式D-3_S013" sheetId="117" r:id="rId35"/>
    <sheet name="様式D-3_PE" sheetId="118" r:id="rId36"/>
    <sheet name="様式E" sheetId="64" r:id="rId37"/>
    <sheet name="様式F" sheetId="81" r:id="rId38"/>
    <sheet name="様式G" sheetId="95" r:id="rId39"/>
    <sheet name="(参考)リスト" sheetId="74" r:id="rId40"/>
  </sheets>
  <externalReferences>
    <externalReference r:id="rId41"/>
    <externalReference r:id="rId42"/>
  </externalReferences>
  <definedNames>
    <definedName name="_xlnm.Print_Area" localSheetId="39">'(参考)リスト'!$A$3:$K$84</definedName>
    <definedName name="_xlnm.Print_Area" localSheetId="0">点検様式作成フロー!$A$1:$N$38</definedName>
    <definedName name="_xlnm.Print_Area" localSheetId="1">変状面積算出方法!$A$1:$N$31</definedName>
    <definedName name="_xlnm.Print_Area" localSheetId="3">'様式A-1'!$B$2:$AB$29</definedName>
    <definedName name="_xlnm.Print_Area" localSheetId="4">'様式A-2'!$B$3:$AN$50</definedName>
    <definedName name="_xlnm.Print_Area" localSheetId="5">'様式A-3'!$B$3:$AI$36</definedName>
    <definedName name="_xlnm.Print_Area" localSheetId="6">様式B_001!$A$1:$AA$33</definedName>
    <definedName name="_xlnm.Print_Area" localSheetId="7">様式B_002!$A$1:$AA$33</definedName>
    <definedName name="_xlnm.Print_Area" localSheetId="8">様式B_003!$A$1:$AA$33</definedName>
    <definedName name="_xlnm.Print_Area" localSheetId="9">'様式C-1-1'!$B$2:$Y$48</definedName>
    <definedName name="_xlnm.Print_Area" localSheetId="10">'様式C-1-2'!$B$2:$X$46</definedName>
    <definedName name="_xlnm.Print_Area" localSheetId="11">'様式C-2'!$B$2:$Z$23</definedName>
    <definedName name="_xlnm.Print_Area" localSheetId="12">'様式D-1-1_001'!$B$2:$W$30</definedName>
    <definedName name="_xlnm.Print_Area" localSheetId="13">'様式D-1-1_002'!$B$2:$W$30</definedName>
    <definedName name="_xlnm.Print_Area" localSheetId="14">'様式D-1-1_003'!$B$2:$W$30</definedName>
    <definedName name="_xlnm.Print_Area" localSheetId="15">'様式D-1-1_004'!$B$2:$W$30</definedName>
    <definedName name="_xlnm.Print_Area" localSheetId="16">'様式D-1-1_005'!$B$2:$W$30</definedName>
    <definedName name="_xlnm.Print_Area" localSheetId="17">'様式D-1-2'!$B$2:$Y$41</definedName>
    <definedName name="_xlnm.Print_Area" localSheetId="18">'様式D-2-1'!$B$3:$AI$19</definedName>
    <definedName name="_xlnm.Print_Area" localSheetId="19">'様式D-2-1´_001'!$B$3:$AI$19</definedName>
    <definedName name="_xlnm.Print_Area" localSheetId="20">'様式D-2-1´_002'!$B$3:$AI$19</definedName>
    <definedName name="_xlnm.Print_Area" localSheetId="35">'様式D-3_PE'!$A$1:$AO$45</definedName>
    <definedName name="_xlnm.Print_Area" localSheetId="21">'様式D-3_PS'!$A$1:$AO$45</definedName>
    <definedName name="_xlnm.Print_Area" localSheetId="22">'様式D-3_S001'!$A$1:$AO$45</definedName>
    <definedName name="_xlnm.Print_Area" localSheetId="23">'様式D-3_S002'!$A$1:$AO$45</definedName>
    <definedName name="_xlnm.Print_Area" localSheetId="24">'様式D-3_S003'!$A$1:$AO$45</definedName>
    <definedName name="_xlnm.Print_Area" localSheetId="25">'様式D-3_S004'!$A$1:$AO$45</definedName>
    <definedName name="_xlnm.Print_Area" localSheetId="26">'様式D-3_S005'!$A$1:$AO$45</definedName>
    <definedName name="_xlnm.Print_Area" localSheetId="27">'様式D-3_S006'!$A$1:$AO$45</definedName>
    <definedName name="_xlnm.Print_Area" localSheetId="28">'様式D-3_S007'!$A$1:$AO$45</definedName>
    <definedName name="_xlnm.Print_Area" localSheetId="29">'様式D-3_S008'!$A$1:$AO$45</definedName>
    <definedName name="_xlnm.Print_Area" localSheetId="30">'様式D-3_S009'!$A$1:$AO$45</definedName>
    <definedName name="_xlnm.Print_Area" localSheetId="31">'様式D-3_S010'!$A$1:$AO$45</definedName>
    <definedName name="_xlnm.Print_Area" localSheetId="32">'様式D-3_S011'!$A$1:$AO$45</definedName>
    <definedName name="_xlnm.Print_Area" localSheetId="33">'様式D-3_S012'!$A$1:$AO$45</definedName>
    <definedName name="_xlnm.Print_Area" localSheetId="34">'様式D-3_S013'!$A$1:$AO$45</definedName>
    <definedName name="_xlnm.Print_Area" localSheetId="37">様式F!$B$1:$AB$50</definedName>
    <definedName name="_xlnm.Print_Area" localSheetId="38">様式G!$A$1:$AA$16</definedName>
    <definedName name="_xlnm.Print_Titles" localSheetId="4">'様式A-2'!$3:$9</definedName>
    <definedName name="_xlnm.Print_Titles" localSheetId="9">'様式C-1-1'!$2:$8</definedName>
    <definedName name="_xlnm.Print_Titles" localSheetId="10">'様式C-1-2'!$2:$7</definedName>
    <definedName name="_xlnm.Print_Titles" localSheetId="11">'様式C-2'!$2:$6</definedName>
    <definedName name="_xlnm.Print_Titles" localSheetId="12">'様式D-1-1_001'!$B:$W</definedName>
    <definedName name="_xlnm.Print_Titles" localSheetId="13">'様式D-1-1_002'!$B:$W</definedName>
    <definedName name="_xlnm.Print_Titles" localSheetId="14">'様式D-1-1_003'!$B:$W</definedName>
    <definedName name="_xlnm.Print_Titles" localSheetId="15">'様式D-1-1_004'!$B:$W</definedName>
    <definedName name="_xlnm.Print_Titles" localSheetId="16">'様式D-1-1_005'!$B:$W</definedName>
    <definedName name="_xlnm.Print_Titles" localSheetId="21">'様式D-3_PS'!$B:$AO</definedName>
    <definedName name="_xlnm.Print_Titles" localSheetId="37">様式F!$1:$9</definedName>
    <definedName name="Z_D77EBD73_782E_4A63_AC37_29D349B4D009_.wvu.Cols" localSheetId="9" hidden="1">'様式C-1-1'!#REF!</definedName>
    <definedName name="Z_D77EBD73_782E_4A63_AC37_29D349B4D009_.wvu.Cols" localSheetId="10" hidden="1">'様式C-1-2'!#REF!</definedName>
    <definedName name="Z_D77EBD73_782E_4A63_AC37_29D349B4D009_.wvu.Cols" localSheetId="11" hidden="1">'様式C-2'!$AA:$AA</definedName>
    <definedName name="Z_D77EBD73_782E_4A63_AC37_29D349B4D009_.wvu.PrintArea" localSheetId="3" hidden="1">'様式A-1'!$B$2:$AB$29</definedName>
    <definedName name="Z_D77EBD73_782E_4A63_AC37_29D349B4D009_.wvu.PrintArea" localSheetId="4" hidden="1">'様式A-2'!$B$3:$AN$18</definedName>
    <definedName name="Z_D77EBD73_782E_4A63_AC37_29D349B4D009_.wvu.PrintArea" localSheetId="5" hidden="1">'様式A-3'!$B$3:$AI$18</definedName>
    <definedName name="Z_D77EBD73_782E_4A63_AC37_29D349B4D009_.wvu.PrintArea" localSheetId="6" hidden="1">様式B_001!$B$20:$Z$29</definedName>
    <definedName name="Z_D77EBD73_782E_4A63_AC37_29D349B4D009_.wvu.PrintArea" localSheetId="7" hidden="1">様式B_002!#REF!</definedName>
    <definedName name="Z_D77EBD73_782E_4A63_AC37_29D349B4D009_.wvu.PrintArea" localSheetId="8" hidden="1">様式B_003!#REF!</definedName>
    <definedName name="Z_D77EBD73_782E_4A63_AC37_29D349B4D009_.wvu.PrintArea" localSheetId="9" hidden="1">'様式C-1-1'!$B$2:$X$46</definedName>
    <definedName name="Z_D77EBD73_782E_4A63_AC37_29D349B4D009_.wvu.PrintArea" localSheetId="10" hidden="1">'様式C-1-2'!#REF!</definedName>
    <definedName name="Z_D77EBD73_782E_4A63_AC37_29D349B4D009_.wvu.PrintArea" localSheetId="11" hidden="1">'様式C-2'!$B$2:$Z$21</definedName>
    <definedName name="Z_D77EBD73_782E_4A63_AC37_29D349B4D009_.wvu.PrintArea" localSheetId="18" hidden="1">'様式D-2-1'!$B$3:$AI$18</definedName>
    <definedName name="Z_D77EBD73_782E_4A63_AC37_29D349B4D009_.wvu.PrintArea" localSheetId="19" hidden="1">'様式D-2-1´_001'!$B$3:$AI$18</definedName>
    <definedName name="Z_D77EBD73_782E_4A63_AC37_29D349B4D009_.wvu.PrintArea" localSheetId="20" hidden="1">'様式D-2-1´_002'!#REF!</definedName>
    <definedName name="Z_D77EBD73_782E_4A63_AC37_29D349B4D009_.wvu.PrintArea" localSheetId="21" hidden="1">'様式D-3_PS'!$B$3:$AO$47</definedName>
    <definedName name="Z_D77EBD73_782E_4A63_AC37_29D349B4D009_.wvu.PrintArea" localSheetId="38" hidden="1">様式G!$B$2:$Z$16</definedName>
    <definedName name="その他">'(参考)リスト'!$C$47</definedName>
    <definedName name="その他施設" localSheetId="2">'[1](参考)リスト'!#REF!</definedName>
    <definedName name="その他施設">'(参考)リスト'!$C$79:$C$83</definedName>
    <definedName name="換気施設" localSheetId="2">'[1](参考)リスト'!#REF!</definedName>
    <definedName name="換気施設">'(参考)リスト'!$C$56:$C$60</definedName>
    <definedName name="坑門">'(参考)リスト'!$C$31:$C$32</definedName>
    <definedName name="照明施設" localSheetId="2">'[1](参考)リスト'!#REF!</definedName>
    <definedName name="照明施設">'(参考)リスト'!$C$52:$C$54</definedName>
    <definedName name="対象箇所">[2]!テーブル1[対象箇所]</definedName>
    <definedName name="天井板">'(参考)リスト'!$C$37:$C$39</definedName>
    <definedName name="内装板">'(参考)リスト'!$C$34:$C$35</definedName>
    <definedName name="非常用施設" localSheetId="2">'[1](参考)リスト'!#REF!</definedName>
    <definedName name="非常用施設">'(参考)リスト'!$C$62:$C$77</definedName>
    <definedName name="覆工">'(参考)リスト'!$C$16:$C$29</definedName>
    <definedName name="路面">'(参考)リスト'!$C$41:$C$45</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4" i="81" l="1"/>
  <c r="AJ37" i="118"/>
  <c r="AI37" i="118"/>
  <c r="BI5" i="118" s="1"/>
  <c r="O24" i="81" s="1"/>
  <c r="AH37" i="118"/>
  <c r="AG37" i="118"/>
  <c r="AF37" i="118"/>
  <c r="AE37" i="118"/>
  <c r="BE5" i="118" s="1"/>
  <c r="K24" i="81" s="1"/>
  <c r="AD37" i="118"/>
  <c r="AC37" i="118"/>
  <c r="BC5" i="118" s="1"/>
  <c r="I24" i="81" s="1"/>
  <c r="AB37" i="118"/>
  <c r="AA37" i="118"/>
  <c r="Z37" i="118"/>
  <c r="Y37" i="118"/>
  <c r="BK5" i="118" s="1"/>
  <c r="Q24" i="81" s="1"/>
  <c r="AJ35" i="118"/>
  <c r="BV5" i="118" s="1"/>
  <c r="AB24" i="81" s="1"/>
  <c r="AI35" i="118"/>
  <c r="AH35" i="118"/>
  <c r="BT5" i="118" s="1"/>
  <c r="Z24" i="81" s="1"/>
  <c r="AG35" i="118"/>
  <c r="AF35" i="118"/>
  <c r="AE35" i="118"/>
  <c r="AD35" i="118"/>
  <c r="AC35" i="118"/>
  <c r="AQ34" i="118"/>
  <c r="AQ33" i="118"/>
  <c r="AQ32" i="118"/>
  <c r="AQ31" i="118"/>
  <c r="AQ30" i="118"/>
  <c r="AQ29" i="118"/>
  <c r="AQ28" i="118"/>
  <c r="AQ27" i="118"/>
  <c r="AQ26" i="118"/>
  <c r="AQ25" i="118"/>
  <c r="AQ24" i="118"/>
  <c r="AQ23" i="118"/>
  <c r="AQ22" i="118"/>
  <c r="AQ21" i="118"/>
  <c r="AQ20" i="118"/>
  <c r="AQ19" i="118"/>
  <c r="AQ18" i="118"/>
  <c r="AQ17" i="118"/>
  <c r="AQ16" i="118"/>
  <c r="AQ15" i="118"/>
  <c r="AQ14" i="118"/>
  <c r="AQ13" i="118"/>
  <c r="AQ12" i="118"/>
  <c r="AQ11" i="118"/>
  <c r="BU5" i="118"/>
  <c r="AA24" i="81" s="1"/>
  <c r="BS5" i="118"/>
  <c r="Y24" i="81" s="1"/>
  <c r="BR5" i="118"/>
  <c r="X24" i="81" s="1"/>
  <c r="BQ5" i="118"/>
  <c r="W24" i="81" s="1"/>
  <c r="BP5" i="118"/>
  <c r="V24" i="81" s="1"/>
  <c r="BO5" i="118"/>
  <c r="U24" i="81" s="1"/>
  <c r="BJ5" i="118"/>
  <c r="BH5" i="118"/>
  <c r="N24" i="81" s="1"/>
  <c r="BG5" i="118"/>
  <c r="M24" i="81" s="1"/>
  <c r="BF5" i="118"/>
  <c r="L24" i="81" s="1"/>
  <c r="BD5" i="118"/>
  <c r="J24" i="81" s="1"/>
  <c r="AX5" i="118"/>
  <c r="D24" i="81" s="1"/>
  <c r="AW5" i="118"/>
  <c r="C24" i="81" s="1"/>
  <c r="AV5" i="118"/>
  <c r="B24" i="81" s="1"/>
  <c r="AJ37" i="117"/>
  <c r="BJ5" i="117" s="1"/>
  <c r="P23" i="81" s="1"/>
  <c r="AI37" i="117"/>
  <c r="AH37" i="117"/>
  <c r="AG37" i="117"/>
  <c r="AF37" i="117"/>
  <c r="AE37" i="117"/>
  <c r="AD37" i="117"/>
  <c r="AC37" i="117"/>
  <c r="BC5" i="117" s="1"/>
  <c r="I23" i="81" s="1"/>
  <c r="AB37" i="117"/>
  <c r="AA37" i="117"/>
  <c r="Z37" i="117"/>
  <c r="Y37" i="117"/>
  <c r="BB5" i="117" s="1"/>
  <c r="H23" i="81" s="1"/>
  <c r="AJ35" i="117"/>
  <c r="AI35" i="117"/>
  <c r="AH35" i="117"/>
  <c r="BT5" i="117" s="1"/>
  <c r="Z23" i="81" s="1"/>
  <c r="AG35" i="117"/>
  <c r="AF35" i="117"/>
  <c r="AE35" i="117"/>
  <c r="AD35" i="117"/>
  <c r="AC35" i="117"/>
  <c r="BO5" i="117" s="1"/>
  <c r="U23" i="81" s="1"/>
  <c r="AQ34" i="117"/>
  <c r="AQ33" i="117"/>
  <c r="AQ32" i="117"/>
  <c r="AQ31" i="117"/>
  <c r="AQ30" i="117"/>
  <c r="AQ29" i="117"/>
  <c r="AQ28" i="117"/>
  <c r="AQ27" i="117"/>
  <c r="AQ26" i="117"/>
  <c r="AQ25" i="117"/>
  <c r="AQ24" i="117"/>
  <c r="AQ23" i="117"/>
  <c r="AQ22" i="117"/>
  <c r="AQ21" i="117"/>
  <c r="AQ20" i="117"/>
  <c r="AQ19" i="117"/>
  <c r="AQ18" i="117"/>
  <c r="AQ17" i="117"/>
  <c r="AQ16" i="117"/>
  <c r="AQ15" i="117"/>
  <c r="AQ14" i="117"/>
  <c r="AQ13" i="117"/>
  <c r="AQ12" i="117"/>
  <c r="AQ11" i="117"/>
  <c r="BV5" i="117"/>
  <c r="AB23" i="81" s="1"/>
  <c r="BU5" i="117"/>
  <c r="AA23" i="81" s="1"/>
  <c r="BS5" i="117"/>
  <c r="Y23" i="81" s="1"/>
  <c r="BR5" i="117"/>
  <c r="X23" i="81" s="1"/>
  <c r="BQ5" i="117"/>
  <c r="W23" i="81" s="1"/>
  <c r="BP5" i="117"/>
  <c r="V23" i="81" s="1"/>
  <c r="BI5" i="117"/>
  <c r="O23" i="81" s="1"/>
  <c r="BH5" i="117"/>
  <c r="N23" i="81" s="1"/>
  <c r="BG5" i="117"/>
  <c r="M23" i="81" s="1"/>
  <c r="BF5" i="117"/>
  <c r="L23" i="81" s="1"/>
  <c r="BE5" i="117"/>
  <c r="K23" i="81" s="1"/>
  <c r="BD5" i="117"/>
  <c r="J23" i="81" s="1"/>
  <c r="AY5" i="117"/>
  <c r="E23" i="81" s="1"/>
  <c r="AX5" i="117"/>
  <c r="D23" i="81" s="1"/>
  <c r="AW5" i="117"/>
  <c r="C23" i="81" s="1"/>
  <c r="AV5" i="117"/>
  <c r="B23" i="81" s="1"/>
  <c r="AJ37" i="116"/>
  <c r="AI37" i="116"/>
  <c r="AH37" i="116"/>
  <c r="AG37" i="116"/>
  <c r="AF37" i="116"/>
  <c r="AE37" i="116"/>
  <c r="BE5" i="116" s="1"/>
  <c r="K22" i="81" s="1"/>
  <c r="AD37" i="116"/>
  <c r="BD5" i="116" s="1"/>
  <c r="J22" i="81" s="1"/>
  <c r="AC37" i="116"/>
  <c r="BC5" i="116" s="1"/>
  <c r="I22" i="81" s="1"/>
  <c r="AB37" i="116"/>
  <c r="AA37" i="116"/>
  <c r="Z37" i="116"/>
  <c r="Y37" i="116"/>
  <c r="BM5" i="116" s="1"/>
  <c r="S22" i="81" s="1"/>
  <c r="AJ35" i="116"/>
  <c r="BV5" i="116" s="1"/>
  <c r="AB22" i="81" s="1"/>
  <c r="AI35" i="116"/>
  <c r="BU5" i="116" s="1"/>
  <c r="AA22" i="81" s="1"/>
  <c r="AH35" i="116"/>
  <c r="AG35" i="116"/>
  <c r="AF35" i="116"/>
  <c r="AE35" i="116"/>
  <c r="BQ5" i="116" s="1"/>
  <c r="W22" i="81" s="1"/>
  <c r="AD35" i="116"/>
  <c r="AC35" i="116"/>
  <c r="BO5" i="116" s="1"/>
  <c r="U22" i="81" s="1"/>
  <c r="AQ34" i="116"/>
  <c r="AQ33" i="116"/>
  <c r="AQ32" i="116"/>
  <c r="AQ31" i="116"/>
  <c r="AQ30" i="116"/>
  <c r="AQ29" i="116"/>
  <c r="AQ28" i="116"/>
  <c r="AQ27" i="116"/>
  <c r="AQ26" i="116"/>
  <c r="AQ25" i="116"/>
  <c r="AQ24" i="116"/>
  <c r="AQ23" i="116"/>
  <c r="AQ22" i="116"/>
  <c r="AQ21" i="116"/>
  <c r="AQ20" i="116"/>
  <c r="AQ19" i="116"/>
  <c r="AQ18" i="116"/>
  <c r="AQ17" i="116"/>
  <c r="AQ16" i="116"/>
  <c r="AQ15" i="116"/>
  <c r="AQ14" i="116"/>
  <c r="AQ13" i="116"/>
  <c r="AQ12" i="116"/>
  <c r="AQ11" i="116"/>
  <c r="BT5" i="116"/>
  <c r="Z22" i="81" s="1"/>
  <c r="BS5" i="116"/>
  <c r="Y22" i="81" s="1"/>
  <c r="BR5" i="116"/>
  <c r="X22" i="81" s="1"/>
  <c r="BP5" i="116"/>
  <c r="V22" i="81" s="1"/>
  <c r="BJ5" i="116"/>
  <c r="P22" i="81" s="1"/>
  <c r="BI5" i="116"/>
  <c r="O22" i="81" s="1"/>
  <c r="BH5" i="116"/>
  <c r="N22" i="81" s="1"/>
  <c r="BG5" i="116"/>
  <c r="M22" i="81" s="1"/>
  <c r="BF5" i="116"/>
  <c r="L22" i="81" s="1"/>
  <c r="AX5" i="116"/>
  <c r="D22" i="81" s="1"/>
  <c r="AW5" i="116"/>
  <c r="C22" i="81" s="1"/>
  <c r="AV5" i="116"/>
  <c r="B22" i="81" s="1"/>
  <c r="AJ37" i="115"/>
  <c r="BJ5" i="115" s="1"/>
  <c r="P21" i="81" s="1"/>
  <c r="AI37" i="115"/>
  <c r="AH37" i="115"/>
  <c r="AG37" i="115"/>
  <c r="AF37" i="115"/>
  <c r="AE37" i="115"/>
  <c r="BE5" i="115" s="1"/>
  <c r="K21" i="81" s="1"/>
  <c r="AD37" i="115"/>
  <c r="BD5" i="115" s="1"/>
  <c r="J21" i="81" s="1"/>
  <c r="AC37" i="115"/>
  <c r="BC5" i="115" s="1"/>
  <c r="I21" i="81" s="1"/>
  <c r="AB37" i="115"/>
  <c r="AA37" i="115"/>
  <c r="Z37" i="115"/>
  <c r="Y37" i="115"/>
  <c r="BB5" i="115" s="1"/>
  <c r="H21" i="81" s="1"/>
  <c r="AJ35" i="115"/>
  <c r="BV5" i="115" s="1"/>
  <c r="AB21" i="81" s="1"/>
  <c r="AI35" i="115"/>
  <c r="AH35" i="115"/>
  <c r="AG35" i="115"/>
  <c r="AF35" i="115"/>
  <c r="AE35" i="115"/>
  <c r="BQ5" i="115" s="1"/>
  <c r="W21" i="81" s="1"/>
  <c r="AD35" i="115"/>
  <c r="AC35" i="115"/>
  <c r="BO5" i="115" s="1"/>
  <c r="U21" i="81" s="1"/>
  <c r="AQ34" i="115"/>
  <c r="AQ33" i="115"/>
  <c r="AQ32" i="115"/>
  <c r="AQ31" i="115"/>
  <c r="AQ30" i="115"/>
  <c r="AQ29" i="115"/>
  <c r="AQ28" i="115"/>
  <c r="AQ27" i="115"/>
  <c r="AQ26" i="115"/>
  <c r="AQ25" i="115"/>
  <c r="AQ24" i="115"/>
  <c r="AQ23" i="115"/>
  <c r="AQ22" i="115"/>
  <c r="AQ21" i="115"/>
  <c r="AQ20" i="115"/>
  <c r="AQ19" i="115"/>
  <c r="AQ18" i="115"/>
  <c r="AQ17" i="115"/>
  <c r="AQ16" i="115"/>
  <c r="AQ15" i="115"/>
  <c r="AQ14" i="115"/>
  <c r="AQ13" i="115"/>
  <c r="AQ12" i="115"/>
  <c r="AQ11" i="115"/>
  <c r="BU5" i="115"/>
  <c r="AA21" i="81" s="1"/>
  <c r="BT5" i="115"/>
  <c r="Z21" i="81" s="1"/>
  <c r="BS5" i="115"/>
  <c r="Y21" i="81" s="1"/>
  <c r="BR5" i="115"/>
  <c r="X21" i="81" s="1"/>
  <c r="BP5" i="115"/>
  <c r="V21" i="81" s="1"/>
  <c r="BI5" i="115"/>
  <c r="O21" i="81" s="1"/>
  <c r="BH5" i="115"/>
  <c r="N21" i="81" s="1"/>
  <c r="BG5" i="115"/>
  <c r="M21" i="81" s="1"/>
  <c r="BF5" i="115"/>
  <c r="L21" i="81" s="1"/>
  <c r="AY5" i="115"/>
  <c r="E21" i="81" s="1"/>
  <c r="AX5" i="115"/>
  <c r="D21" i="81" s="1"/>
  <c r="AW5" i="115"/>
  <c r="C21" i="81" s="1"/>
  <c r="AV5" i="115"/>
  <c r="B21" i="81" s="1"/>
  <c r="AJ37" i="114"/>
  <c r="AI37" i="114"/>
  <c r="AH37" i="114"/>
  <c r="AG37" i="114"/>
  <c r="AF37" i="114"/>
  <c r="AE37" i="114"/>
  <c r="BE5" i="114" s="1"/>
  <c r="K20" i="81" s="1"/>
  <c r="AD37" i="114"/>
  <c r="BD5" i="114" s="1"/>
  <c r="J20" i="81" s="1"/>
  <c r="AC37" i="114"/>
  <c r="BC5" i="114" s="1"/>
  <c r="I20" i="81" s="1"/>
  <c r="AB37" i="114"/>
  <c r="AA37" i="114"/>
  <c r="BB5" i="114" s="1"/>
  <c r="H20" i="81" s="1"/>
  <c r="Z37" i="114"/>
  <c r="Y37" i="114"/>
  <c r="BN5" i="114" s="1"/>
  <c r="T20" i="81" s="1"/>
  <c r="AJ35" i="114"/>
  <c r="AI35" i="114"/>
  <c r="AH35" i="114"/>
  <c r="AG35" i="114"/>
  <c r="BS5" i="114" s="1"/>
  <c r="Y20" i="81" s="1"/>
  <c r="AF35" i="114"/>
  <c r="AE35" i="114"/>
  <c r="BQ5" i="114" s="1"/>
  <c r="W20" i="81" s="1"/>
  <c r="AD35" i="114"/>
  <c r="BP5" i="114" s="1"/>
  <c r="V20" i="81" s="1"/>
  <c r="AC35" i="114"/>
  <c r="BO5" i="114" s="1"/>
  <c r="U20" i="81" s="1"/>
  <c r="AQ34" i="114"/>
  <c r="AQ33" i="114"/>
  <c r="AQ32" i="114"/>
  <c r="AQ31" i="114"/>
  <c r="AQ30" i="114"/>
  <c r="AQ29" i="114"/>
  <c r="AQ28" i="114"/>
  <c r="AQ27" i="114"/>
  <c r="AQ26" i="114"/>
  <c r="AQ25" i="114"/>
  <c r="AQ24" i="114"/>
  <c r="AQ23" i="114"/>
  <c r="AQ22" i="114"/>
  <c r="AQ21" i="114"/>
  <c r="AQ20" i="114"/>
  <c r="AQ19" i="114"/>
  <c r="AQ18" i="114"/>
  <c r="AQ17" i="114"/>
  <c r="AQ16" i="114"/>
  <c r="AQ15" i="114"/>
  <c r="AQ14" i="114"/>
  <c r="AQ13" i="114"/>
  <c r="AQ12" i="114"/>
  <c r="AQ11" i="114"/>
  <c r="BV5" i="114"/>
  <c r="AB20" i="81" s="1"/>
  <c r="BU5" i="114"/>
  <c r="AA20" i="81" s="1"/>
  <c r="BT5" i="114"/>
  <c r="Z20" i="81" s="1"/>
  <c r="BR5" i="114"/>
  <c r="X20" i="81" s="1"/>
  <c r="BL5" i="114"/>
  <c r="R20" i="81" s="1"/>
  <c r="BK5" i="114"/>
  <c r="Q20" i="81" s="1"/>
  <c r="BJ5" i="114"/>
  <c r="P20" i="81" s="1"/>
  <c r="BI5" i="114"/>
  <c r="O20" i="81" s="1"/>
  <c r="BH5" i="114"/>
  <c r="N20" i="81" s="1"/>
  <c r="BG5" i="114"/>
  <c r="M20" i="81" s="1"/>
  <c r="BF5" i="114"/>
  <c r="L20" i="81" s="1"/>
  <c r="AZ5" i="114"/>
  <c r="F20" i="81" s="1"/>
  <c r="AY5" i="114"/>
  <c r="E20" i="81" s="1"/>
  <c r="AX5" i="114"/>
  <c r="D20" i="81" s="1"/>
  <c r="AW5" i="114"/>
  <c r="C20" i="81" s="1"/>
  <c r="AV5" i="114"/>
  <c r="B20" i="81" s="1"/>
  <c r="AJ37" i="113"/>
  <c r="AI37" i="113"/>
  <c r="AH37" i="113"/>
  <c r="AG37" i="113"/>
  <c r="BG5" i="113" s="1"/>
  <c r="M19" i="81" s="1"/>
  <c r="AF37" i="113"/>
  <c r="BF5" i="113" s="1"/>
  <c r="L19" i="81" s="1"/>
  <c r="AE37" i="113"/>
  <c r="BE5" i="113" s="1"/>
  <c r="K19" i="81" s="1"/>
  <c r="AD37" i="113"/>
  <c r="BD5" i="113" s="1"/>
  <c r="J19" i="81" s="1"/>
  <c r="AC37" i="113"/>
  <c r="AB37" i="113"/>
  <c r="AA37" i="113"/>
  <c r="Z37" i="113"/>
  <c r="Y37" i="113"/>
  <c r="AZ5" i="113" s="1"/>
  <c r="F19" i="81" s="1"/>
  <c r="AJ35" i="113"/>
  <c r="AI35" i="113"/>
  <c r="AH35" i="113"/>
  <c r="AG35" i="113"/>
  <c r="BS5" i="113" s="1"/>
  <c r="Y19" i="81" s="1"/>
  <c r="AF35" i="113"/>
  <c r="AE35" i="113"/>
  <c r="BQ5" i="113" s="1"/>
  <c r="W19" i="81" s="1"/>
  <c r="AD35" i="113"/>
  <c r="BP5" i="113" s="1"/>
  <c r="V19" i="81" s="1"/>
  <c r="AC35" i="113"/>
  <c r="AQ34" i="113"/>
  <c r="AQ33" i="113"/>
  <c r="AQ32" i="113"/>
  <c r="AQ31" i="113"/>
  <c r="AQ30" i="113"/>
  <c r="AQ29" i="113"/>
  <c r="AQ28" i="113"/>
  <c r="AQ27" i="113"/>
  <c r="AQ26" i="113"/>
  <c r="AQ25" i="113"/>
  <c r="AQ24" i="113"/>
  <c r="AQ23" i="113"/>
  <c r="AQ22" i="113"/>
  <c r="AQ21" i="113"/>
  <c r="AQ20" i="113"/>
  <c r="AQ19" i="113"/>
  <c r="AQ18" i="113"/>
  <c r="AQ17" i="113"/>
  <c r="AQ16" i="113"/>
  <c r="AQ15" i="113"/>
  <c r="AQ14" i="113"/>
  <c r="AQ13" i="113"/>
  <c r="AQ12" i="113"/>
  <c r="AQ11" i="113"/>
  <c r="BV5" i="113"/>
  <c r="AB19" i="81" s="1"/>
  <c r="BU5" i="113"/>
  <c r="AA19" i="81" s="1"/>
  <c r="BT5" i="113"/>
  <c r="Z19" i="81" s="1"/>
  <c r="BR5" i="113"/>
  <c r="X19" i="81" s="1"/>
  <c r="BO5" i="113"/>
  <c r="U19" i="81" s="1"/>
  <c r="BJ5" i="113"/>
  <c r="P19" i="81" s="1"/>
  <c r="BI5" i="113"/>
  <c r="O19" i="81" s="1"/>
  <c r="BH5" i="113"/>
  <c r="N19" i="81" s="1"/>
  <c r="BC5" i="113"/>
  <c r="I19" i="81" s="1"/>
  <c r="AX5" i="113"/>
  <c r="D19" i="81" s="1"/>
  <c r="AW5" i="113"/>
  <c r="C19" i="81" s="1"/>
  <c r="AV5" i="113"/>
  <c r="B19" i="81" s="1"/>
  <c r="AJ37" i="112"/>
  <c r="BJ5" i="112" s="1"/>
  <c r="P18" i="81" s="1"/>
  <c r="AI37" i="112"/>
  <c r="AH37" i="112"/>
  <c r="AG37" i="112"/>
  <c r="BG5" i="112" s="1"/>
  <c r="M18" i="81" s="1"/>
  <c r="AF37" i="112"/>
  <c r="BF5" i="112" s="1"/>
  <c r="L18" i="81" s="1"/>
  <c r="AE37" i="112"/>
  <c r="BE5" i="112" s="1"/>
  <c r="K18" i="81" s="1"/>
  <c r="AD37" i="112"/>
  <c r="BD5" i="112" s="1"/>
  <c r="J18" i="81" s="1"/>
  <c r="AC37" i="112"/>
  <c r="BC5" i="112" s="1"/>
  <c r="I18" i="81" s="1"/>
  <c r="AB37" i="112"/>
  <c r="AA37" i="112"/>
  <c r="Z37" i="112"/>
  <c r="Y37" i="112"/>
  <c r="BN5" i="112" s="1"/>
  <c r="T18" i="81" s="1"/>
  <c r="AJ35" i="112"/>
  <c r="AI35" i="112"/>
  <c r="BU5" i="112" s="1"/>
  <c r="AA18" i="81" s="1"/>
  <c r="AH35" i="112"/>
  <c r="AG35" i="112"/>
  <c r="AF35" i="112"/>
  <c r="AE35" i="112"/>
  <c r="BQ5" i="112" s="1"/>
  <c r="W18" i="81" s="1"/>
  <c r="AD35" i="112"/>
  <c r="BP5" i="112" s="1"/>
  <c r="V18" i="81" s="1"/>
  <c r="AC35" i="112"/>
  <c r="AQ34" i="112"/>
  <c r="AQ33" i="112"/>
  <c r="AQ32" i="112"/>
  <c r="AQ31" i="112"/>
  <c r="AQ30" i="112"/>
  <c r="AQ29" i="112"/>
  <c r="AQ28" i="112"/>
  <c r="AQ27" i="112"/>
  <c r="AQ26" i="112"/>
  <c r="AQ25" i="112"/>
  <c r="AQ24" i="112"/>
  <c r="AQ23" i="112"/>
  <c r="AQ22" i="112"/>
  <c r="AQ21" i="112"/>
  <c r="AQ20" i="112"/>
  <c r="AQ19" i="112"/>
  <c r="AQ18" i="112"/>
  <c r="AQ17" i="112"/>
  <c r="AQ16" i="112"/>
  <c r="AQ15" i="112"/>
  <c r="AQ14" i="112"/>
  <c r="AQ13" i="112"/>
  <c r="AQ12" i="112"/>
  <c r="AQ11" i="112"/>
  <c r="BV5" i="112"/>
  <c r="AB18" i="81" s="1"/>
  <c r="BT5" i="112"/>
  <c r="Z18" i="81" s="1"/>
  <c r="BS5" i="112"/>
  <c r="Y18" i="81" s="1"/>
  <c r="BR5" i="112"/>
  <c r="X18" i="81" s="1"/>
  <c r="BO5" i="112"/>
  <c r="U18" i="81" s="1"/>
  <c r="BK5" i="112"/>
  <c r="Q18" i="81" s="1"/>
  <c r="BI5" i="112"/>
  <c r="O18" i="81" s="1"/>
  <c r="BH5" i="112"/>
  <c r="N18" i="81" s="1"/>
  <c r="AY5" i="112"/>
  <c r="E18" i="81" s="1"/>
  <c r="AX5" i="112"/>
  <c r="D18" i="81" s="1"/>
  <c r="AW5" i="112"/>
  <c r="C18" i="81" s="1"/>
  <c r="AV5" i="112"/>
  <c r="B18" i="81" s="1"/>
  <c r="AJ37" i="111"/>
  <c r="AI37" i="111"/>
  <c r="BI5" i="111" s="1"/>
  <c r="O17" i="81" s="1"/>
  <c r="AH37" i="111"/>
  <c r="BH5" i="111" s="1"/>
  <c r="N17" i="81" s="1"/>
  <c r="AG37" i="111"/>
  <c r="BG5" i="111" s="1"/>
  <c r="M17" i="81" s="1"/>
  <c r="AF37" i="111"/>
  <c r="BF5" i="111" s="1"/>
  <c r="L17" i="81" s="1"/>
  <c r="AE37" i="111"/>
  <c r="AD37" i="111"/>
  <c r="BD5" i="111" s="1"/>
  <c r="J17" i="81" s="1"/>
  <c r="AC37" i="111"/>
  <c r="AB37" i="111"/>
  <c r="AA37" i="111"/>
  <c r="BM5" i="111" s="1"/>
  <c r="S17" i="81" s="1"/>
  <c r="Z37" i="111"/>
  <c r="Y37" i="111"/>
  <c r="BA5" i="111" s="1"/>
  <c r="G17" i="81" s="1"/>
  <c r="AJ35" i="111"/>
  <c r="AI35" i="111"/>
  <c r="BU5" i="111" s="1"/>
  <c r="AA17" i="81" s="1"/>
  <c r="AH35" i="111"/>
  <c r="AG35" i="111"/>
  <c r="BS5" i="111" s="1"/>
  <c r="Y17" i="81" s="1"/>
  <c r="AF35" i="111"/>
  <c r="BR5" i="111" s="1"/>
  <c r="X17" i="81" s="1"/>
  <c r="AE35" i="111"/>
  <c r="AD35" i="111"/>
  <c r="BP5" i="111" s="1"/>
  <c r="V17" i="81" s="1"/>
  <c r="AC35" i="111"/>
  <c r="BO5" i="111" s="1"/>
  <c r="U17" i="81" s="1"/>
  <c r="AQ34" i="111"/>
  <c r="AQ33" i="111"/>
  <c r="AQ32" i="111"/>
  <c r="AQ31" i="111"/>
  <c r="AQ30" i="111"/>
  <c r="AQ29" i="111"/>
  <c r="AQ28" i="111"/>
  <c r="AQ27" i="111"/>
  <c r="AQ26" i="111"/>
  <c r="AQ25" i="111"/>
  <c r="AQ24" i="111"/>
  <c r="AQ23" i="111"/>
  <c r="AQ22" i="111"/>
  <c r="AQ21" i="111"/>
  <c r="AQ20" i="111"/>
  <c r="AQ19" i="111"/>
  <c r="AQ18" i="111"/>
  <c r="AQ17" i="111"/>
  <c r="AQ16" i="111"/>
  <c r="AQ15" i="111"/>
  <c r="AQ14" i="111"/>
  <c r="AQ13" i="111"/>
  <c r="AQ12" i="111"/>
  <c r="AQ11" i="111"/>
  <c r="BV5" i="111"/>
  <c r="AB17" i="81" s="1"/>
  <c r="BT5" i="111"/>
  <c r="Z17" i="81" s="1"/>
  <c r="BQ5" i="111"/>
  <c r="W17" i="81" s="1"/>
  <c r="BN5" i="111"/>
  <c r="T17" i="81" s="1"/>
  <c r="BL5" i="111"/>
  <c r="R17" i="81" s="1"/>
  <c r="BK5" i="111"/>
  <c r="Q17" i="81" s="1"/>
  <c r="BJ5" i="111"/>
  <c r="P17" i="81" s="1"/>
  <c r="BE5" i="111"/>
  <c r="K17" i="81" s="1"/>
  <c r="BC5" i="111"/>
  <c r="I17" i="81" s="1"/>
  <c r="BB5" i="111"/>
  <c r="H17" i="81" s="1"/>
  <c r="AZ5" i="111"/>
  <c r="F17" i="81" s="1"/>
  <c r="AY5" i="111"/>
  <c r="E17" i="81" s="1"/>
  <c r="AX5" i="111"/>
  <c r="D17" i="81" s="1"/>
  <c r="AW5" i="111"/>
  <c r="C17" i="81" s="1"/>
  <c r="AV5" i="111"/>
  <c r="B17" i="81" s="1"/>
  <c r="AJ37" i="110"/>
  <c r="AI37" i="110"/>
  <c r="BI5" i="110" s="1"/>
  <c r="O16" i="81" s="1"/>
  <c r="AH37" i="110"/>
  <c r="AG37" i="110"/>
  <c r="BG5" i="110" s="1"/>
  <c r="M16" i="81" s="1"/>
  <c r="AF37" i="110"/>
  <c r="BF5" i="110" s="1"/>
  <c r="L16" i="81" s="1"/>
  <c r="AE37" i="110"/>
  <c r="BE5" i="110" s="1"/>
  <c r="K16" i="81" s="1"/>
  <c r="AD37" i="110"/>
  <c r="AC37" i="110"/>
  <c r="AB37" i="110"/>
  <c r="AA37" i="110"/>
  <c r="Z37" i="110"/>
  <c r="Y37" i="110"/>
  <c r="AY5" i="110" s="1"/>
  <c r="E16" i="81" s="1"/>
  <c r="AJ35" i="110"/>
  <c r="AI35" i="110"/>
  <c r="BU5" i="110" s="1"/>
  <c r="AA16" i="81" s="1"/>
  <c r="AH35" i="110"/>
  <c r="AG35" i="110"/>
  <c r="BS5" i="110" s="1"/>
  <c r="Y16" i="81" s="1"/>
  <c r="AF35" i="110"/>
  <c r="BR5" i="110" s="1"/>
  <c r="X16" i="81" s="1"/>
  <c r="AE35" i="110"/>
  <c r="AD35" i="110"/>
  <c r="BP5" i="110" s="1"/>
  <c r="V16" i="81" s="1"/>
  <c r="AC35" i="110"/>
  <c r="AQ34" i="110"/>
  <c r="AQ33" i="110"/>
  <c r="AQ32" i="110"/>
  <c r="AQ31" i="110"/>
  <c r="AQ30" i="110"/>
  <c r="AQ29" i="110"/>
  <c r="AQ28" i="110"/>
  <c r="AQ27" i="110"/>
  <c r="AQ26" i="110"/>
  <c r="AQ25" i="110"/>
  <c r="AQ24" i="110"/>
  <c r="AQ23" i="110"/>
  <c r="AQ22" i="110"/>
  <c r="AQ21" i="110"/>
  <c r="AQ20" i="110"/>
  <c r="AQ19" i="110"/>
  <c r="AQ18" i="110"/>
  <c r="AQ17" i="110"/>
  <c r="AQ16" i="110"/>
  <c r="AQ15" i="110"/>
  <c r="AQ14" i="110"/>
  <c r="AQ13" i="110"/>
  <c r="AQ12" i="110"/>
  <c r="AQ11" i="110"/>
  <c r="BV5" i="110"/>
  <c r="AB16" i="81" s="1"/>
  <c r="BT5" i="110"/>
  <c r="Z16" i="81" s="1"/>
  <c r="BQ5" i="110"/>
  <c r="W16" i="81" s="1"/>
  <c r="BO5" i="110"/>
  <c r="U16" i="81" s="1"/>
  <c r="BN5" i="110"/>
  <c r="T16" i="81" s="1"/>
  <c r="BM5" i="110"/>
  <c r="S16" i="81" s="1"/>
  <c r="BK5" i="110"/>
  <c r="Q16" i="81" s="1"/>
  <c r="BJ5" i="110"/>
  <c r="P16" i="81" s="1"/>
  <c r="BH5" i="110"/>
  <c r="N16" i="81" s="1"/>
  <c r="BD5" i="110"/>
  <c r="J16" i="81" s="1"/>
  <c r="BC5" i="110"/>
  <c r="I16" i="81" s="1"/>
  <c r="BB5" i="110"/>
  <c r="H16" i="81" s="1"/>
  <c r="BA5" i="110"/>
  <c r="G16" i="81" s="1"/>
  <c r="AX5" i="110"/>
  <c r="D16" i="81" s="1"/>
  <c r="AW5" i="110"/>
  <c r="C16" i="81" s="1"/>
  <c r="AV5" i="110"/>
  <c r="B16" i="81" s="1"/>
  <c r="AJ37" i="109"/>
  <c r="BJ5" i="109" s="1"/>
  <c r="P15" i="81" s="1"/>
  <c r="AI37" i="109"/>
  <c r="BI5" i="109" s="1"/>
  <c r="O15" i="81" s="1"/>
  <c r="AH37" i="109"/>
  <c r="BH5" i="109" s="1"/>
  <c r="N15" i="81" s="1"/>
  <c r="AG37" i="109"/>
  <c r="AF37" i="109"/>
  <c r="BF5" i="109" s="1"/>
  <c r="L15" i="81" s="1"/>
  <c r="AE37" i="109"/>
  <c r="AD37" i="109"/>
  <c r="AC37" i="109"/>
  <c r="BC5" i="109" s="1"/>
  <c r="I15" i="81" s="1"/>
  <c r="AB37" i="109"/>
  <c r="AA37" i="109"/>
  <c r="Z37" i="109"/>
  <c r="Y37" i="109"/>
  <c r="AZ5" i="109" s="1"/>
  <c r="F15" i="81" s="1"/>
  <c r="AJ35" i="109"/>
  <c r="AI35" i="109"/>
  <c r="BU5" i="109" s="1"/>
  <c r="AA15" i="81" s="1"/>
  <c r="AH35" i="109"/>
  <c r="BT5" i="109" s="1"/>
  <c r="Z15" i="81" s="1"/>
  <c r="AG35" i="109"/>
  <c r="AF35" i="109"/>
  <c r="BR5" i="109" s="1"/>
  <c r="X15" i="81" s="1"/>
  <c r="AE35" i="109"/>
  <c r="BQ5" i="109" s="1"/>
  <c r="W15" i="81" s="1"/>
  <c r="AD35" i="109"/>
  <c r="BP5" i="109" s="1"/>
  <c r="V15" i="81" s="1"/>
  <c r="AC35" i="109"/>
  <c r="AQ34" i="109"/>
  <c r="AQ33" i="109"/>
  <c r="AQ32" i="109"/>
  <c r="AQ31" i="109"/>
  <c r="AQ30" i="109"/>
  <c r="AQ29" i="109"/>
  <c r="AQ28" i="109"/>
  <c r="AQ27" i="109"/>
  <c r="AQ26" i="109"/>
  <c r="AQ25" i="109"/>
  <c r="AQ24" i="109"/>
  <c r="AQ23" i="109"/>
  <c r="AQ22" i="109"/>
  <c r="AQ21" i="109"/>
  <c r="AQ20" i="109"/>
  <c r="AQ19" i="109"/>
  <c r="AQ18" i="109"/>
  <c r="AQ17" i="109"/>
  <c r="AQ16" i="109"/>
  <c r="AQ15" i="109"/>
  <c r="AQ14" i="109"/>
  <c r="AQ13" i="109"/>
  <c r="AQ12" i="109"/>
  <c r="AQ11" i="109"/>
  <c r="BV5" i="109"/>
  <c r="AB15" i="81" s="1"/>
  <c r="BS5" i="109"/>
  <c r="Y15" i="81" s="1"/>
  <c r="BO5" i="109"/>
  <c r="U15" i="81" s="1"/>
  <c r="BM5" i="109"/>
  <c r="S15" i="81" s="1"/>
  <c r="BL5" i="109"/>
  <c r="R15" i="81" s="1"/>
  <c r="BG5" i="109"/>
  <c r="M15" i="81" s="1"/>
  <c r="BE5" i="109"/>
  <c r="K15" i="81" s="1"/>
  <c r="BD5" i="109"/>
  <c r="J15" i="81" s="1"/>
  <c r="BB5" i="109"/>
  <c r="H15" i="81" s="1"/>
  <c r="BA5" i="109"/>
  <c r="G15" i="81" s="1"/>
  <c r="AY5" i="109"/>
  <c r="E15" i="81" s="1"/>
  <c r="AX5" i="109"/>
  <c r="D15" i="81" s="1"/>
  <c r="AW5" i="109"/>
  <c r="C15" i="81" s="1"/>
  <c r="AV5" i="109"/>
  <c r="B15" i="81" s="1"/>
  <c r="AJ37" i="108"/>
  <c r="AI37" i="108"/>
  <c r="BI5" i="108" s="1"/>
  <c r="O14" i="81" s="1"/>
  <c r="AH37" i="108"/>
  <c r="BH5" i="108" s="1"/>
  <c r="N14" i="81" s="1"/>
  <c r="AG37" i="108"/>
  <c r="BG5" i="108" s="1"/>
  <c r="M14" i="81" s="1"/>
  <c r="AF37" i="108"/>
  <c r="AE37" i="108"/>
  <c r="AD37" i="108"/>
  <c r="AC37" i="108"/>
  <c r="AB37" i="108"/>
  <c r="AA37" i="108"/>
  <c r="Z37" i="108"/>
  <c r="Y37" i="108"/>
  <c r="BA5" i="108" s="1"/>
  <c r="G14" i="81" s="1"/>
  <c r="AJ35" i="108"/>
  <c r="AI35" i="108"/>
  <c r="BU5" i="108" s="1"/>
  <c r="AA14" i="81" s="1"/>
  <c r="AH35" i="108"/>
  <c r="BT5" i="108" s="1"/>
  <c r="Z14" i="81" s="1"/>
  <c r="AG35" i="108"/>
  <c r="AF35" i="108"/>
  <c r="BR5" i="108" s="1"/>
  <c r="X14" i="81" s="1"/>
  <c r="AE35" i="108"/>
  <c r="AD35" i="108"/>
  <c r="AC35" i="108"/>
  <c r="AQ34" i="108"/>
  <c r="AQ33" i="108"/>
  <c r="AQ32" i="108"/>
  <c r="AQ31" i="108"/>
  <c r="AQ30" i="108"/>
  <c r="AQ29" i="108"/>
  <c r="AQ28" i="108"/>
  <c r="AQ27" i="108"/>
  <c r="AQ26" i="108"/>
  <c r="AQ25" i="108"/>
  <c r="AQ24" i="108"/>
  <c r="AQ23" i="108"/>
  <c r="AQ22" i="108"/>
  <c r="AQ21" i="108"/>
  <c r="AQ20" i="108"/>
  <c r="AQ19" i="108"/>
  <c r="AQ18" i="108"/>
  <c r="AQ17" i="108"/>
  <c r="AQ16" i="108"/>
  <c r="AQ15" i="108"/>
  <c r="AQ14" i="108"/>
  <c r="AQ13" i="108"/>
  <c r="AQ12" i="108"/>
  <c r="AQ11" i="108"/>
  <c r="BV5" i="108"/>
  <c r="AB14" i="81" s="1"/>
  <c r="BS5" i="108"/>
  <c r="Y14" i="81" s="1"/>
  <c r="BQ5" i="108"/>
  <c r="W14" i="81" s="1"/>
  <c r="BP5" i="108"/>
  <c r="V14" i="81" s="1"/>
  <c r="BO5" i="108"/>
  <c r="U14" i="81" s="1"/>
  <c r="BJ5" i="108"/>
  <c r="P14" i="81" s="1"/>
  <c r="BF5" i="108"/>
  <c r="L14" i="81" s="1"/>
  <c r="BE5" i="108"/>
  <c r="K14" i="81" s="1"/>
  <c r="BD5" i="108"/>
  <c r="J14" i="81" s="1"/>
  <c r="BC5" i="108"/>
  <c r="I14" i="81" s="1"/>
  <c r="AX5" i="108"/>
  <c r="D14" i="81" s="1"/>
  <c r="AW5" i="108"/>
  <c r="C14" i="81" s="1"/>
  <c r="AV5" i="108"/>
  <c r="B14" i="81" s="1"/>
  <c r="AJ37" i="107"/>
  <c r="BJ5" i="107" s="1"/>
  <c r="P13" i="81" s="1"/>
  <c r="AI37" i="107"/>
  <c r="AH37" i="107"/>
  <c r="BH5" i="107" s="1"/>
  <c r="N13" i="81" s="1"/>
  <c r="AG37" i="107"/>
  <c r="AF37" i="107"/>
  <c r="AE37" i="107"/>
  <c r="BE5" i="107" s="1"/>
  <c r="K13" i="81" s="1"/>
  <c r="AD37" i="107"/>
  <c r="AC37" i="107"/>
  <c r="AB37" i="107"/>
  <c r="AA37" i="107"/>
  <c r="Z37" i="107"/>
  <c r="Y37" i="107"/>
  <c r="BL5" i="107" s="1"/>
  <c r="R13" i="81" s="1"/>
  <c r="AJ35" i="107"/>
  <c r="BV5" i="107" s="1"/>
  <c r="AB13" i="81" s="1"/>
  <c r="AI35" i="107"/>
  <c r="AH35" i="107"/>
  <c r="BT5" i="107" s="1"/>
  <c r="Z13" i="81" s="1"/>
  <c r="AG35" i="107"/>
  <c r="BS5" i="107" s="1"/>
  <c r="Y13" i="81" s="1"/>
  <c r="AF35" i="107"/>
  <c r="BR5" i="107" s="1"/>
  <c r="X13" i="81" s="1"/>
  <c r="AE35" i="107"/>
  <c r="AD35" i="107"/>
  <c r="AC35" i="107"/>
  <c r="BO5" i="107" s="1"/>
  <c r="U13" i="81" s="1"/>
  <c r="AQ34" i="107"/>
  <c r="AQ33" i="107"/>
  <c r="AQ32" i="107"/>
  <c r="AQ31" i="107"/>
  <c r="AQ30" i="107"/>
  <c r="AQ29" i="107"/>
  <c r="AQ28" i="107"/>
  <c r="AQ27" i="107"/>
  <c r="AQ26" i="107"/>
  <c r="AQ25" i="107"/>
  <c r="AQ24" i="107"/>
  <c r="AQ23" i="107"/>
  <c r="AQ22" i="107"/>
  <c r="AQ21" i="107"/>
  <c r="AQ20" i="107"/>
  <c r="AQ19" i="107"/>
  <c r="AQ18" i="107"/>
  <c r="AQ17" i="107"/>
  <c r="AQ16" i="107"/>
  <c r="AQ15" i="107"/>
  <c r="AQ14" i="107"/>
  <c r="AQ13" i="107"/>
  <c r="AQ12" i="107"/>
  <c r="AQ11" i="107"/>
  <c r="BU5" i="107"/>
  <c r="AA13" i="81" s="1"/>
  <c r="BQ5" i="107"/>
  <c r="W13" i="81" s="1"/>
  <c r="BP5" i="107"/>
  <c r="V13" i="81" s="1"/>
  <c r="BN5" i="107"/>
  <c r="T13" i="81" s="1"/>
  <c r="BI5" i="107"/>
  <c r="O13" i="81" s="1"/>
  <c r="BG5" i="107"/>
  <c r="M13" i="81" s="1"/>
  <c r="BF5" i="107"/>
  <c r="L13" i="81" s="1"/>
  <c r="BD5" i="107"/>
  <c r="J13" i="81" s="1"/>
  <c r="BC5" i="107"/>
  <c r="I13" i="81" s="1"/>
  <c r="AX5" i="107"/>
  <c r="D13" i="81" s="1"/>
  <c r="AW5" i="107"/>
  <c r="C13" i="81" s="1"/>
  <c r="AV5" i="107"/>
  <c r="B13" i="81" s="1"/>
  <c r="AJ37" i="106"/>
  <c r="BJ5" i="106" s="1"/>
  <c r="P12" i="81" s="1"/>
  <c r="AI37" i="106"/>
  <c r="BI5" i="106" s="1"/>
  <c r="O12" i="81" s="1"/>
  <c r="AH37" i="106"/>
  <c r="AG37" i="106"/>
  <c r="AF37" i="106"/>
  <c r="AE37" i="106"/>
  <c r="AD37" i="106"/>
  <c r="AC37" i="106"/>
  <c r="BC5" i="106" s="1"/>
  <c r="I12" i="81" s="1"/>
  <c r="AB37" i="106"/>
  <c r="AA37" i="106"/>
  <c r="Z37" i="106"/>
  <c r="Y37" i="106"/>
  <c r="BB5" i="106" s="1"/>
  <c r="H12" i="81" s="1"/>
  <c r="AJ35" i="106"/>
  <c r="BV5" i="106" s="1"/>
  <c r="AB12" i="81" s="1"/>
  <c r="AI35" i="106"/>
  <c r="AH35" i="106"/>
  <c r="BT5" i="106" s="1"/>
  <c r="Z12" i="81" s="1"/>
  <c r="AG35" i="106"/>
  <c r="AF35" i="106"/>
  <c r="AE35" i="106"/>
  <c r="AD35" i="106"/>
  <c r="BP5" i="106" s="1"/>
  <c r="V12" i="81" s="1"/>
  <c r="AC35" i="106"/>
  <c r="AQ34" i="106"/>
  <c r="AQ33" i="106"/>
  <c r="AQ32" i="106"/>
  <c r="AQ31" i="106"/>
  <c r="AQ30" i="106"/>
  <c r="AQ29" i="106"/>
  <c r="AQ28" i="106"/>
  <c r="AQ27" i="106"/>
  <c r="AQ26" i="106"/>
  <c r="AQ25" i="106"/>
  <c r="AQ24" i="106"/>
  <c r="AQ23" i="106"/>
  <c r="AQ22" i="106"/>
  <c r="AQ21" i="106"/>
  <c r="AQ20" i="106"/>
  <c r="AQ19" i="106"/>
  <c r="AQ18" i="106"/>
  <c r="AQ17" i="106"/>
  <c r="AQ16" i="106"/>
  <c r="AQ15" i="106"/>
  <c r="AQ14" i="106"/>
  <c r="AQ13" i="106"/>
  <c r="AQ12" i="106"/>
  <c r="AQ11" i="106"/>
  <c r="BU5" i="106"/>
  <c r="AA12" i="81" s="1"/>
  <c r="BS5" i="106"/>
  <c r="Y12" i="81" s="1"/>
  <c r="BR5" i="106"/>
  <c r="X12" i="81" s="1"/>
  <c r="BQ5" i="106"/>
  <c r="W12" i="81" s="1"/>
  <c r="BO5" i="106"/>
  <c r="U12" i="81" s="1"/>
  <c r="BH5" i="106"/>
  <c r="N12" i="81" s="1"/>
  <c r="BG5" i="106"/>
  <c r="M12" i="81" s="1"/>
  <c r="BF5" i="106"/>
  <c r="L12" i="81" s="1"/>
  <c r="BE5" i="106"/>
  <c r="K12" i="81" s="1"/>
  <c r="BD5" i="106"/>
  <c r="J12" i="81" s="1"/>
  <c r="AX5" i="106"/>
  <c r="D12" i="81" s="1"/>
  <c r="AW5" i="106"/>
  <c r="C12" i="81" s="1"/>
  <c r="AV5" i="106"/>
  <c r="B12" i="81" s="1"/>
  <c r="AJ37" i="105"/>
  <c r="BJ5" i="105" s="1"/>
  <c r="P11" i="81" s="1"/>
  <c r="AI37" i="105"/>
  <c r="AH37" i="105"/>
  <c r="AG37" i="105"/>
  <c r="BG5" i="105" s="1"/>
  <c r="M11" i="81" s="1"/>
  <c r="AF37" i="105"/>
  <c r="AE37" i="105"/>
  <c r="AD37" i="105"/>
  <c r="BD5" i="105" s="1"/>
  <c r="J11" i="81" s="1"/>
  <c r="AC37" i="105"/>
  <c r="AB37" i="105"/>
  <c r="AA37" i="105"/>
  <c r="Z37" i="105"/>
  <c r="BL5" i="105" s="1"/>
  <c r="R11" i="81" s="1"/>
  <c r="Y37" i="105"/>
  <c r="BN5" i="105" s="1"/>
  <c r="T11" i="81" s="1"/>
  <c r="AJ35" i="105"/>
  <c r="AI35" i="105"/>
  <c r="BU5" i="105" s="1"/>
  <c r="AA11" i="81" s="1"/>
  <c r="AH35" i="105"/>
  <c r="BT5" i="105" s="1"/>
  <c r="Z11" i="81" s="1"/>
  <c r="AG35" i="105"/>
  <c r="AF35" i="105"/>
  <c r="AE35" i="105"/>
  <c r="BQ5" i="105" s="1"/>
  <c r="W11" i="81" s="1"/>
  <c r="AD35" i="105"/>
  <c r="BP5" i="105" s="1"/>
  <c r="V11" i="81" s="1"/>
  <c r="AC35" i="105"/>
  <c r="AQ34" i="105"/>
  <c r="AQ33" i="105"/>
  <c r="AQ32" i="105"/>
  <c r="AQ31" i="105"/>
  <c r="AQ30" i="105"/>
  <c r="AQ29" i="105"/>
  <c r="AQ28" i="105"/>
  <c r="AQ27" i="105"/>
  <c r="AQ26" i="105"/>
  <c r="AQ25" i="105"/>
  <c r="AQ24" i="105"/>
  <c r="AQ23" i="105"/>
  <c r="AQ22" i="105"/>
  <c r="AQ21" i="105"/>
  <c r="AQ20" i="105"/>
  <c r="AQ19" i="105"/>
  <c r="AQ18" i="105"/>
  <c r="AQ17" i="105"/>
  <c r="AQ16" i="105"/>
  <c r="AQ15" i="105"/>
  <c r="AQ14" i="105"/>
  <c r="AQ13" i="105"/>
  <c r="AQ12" i="105"/>
  <c r="AQ11" i="105"/>
  <c r="BV5" i="105"/>
  <c r="AB11" i="81" s="1"/>
  <c r="BS5" i="105"/>
  <c r="Y11" i="81" s="1"/>
  <c r="BR5" i="105"/>
  <c r="X11" i="81" s="1"/>
  <c r="BO5" i="105"/>
  <c r="U11" i="81" s="1"/>
  <c r="BI5" i="105"/>
  <c r="O11" i="81" s="1"/>
  <c r="BH5" i="105"/>
  <c r="N11" i="81" s="1"/>
  <c r="BF5" i="105"/>
  <c r="L11" i="81" s="1"/>
  <c r="BE5" i="105"/>
  <c r="K11" i="81" s="1"/>
  <c r="BC5" i="105"/>
  <c r="I11" i="81" s="1"/>
  <c r="AX5" i="105"/>
  <c r="D11" i="81" s="1"/>
  <c r="AW5" i="105"/>
  <c r="C11" i="81" s="1"/>
  <c r="AV5" i="105"/>
  <c r="B11" i="81" s="1"/>
  <c r="Z37" i="83"/>
  <c r="AA37" i="83"/>
  <c r="AB37" i="83"/>
  <c r="Y37" i="83"/>
  <c r="AY5" i="83" s="1"/>
  <c r="E10" i="81" s="1"/>
  <c r="AX5" i="83"/>
  <c r="D10" i="81" s="1"/>
  <c r="AJ37" i="83"/>
  <c r="AQ11" i="83"/>
  <c r="BM5" i="107" l="1"/>
  <c r="S13" i="81" s="1"/>
  <c r="BB5" i="108"/>
  <c r="H14" i="81" s="1"/>
  <c r="BK5" i="109"/>
  <c r="Q15" i="81" s="1"/>
  <c r="AZ5" i="110"/>
  <c r="F16" i="81" s="1"/>
  <c r="BN5" i="116"/>
  <c r="T22" i="81" s="1"/>
  <c r="BL5" i="118"/>
  <c r="R24" i="81" s="1"/>
  <c r="BM5" i="118"/>
  <c r="S24" i="81" s="1"/>
  <c r="BN5" i="118"/>
  <c r="T24" i="81" s="1"/>
  <c r="BN5" i="109"/>
  <c r="T15" i="81" s="1"/>
  <c r="BA5" i="112"/>
  <c r="G18" i="81" s="1"/>
  <c r="AY5" i="105"/>
  <c r="E11" i="81" s="1"/>
  <c r="BB5" i="112"/>
  <c r="H18" i="81" s="1"/>
  <c r="BK5" i="113"/>
  <c r="Q19" i="81" s="1"/>
  <c r="BL5" i="113"/>
  <c r="R19" i="81" s="1"/>
  <c r="BA5" i="114"/>
  <c r="G20" i="81" s="1"/>
  <c r="AY5" i="116"/>
  <c r="E22" i="81" s="1"/>
  <c r="BA5" i="105"/>
  <c r="G11" i="81" s="1"/>
  <c r="AY5" i="107"/>
  <c r="E13" i="81" s="1"/>
  <c r="BM5" i="113"/>
  <c r="S19" i="81" s="1"/>
  <c r="BK5" i="115"/>
  <c r="Q21" i="81" s="1"/>
  <c r="AZ5" i="116"/>
  <c r="F22" i="81" s="1"/>
  <c r="BB5" i="105"/>
  <c r="H11" i="81" s="1"/>
  <c r="BK5" i="106"/>
  <c r="Q12" i="81" s="1"/>
  <c r="AZ5" i="107"/>
  <c r="F13" i="81" s="1"/>
  <c r="BN5" i="113"/>
  <c r="T19" i="81" s="1"/>
  <c r="BL5" i="115"/>
  <c r="R21" i="81" s="1"/>
  <c r="BA5" i="116"/>
  <c r="G22" i="81" s="1"/>
  <c r="AY5" i="118"/>
  <c r="E24" i="81" s="1"/>
  <c r="BM5" i="115"/>
  <c r="S21" i="81" s="1"/>
  <c r="BB5" i="116"/>
  <c r="H22" i="81" s="1"/>
  <c r="BK5" i="117"/>
  <c r="Q23" i="81" s="1"/>
  <c r="AZ5" i="118"/>
  <c r="F24" i="81" s="1"/>
  <c r="AZ5" i="105"/>
  <c r="F11" i="81" s="1"/>
  <c r="BL5" i="106"/>
  <c r="R12" i="81" s="1"/>
  <c r="BA5" i="107"/>
  <c r="G13" i="81" s="1"/>
  <c r="BM5" i="106"/>
  <c r="S12" i="81" s="1"/>
  <c r="BB5" i="107"/>
  <c r="H13" i="81" s="1"/>
  <c r="BK5" i="108"/>
  <c r="Q14" i="81" s="1"/>
  <c r="BN5" i="115"/>
  <c r="T21" i="81" s="1"/>
  <c r="BL5" i="117"/>
  <c r="R23" i="81" s="1"/>
  <c r="BA5" i="118"/>
  <c r="G24" i="81" s="1"/>
  <c r="AZ5" i="112"/>
  <c r="F18" i="81" s="1"/>
  <c r="BN5" i="106"/>
  <c r="T12" i="81" s="1"/>
  <c r="BL5" i="108"/>
  <c r="R14" i="81" s="1"/>
  <c r="BM5" i="117"/>
  <c r="S23" i="81" s="1"/>
  <c r="BB5" i="118"/>
  <c r="H24" i="81" s="1"/>
  <c r="BN5" i="117"/>
  <c r="T23" i="81" s="1"/>
  <c r="BM5" i="108"/>
  <c r="S14" i="81" s="1"/>
  <c r="BN5" i="108"/>
  <c r="T14" i="81" s="1"/>
  <c r="BL5" i="110"/>
  <c r="R16" i="81" s="1"/>
  <c r="AY5" i="113"/>
  <c r="E19" i="81" s="1"/>
  <c r="BM5" i="112"/>
  <c r="S18" i="81" s="1"/>
  <c r="BB5" i="113"/>
  <c r="H19" i="81" s="1"/>
  <c r="AZ5" i="115"/>
  <c r="F21" i="81" s="1"/>
  <c r="BL5" i="112"/>
  <c r="R18" i="81" s="1"/>
  <c r="BA5" i="113"/>
  <c r="G19" i="81" s="1"/>
  <c r="AY5" i="106"/>
  <c r="E12" i="81" s="1"/>
  <c r="BK5" i="105"/>
  <c r="Q11" i="81" s="1"/>
  <c r="AZ5" i="106"/>
  <c r="F12" i="81" s="1"/>
  <c r="BA5" i="115"/>
  <c r="G21" i="81" s="1"/>
  <c r="BM5" i="114"/>
  <c r="S20" i="81" s="1"/>
  <c r="BK5" i="116"/>
  <c r="Q22" i="81" s="1"/>
  <c r="AZ5" i="117"/>
  <c r="F23" i="81" s="1"/>
  <c r="BL5" i="116"/>
  <c r="R22" i="81" s="1"/>
  <c r="BA5" i="117"/>
  <c r="G23" i="81" s="1"/>
  <c r="BA5" i="106"/>
  <c r="G12" i="81" s="1"/>
  <c r="AY5" i="108"/>
  <c r="E14" i="81" s="1"/>
  <c r="BM5" i="105"/>
  <c r="S11" i="81" s="1"/>
  <c r="BK5" i="107"/>
  <c r="Q13" i="81" s="1"/>
  <c r="AZ5" i="108"/>
  <c r="F14" i="81" s="1"/>
  <c r="AZ5" i="83"/>
  <c r="F10" i="81" s="1"/>
  <c r="BB5" i="83"/>
  <c r="H10" i="81" s="1"/>
  <c r="BA5" i="83"/>
  <c r="G10" i="81" s="1"/>
  <c r="AE7" i="57"/>
  <c r="AF7" i="57" s="1"/>
  <c r="AQ30" i="83"/>
  <c r="AQ31" i="83"/>
  <c r="AQ32" i="83"/>
  <c r="AQ33" i="83"/>
  <c r="AQ34" i="83"/>
  <c r="AQ21" i="83"/>
  <c r="AQ26" i="83"/>
  <c r="AQ12" i="83"/>
  <c r="AQ13" i="83"/>
  <c r="AQ14" i="83"/>
  <c r="AQ15" i="83"/>
  <c r="AQ16" i="83"/>
  <c r="AQ17" i="83"/>
  <c r="AQ18" i="83"/>
  <c r="AQ19" i="83"/>
  <c r="AQ20" i="83"/>
  <c r="AQ22" i="83"/>
  <c r="AQ23" i="83"/>
  <c r="AQ24" i="83"/>
  <c r="AQ25" i="83"/>
  <c r="AQ27" i="83"/>
  <c r="AQ28" i="83"/>
  <c r="AQ29" i="83"/>
  <c r="AW5" i="83"/>
  <c r="C10" i="81" s="1"/>
  <c r="AV5" i="83"/>
  <c r="B10" i="81" s="1"/>
  <c r="BJ5" i="83"/>
  <c r="P10" i="81" s="1"/>
  <c r="AE35" i="83"/>
  <c r="BQ5" i="83" s="1"/>
  <c r="W10" i="81" s="1"/>
  <c r="AG7" i="57" l="1"/>
  <c r="AH7" i="57" s="1"/>
  <c r="AI7" i="57" s="1"/>
  <c r="E44" i="81"/>
  <c r="BK5" i="83"/>
  <c r="Q10" i="81" s="1"/>
  <c r="P44" i="81"/>
  <c r="Q44" i="81" l="1"/>
  <c r="AD37" i="83"/>
  <c r="BD5" i="83" s="1"/>
  <c r="J10" i="81" s="1"/>
  <c r="AE37" i="83"/>
  <c r="BE5" i="83" s="1"/>
  <c r="K10" i="81" s="1"/>
  <c r="AF37" i="83"/>
  <c r="BF5" i="83" s="1"/>
  <c r="L10" i="81" s="1"/>
  <c r="AG37" i="83"/>
  <c r="BG5" i="83" s="1"/>
  <c r="M10" i="81" s="1"/>
  <c r="AH37" i="83"/>
  <c r="BH5" i="83" s="1"/>
  <c r="N10" i="81" s="1"/>
  <c r="AI37" i="83"/>
  <c r="BI5" i="83" s="1"/>
  <c r="O10" i="81" s="1"/>
  <c r="AC37" i="83"/>
  <c r="BC5" i="83" s="1"/>
  <c r="I10" i="81" s="1"/>
  <c r="M44" i="81" l="1"/>
  <c r="J44" i="81"/>
  <c r="G44" i="81"/>
  <c r="AJ35" i="83"/>
  <c r="BV5" i="83" s="1"/>
  <c r="AB10" i="81" s="1"/>
  <c r="AI35" i="83"/>
  <c r="BU5" i="83" s="1"/>
  <c r="AA10" i="81" s="1"/>
  <c r="AH35" i="83"/>
  <c r="BT5" i="83" s="1"/>
  <c r="Z10" i="81" s="1"/>
  <c r="AG35" i="83"/>
  <c r="BS5" i="83" s="1"/>
  <c r="Y10" i="81" s="1"/>
  <c r="AF35" i="83"/>
  <c r="BR5" i="83" s="1"/>
  <c r="X10" i="81" s="1"/>
  <c r="AD35" i="83"/>
  <c r="BP5" i="83" s="1"/>
  <c r="V10" i="81" s="1"/>
  <c r="AC35" i="83"/>
  <c r="BO5" i="83" s="1"/>
  <c r="U10" i="81" s="1"/>
  <c r="Z44" i="81" l="1"/>
  <c r="AB44" i="81"/>
  <c r="AA44" i="81"/>
  <c r="U44" i="81"/>
  <c r="Y44" i="81"/>
  <c r="BL5" i="83"/>
  <c r="R10" i="81" s="1"/>
  <c r="BM5" i="83"/>
  <c r="S10" i="81" s="1"/>
  <c r="BN5" i="83"/>
  <c r="T10" i="81" s="1"/>
  <c r="H44" i="81"/>
  <c r="X44" i="81"/>
  <c r="W44" i="81"/>
  <c r="V44" i="81"/>
  <c r="O44" i="81"/>
  <c r="N44" i="81"/>
  <c r="L44" i="81"/>
  <c r="K44" i="81"/>
  <c r="I44" i="81"/>
  <c r="F44" i="81"/>
  <c r="T44" i="81" l="1"/>
  <c r="S44" i="81"/>
  <c r="R44" i="81"/>
  <c r="K45" i="81"/>
  <c r="G45" i="81"/>
  <c r="O45" i="81"/>
  <c r="AE8" i="57"/>
  <c r="AF8" i="57" s="1"/>
  <c r="AG8" i="57" l="1"/>
  <c r="AH8" i="57" s="1"/>
  <c r="AI8" i="57" s="1"/>
</calcChain>
</file>

<file path=xl/sharedStrings.xml><?xml version="1.0" encoding="utf-8"?>
<sst xmlns="http://schemas.openxmlformats.org/spreadsheetml/2006/main" count="3356" uniqueCount="643">
  <si>
    <t>名  称</t>
    <rPh sb="0" eb="4">
      <t>メイショウ</t>
    </rPh>
    <phoneticPr fontId="6"/>
  </si>
  <si>
    <t>管理者名</t>
    <rPh sb="0" eb="4">
      <t>カンリシャメイ</t>
    </rPh>
    <phoneticPr fontId="6"/>
  </si>
  <si>
    <t>変状種類</t>
    <rPh sb="0" eb="2">
      <t>ヘンジョウ</t>
    </rPh>
    <rPh sb="2" eb="4">
      <t>シュルイ</t>
    </rPh>
    <phoneticPr fontId="7"/>
  </si>
  <si>
    <t>変状の発生範囲の規模</t>
    <rPh sb="0" eb="2">
      <t>ヘンジョウ</t>
    </rPh>
    <rPh sb="3" eb="5">
      <t>ハッセイ</t>
    </rPh>
    <rPh sb="5" eb="7">
      <t>ハンイ</t>
    </rPh>
    <rPh sb="8" eb="10">
      <t>キボ</t>
    </rPh>
    <phoneticPr fontId="6"/>
  </si>
  <si>
    <t>実施状況（実施日）</t>
    <rPh sb="0" eb="2">
      <t>ジッシ</t>
    </rPh>
    <rPh sb="2" eb="4">
      <t>ジョウキョウ</t>
    </rPh>
    <rPh sb="5" eb="8">
      <t>ジッシビ</t>
    </rPh>
    <phoneticPr fontId="6"/>
  </si>
  <si>
    <t>トンネル変状・異常箇所写真位置図</t>
    <rPh sb="4" eb="6">
      <t>ヘンジョウ</t>
    </rPh>
    <rPh sb="7" eb="9">
      <t>イジョウ</t>
    </rPh>
    <rPh sb="9" eb="11">
      <t>カショ</t>
    </rPh>
    <rPh sb="11" eb="13">
      <t>シャシン</t>
    </rPh>
    <rPh sb="13" eb="16">
      <t>イチズ</t>
    </rPh>
    <phoneticPr fontId="7"/>
  </si>
  <si>
    <t>管理者名</t>
    <rPh sb="0" eb="4">
      <t>カンリシャメイ</t>
    </rPh>
    <phoneticPr fontId="7"/>
  </si>
  <si>
    <t>名　称</t>
    <rPh sb="0" eb="1">
      <t>メイ</t>
    </rPh>
    <rPh sb="2" eb="3">
      <t>ショウ</t>
    </rPh>
    <phoneticPr fontId="7"/>
  </si>
  <si>
    <t>所在地</t>
    <rPh sb="0" eb="3">
      <t>ショザイチ</t>
    </rPh>
    <phoneticPr fontId="7"/>
  </si>
  <si>
    <t>自</t>
    <rPh sb="0" eb="1">
      <t>ジ</t>
    </rPh>
    <phoneticPr fontId="7"/>
  </si>
  <si>
    <t>至</t>
    <rPh sb="0" eb="1">
      <t>イタ</t>
    </rPh>
    <phoneticPr fontId="7"/>
  </si>
  <si>
    <t>ﾄﾝﾈﾙの分類</t>
    <rPh sb="5" eb="7">
      <t>ブンルイ</t>
    </rPh>
    <phoneticPr fontId="7"/>
  </si>
  <si>
    <t>緊急輸送道路</t>
    <rPh sb="0" eb="2">
      <t>キンキュウ</t>
    </rPh>
    <rPh sb="2" eb="4">
      <t>ユソウ</t>
    </rPh>
    <rPh sb="4" eb="6">
      <t>ドウロ</t>
    </rPh>
    <phoneticPr fontId="6"/>
  </si>
  <si>
    <t>代替路の有無</t>
    <rPh sb="0" eb="2">
      <t>ダイガエ</t>
    </rPh>
    <rPh sb="2" eb="3">
      <t>ロ</t>
    </rPh>
    <rPh sb="4" eb="6">
      <t>ウム</t>
    </rPh>
    <phoneticPr fontId="6"/>
  </si>
  <si>
    <t>材質劣化</t>
    <rPh sb="0" eb="2">
      <t>ザイシツ</t>
    </rPh>
    <rPh sb="2" eb="4">
      <t>レッカ</t>
    </rPh>
    <phoneticPr fontId="7"/>
  </si>
  <si>
    <t>漏水</t>
    <rPh sb="0" eb="2">
      <t>ロウスイ</t>
    </rPh>
    <phoneticPr fontId="7"/>
  </si>
  <si>
    <t>外力</t>
    <rPh sb="0" eb="2">
      <t>ガイリョク</t>
    </rPh>
    <phoneticPr fontId="7"/>
  </si>
  <si>
    <t>フリガナ</t>
    <phoneticPr fontId="6"/>
  </si>
  <si>
    <t>路線名</t>
    <phoneticPr fontId="7"/>
  </si>
  <si>
    <t>トンネル全体変状展開図</t>
    <rPh sb="4" eb="6">
      <t>ゼンタイ</t>
    </rPh>
    <rPh sb="6" eb="7">
      <t>ヘン</t>
    </rPh>
    <rPh sb="7" eb="8">
      <t>ジョウ</t>
    </rPh>
    <rPh sb="8" eb="11">
      <t>テンカイズ</t>
    </rPh>
    <phoneticPr fontId="7"/>
  </si>
  <si>
    <t>トンネル変状展開図</t>
    <rPh sb="4" eb="5">
      <t>ヘン</t>
    </rPh>
    <rPh sb="5" eb="6">
      <t>ジョウ</t>
    </rPh>
    <rPh sb="6" eb="9">
      <t>テンカイズ</t>
    </rPh>
    <phoneticPr fontId="7"/>
  </si>
  <si>
    <t>Ⅳ</t>
    <phoneticPr fontId="7"/>
  </si>
  <si>
    <t>Ⅲ</t>
    <phoneticPr fontId="7"/>
  </si>
  <si>
    <t>Ⅱ</t>
    <phoneticPr fontId="7"/>
  </si>
  <si>
    <t>ｍ</t>
    <phoneticPr fontId="7"/>
  </si>
  <si>
    <t>L=</t>
    <phoneticPr fontId="7"/>
  </si>
  <si>
    <t>トンネル延長</t>
    <phoneticPr fontId="7"/>
  </si>
  <si>
    <t>路 線 名</t>
    <rPh sb="0" eb="1">
      <t>ミチ</t>
    </rPh>
    <rPh sb="2" eb="3">
      <t>セン</t>
    </rPh>
    <rPh sb="4" eb="5">
      <t>メイ</t>
    </rPh>
    <phoneticPr fontId="17"/>
  </si>
  <si>
    <t>名　称</t>
    <rPh sb="0" eb="1">
      <t>ナ</t>
    </rPh>
    <rPh sb="2" eb="3">
      <t>ショウ</t>
    </rPh>
    <phoneticPr fontId="7"/>
  </si>
  <si>
    <t>覆工
スパン
番号</t>
    <rPh sb="0" eb="2">
      <t>フッコウ</t>
    </rPh>
    <rPh sb="7" eb="9">
      <t>バンゴウ</t>
    </rPh>
    <phoneticPr fontId="6"/>
  </si>
  <si>
    <t>変状
部位</t>
    <rPh sb="0" eb="2">
      <t>ヘンジョウ</t>
    </rPh>
    <rPh sb="3" eb="5">
      <t>ブイ</t>
    </rPh>
    <phoneticPr fontId="6"/>
  </si>
  <si>
    <t>変状種類</t>
    <rPh sb="0" eb="2">
      <t>ヘンジョウ</t>
    </rPh>
    <rPh sb="2" eb="4">
      <t>シュルイ</t>
    </rPh>
    <phoneticPr fontId="6"/>
  </si>
  <si>
    <t>写真
番号</t>
    <phoneticPr fontId="6"/>
  </si>
  <si>
    <t>管理者名</t>
    <phoneticPr fontId="17"/>
  </si>
  <si>
    <t>フリガナ</t>
    <phoneticPr fontId="17"/>
  </si>
  <si>
    <t>計</t>
    <rPh sb="0" eb="1">
      <t>ケイ</t>
    </rPh>
    <phoneticPr fontId="18"/>
  </si>
  <si>
    <t>Ⅲ</t>
    <phoneticPr fontId="18"/>
  </si>
  <si>
    <t>Ⅳ</t>
    <phoneticPr fontId="18"/>
  </si>
  <si>
    <t>Ⅱb</t>
    <phoneticPr fontId="18"/>
  </si>
  <si>
    <t>Ⅱa</t>
    <phoneticPr fontId="18"/>
  </si>
  <si>
    <t>漏水</t>
    <rPh sb="0" eb="2">
      <t>ロウスイ</t>
    </rPh>
    <phoneticPr fontId="18"/>
  </si>
  <si>
    <t>材質劣化</t>
    <rPh sb="0" eb="2">
      <t>ザイシツ</t>
    </rPh>
    <rPh sb="2" eb="4">
      <t>レッカ</t>
    </rPh>
    <phoneticPr fontId="18"/>
  </si>
  <si>
    <t xml:space="preserve">外力 </t>
    <rPh sb="0" eb="2">
      <t>ガイリョク</t>
    </rPh>
    <phoneticPr fontId="18"/>
  </si>
  <si>
    <t>変状の発生範囲の規模（㎡）</t>
    <rPh sb="0" eb="2">
      <t>ヘンジョウ</t>
    </rPh>
    <rPh sb="3" eb="5">
      <t>ハッセイ</t>
    </rPh>
    <rPh sb="5" eb="7">
      <t>ハンイ</t>
    </rPh>
    <rPh sb="8" eb="10">
      <t>キボ</t>
    </rPh>
    <phoneticPr fontId="18"/>
  </si>
  <si>
    <t>覆工スパン長（ｍ）</t>
    <rPh sb="0" eb="2">
      <t>フッコウ</t>
    </rPh>
    <rPh sb="5" eb="6">
      <t>ナガ</t>
    </rPh>
    <phoneticPr fontId="18"/>
  </si>
  <si>
    <t>変    状    規    模</t>
    <rPh sb="0" eb="1">
      <t>ヘン</t>
    </rPh>
    <rPh sb="5" eb="6">
      <t>ジョウ</t>
    </rPh>
    <rPh sb="10" eb="11">
      <t>キ</t>
    </rPh>
    <rPh sb="15" eb="16">
      <t>ボ</t>
    </rPh>
    <phoneticPr fontId="18"/>
  </si>
  <si>
    <t>変    状    数</t>
    <rPh sb="0" eb="1">
      <t>ヘン</t>
    </rPh>
    <rPh sb="5" eb="6">
      <t>ジョウ</t>
    </rPh>
    <rPh sb="10" eb="11">
      <t>スウ</t>
    </rPh>
    <phoneticPr fontId="18"/>
  </si>
  <si>
    <t>管理者名</t>
    <rPh sb="0" eb="3">
      <t>カンリシャ</t>
    </rPh>
    <rPh sb="3" eb="4">
      <t>メイ</t>
    </rPh>
    <phoneticPr fontId="18"/>
  </si>
  <si>
    <t>名  称</t>
    <rPh sb="0" eb="1">
      <t>ナ</t>
    </rPh>
    <rPh sb="3" eb="4">
      <t>ショウ</t>
    </rPh>
    <phoneticPr fontId="18"/>
  </si>
  <si>
    <t xml:space="preserve"> </t>
    <phoneticPr fontId="18"/>
  </si>
  <si>
    <t>路線名</t>
    <rPh sb="0" eb="2">
      <t>ロセン</t>
    </rPh>
    <rPh sb="2" eb="3">
      <t>メイ</t>
    </rPh>
    <phoneticPr fontId="18"/>
  </si>
  <si>
    <t>フリガナ</t>
    <phoneticPr fontId="18"/>
  </si>
  <si>
    <t>方向転換所</t>
    <rPh sb="0" eb="2">
      <t>ホウコウ</t>
    </rPh>
    <rPh sb="2" eb="4">
      <t>テンカン</t>
    </rPh>
    <rPh sb="4" eb="5">
      <t>ショ</t>
    </rPh>
    <phoneticPr fontId="6"/>
  </si>
  <si>
    <t>トンネル工法</t>
    <rPh sb="4" eb="6">
      <t>コウホウ</t>
    </rPh>
    <phoneticPr fontId="6"/>
  </si>
  <si>
    <t>非常駐車帯</t>
    <rPh sb="0" eb="2">
      <t>ヒジョウ</t>
    </rPh>
    <rPh sb="2" eb="4">
      <t>チュウシャ</t>
    </rPh>
    <rPh sb="4" eb="5">
      <t>タイ</t>
    </rPh>
    <phoneticPr fontId="6"/>
  </si>
  <si>
    <t>その他</t>
    <rPh sb="2" eb="3">
      <t>タ</t>
    </rPh>
    <phoneticPr fontId="7"/>
  </si>
  <si>
    <t>終点側ｸﾛｿｲﾄﾞ</t>
    <rPh sb="0" eb="2">
      <t>シュウテン</t>
    </rPh>
    <rPh sb="2" eb="3">
      <t>ガワ</t>
    </rPh>
    <phoneticPr fontId="6"/>
  </si>
  <si>
    <t>曲線半径</t>
    <rPh sb="0" eb="2">
      <t>キョクセン</t>
    </rPh>
    <rPh sb="2" eb="4">
      <t>ハンケイ</t>
    </rPh>
    <phoneticPr fontId="6"/>
  </si>
  <si>
    <t>起点側ｸﾛｿｲﾄﾞ</t>
    <rPh sb="0" eb="2">
      <t>キテン</t>
    </rPh>
    <rPh sb="2" eb="3">
      <t>ガワ</t>
    </rPh>
    <phoneticPr fontId="6"/>
  </si>
  <si>
    <t>区間長</t>
    <rPh sb="0" eb="3">
      <t>クカンチョウ</t>
    </rPh>
    <phoneticPr fontId="6"/>
  </si>
  <si>
    <t>曲線区間</t>
    <rPh sb="0" eb="2">
      <t>キョクセン</t>
    </rPh>
    <rPh sb="2" eb="4">
      <t>クカン</t>
    </rPh>
    <phoneticPr fontId="6"/>
  </si>
  <si>
    <t>更新年次</t>
    <rPh sb="0" eb="2">
      <t>コウシン</t>
    </rPh>
    <rPh sb="2" eb="4">
      <t>ネンジ</t>
    </rPh>
    <phoneticPr fontId="6"/>
  </si>
  <si>
    <t>管理者名</t>
    <rPh sb="0" eb="2">
      <t>カンリ</t>
    </rPh>
    <rPh sb="2" eb="3">
      <t>シャ</t>
    </rPh>
    <rPh sb="3" eb="4">
      <t>メイ</t>
    </rPh>
    <phoneticPr fontId="6"/>
  </si>
  <si>
    <t>寸　法</t>
    <rPh sb="0" eb="1">
      <t>スン</t>
    </rPh>
    <rPh sb="2" eb="3">
      <t>ホウ</t>
    </rPh>
    <phoneticPr fontId="6"/>
  </si>
  <si>
    <t>種　類</t>
    <rPh sb="0" eb="1">
      <t>タネ</t>
    </rPh>
    <rPh sb="2" eb="3">
      <t>タグイ</t>
    </rPh>
    <phoneticPr fontId="6"/>
  </si>
  <si>
    <t>占用物件</t>
    <rPh sb="0" eb="2">
      <t>センヨウ</t>
    </rPh>
    <rPh sb="2" eb="4">
      <t>ブッケン</t>
    </rPh>
    <phoneticPr fontId="6"/>
  </si>
  <si>
    <t>直線区間長</t>
    <rPh sb="0" eb="2">
      <t>チョクセン</t>
    </rPh>
    <rPh sb="2" eb="4">
      <t>クカン</t>
    </rPh>
    <rPh sb="4" eb="5">
      <t>チョウ</t>
    </rPh>
    <phoneticPr fontId="6"/>
  </si>
  <si>
    <t>線　形</t>
    <rPh sb="0" eb="1">
      <t>セン</t>
    </rPh>
    <rPh sb="2" eb="3">
      <t>カタチ</t>
    </rPh>
    <phoneticPr fontId="6"/>
  </si>
  <si>
    <t>水噴霧設備</t>
    <rPh sb="0" eb="1">
      <t>ミズ</t>
    </rPh>
    <rPh sb="1" eb="3">
      <t>フンム</t>
    </rPh>
    <rPh sb="3" eb="5">
      <t>セツビ</t>
    </rPh>
    <phoneticPr fontId="6"/>
  </si>
  <si>
    <t>cm</t>
    <phoneticPr fontId="6" type="Hiragana"/>
  </si>
  <si>
    <t>インバート</t>
    <phoneticPr fontId="6"/>
  </si>
  <si>
    <t>縦断勾配</t>
    <rPh sb="0" eb="2">
      <t>ジュウダン</t>
    </rPh>
    <rPh sb="2" eb="4">
      <t>コウバイ</t>
    </rPh>
    <phoneticPr fontId="6"/>
  </si>
  <si>
    <t>無線通信補助設備</t>
    <rPh sb="0" eb="2">
      <t>ムセン</t>
    </rPh>
    <rPh sb="2" eb="4">
      <t>ツウシン</t>
    </rPh>
    <rPh sb="4" eb="6">
      <t>ホジョ</t>
    </rPh>
    <rPh sb="6" eb="8">
      <t>セツビ</t>
    </rPh>
    <phoneticPr fontId="6"/>
  </si>
  <si>
    <t>側　壁</t>
    <rPh sb="0" eb="1">
      <t>ガワ</t>
    </rPh>
    <rPh sb="2" eb="3">
      <t>カベ</t>
    </rPh>
    <phoneticPr fontId="6"/>
  </si>
  <si>
    <t>m</t>
  </si>
  <si>
    <t>有効高</t>
    <rPh sb="0" eb="1">
      <t>ユウ</t>
    </rPh>
    <rPh sb="1" eb="2">
      <t>コウ</t>
    </rPh>
    <rPh sb="2" eb="3">
      <t>タカ</t>
    </rPh>
    <phoneticPr fontId="6"/>
  </si>
  <si>
    <t>その他の設備</t>
    <rPh sb="2" eb="3">
      <t>タ</t>
    </rPh>
    <rPh sb="4" eb="5">
      <t>セツ</t>
    </rPh>
    <rPh sb="5" eb="6">
      <t>ビ</t>
    </rPh>
    <phoneticPr fontId="6"/>
  </si>
  <si>
    <t>アーチ</t>
    <phoneticPr fontId="6"/>
  </si>
  <si>
    <t>半径</t>
    <rPh sb="0" eb="2">
      <t>ハンケイ</t>
    </rPh>
    <phoneticPr fontId="6"/>
  </si>
  <si>
    <t>中央高</t>
    <rPh sb="0" eb="1">
      <t>ナカ</t>
    </rPh>
    <rPh sb="1" eb="2">
      <t>ヒサシ</t>
    </rPh>
    <rPh sb="2" eb="3">
      <t>ダカ</t>
    </rPh>
    <phoneticPr fontId="6"/>
  </si>
  <si>
    <t>排煙設備</t>
    <rPh sb="0" eb="2">
      <t>ハイエン</t>
    </rPh>
    <rPh sb="2" eb="4">
      <t>セツビ</t>
    </rPh>
    <phoneticPr fontId="8"/>
  </si>
  <si>
    <t>建築限界高</t>
    <rPh sb="0" eb="2">
      <t>ケンチク</t>
    </rPh>
    <rPh sb="2" eb="4">
      <t>ゲンカイ</t>
    </rPh>
    <rPh sb="4" eb="5">
      <t>タカ</t>
    </rPh>
    <phoneticPr fontId="6"/>
  </si>
  <si>
    <t>高さ</t>
    <rPh sb="0" eb="1">
      <t>タカ</t>
    </rPh>
    <phoneticPr fontId="6"/>
  </si>
  <si>
    <t>避難通路</t>
    <rPh sb="0" eb="2">
      <t>ヒナン</t>
    </rPh>
    <rPh sb="2" eb="4">
      <t>ツウロ</t>
    </rPh>
    <phoneticPr fontId="6"/>
  </si>
  <si>
    <t>吸音板</t>
    <rPh sb="0" eb="3">
      <t>キュウオンバン</t>
    </rPh>
    <phoneticPr fontId="6"/>
  </si>
  <si>
    <t>歩道等幅</t>
    <rPh sb="0" eb="1">
      <t>ホ</t>
    </rPh>
    <rPh sb="1" eb="2">
      <t>ミチ</t>
    </rPh>
    <rPh sb="2" eb="3">
      <t>トウ</t>
    </rPh>
    <rPh sb="3" eb="4">
      <t>ハバ</t>
    </rPh>
    <phoneticPr fontId="6"/>
  </si>
  <si>
    <t>避難情報提供設備</t>
    <rPh sb="0" eb="4">
      <t>ヒナンジョウホウ</t>
    </rPh>
    <rPh sb="4" eb="6">
      <t>テイキョウ</t>
    </rPh>
    <rPh sb="6" eb="8">
      <t>セツビ</t>
    </rPh>
    <phoneticPr fontId="6"/>
  </si>
  <si>
    <t>警報表示板</t>
    <rPh sb="0" eb="2">
      <t>ケイホウ</t>
    </rPh>
    <rPh sb="2" eb="5">
      <t>ヒョウジバン</t>
    </rPh>
    <phoneticPr fontId="6"/>
  </si>
  <si>
    <t>避難誘導設備</t>
    <rPh sb="0" eb="2">
      <t>ヒナン</t>
    </rPh>
    <rPh sb="2" eb="4">
      <t>ユウドウ</t>
    </rPh>
    <rPh sb="4" eb="5">
      <t>セツ</t>
    </rPh>
    <rPh sb="5" eb="6">
      <t>ビ</t>
    </rPh>
    <phoneticPr fontId="6"/>
  </si>
  <si>
    <t>標識</t>
    <rPh sb="0" eb="2">
      <t>ヒョウシキ</t>
    </rPh>
    <phoneticPr fontId="6"/>
  </si>
  <si>
    <t>竣工巻厚</t>
    <rPh sb="0" eb="2">
      <t>シュンコウ</t>
    </rPh>
    <rPh sb="2" eb="3">
      <t>マ</t>
    </rPh>
    <rPh sb="3" eb="4">
      <t>アツ</t>
    </rPh>
    <phoneticPr fontId="6"/>
  </si>
  <si>
    <t>車 道 幅</t>
    <rPh sb="0" eb="1">
      <t>クルマ</t>
    </rPh>
    <rPh sb="2" eb="3">
      <t>ミチ</t>
    </rPh>
    <rPh sb="4" eb="5">
      <t>ハバ</t>
    </rPh>
    <phoneticPr fontId="6"/>
  </si>
  <si>
    <t>幅　員</t>
    <rPh sb="0" eb="1">
      <t>ハバ</t>
    </rPh>
    <rPh sb="2" eb="3">
      <t>イン</t>
    </rPh>
    <phoneticPr fontId="6"/>
  </si>
  <si>
    <t>換気</t>
    <rPh sb="0" eb="2">
      <t>カンキ</t>
    </rPh>
    <phoneticPr fontId="6"/>
  </si>
  <si>
    <t>m</t>
    <phoneticPr fontId="6" type="Hiragana"/>
  </si>
  <si>
    <t>延長</t>
    <rPh sb="0" eb="2">
      <t>エンチョウ</t>
    </rPh>
    <phoneticPr fontId="6"/>
  </si>
  <si>
    <t>道 路 幅</t>
    <rPh sb="0" eb="1">
      <t>ミチ</t>
    </rPh>
    <rPh sb="2" eb="3">
      <t>ミチ</t>
    </rPh>
    <rPh sb="4" eb="5">
      <t>ハバ</t>
    </rPh>
    <phoneticPr fontId="6"/>
  </si>
  <si>
    <t>消 火 器</t>
    <rPh sb="0" eb="1">
      <t>ケ</t>
    </rPh>
    <rPh sb="2" eb="3">
      <t>ヒ</t>
    </rPh>
    <rPh sb="4" eb="5">
      <t>ウツワ</t>
    </rPh>
    <phoneticPr fontId="6"/>
  </si>
  <si>
    <t>消火設備</t>
    <rPh sb="0" eb="2">
      <t>ショウカ</t>
    </rPh>
    <rPh sb="2" eb="4">
      <t>セツビ</t>
    </rPh>
    <phoneticPr fontId="6"/>
  </si>
  <si>
    <t>照明</t>
    <rPh sb="0" eb="2">
      <t>ショウメイ</t>
    </rPh>
    <phoneticPr fontId="6"/>
  </si>
  <si>
    <t>道路附属物等</t>
    <rPh sb="0" eb="2">
      <t>ドウロ</t>
    </rPh>
    <rPh sb="2" eb="4">
      <t>フゾク</t>
    </rPh>
    <rPh sb="4" eb="5">
      <t>ブツ</t>
    </rPh>
    <rPh sb="5" eb="6">
      <t>トウ</t>
    </rPh>
    <phoneticPr fontId="6"/>
  </si>
  <si>
    <t>形式</t>
    <rPh sb="0" eb="2">
      <t>ケイシキ</t>
    </rPh>
    <phoneticPr fontId="6"/>
  </si>
  <si>
    <t>終点</t>
    <rPh sb="0" eb="2">
      <t>シュウテン</t>
    </rPh>
    <phoneticPr fontId="6"/>
  </si>
  <si>
    <t>台/日</t>
  </si>
  <si>
    <t>交 通 量</t>
    <rPh sb="0" eb="1">
      <t>コウ</t>
    </rPh>
    <rPh sb="2" eb="3">
      <t>ツウ</t>
    </rPh>
    <rPh sb="4" eb="5">
      <t>リョウ</t>
    </rPh>
    <phoneticPr fontId="6"/>
  </si>
  <si>
    <t>個数</t>
    <rPh sb="0" eb="2">
      <t>コスウ</t>
    </rPh>
    <phoneticPr fontId="6"/>
  </si>
  <si>
    <t>種別・方式</t>
    <rPh sb="0" eb="2">
      <t>シュベツ</t>
    </rPh>
    <rPh sb="3" eb="5">
      <t>ホウシキ</t>
    </rPh>
    <phoneticPr fontId="6"/>
  </si>
  <si>
    <t>施設</t>
    <rPh sb="0" eb="2">
      <t>シセツ</t>
    </rPh>
    <phoneticPr fontId="6"/>
  </si>
  <si>
    <t>内空断面積</t>
    <rPh sb="0" eb="1">
      <t>ナイ</t>
    </rPh>
    <rPh sb="1" eb="2">
      <t>クウ</t>
    </rPh>
    <rPh sb="2" eb="5">
      <t>ダンメンセキ</t>
    </rPh>
    <phoneticPr fontId="6"/>
  </si>
  <si>
    <t>起点</t>
    <rPh sb="0" eb="2">
      <t>キテン</t>
    </rPh>
    <phoneticPr fontId="6"/>
  </si>
  <si>
    <t>坑門</t>
    <rPh sb="0" eb="2">
      <t>コウモン</t>
    </rPh>
    <phoneticPr fontId="6"/>
  </si>
  <si>
    <t>土かぶり</t>
    <rPh sb="0" eb="1">
      <t>ツチ</t>
    </rPh>
    <phoneticPr fontId="6"/>
  </si>
  <si>
    <t>非常警報設備</t>
    <rPh sb="0" eb="2">
      <t>ヒジョウ</t>
    </rPh>
    <rPh sb="2" eb="4">
      <t>ケイホウ</t>
    </rPh>
    <rPh sb="4" eb="6">
      <t>セツビ</t>
    </rPh>
    <phoneticPr fontId="6"/>
  </si>
  <si>
    <t>警報設備</t>
    <rPh sb="0" eb="2">
      <t>ケイホウ</t>
    </rPh>
    <rPh sb="2" eb="4">
      <t>セツビ</t>
    </rPh>
    <phoneticPr fontId="6"/>
  </si>
  <si>
    <t>種　別</t>
    <rPh sb="0" eb="1">
      <t>タネ</t>
    </rPh>
    <rPh sb="2" eb="3">
      <t>ベツ</t>
    </rPh>
    <phoneticPr fontId="6"/>
  </si>
  <si>
    <t>排水</t>
    <rPh sb="0" eb="2">
      <t>ハイスイ</t>
    </rPh>
    <phoneticPr fontId="6"/>
  </si>
  <si>
    <t>天井板種類</t>
    <rPh sb="0" eb="2">
      <t>テンジョウ</t>
    </rPh>
    <rPh sb="2" eb="3">
      <t>バン</t>
    </rPh>
    <rPh sb="3" eb="5">
      <t>シュルイ</t>
    </rPh>
    <phoneticPr fontId="6"/>
  </si>
  <si>
    <t>一般有料区分</t>
    <rPh sb="0" eb="2">
      <t>イッパン</t>
    </rPh>
    <rPh sb="2" eb="4">
      <t>ユウリョウ</t>
    </rPh>
    <rPh sb="4" eb="6">
      <t>クブン</t>
    </rPh>
    <phoneticPr fontId="6"/>
  </si>
  <si>
    <t>自動通報設備</t>
    <rPh sb="0" eb="2">
      <t>ジドウ</t>
    </rPh>
    <rPh sb="2" eb="4">
      <t>ツウホウ</t>
    </rPh>
    <rPh sb="4" eb="6">
      <t>セツビ</t>
    </rPh>
    <phoneticPr fontId="6"/>
  </si>
  <si>
    <t>内装種類</t>
    <rPh sb="0" eb="2">
      <t>ナイソウ</t>
    </rPh>
    <rPh sb="2" eb="4">
      <t>シュルイ</t>
    </rPh>
    <phoneticPr fontId="6"/>
  </si>
  <si>
    <t>経度</t>
    <rPh sb="0" eb="2">
      <t>けいど</t>
    </rPh>
    <phoneticPr fontId="6" type="Hiragana"/>
  </si>
  <si>
    <t>操作型通報設備</t>
    <rPh sb="0" eb="2">
      <t>ソウサ</t>
    </rPh>
    <rPh sb="2" eb="3">
      <t>ガタ</t>
    </rPh>
    <rPh sb="3" eb="5">
      <t>ツウホウ</t>
    </rPh>
    <rPh sb="5" eb="7">
      <t>セツビ</t>
    </rPh>
    <phoneticPr fontId="6"/>
  </si>
  <si>
    <t>面　積</t>
    <rPh sb="0" eb="1">
      <t>メン</t>
    </rPh>
    <rPh sb="2" eb="3">
      <t>セキ</t>
    </rPh>
    <phoneticPr fontId="6"/>
  </si>
  <si>
    <t>緯度</t>
    <rPh sb="0" eb="2">
      <t>いど</t>
    </rPh>
    <phoneticPr fontId="6" type="Hiragana"/>
  </si>
  <si>
    <t>通報設備</t>
    <rPh sb="0" eb="2">
      <t>ツウホウ</t>
    </rPh>
    <rPh sb="2" eb="4">
      <t>セツビ</t>
    </rPh>
    <phoneticPr fontId="6"/>
  </si>
  <si>
    <t>厚　さ</t>
    <rPh sb="0" eb="1">
      <t>アツ</t>
    </rPh>
    <phoneticPr fontId="6"/>
  </si>
  <si>
    <t>供用年月日</t>
    <rPh sb="0" eb="2">
      <t>キョウヨウ</t>
    </rPh>
    <rPh sb="2" eb="5">
      <t>ネンガッピ</t>
    </rPh>
    <phoneticPr fontId="7"/>
  </si>
  <si>
    <t>更新年度</t>
    <rPh sb="0" eb="2">
      <t>こうしん</t>
    </rPh>
    <rPh sb="2" eb="4">
      <t>ねんど</t>
    </rPh>
    <phoneticPr fontId="6" type="Hiragana"/>
  </si>
  <si>
    <t>型式</t>
    <rPh sb="0" eb="2">
      <t>ケイシキ</t>
    </rPh>
    <phoneticPr fontId="6"/>
  </si>
  <si>
    <t>施設の内訳</t>
    <rPh sb="0" eb="2">
      <t>シセツ</t>
    </rPh>
    <rPh sb="3" eb="5">
      <t>ウチワケ</t>
    </rPh>
    <phoneticPr fontId="6"/>
  </si>
  <si>
    <t>トンネル非常用施設</t>
    <rPh sb="4" eb="7">
      <t>ヒジョウヨウ</t>
    </rPh>
    <rPh sb="7" eb="9">
      <t>シセツ</t>
    </rPh>
    <phoneticPr fontId="6"/>
  </si>
  <si>
    <t>舗装</t>
    <rPh sb="0" eb="2">
      <t>ホソウ</t>
    </rPh>
    <phoneticPr fontId="6"/>
  </si>
  <si>
    <t>完成年月日</t>
    <rPh sb="0" eb="2">
      <t>カンセイ</t>
    </rPh>
    <rPh sb="2" eb="5">
      <t>ネンガッピ</t>
    </rPh>
    <phoneticPr fontId="7"/>
  </si>
  <si>
    <t>作成年月日</t>
    <rPh sb="0" eb="2">
      <t>サクセイ</t>
    </rPh>
    <rPh sb="2" eb="5">
      <t>ネンガッピ</t>
    </rPh>
    <phoneticPr fontId="7"/>
  </si>
  <si>
    <t>作成者</t>
    <rPh sb="0" eb="3">
      <t>サクセイシャ</t>
    </rPh>
    <phoneticPr fontId="7"/>
  </si>
  <si>
    <t>代替路の有無</t>
  </si>
  <si>
    <t>緊急輸送道路</t>
  </si>
  <si>
    <t>(m)</t>
    <phoneticPr fontId="6"/>
  </si>
  <si>
    <t>(m)</t>
    <phoneticPr fontId="6"/>
  </si>
  <si>
    <t>(m)</t>
    <phoneticPr fontId="6"/>
  </si>
  <si>
    <t>特記事項</t>
    <rPh sb="0" eb="2">
      <t>トッキ</t>
    </rPh>
    <rPh sb="2" eb="4">
      <t>ジコウ</t>
    </rPh>
    <phoneticPr fontId="7"/>
  </si>
  <si>
    <t>風向
風速計</t>
    <rPh sb="0" eb="2">
      <t>フウコウ</t>
    </rPh>
    <rPh sb="3" eb="5">
      <t>フウソク</t>
    </rPh>
    <rPh sb="5" eb="6">
      <t>ケイ</t>
    </rPh>
    <phoneticPr fontId="7"/>
  </si>
  <si>
    <t>CO計</t>
    <rPh sb="2" eb="3">
      <t>ケイ</t>
    </rPh>
    <phoneticPr fontId="7"/>
  </si>
  <si>
    <t>VI計</t>
    <rPh sb="2" eb="3">
      <t>ケイ</t>
    </rPh>
    <phoneticPr fontId="7"/>
  </si>
  <si>
    <t>JF</t>
    <phoneticPr fontId="7"/>
  </si>
  <si>
    <t>入口出口照明</t>
    <rPh sb="0" eb="1">
      <t>イ</t>
    </rPh>
    <rPh sb="1" eb="2">
      <t>グチ</t>
    </rPh>
    <rPh sb="2" eb="3">
      <t>デ</t>
    </rPh>
    <rPh sb="3" eb="4">
      <t>グチ</t>
    </rPh>
    <rPh sb="4" eb="6">
      <t>ショウメイ</t>
    </rPh>
    <phoneticPr fontId="7"/>
  </si>
  <si>
    <t>基本照明</t>
    <rPh sb="0" eb="2">
      <t>キホン</t>
    </rPh>
    <rPh sb="2" eb="4">
      <t>ショウメイ</t>
    </rPh>
    <phoneticPr fontId="7"/>
  </si>
  <si>
    <t>天井板</t>
    <rPh sb="0" eb="2">
      <t>テンジョウ</t>
    </rPh>
    <rPh sb="2" eb="3">
      <t>イタ</t>
    </rPh>
    <phoneticPr fontId="7"/>
  </si>
  <si>
    <t>内装板</t>
    <rPh sb="0" eb="3">
      <t>ナイソウバン</t>
    </rPh>
    <phoneticPr fontId="7"/>
  </si>
  <si>
    <t>特記事項</t>
    <rPh sb="0" eb="2">
      <t>トッキ</t>
    </rPh>
    <rPh sb="2" eb="4">
      <t>ジコウ</t>
    </rPh>
    <phoneticPr fontId="6"/>
  </si>
  <si>
    <t>終点側</t>
    <rPh sb="0" eb="2">
      <t>シュウテン</t>
    </rPh>
    <rPh sb="2" eb="3">
      <t>ガワ</t>
    </rPh>
    <phoneticPr fontId="6"/>
  </si>
  <si>
    <t>起点側</t>
    <rPh sb="0" eb="2">
      <t>キテン</t>
    </rPh>
    <rPh sb="2" eb="3">
      <t>ガワ</t>
    </rPh>
    <phoneticPr fontId="6"/>
  </si>
  <si>
    <t>その他附属物等</t>
    <rPh sb="2" eb="3">
      <t>タ</t>
    </rPh>
    <rPh sb="3" eb="6">
      <t>フゾクブツ</t>
    </rPh>
    <rPh sb="6" eb="7">
      <t>トウ</t>
    </rPh>
    <phoneticPr fontId="7"/>
  </si>
  <si>
    <t>換気施設</t>
    <rPh sb="0" eb="2">
      <t>カンキ</t>
    </rPh>
    <rPh sb="2" eb="4">
      <t>シセツ</t>
    </rPh>
    <phoneticPr fontId="6"/>
  </si>
  <si>
    <t>非常用施設</t>
    <rPh sb="0" eb="3">
      <t>ヒジョウヨウ</t>
    </rPh>
    <rPh sb="3" eb="5">
      <t>シセツ</t>
    </rPh>
    <phoneticPr fontId="6"/>
  </si>
  <si>
    <t>照明施設</t>
    <rPh sb="0" eb="2">
      <t>ショウメイ</t>
    </rPh>
    <rPh sb="2" eb="4">
      <t>シセツ</t>
    </rPh>
    <phoneticPr fontId="6"/>
  </si>
  <si>
    <t>トンネル本体工</t>
    <rPh sb="4" eb="7">
      <t>ホンタイコウ</t>
    </rPh>
    <phoneticPr fontId="6"/>
  </si>
  <si>
    <t>追加距離</t>
    <rPh sb="0" eb="1">
      <t>ツイカ</t>
    </rPh>
    <rPh sb="1" eb="3">
      <t>キョリ</t>
    </rPh>
    <phoneticPr fontId="6"/>
  </si>
  <si>
    <t>ｽﾊﾟﾝ長</t>
    <rPh sb="4" eb="5">
      <t>チョウ</t>
    </rPh>
    <phoneticPr fontId="6"/>
  </si>
  <si>
    <t>覆工
ｽﾊﾟﾝ
番号</t>
    <rPh sb="0" eb="2">
      <t>フッコウ</t>
    </rPh>
    <rPh sb="8" eb="10">
      <t>バンゴウ</t>
    </rPh>
    <phoneticPr fontId="6"/>
  </si>
  <si>
    <t>路線名</t>
    <phoneticPr fontId="7"/>
  </si>
  <si>
    <t>フリガナ</t>
    <phoneticPr fontId="6"/>
  </si>
  <si>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7"/>
  </si>
  <si>
    <t>作成年月日</t>
    <rPh sb="0" eb="2">
      <t>サクセイ</t>
    </rPh>
    <rPh sb="2" eb="5">
      <t>ネンガッピ</t>
    </rPh>
    <phoneticPr fontId="6"/>
  </si>
  <si>
    <t>実施</t>
    <rPh sb="0" eb="2">
      <t>ジッシ</t>
    </rPh>
    <phoneticPr fontId="6"/>
  </si>
  <si>
    <t>変状区分</t>
    <rPh sb="0" eb="2">
      <t>ヘンジョウ</t>
    </rPh>
    <rPh sb="2" eb="4">
      <t>クブン</t>
    </rPh>
    <phoneticPr fontId="6"/>
  </si>
  <si>
    <t>部位区分</t>
    <rPh sb="0" eb="2">
      <t>ブイ</t>
    </rPh>
    <rPh sb="2" eb="4">
      <t>クブン</t>
    </rPh>
    <phoneticPr fontId="7"/>
  </si>
  <si>
    <t>対象箇所</t>
    <rPh sb="0" eb="2">
      <t>タイショウ</t>
    </rPh>
    <rPh sb="2" eb="4">
      <t>カショ</t>
    </rPh>
    <phoneticPr fontId="7"/>
  </si>
  <si>
    <t>対応方針
・
特記事項</t>
    <rPh sb="0" eb="2">
      <t>タイオウ</t>
    </rPh>
    <rPh sb="2" eb="4">
      <t>ホウシン</t>
    </rPh>
    <rPh sb="7" eb="9">
      <t>トッキ</t>
    </rPh>
    <rPh sb="9" eb="11">
      <t>ジコウ</t>
    </rPh>
    <phoneticPr fontId="6"/>
  </si>
  <si>
    <t>措置履歴</t>
    <rPh sb="0" eb="2">
      <t>ソチ</t>
    </rPh>
    <rPh sb="2" eb="4">
      <t>リレキ</t>
    </rPh>
    <phoneticPr fontId="6"/>
  </si>
  <si>
    <t>変  状  の  内  容</t>
    <rPh sb="0" eb="1">
      <t>ヘン</t>
    </rPh>
    <rPh sb="3" eb="4">
      <t>ジョウ</t>
    </rPh>
    <rPh sb="9" eb="10">
      <t>ウチ</t>
    </rPh>
    <rPh sb="12" eb="13">
      <t>カタチ</t>
    </rPh>
    <phoneticPr fontId="6"/>
  </si>
  <si>
    <t>変状部位</t>
    <rPh sb="0" eb="2">
      <t>ヘンジョウ</t>
    </rPh>
    <rPh sb="2" eb="4">
      <t>ブイ</t>
    </rPh>
    <phoneticPr fontId="6"/>
  </si>
  <si>
    <t>距離
（m）</t>
    <rPh sb="0" eb="2">
      <t>キョリ</t>
    </rPh>
    <phoneticPr fontId="6"/>
  </si>
  <si>
    <t>変状
番号</t>
    <rPh sb="0" eb="2">
      <t>ヘンジョウ</t>
    </rPh>
    <rPh sb="3" eb="5">
      <t>バンゴウ</t>
    </rPh>
    <phoneticPr fontId="6"/>
  </si>
  <si>
    <t>異常の発生範囲の規模</t>
    <rPh sb="0" eb="2">
      <t>イジョウ</t>
    </rPh>
    <rPh sb="3" eb="5">
      <t>ハッセイ</t>
    </rPh>
    <rPh sb="5" eb="7">
      <t>ハンイ</t>
    </rPh>
    <rPh sb="8" eb="10">
      <t>キボ</t>
    </rPh>
    <phoneticPr fontId="6"/>
  </si>
  <si>
    <t>異常種類</t>
    <rPh sb="0" eb="2">
      <t>イジョウ</t>
    </rPh>
    <rPh sb="2" eb="4">
      <t>シュルイ</t>
    </rPh>
    <phoneticPr fontId="6"/>
  </si>
  <si>
    <t>異　常  の  内　容</t>
    <rPh sb="0" eb="1">
      <t>イ</t>
    </rPh>
    <rPh sb="2" eb="3">
      <t>ツネ</t>
    </rPh>
    <rPh sb="8" eb="9">
      <t>ナイ</t>
    </rPh>
    <rPh sb="10" eb="11">
      <t>カタチ</t>
    </rPh>
    <phoneticPr fontId="6"/>
  </si>
  <si>
    <t>異常部位</t>
    <rPh sb="0" eb="2">
      <t>イジョウ</t>
    </rPh>
    <rPh sb="2" eb="4">
      <t>ブイ</t>
    </rPh>
    <phoneticPr fontId="6"/>
  </si>
  <si>
    <t>異常
番号</t>
    <rPh sb="0" eb="2">
      <t>イジョウ</t>
    </rPh>
    <rPh sb="3" eb="5">
      <t>バンゴウ</t>
    </rPh>
    <phoneticPr fontId="6"/>
  </si>
  <si>
    <t>路線名</t>
    <phoneticPr fontId="7"/>
  </si>
  <si>
    <t>フリガナ</t>
    <phoneticPr fontId="6"/>
  </si>
  <si>
    <t>変状の発生規模合計(㎡)</t>
    <rPh sb="0" eb="2">
      <t>ヘンジョウ</t>
    </rPh>
    <rPh sb="3" eb="5">
      <t>ハッセイ</t>
    </rPh>
    <rPh sb="5" eb="7">
      <t>キボ</t>
    </rPh>
    <rPh sb="7" eb="9">
      <t>ゴウケイ</t>
    </rPh>
    <phoneticPr fontId="7"/>
  </si>
  <si>
    <t>対策区分毎の
変状の有無</t>
    <rPh sb="0" eb="2">
      <t>タイサク</t>
    </rPh>
    <rPh sb="2" eb="4">
      <t>クブン</t>
    </rPh>
    <rPh sb="4" eb="5">
      <t>ゴト</t>
    </rPh>
    <rPh sb="7" eb="9">
      <t>ヘンジョウ</t>
    </rPh>
    <rPh sb="10" eb="12">
      <t>ウム</t>
    </rPh>
    <phoneticPr fontId="7"/>
  </si>
  <si>
    <t>スパン番号</t>
    <rPh sb="3" eb="5">
      <t>バンゴウ</t>
    </rPh>
    <phoneticPr fontId="7"/>
  </si>
  <si>
    <t>スパン別変状展開図</t>
    <rPh sb="3" eb="4">
      <t>ベツ</t>
    </rPh>
    <rPh sb="4" eb="5">
      <t>ヘン</t>
    </rPh>
    <rPh sb="5" eb="6">
      <t>ジョウ</t>
    </rPh>
    <rPh sb="6" eb="9">
      <t>テンカイズ</t>
    </rPh>
    <phoneticPr fontId="7"/>
  </si>
  <si>
    <t>定期点検年月日</t>
    <rPh sb="4" eb="7">
      <t>ネンガッピ</t>
    </rPh>
    <phoneticPr fontId="6"/>
  </si>
  <si>
    <t>対策区分の
判定</t>
    <rPh sb="0" eb="2">
      <t>タイサク</t>
    </rPh>
    <rPh sb="2" eb="4">
      <t>クブン</t>
    </rPh>
    <rPh sb="6" eb="8">
      <t>ハンテイ</t>
    </rPh>
    <phoneticPr fontId="7"/>
  </si>
  <si>
    <t>覆工スパン
番号</t>
    <rPh sb="0" eb="2">
      <t>フッコウ</t>
    </rPh>
    <rPh sb="6" eb="8">
      <t>バンゴウ</t>
    </rPh>
    <phoneticPr fontId="7"/>
  </si>
  <si>
    <t>対応策</t>
    <rPh sb="0" eb="3">
      <t>タイオウサク</t>
    </rPh>
    <phoneticPr fontId="6"/>
  </si>
  <si>
    <t>対象箇所</t>
    <rPh sb="0" eb="2">
      <t>タイショウ</t>
    </rPh>
    <rPh sb="2" eb="4">
      <t>カショ</t>
    </rPh>
    <phoneticPr fontId="6"/>
  </si>
  <si>
    <t>覆工スパン
番号</t>
    <rPh sb="0" eb="2">
      <t>フッコウ</t>
    </rPh>
    <rPh sb="6" eb="8">
      <t>バンゴウ</t>
    </rPh>
    <phoneticPr fontId="6"/>
  </si>
  <si>
    <t>名　称</t>
    <rPh sb="0" eb="1">
      <t>ナ</t>
    </rPh>
    <rPh sb="2" eb="3">
      <t>ショウ</t>
    </rPh>
    <phoneticPr fontId="6"/>
  </si>
  <si>
    <t>路 線 名</t>
    <rPh sb="0" eb="1">
      <t>ミチ</t>
    </rPh>
    <rPh sb="2" eb="3">
      <t>セン</t>
    </rPh>
    <rPh sb="4" eb="5">
      <t>メイ</t>
    </rPh>
    <phoneticPr fontId="6"/>
  </si>
  <si>
    <t>メモ</t>
    <phoneticPr fontId="18"/>
  </si>
  <si>
    <t>異常の種類</t>
    <rPh sb="0" eb="2">
      <t>イジョウ</t>
    </rPh>
    <rPh sb="3" eb="5">
      <t>シュルイ</t>
    </rPh>
    <phoneticPr fontId="18"/>
  </si>
  <si>
    <t>部位区分</t>
    <rPh sb="0" eb="2">
      <t>ブイ</t>
    </rPh>
    <rPh sb="2" eb="4">
      <t>クブン</t>
    </rPh>
    <phoneticPr fontId="18"/>
  </si>
  <si>
    <t>対象箇所</t>
    <rPh sb="0" eb="2">
      <t>タイショウ</t>
    </rPh>
    <rPh sb="2" eb="4">
      <t>カショ</t>
    </rPh>
    <phoneticPr fontId="18"/>
  </si>
  <si>
    <t>異常番号</t>
    <rPh sb="0" eb="2">
      <t>イジョウ</t>
    </rPh>
    <rPh sb="2" eb="4">
      <t>バンゴウ</t>
    </rPh>
    <phoneticPr fontId="18"/>
  </si>
  <si>
    <t>覆工スパン番号</t>
    <rPh sb="0" eb="2">
      <t>フッコウ</t>
    </rPh>
    <rPh sb="5" eb="7">
      <t>バンゴウ</t>
    </rPh>
    <phoneticPr fontId="18"/>
  </si>
  <si>
    <t>通話型通報設備</t>
    <rPh sb="0" eb="2">
      <t>ツウワ</t>
    </rPh>
    <rPh sb="2" eb="3">
      <t>ガタ</t>
    </rPh>
    <rPh sb="3" eb="5">
      <t>ツウホウ</t>
    </rPh>
    <rPh sb="5" eb="7">
      <t>セツビ</t>
    </rPh>
    <phoneticPr fontId="6"/>
  </si>
  <si>
    <t>消火栓設備</t>
    <rPh sb="0" eb="1">
      <t>ケ</t>
    </rPh>
    <rPh sb="1" eb="2">
      <t>ヒ</t>
    </rPh>
    <rPh sb="2" eb="3">
      <t>セン</t>
    </rPh>
    <rPh sb="3" eb="5">
      <t>セツビ</t>
    </rPh>
    <phoneticPr fontId="6"/>
  </si>
  <si>
    <t>誘導表示設備</t>
    <rPh sb="0" eb="2">
      <t>ユウドウ</t>
    </rPh>
    <rPh sb="2" eb="4">
      <t>ヒョウジ</t>
    </rPh>
    <rPh sb="4" eb="6">
      <t>セツビ</t>
    </rPh>
    <phoneticPr fontId="6"/>
  </si>
  <si>
    <t>給水栓設備</t>
    <rPh sb="0" eb="1">
      <t>キュウ</t>
    </rPh>
    <rPh sb="1" eb="2">
      <t>ミズ</t>
    </rPh>
    <rPh sb="2" eb="3">
      <t>セン</t>
    </rPh>
    <rPh sb="3" eb="5">
      <t>セツビ</t>
    </rPh>
    <phoneticPr fontId="6"/>
  </si>
  <si>
    <t>監視設備</t>
    <rPh sb="0" eb="2">
      <t>カンシ</t>
    </rPh>
    <rPh sb="2" eb="4">
      <t>セツビ</t>
    </rPh>
    <phoneticPr fontId="6"/>
  </si>
  <si>
    <t>定期点検結果</t>
    <rPh sb="4" eb="6">
      <t>ケッカ</t>
    </rPh>
    <phoneticPr fontId="6"/>
  </si>
  <si>
    <t>異常判定区分</t>
    <rPh sb="0" eb="2">
      <t>イジョウ</t>
    </rPh>
    <rPh sb="2" eb="4">
      <t>ハンテイ</t>
    </rPh>
    <rPh sb="4" eb="6">
      <t>クブン</t>
    </rPh>
    <phoneticPr fontId="18"/>
  </si>
  <si>
    <t>予備発電設備</t>
    <rPh sb="0" eb="2">
      <t>ヨビ</t>
    </rPh>
    <rPh sb="2" eb="4">
      <t>ハツデン</t>
    </rPh>
    <rPh sb="4" eb="6">
      <t>セツビ</t>
    </rPh>
    <phoneticPr fontId="8"/>
  </si>
  <si>
    <t>非常用施設
関連設備</t>
    <rPh sb="0" eb="3">
      <t>ヒジョウヨウ</t>
    </rPh>
    <rPh sb="3" eb="5">
      <t>シセツ</t>
    </rPh>
    <rPh sb="6" eb="8">
      <t>カンレン</t>
    </rPh>
    <rPh sb="8" eb="10">
      <t>セツビ</t>
    </rPh>
    <phoneticPr fontId="7"/>
  </si>
  <si>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6"/>
  </si>
  <si>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6"/>
  </si>
  <si>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6"/>
  </si>
  <si>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6"/>
  </si>
  <si>
    <t>※　応急措置を実施した場合は、その実施状況が分かる写真を添付すること。</t>
    <rPh sb="4" eb="6">
      <t>ソチ</t>
    </rPh>
    <phoneticPr fontId="8"/>
  </si>
  <si>
    <t>定期点検業者</t>
    <rPh sb="4" eb="6">
      <t>ギョウシャ</t>
    </rPh>
    <phoneticPr fontId="6"/>
  </si>
  <si>
    <t>定期点検年月日</t>
    <rPh sb="4" eb="7">
      <t>ネンガッピ</t>
    </rPh>
    <phoneticPr fontId="17"/>
  </si>
  <si>
    <t>応急措置の内容</t>
    <rPh sb="0" eb="2">
      <t>オウキュウ</t>
    </rPh>
    <rPh sb="2" eb="4">
      <t>ソチ</t>
    </rPh>
    <rPh sb="5" eb="7">
      <t>ナイヨウ</t>
    </rPh>
    <phoneticPr fontId="6"/>
  </si>
  <si>
    <t>応急措置の
実施状況</t>
    <rPh sb="0" eb="2">
      <t>オウキュウ</t>
    </rPh>
    <rPh sb="2" eb="4">
      <t>ソチ</t>
    </rPh>
    <rPh sb="6" eb="8">
      <t>ジッシ</t>
    </rPh>
    <rPh sb="8" eb="10">
      <t>ジョウキョウ</t>
    </rPh>
    <phoneticPr fontId="6"/>
  </si>
  <si>
    <t>今回定期点検結果</t>
    <rPh sb="0" eb="2">
      <t>コンカイ</t>
    </rPh>
    <rPh sb="6" eb="8">
      <t>ケッカ</t>
    </rPh>
    <phoneticPr fontId="6"/>
  </si>
  <si>
    <t>措置の実施状況</t>
    <rPh sb="0" eb="2">
      <t>ソチ</t>
    </rPh>
    <rPh sb="3" eb="5">
      <t>ジッシ</t>
    </rPh>
    <rPh sb="5" eb="7">
      <t>ジョウキョウ</t>
    </rPh>
    <phoneticPr fontId="6"/>
  </si>
  <si>
    <t>応急措置前</t>
    <rPh sb="0" eb="2">
      <t>オウキュウ</t>
    </rPh>
    <rPh sb="2" eb="4">
      <t>ソチ</t>
    </rPh>
    <rPh sb="4" eb="5">
      <t>マエ</t>
    </rPh>
    <phoneticPr fontId="6"/>
  </si>
  <si>
    <t>対策
区分</t>
    <rPh sb="0" eb="2">
      <t>タイサク</t>
    </rPh>
    <rPh sb="3" eb="5">
      <t>クブン</t>
    </rPh>
    <phoneticPr fontId="6"/>
  </si>
  <si>
    <t>応急措置後</t>
    <rPh sb="0" eb="2">
      <t>オウキュウ</t>
    </rPh>
    <rPh sb="2" eb="4">
      <t>ソチ</t>
    </rPh>
    <rPh sb="4" eb="5">
      <t>ゴ</t>
    </rPh>
    <phoneticPr fontId="6"/>
  </si>
  <si>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7"/>
  </si>
  <si>
    <t>調査の
要否</t>
    <rPh sb="0" eb="2">
      <t>チョウサ</t>
    </rPh>
    <rPh sb="4" eb="6">
      <t>ヨウヒ</t>
    </rPh>
    <phoneticPr fontId="6"/>
  </si>
  <si>
    <t>措置の
要否</t>
    <rPh sb="0" eb="2">
      <t>ソチ</t>
    </rPh>
    <rPh sb="4" eb="6">
      <t>ヨウヒ</t>
    </rPh>
    <phoneticPr fontId="6"/>
  </si>
  <si>
    <t>対策区分</t>
    <phoneticPr fontId="8"/>
  </si>
  <si>
    <t>※　応急措置を実施しないで判定した変状の対策区分は、対策区分の応急措置後の欄に記入すること。</t>
    <rPh sb="37" eb="38">
      <t>ラン</t>
    </rPh>
    <rPh sb="39" eb="41">
      <t>キニュウ</t>
    </rPh>
    <phoneticPr fontId="8"/>
  </si>
  <si>
    <t>異常判定区分</t>
    <rPh sb="0" eb="2">
      <t>イジョウ</t>
    </rPh>
    <rPh sb="2" eb="4">
      <t>ハンテイ</t>
    </rPh>
    <rPh sb="4" eb="6">
      <t>クブン</t>
    </rPh>
    <phoneticPr fontId="6"/>
  </si>
  <si>
    <t>結果</t>
    <rPh sb="0" eb="2">
      <t>ケッカ</t>
    </rPh>
    <phoneticPr fontId="7"/>
  </si>
  <si>
    <t>内容</t>
    <rPh sb="0" eb="2">
      <t>ナイヨウ</t>
    </rPh>
    <phoneticPr fontId="7"/>
  </si>
  <si>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8"/>
  </si>
  <si>
    <t>状態の把握の内容</t>
    <rPh sb="0" eb="2">
      <t>ジョウタイ</t>
    </rPh>
    <rPh sb="3" eb="5">
      <t>ハアク</t>
    </rPh>
    <rPh sb="6" eb="8">
      <t>ナイヨウ</t>
    </rPh>
    <phoneticPr fontId="7"/>
  </si>
  <si>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7"/>
  </si>
  <si>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8"/>
  </si>
  <si>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18"/>
  </si>
  <si>
    <t>対策履歴</t>
    <rPh sb="0" eb="2">
      <t>タイサク</t>
    </rPh>
    <rPh sb="2" eb="4">
      <t>リレキ</t>
    </rPh>
    <phoneticPr fontId="6"/>
  </si>
  <si>
    <r>
      <t xml:space="preserve">外力 </t>
    </r>
    <r>
      <rPr>
        <vertAlign val="superscript"/>
        <sz val="9"/>
        <rFont val="HGSｺﾞｼｯｸM"/>
        <family val="3"/>
        <charset val="128"/>
      </rPr>
      <t>注2</t>
    </r>
    <rPh sb="0" eb="2">
      <t>ガイリョク</t>
    </rPh>
    <rPh sb="3" eb="4">
      <t>チュウ</t>
    </rPh>
    <phoneticPr fontId="18"/>
  </si>
  <si>
    <t>年月日</t>
    <rPh sb="0" eb="2">
      <t>ネンゲツ</t>
    </rPh>
    <rPh sb="2" eb="3">
      <t>ニチ</t>
    </rPh>
    <phoneticPr fontId="7"/>
  </si>
  <si>
    <t>管理者名</t>
    <rPh sb="0" eb="3">
      <t>カンリシャ</t>
    </rPh>
    <rPh sb="3" eb="4">
      <t>メイ</t>
    </rPh>
    <phoneticPr fontId="6"/>
  </si>
  <si>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6"/>
  </si>
  <si>
    <t>■トンネル台帳  トンネル諸元、非常用施設諸元　【様式A-1】</t>
    <rPh sb="5" eb="7">
      <t>ダイチョウ</t>
    </rPh>
    <rPh sb="25" eb="27">
      <t>ヨウシキ</t>
    </rPh>
    <phoneticPr fontId="6"/>
  </si>
  <si>
    <t>■トンネル台帳 　トンネル情報一覧表　【様式A-2】</t>
    <rPh sb="5" eb="7">
      <t>ダイチョウ</t>
    </rPh>
    <rPh sb="13" eb="15">
      <t>ジョウホウ</t>
    </rPh>
    <rPh sb="15" eb="17">
      <t>イチラン</t>
    </rPh>
    <rPh sb="17" eb="18">
      <t>ヒョウ</t>
    </rPh>
    <rPh sb="20" eb="22">
      <t>ヨウシキ</t>
    </rPh>
    <phoneticPr fontId="6"/>
  </si>
  <si>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6"/>
  </si>
  <si>
    <t>■定期点検記録様式　定期点検結果総括表（トンネル内附属物等の取付状態）　【様式C-1-2】</t>
    <rPh sb="14" eb="15">
      <t>ムスビ</t>
    </rPh>
    <rPh sb="15" eb="16">
      <t>ハタシ</t>
    </rPh>
    <rPh sb="28" eb="29">
      <t>トウ</t>
    </rPh>
    <rPh sb="37" eb="39">
      <t>ヨウシキ</t>
    </rPh>
    <phoneticPr fontId="6"/>
  </si>
  <si>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6"/>
  </si>
  <si>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17"/>
  </si>
  <si>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6"/>
  </si>
  <si>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6"/>
  </si>
  <si>
    <t>対象箇所</t>
    <rPh sb="0" eb="2">
      <t>タイショウ</t>
    </rPh>
    <rPh sb="2" eb="4">
      <t>カショ</t>
    </rPh>
    <phoneticPr fontId="8"/>
  </si>
  <si>
    <t>内装板</t>
    <rPh sb="0" eb="2">
      <t>ナイソウ</t>
    </rPh>
    <rPh sb="2" eb="3">
      <t>イタ</t>
    </rPh>
    <phoneticPr fontId="8"/>
  </si>
  <si>
    <t>天井板</t>
    <rPh sb="0" eb="2">
      <t>テンジョウ</t>
    </rPh>
    <rPh sb="2" eb="3">
      <t>バン</t>
    </rPh>
    <phoneticPr fontId="8"/>
  </si>
  <si>
    <t>路面</t>
    <rPh sb="0" eb="2">
      <t>ロメン</t>
    </rPh>
    <phoneticPr fontId="8"/>
  </si>
  <si>
    <t>材質劣化</t>
    <rPh sb="0" eb="4">
      <t>ザイシツレッカ</t>
    </rPh>
    <phoneticPr fontId="8"/>
  </si>
  <si>
    <t>漏水</t>
    <rPh sb="0" eb="2">
      <t>ロウスイ</t>
    </rPh>
    <phoneticPr fontId="8"/>
  </si>
  <si>
    <t>有</t>
    <rPh sb="0" eb="1">
      <t>アリ</t>
    </rPh>
    <phoneticPr fontId="8"/>
  </si>
  <si>
    <t>その他</t>
    <rPh sb="2" eb="3">
      <t>タ</t>
    </rPh>
    <phoneticPr fontId="8"/>
  </si>
  <si>
    <t>外力</t>
    <rPh sb="0" eb="2">
      <t>ガイリョク</t>
    </rPh>
    <phoneticPr fontId="8"/>
  </si>
  <si>
    <t>Ⅰ</t>
    <phoneticPr fontId="8"/>
  </si>
  <si>
    <t>Ⅱa</t>
    <phoneticPr fontId="8"/>
  </si>
  <si>
    <t>Ⅱb</t>
    <phoneticPr fontId="8"/>
  </si>
  <si>
    <t>Ⅲ</t>
    <phoneticPr fontId="8"/>
  </si>
  <si>
    <t>Ⅳ</t>
    <phoneticPr fontId="8"/>
  </si>
  <si>
    <t>Ⅱ</t>
    <phoneticPr fontId="8"/>
  </si>
  <si>
    <t>側壁</t>
    <rPh sb="0" eb="2">
      <t>ソクヘキ</t>
    </rPh>
    <phoneticPr fontId="8"/>
  </si>
  <si>
    <t>車道側</t>
    <rPh sb="0" eb="2">
      <t>シャドウ</t>
    </rPh>
    <rPh sb="2" eb="3">
      <t>ガワ</t>
    </rPh>
    <phoneticPr fontId="8"/>
  </si>
  <si>
    <t>ダクト側</t>
    <rPh sb="3" eb="4">
      <t>ガワ</t>
    </rPh>
    <phoneticPr fontId="8"/>
  </si>
  <si>
    <t>車道</t>
    <rPh sb="0" eb="2">
      <t>シャドウ</t>
    </rPh>
    <phoneticPr fontId="8"/>
  </si>
  <si>
    <t>歩道</t>
    <rPh sb="0" eb="2">
      <t>ホドウ</t>
    </rPh>
    <phoneticPr fontId="8"/>
  </si>
  <si>
    <t>監査歩路</t>
    <rPh sb="0" eb="2">
      <t>カンサ</t>
    </rPh>
    <rPh sb="2" eb="3">
      <t>ホ</t>
    </rPh>
    <rPh sb="3" eb="4">
      <t>ロ</t>
    </rPh>
    <phoneticPr fontId="8"/>
  </si>
  <si>
    <t>側溝</t>
    <rPh sb="0" eb="2">
      <t>ソッコウ</t>
    </rPh>
    <phoneticPr fontId="8"/>
  </si>
  <si>
    <t>要</t>
    <rPh sb="0" eb="1">
      <t>ヨウ</t>
    </rPh>
    <phoneticPr fontId="8"/>
  </si>
  <si>
    <t>否</t>
    <rPh sb="0" eb="1">
      <t>ヒ</t>
    </rPh>
    <phoneticPr fontId="8"/>
  </si>
  <si>
    <t>済</t>
    <rPh sb="0" eb="1">
      <t>スミ</t>
    </rPh>
    <phoneticPr fontId="8"/>
  </si>
  <si>
    <t>未</t>
    <rPh sb="0" eb="1">
      <t>ミ</t>
    </rPh>
    <phoneticPr fontId="8"/>
  </si>
  <si>
    <t>継続</t>
    <rPh sb="0" eb="2">
      <t>ケイゾク</t>
    </rPh>
    <phoneticPr fontId="8"/>
  </si>
  <si>
    <t>要監視</t>
    <rPh sb="0" eb="1">
      <t>ヨウ</t>
    </rPh>
    <rPh sb="1" eb="3">
      <t>カンシ</t>
    </rPh>
    <phoneticPr fontId="8"/>
  </si>
  <si>
    <t>要対策</t>
    <rPh sb="0" eb="1">
      <t>ヨウ</t>
    </rPh>
    <rPh sb="1" eb="3">
      <t>タイサク</t>
    </rPh>
    <phoneticPr fontId="8"/>
  </si>
  <si>
    <t>施設の内訳</t>
    <rPh sb="0" eb="2">
      <t>シセツ</t>
    </rPh>
    <rPh sb="3" eb="5">
      <t>ウチワケ</t>
    </rPh>
    <phoneticPr fontId="8"/>
  </si>
  <si>
    <t>部位区分</t>
    <rPh sb="0" eb="2">
      <t>ブイ</t>
    </rPh>
    <rPh sb="2" eb="4">
      <t>クブン</t>
    </rPh>
    <phoneticPr fontId="8"/>
  </si>
  <si>
    <t>異常の種類</t>
    <rPh sb="0" eb="2">
      <t>イジョウ</t>
    </rPh>
    <rPh sb="3" eb="5">
      <t>シュルイ</t>
    </rPh>
    <phoneticPr fontId="8"/>
  </si>
  <si>
    <t>照明施設</t>
    <rPh sb="0" eb="2">
      <t>ショウメイ</t>
    </rPh>
    <rPh sb="2" eb="4">
      <t>シセツ</t>
    </rPh>
    <phoneticPr fontId="8"/>
  </si>
  <si>
    <t>換気施設</t>
    <rPh sb="0" eb="2">
      <t>カンキ</t>
    </rPh>
    <rPh sb="2" eb="4">
      <t>シセツ</t>
    </rPh>
    <phoneticPr fontId="8"/>
  </si>
  <si>
    <t>灯具</t>
    <rPh sb="0" eb="2">
      <t>トウグ</t>
    </rPh>
    <phoneticPr fontId="8"/>
  </si>
  <si>
    <t>ケーブル類</t>
    <rPh sb="4" eb="5">
      <t>ルイ</t>
    </rPh>
    <phoneticPr fontId="8"/>
  </si>
  <si>
    <t>ジェットファン</t>
    <phoneticPr fontId="8"/>
  </si>
  <si>
    <t>VI計</t>
    <rPh sb="2" eb="3">
      <t>ケイ</t>
    </rPh>
    <phoneticPr fontId="8"/>
  </si>
  <si>
    <t>CO計</t>
    <rPh sb="2" eb="3">
      <t>ケイ</t>
    </rPh>
    <phoneticPr fontId="8"/>
  </si>
  <si>
    <t>風向風速計</t>
    <rPh sb="0" eb="2">
      <t>フウコウ</t>
    </rPh>
    <rPh sb="2" eb="5">
      <t>フウソクケイ</t>
    </rPh>
    <phoneticPr fontId="8"/>
  </si>
  <si>
    <t>附属物本体</t>
    <rPh sb="0" eb="2">
      <t>フゾク</t>
    </rPh>
    <rPh sb="2" eb="3">
      <t>ブツ</t>
    </rPh>
    <rPh sb="3" eb="5">
      <t>ホンタイ</t>
    </rPh>
    <phoneticPr fontId="8"/>
  </si>
  <si>
    <t xml:space="preserve">異常判定区分 </t>
    <rPh sb="0" eb="2">
      <t>イジョウ</t>
    </rPh>
    <rPh sb="2" eb="4">
      <t>ハンテイ</t>
    </rPh>
    <rPh sb="4" eb="6">
      <t>クブン</t>
    </rPh>
    <phoneticPr fontId="8"/>
  </si>
  <si>
    <t>○</t>
    <phoneticPr fontId="8"/>
  </si>
  <si>
    <t>×</t>
    <phoneticPr fontId="8"/>
  </si>
  <si>
    <t>実施有無</t>
    <rPh sb="0" eb="2">
      <t>ジッシ</t>
    </rPh>
    <rPh sb="2" eb="4">
      <t>ウム</t>
    </rPh>
    <phoneticPr fontId="8"/>
  </si>
  <si>
    <t>未</t>
    <rPh sb="0" eb="1">
      <t>ミ</t>
    </rPh>
    <phoneticPr fontId="8"/>
  </si>
  <si>
    <t>済</t>
    <rPh sb="0" eb="1">
      <t>スミ</t>
    </rPh>
    <phoneticPr fontId="8"/>
  </si>
  <si>
    <t>継続</t>
    <rPh sb="0" eb="2">
      <t>ケイゾク</t>
    </rPh>
    <phoneticPr fontId="8"/>
  </si>
  <si>
    <t>点検様式作成フロ-</t>
    <rPh sb="0" eb="2">
      <t>テンケン</t>
    </rPh>
    <rPh sb="2" eb="4">
      <t>ヨウシキ</t>
    </rPh>
    <rPh sb="4" eb="6">
      <t>サクセイ</t>
    </rPh>
    <phoneticPr fontId="8"/>
  </si>
  <si>
    <t>変状面積算出方法</t>
    <rPh sb="0" eb="2">
      <t>ヘンジョウ</t>
    </rPh>
    <rPh sb="2" eb="4">
      <t>メンセキ</t>
    </rPh>
    <rPh sb="4" eb="6">
      <t>サンシュツ</t>
    </rPh>
    <rPh sb="6" eb="8">
      <t>ホウホウ</t>
    </rPh>
    <phoneticPr fontId="8"/>
  </si>
  <si>
    <t>作成フロー図</t>
    <rPh sb="0" eb="2">
      <t>サクセイ</t>
    </rPh>
    <rPh sb="5" eb="6">
      <t>ズ</t>
    </rPh>
    <phoneticPr fontId="8"/>
  </si>
  <si>
    <t>点検調書作成手順</t>
    <rPh sb="0" eb="2">
      <t>テンケン</t>
    </rPh>
    <rPh sb="2" eb="4">
      <t>チョウショ</t>
    </rPh>
    <rPh sb="4" eb="6">
      <t>サクセイ</t>
    </rPh>
    <rPh sb="6" eb="8">
      <t>テジュン</t>
    </rPh>
    <phoneticPr fontId="8"/>
  </si>
  <si>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</si>
  <si>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8"/>
  </si>
  <si>
    <t>③様式D-1-1、様式D-1-2</t>
    <rPh sb="1" eb="3">
      <t>ヨウシキ</t>
    </rPh>
    <rPh sb="9" eb="11">
      <t>ヨウシキ</t>
    </rPh>
    <phoneticPr fontId="8"/>
  </si>
  <si>
    <t>④様式B</t>
    <rPh sb="1" eb="3">
      <t>ヨウシキ</t>
    </rPh>
    <phoneticPr fontId="8"/>
  </si>
  <si>
    <t>⑤様式D-3</t>
    <rPh sb="1" eb="3">
      <t>ヨウシキ</t>
    </rPh>
    <phoneticPr fontId="8"/>
  </si>
  <si>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8"/>
  </si>
  <si>
    <t>注2）材料劣化による：打音異常</t>
    <rPh sb="0" eb="1">
      <t>チュウ</t>
    </rPh>
    <rPh sb="3" eb="7">
      <t>ザイリョウレッカ</t>
    </rPh>
    <rPh sb="11" eb="13">
      <t>ダオン</t>
    </rPh>
    <rPh sb="13" eb="15">
      <t>イジョウ</t>
    </rPh>
    <phoneticPr fontId="8"/>
  </si>
  <si>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8"/>
  </si>
  <si>
    <t>　　　例）ひび割れ：長さ（L）×最大ひび割れ幅（t）を記録する。　　
　　　　　変形，移動，沈下：数値的な記載が可能な場合のみ記載する。</t>
    <rPh sb="3" eb="4">
      <t>レイ</t>
    </rPh>
    <phoneticPr fontId="8"/>
  </si>
  <si>
    <t>部位区分</t>
  </si>
  <si>
    <t>変状区分</t>
  </si>
  <si>
    <t>変状種類</t>
  </si>
  <si>
    <t>対策区分</t>
  </si>
  <si>
    <t>健全性</t>
  </si>
  <si>
    <t>調査の要否</t>
  </si>
  <si>
    <t>措置の要否</t>
  </si>
  <si>
    <t>実施有無</t>
  </si>
  <si>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6"/>
  </si>
  <si>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6"/>
  </si>
  <si>
    <t>【健全性判定集計表】</t>
    <phoneticPr fontId="7"/>
  </si>
  <si>
    <t>スパン長</t>
    <rPh sb="3" eb="4">
      <t>ナガ</t>
    </rPh>
    <phoneticPr fontId="7"/>
  </si>
  <si>
    <t>応急措置前の判定</t>
    <rPh sb="0" eb="2">
      <t>オウキュウ</t>
    </rPh>
    <rPh sb="2" eb="4">
      <t>ソチ</t>
    </rPh>
    <rPh sb="4" eb="5">
      <t>マエ</t>
    </rPh>
    <rPh sb="6" eb="8">
      <t>ハンテイ</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</si>
  <si>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</si>
  <si>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r>
      <t>備考</t>
    </r>
    <r>
      <rPr>
        <vertAlign val="superscript"/>
        <sz val="9"/>
        <rFont val="HGSｺﾞｼｯｸM"/>
        <family val="3"/>
        <charset val="128"/>
      </rPr>
      <t>注2</t>
    </r>
    <rPh sb="0" eb="2">
      <t>ビコウ</t>
    </rPh>
    <rPh sb="2" eb="3">
      <t>チュウ</t>
    </rPh>
    <phoneticPr fontId="7"/>
  </si>
  <si>
    <t>変状番号</t>
    <rPh sb="0" eb="2">
      <t>ヘンジョウ</t>
    </rPh>
    <rPh sb="2" eb="4">
      <t>バンゴウ</t>
    </rPh>
    <phoneticPr fontId="7"/>
  </si>
  <si>
    <t>変状区分</t>
    <rPh sb="0" eb="2">
      <t>ヘンジョウ</t>
    </rPh>
    <rPh sb="2" eb="4">
      <t>クブン</t>
    </rPh>
    <phoneticPr fontId="7"/>
  </si>
  <si>
    <r>
      <t>外力</t>
    </r>
    <r>
      <rPr>
        <vertAlign val="superscript"/>
        <sz val="9"/>
        <rFont val="HGSｺﾞｼｯｸM"/>
        <family val="3"/>
        <charset val="128"/>
      </rPr>
      <t>注1</t>
    </r>
    <rPh sb="0" eb="2">
      <t>ガイリョク</t>
    </rPh>
    <rPh sb="2" eb="3">
      <t>チュウ</t>
    </rPh>
    <phoneticPr fontId="7"/>
  </si>
  <si>
    <r>
      <t>材質劣化</t>
    </r>
    <r>
      <rPr>
        <vertAlign val="superscript"/>
        <sz val="9"/>
        <rFont val="HGSｺﾞｼｯｸM"/>
        <family val="3"/>
        <charset val="128"/>
      </rPr>
      <t>注1</t>
    </r>
    <rPh sb="0" eb="2">
      <t>ザイシツ</t>
    </rPh>
    <rPh sb="2" eb="4">
      <t>レッカ</t>
    </rPh>
    <rPh sb="4" eb="5">
      <t>チュウ</t>
    </rPh>
    <phoneticPr fontId="7"/>
  </si>
  <si>
    <r>
      <t>漏水</t>
    </r>
    <r>
      <rPr>
        <vertAlign val="superscript"/>
        <sz val="9"/>
        <rFont val="HGSｺﾞｼｯｸM"/>
        <family val="3"/>
        <charset val="128"/>
      </rPr>
      <t>注1</t>
    </r>
    <rPh sb="0" eb="2">
      <t>ロウスイ</t>
    </rPh>
    <rPh sb="2" eb="3">
      <t>チュウ</t>
    </rPh>
    <phoneticPr fontId="7"/>
  </si>
  <si>
    <t>Ⅱa</t>
    <phoneticPr fontId="7"/>
  </si>
  <si>
    <t>Ⅱb</t>
    <phoneticPr fontId="7"/>
  </si>
  <si>
    <t>－</t>
    <phoneticPr fontId="7"/>
  </si>
  <si>
    <t>対策区分の
判定結果</t>
    <rPh sb="0" eb="2">
      <t>タイサク</t>
    </rPh>
    <rPh sb="2" eb="4">
      <t>クブン</t>
    </rPh>
    <rPh sb="6" eb="8">
      <t>ハンテイ</t>
    </rPh>
    <rPh sb="8" eb="10">
      <t>ケッカ</t>
    </rPh>
    <phoneticPr fontId="7"/>
  </si>
  <si>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7"/>
  </si>
  <si>
    <t>※4：本様式は覆工スパン毎に作成すること。</t>
    <rPh sb="3" eb="4">
      <t>ホン</t>
    </rPh>
    <rPh sb="4" eb="6">
      <t>ヨウシキ</t>
    </rPh>
    <rPh sb="7" eb="9">
      <t>フッコウ</t>
    </rPh>
    <rPh sb="12" eb="13">
      <t>ゴト</t>
    </rPh>
    <rPh sb="14" eb="16">
      <t>サクセイ</t>
    </rPh>
    <phoneticPr fontId="7"/>
  </si>
  <si>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7"/>
  </si>
  <si>
    <t>非常用施設</t>
    <rPh sb="0" eb="3">
      <t>ヒジョウヨウ</t>
    </rPh>
    <rPh sb="3" eb="5">
      <t>シセツ</t>
    </rPh>
    <phoneticPr fontId="8"/>
  </si>
  <si>
    <t>取付部材</t>
    <rPh sb="0" eb="1">
      <t>ト</t>
    </rPh>
    <rPh sb="1" eb="2">
      <t>ツ</t>
    </rPh>
    <rPh sb="2" eb="4">
      <t>ブザイ</t>
    </rPh>
    <phoneticPr fontId="8"/>
  </si>
  <si>
    <t>側壁（右側）</t>
    <rPh sb="0" eb="2">
      <t>ソクヘキ</t>
    </rPh>
    <rPh sb="3" eb="5">
      <t>ミギガワ</t>
    </rPh>
    <phoneticPr fontId="8"/>
  </si>
  <si>
    <t>側壁（左側）</t>
    <rPh sb="0" eb="2">
      <t>ソクヘキ</t>
    </rPh>
    <rPh sb="3" eb="5">
      <t>ヒダリガワ</t>
    </rPh>
    <phoneticPr fontId="8"/>
  </si>
  <si>
    <t>アーチ（右側）</t>
    <rPh sb="4" eb="6">
      <t>ミギガワ</t>
    </rPh>
    <phoneticPr fontId="8"/>
  </si>
  <si>
    <t>アーチ（左側）</t>
    <rPh sb="4" eb="5">
      <t>ヒダリ</t>
    </rPh>
    <rPh sb="5" eb="6">
      <t>ガワ</t>
    </rPh>
    <phoneticPr fontId="8"/>
  </si>
  <si>
    <t>アーチ（天端）</t>
    <rPh sb="4" eb="5">
      <t>テン</t>
    </rPh>
    <rPh sb="5" eb="6">
      <t>タン</t>
    </rPh>
    <phoneticPr fontId="8"/>
  </si>
  <si>
    <t>アーチ（全周）</t>
    <rPh sb="4" eb="6">
      <t>ゼンシュウ</t>
    </rPh>
    <phoneticPr fontId="8"/>
  </si>
  <si>
    <t>横断目地（右側）</t>
    <rPh sb="0" eb="2">
      <t>オウダン</t>
    </rPh>
    <rPh sb="2" eb="4">
      <t>メジ</t>
    </rPh>
    <rPh sb="5" eb="7">
      <t>ミギガワ</t>
    </rPh>
    <phoneticPr fontId="8"/>
  </si>
  <si>
    <t>横断目地（左側）</t>
    <rPh sb="0" eb="2">
      <t>オウダン</t>
    </rPh>
    <rPh sb="2" eb="4">
      <t>メジ</t>
    </rPh>
    <rPh sb="5" eb="7">
      <t>ヒダリガワ</t>
    </rPh>
    <phoneticPr fontId="8"/>
  </si>
  <si>
    <t>横断目地（天端）</t>
    <rPh sb="0" eb="2">
      <t>オウダン</t>
    </rPh>
    <rPh sb="2" eb="4">
      <t>メジ</t>
    </rPh>
    <rPh sb="5" eb="6">
      <t>テン</t>
    </rPh>
    <rPh sb="6" eb="7">
      <t>タン</t>
    </rPh>
    <phoneticPr fontId="8"/>
  </si>
  <si>
    <t>横断目地（全周）</t>
    <rPh sb="0" eb="2">
      <t>オウダン</t>
    </rPh>
    <rPh sb="2" eb="4">
      <t>メジ</t>
    </rPh>
    <rPh sb="5" eb="7">
      <t>ゼンシュウ</t>
    </rPh>
    <phoneticPr fontId="8"/>
  </si>
  <si>
    <t>水平打ち継ぎ目（右側）</t>
    <rPh sb="0" eb="2">
      <t>スイヘイ</t>
    </rPh>
    <rPh sb="2" eb="3">
      <t>ウ</t>
    </rPh>
    <rPh sb="4" eb="5">
      <t>ツ</t>
    </rPh>
    <rPh sb="6" eb="7">
      <t>メ</t>
    </rPh>
    <rPh sb="8" eb="10">
      <t>ミギガワ</t>
    </rPh>
    <phoneticPr fontId="8"/>
  </si>
  <si>
    <t>水平打ち継ぎ目（左側）</t>
    <rPh sb="0" eb="2">
      <t>スイヘイ</t>
    </rPh>
    <rPh sb="2" eb="3">
      <t>ウ</t>
    </rPh>
    <rPh sb="4" eb="5">
      <t>ツ</t>
    </rPh>
    <rPh sb="6" eb="7">
      <t>メ</t>
    </rPh>
    <rPh sb="8" eb="10">
      <t>ヒダリガワ</t>
    </rPh>
    <phoneticPr fontId="8"/>
  </si>
  <si>
    <t>面壁・妻壁等</t>
    <rPh sb="0" eb="2">
      <t>メンペキ</t>
    </rPh>
    <rPh sb="3" eb="4">
      <t>ツマ</t>
    </rPh>
    <rPh sb="4" eb="5">
      <t>カベ</t>
    </rPh>
    <rPh sb="5" eb="6">
      <t>トウ</t>
    </rPh>
    <phoneticPr fontId="8"/>
  </si>
  <si>
    <t>トンネルの分類</t>
    <rPh sb="5" eb="7">
      <t>ブンルイ</t>
    </rPh>
    <phoneticPr fontId="8"/>
  </si>
  <si>
    <t>陸上トンネル（掘進工法）</t>
    <rPh sb="0" eb="2">
      <t>リクジョウ</t>
    </rPh>
    <rPh sb="7" eb="9">
      <t>クッシン</t>
    </rPh>
    <rPh sb="9" eb="11">
      <t>コウホウ</t>
    </rPh>
    <phoneticPr fontId="8"/>
  </si>
  <si>
    <t>陸上トンネル（開削工法）</t>
    <rPh sb="0" eb="2">
      <t>リクジョウ</t>
    </rPh>
    <rPh sb="7" eb="9">
      <t>カイサク</t>
    </rPh>
    <rPh sb="9" eb="11">
      <t>コウホウ</t>
    </rPh>
    <phoneticPr fontId="8"/>
  </si>
  <si>
    <t>陸上トンネル（その他）</t>
    <rPh sb="0" eb="2">
      <t>リクジョウ</t>
    </rPh>
    <rPh sb="9" eb="10">
      <t>タ</t>
    </rPh>
    <phoneticPr fontId="8"/>
  </si>
  <si>
    <t>水底トンネル（掘進工法）</t>
    <rPh sb="0" eb="2">
      <t>スイテイ</t>
    </rPh>
    <rPh sb="7" eb="9">
      <t>クッシン</t>
    </rPh>
    <rPh sb="9" eb="11">
      <t>コウホウ</t>
    </rPh>
    <phoneticPr fontId="8"/>
  </si>
  <si>
    <t>水底トンネル（開削工法）</t>
    <rPh sb="0" eb="2">
      <t>スイテイ</t>
    </rPh>
    <rPh sb="7" eb="9">
      <t>カイサク</t>
    </rPh>
    <rPh sb="9" eb="11">
      <t>コウホウ</t>
    </rPh>
    <phoneticPr fontId="8"/>
  </si>
  <si>
    <t>水底トンネル（沈埋工法）</t>
    <rPh sb="0" eb="2">
      <t>スイテイ</t>
    </rPh>
    <rPh sb="7" eb="9">
      <t>チンマイ</t>
    </rPh>
    <rPh sb="9" eb="11">
      <t>コウホウ</t>
    </rPh>
    <phoneticPr fontId="8"/>
  </si>
  <si>
    <t>水底トンネル（その他）</t>
    <rPh sb="0" eb="2">
      <t>スイテイ</t>
    </rPh>
    <rPh sb="9" eb="10">
      <t>タ</t>
    </rPh>
    <phoneticPr fontId="8"/>
  </si>
  <si>
    <t>山岳トンネル工法（NATM）</t>
    <rPh sb="0" eb="2">
      <t>サンガク</t>
    </rPh>
    <rPh sb="6" eb="8">
      <t>コウホウ</t>
    </rPh>
    <phoneticPr fontId="8"/>
  </si>
  <si>
    <t>矢板工法</t>
    <rPh sb="0" eb="2">
      <t>ヤイタ</t>
    </rPh>
    <rPh sb="2" eb="4">
      <t>コウホウ</t>
    </rPh>
    <phoneticPr fontId="8"/>
  </si>
  <si>
    <t>開削工法</t>
    <rPh sb="0" eb="2">
      <t>カイサク</t>
    </rPh>
    <rPh sb="2" eb="4">
      <t>コウホウ</t>
    </rPh>
    <phoneticPr fontId="8"/>
  </si>
  <si>
    <t>シールド工法</t>
    <rPh sb="4" eb="6">
      <t>コウホウ</t>
    </rPh>
    <phoneticPr fontId="8"/>
  </si>
  <si>
    <t>無</t>
    <rPh sb="0" eb="1">
      <t>ナシ</t>
    </rPh>
    <phoneticPr fontId="8"/>
  </si>
  <si>
    <t>様式A～B</t>
    <rPh sb="0" eb="2">
      <t>ヨウシキ</t>
    </rPh>
    <phoneticPr fontId="8"/>
  </si>
  <si>
    <t>－</t>
    <phoneticPr fontId="8"/>
  </si>
  <si>
    <t>その他施設</t>
    <rPh sb="2" eb="3">
      <t>タ</t>
    </rPh>
    <rPh sb="3" eb="5">
      <t>シセツ</t>
    </rPh>
    <phoneticPr fontId="8"/>
  </si>
  <si>
    <t>様式C-1-1(本体工)、C-2、D-1-1、D-3</t>
    <rPh sb="0" eb="2">
      <t>ヨウシキ</t>
    </rPh>
    <rPh sb="8" eb="11">
      <t>ホンタイコウ</t>
    </rPh>
    <phoneticPr fontId="8"/>
  </si>
  <si>
    <t>ファイル作成にあたって</t>
    <rPh sb="4" eb="6">
      <t>サクセイ</t>
    </rPh>
    <phoneticPr fontId="8"/>
  </si>
  <si>
    <t>様式C-1-2（附属物）、D-1-2</t>
    <rPh sb="0" eb="2">
      <t>ヨウシキ</t>
    </rPh>
    <rPh sb="8" eb="10">
      <t>フゾク</t>
    </rPh>
    <rPh sb="10" eb="11">
      <t>ブツ</t>
    </rPh>
    <phoneticPr fontId="8"/>
  </si>
  <si>
    <t>前回定期点検時の状態</t>
    <rPh sb="0" eb="2">
      <t>ゼンカイ</t>
    </rPh>
    <rPh sb="6" eb="7">
      <t>ジ</t>
    </rPh>
    <rPh sb="8" eb="10">
      <t>ジョウタイ</t>
    </rPh>
    <phoneticPr fontId="6"/>
  </si>
  <si>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8"/>
  </si>
  <si>
    <t>※　数が多い場合は、適時、表の行を増やすこと。</t>
    <phoneticPr fontId="8"/>
  </si>
  <si>
    <t>※　行が不足する場合は、適時、表の行を増やすこと。</t>
    <rPh sb="2" eb="3">
      <t>ギョウ</t>
    </rPh>
    <rPh sb="4" eb="6">
      <t>フソク</t>
    </rPh>
    <rPh sb="8" eb="10">
      <t>バアイ</t>
    </rPh>
    <phoneticPr fontId="8"/>
  </si>
  <si>
    <r>
      <t>②様式</t>
    </r>
    <r>
      <rPr>
        <sz val="11"/>
        <color theme="1"/>
        <rFont val="ＭＳ Ｐゴシック"/>
        <family val="3"/>
        <charset val="128"/>
        <scheme val="minor"/>
      </rPr>
      <t>D-2-1、様式D-2-1´</t>
    </r>
    <rPh sb="1" eb="3">
      <t>ヨウシキ</t>
    </rPh>
    <rPh sb="9" eb="11">
      <t>ヨウシキ</t>
    </rPh>
    <phoneticPr fontId="8"/>
  </si>
  <si>
    <t>幅員</t>
    <rPh sb="0" eb="2">
      <t>フクイン</t>
    </rPh>
    <phoneticPr fontId="7"/>
  </si>
  <si>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8"/>
  </si>
  <si>
    <t>集計
判定
診断</t>
    <rPh sb="0" eb="2">
      <t>シュウケイ</t>
    </rPh>
    <rPh sb="3" eb="5">
      <t>ハンテイ</t>
    </rPh>
    <rPh sb="6" eb="8">
      <t>シンダン</t>
    </rPh>
    <phoneticPr fontId="7"/>
  </si>
  <si>
    <t>m2</t>
  </si>
  <si>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</si>
  <si>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</si>
  <si>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</si>
  <si>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</si>
  <si>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</si>
  <si>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</si>
  <si>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</si>
  <si>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</si>
  <si>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</si>
  <si>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</si>
  <si>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</si>
  <si>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</si>
  <si>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</si>
  <si>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</si>
  <si>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通報設備</t>
  </si>
  <si>
    <t>警報設備</t>
  </si>
  <si>
    <t>消火設備</t>
  </si>
  <si>
    <t>避難誘導設備</t>
  </si>
  <si>
    <t>その他の設備</t>
  </si>
  <si>
    <t>変状区分</t>
    <rPh sb="0" eb="2">
      <t>ヘンジョウ</t>
    </rPh>
    <rPh sb="2" eb="4">
      <t>クブン</t>
    </rPh>
    <phoneticPr fontId="8"/>
  </si>
  <si>
    <t>変状の発生範囲及び規模</t>
    <rPh sb="0" eb="2">
      <t>ヘンジョウ</t>
    </rPh>
    <rPh sb="3" eb="5">
      <t>ハッセイ</t>
    </rPh>
    <rPh sb="5" eb="7">
      <t>ハンイ</t>
    </rPh>
    <rPh sb="7" eb="8">
      <t>オヨ</t>
    </rPh>
    <rPh sb="9" eb="11">
      <t>キボ</t>
    </rPh>
    <phoneticPr fontId="8"/>
  </si>
  <si>
    <t>メモ</t>
    <phoneticPr fontId="8"/>
  </si>
  <si>
    <t>延長
（ｍ）</t>
    <rPh sb="0" eb="2">
      <t>エンチョウ</t>
    </rPh>
    <phoneticPr fontId="8"/>
  </si>
  <si>
    <t>番号</t>
    <rPh sb="0" eb="2">
      <t>バンゴウ</t>
    </rPh>
    <phoneticPr fontId="8"/>
  </si>
  <si>
    <t>覆工スパン</t>
    <rPh sb="0" eb="2">
      <t>フッコウ</t>
    </rPh>
    <phoneticPr fontId="18"/>
  </si>
  <si>
    <t>定期点検
年月日</t>
    <phoneticPr fontId="8"/>
  </si>
  <si>
    <t>（以下、印刷不要）</t>
    <rPh sb="1" eb="3">
      <t>イカ</t>
    </rPh>
    <rPh sb="4" eb="6">
      <t>インサツ</t>
    </rPh>
    <rPh sb="6" eb="8">
      <t>フヨウ</t>
    </rPh>
    <phoneticPr fontId="7"/>
  </si>
  <si>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7"/>
  </si>
  <si>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8"/>
  </si>
  <si>
    <r>
      <t>対策区分の判定</t>
    </r>
    <r>
      <rPr>
        <vertAlign val="superscript"/>
        <sz val="9"/>
        <rFont val="HGSｺﾞｼｯｸM"/>
        <family val="3"/>
        <charset val="128"/>
      </rPr>
      <t>※1</t>
    </r>
    <rPh sb="0" eb="2">
      <t>タイサク</t>
    </rPh>
    <rPh sb="2" eb="4">
      <t>クブン</t>
    </rPh>
    <rPh sb="5" eb="7">
      <t>ハンテイ</t>
    </rPh>
    <phoneticPr fontId="18"/>
  </si>
  <si>
    <t>対策区分</t>
    <rPh sb="0" eb="2">
      <t>タイサク</t>
    </rPh>
    <rPh sb="2" eb="4">
      <t>クブン</t>
    </rPh>
    <phoneticPr fontId="6"/>
  </si>
  <si>
    <t>【覆工スパン毎の変状数,  変状規模】</t>
    <phoneticPr fontId="18"/>
  </si>
  <si>
    <t>✕</t>
    <phoneticPr fontId="18"/>
  </si>
  <si>
    <t>注2：応急措置を実施した場合は、その詳細を備考に記載すること。</t>
    <rPh sb="0" eb="1">
      <t>チュウ</t>
    </rPh>
    <rPh sb="3" eb="5">
      <t>オウキュウ</t>
    </rPh>
    <rPh sb="5" eb="7">
      <t>ソチ</t>
    </rPh>
    <rPh sb="8" eb="10">
      <t>ジッシ</t>
    </rPh>
    <rPh sb="12" eb="14">
      <t>バアイ</t>
    </rPh>
    <rPh sb="18" eb="20">
      <t>ショウサイ</t>
    </rPh>
    <rPh sb="21" eb="23">
      <t>ビコウ</t>
    </rPh>
    <rPh sb="24" eb="26">
      <t>キサイ</t>
    </rPh>
    <phoneticPr fontId="7"/>
  </si>
  <si>
    <t>定期点検年月日</t>
    <phoneticPr fontId="18"/>
  </si>
  <si>
    <t>施設ID</t>
    <rPh sb="0" eb="2">
      <t>シセツ</t>
    </rPh>
    <phoneticPr fontId="6"/>
  </si>
  <si>
    <t>路線名</t>
    <phoneticPr fontId="18"/>
  </si>
  <si>
    <t>管理者名</t>
    <phoneticPr fontId="18"/>
  </si>
  <si>
    <t>定期点検実施者</t>
    <phoneticPr fontId="18"/>
  </si>
  <si>
    <t>起点</t>
    <rPh sb="0" eb="2">
      <t>キテン</t>
    </rPh>
    <phoneticPr fontId="18"/>
  </si>
  <si>
    <t>緯度</t>
    <rPh sb="0" eb="2">
      <t>イド</t>
    </rPh>
    <phoneticPr fontId="18"/>
  </si>
  <si>
    <t>経度</t>
    <rPh sb="0" eb="2">
      <t>ケイド</t>
    </rPh>
    <phoneticPr fontId="18"/>
  </si>
  <si>
    <t>トンネル工法</t>
    <rPh sb="4" eb="6">
      <t>コウホウ</t>
    </rPh>
    <phoneticPr fontId="18"/>
  </si>
  <si>
    <t>終点</t>
    <rPh sb="0" eb="2">
      <t>シュウテン</t>
    </rPh>
    <phoneticPr fontId="18"/>
  </si>
  <si>
    <t>建設年度</t>
    <rPh sb="0" eb="2">
      <t>ケンセツ</t>
    </rPh>
    <rPh sb="2" eb="4">
      <t>ネンド</t>
    </rPh>
    <phoneticPr fontId="7"/>
  </si>
  <si>
    <t>トンネル毎
の健全性の
診断の区分</t>
    <rPh sb="12" eb="14">
      <t>シンダン</t>
    </rPh>
    <rPh sb="15" eb="17">
      <t>クブン</t>
    </rPh>
    <phoneticPr fontId="18"/>
  </si>
  <si>
    <t>変状・異常
箇所数合計</t>
    <phoneticPr fontId="18"/>
  </si>
  <si>
    <t>トンネル本体工</t>
    <phoneticPr fontId="18"/>
  </si>
  <si>
    <t>附属物等
の取付状態</t>
    <phoneticPr fontId="18"/>
  </si>
  <si>
    <t>◯
（応急措置後)</t>
    <phoneticPr fontId="18"/>
  </si>
  <si>
    <t>注１：本位置図は、見下げた状態で記載すること。
注２：覆工スパン番号は横断目地毎(矢板工法の場合は上半アーチの
　　　横断目地毎)に設定すること。</t>
    <phoneticPr fontId="18"/>
  </si>
  <si>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18"/>
  </si>
  <si>
    <t>※1　トンネル本体工の変状数は、材質劣化、漏水に起因するものは変状単位で、外力に起因するものはスパン単位で計上すること。</t>
    <rPh sb="7" eb="10">
      <t>ホンタイコウ</t>
    </rPh>
    <phoneticPr fontId="7"/>
  </si>
  <si>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7"/>
  </si>
  <si>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7"/>
  </si>
  <si>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6"/>
  </si>
  <si>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6"/>
  </si>
  <si>
    <t>施設ID</t>
    <rPh sb="0" eb="2">
      <t>シセツ</t>
    </rPh>
    <phoneticPr fontId="8"/>
  </si>
  <si>
    <t>自専道
or
一般道</t>
    <rPh sb="0" eb="1">
      <t>ジ</t>
    </rPh>
    <rPh sb="1" eb="2">
      <t>セン</t>
    </rPh>
    <rPh sb="2" eb="3">
      <t>ドウ</t>
    </rPh>
    <rPh sb="7" eb="10">
      <t>イッパンドウ</t>
    </rPh>
    <phoneticPr fontId="6"/>
  </si>
  <si>
    <t>前回変状の発生範囲及び規模</t>
    <rPh sb="0" eb="2">
      <t>ゼンカイ</t>
    </rPh>
    <rPh sb="2" eb="4">
      <t>ヘンジョウ</t>
    </rPh>
    <rPh sb="5" eb="9">
      <t>ハッセイハンイ</t>
    </rPh>
    <rPh sb="9" eb="10">
      <t>オヨ</t>
    </rPh>
    <rPh sb="11" eb="13">
      <t>キボ</t>
    </rPh>
    <phoneticPr fontId="8"/>
  </si>
  <si>
    <t>道路トンネルの健全性の診断の区分の所見</t>
    <rPh sb="0" eb="2">
      <t>ドウロ</t>
    </rPh>
    <rPh sb="7" eb="10">
      <t>ケンゼンセイ</t>
    </rPh>
    <rPh sb="11" eb="13">
      <t>シンダン</t>
    </rPh>
    <rPh sb="14" eb="16">
      <t>クブン</t>
    </rPh>
    <rPh sb="17" eb="19">
      <t>ショケン</t>
    </rPh>
    <phoneticPr fontId="8"/>
  </si>
  <si>
    <t>前回定期点検時の判定</t>
    <rPh sb="0" eb="2">
      <t>ゼンカイ</t>
    </rPh>
    <rPh sb="6" eb="7">
      <t>ジ</t>
    </rPh>
    <rPh sb="8" eb="10">
      <t>ハンテイ</t>
    </rPh>
    <phoneticPr fontId="7"/>
  </si>
  <si>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7"/>
  </si>
  <si>
    <t>注２：外力は覆工スパン単位で診断するため、覆工スパンの中で最も評価の厳しい健全性の診断の区分欄にのみスパン長を記入すること。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シンダン</t>
    </rPh>
    <rPh sb="44" eb="46">
      <t>クブン</t>
    </rPh>
    <rPh sb="46" eb="47">
      <t>ラン</t>
    </rPh>
    <rPh sb="53" eb="54">
      <t>ナガ</t>
    </rPh>
    <rPh sb="55" eb="57">
      <t>キニュウ</t>
    </rPh>
    <phoneticPr fontId="18"/>
  </si>
  <si>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7"/>
  </si>
  <si>
    <t>※　対策区分（応急措置後）の判定区分Ⅱb～Ⅳについて記入すること。また、点検前に実施された措置によりⅠと判定された変状も記入すること。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6" eb="28">
      <t>キニュウ</t>
    </rPh>
    <rPh sb="57" eb="59">
      <t>ヘンジョウ</t>
    </rPh>
    <rPh sb="60" eb="62">
      <t>キニュウ</t>
    </rPh>
    <phoneticPr fontId="7"/>
  </si>
  <si>
    <t>前回定期点検時の変状の発生範囲及び規模</t>
    <rPh sb="2" eb="4">
      <t>テイキ</t>
    </rPh>
    <rPh sb="4" eb="6">
      <t>テンケン</t>
    </rPh>
    <rPh sb="6" eb="7">
      <t>ジ</t>
    </rPh>
    <phoneticPr fontId="8"/>
  </si>
  <si>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7"/>
  </si>
  <si>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7"/>
  </si>
  <si>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7"/>
  </si>
  <si>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7"/>
  </si>
  <si>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6"/>
  </si>
  <si>
    <t>注１：外力は覆工スパン単位で診断するため、覆工スパンの中で最も評価の厳しい健全性の診断の区分欄にのみスパン数1を、材質劣化、漏水はそれぞれの対策区分に変状数を記入すること。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シンダン</t>
    </rPh>
    <rPh sb="44" eb="46">
      <t>クブン</t>
    </rPh>
    <rPh sb="46" eb="47">
      <t>ラン</t>
    </rPh>
    <rPh sb="53" eb="54">
      <t>スウ</t>
    </rPh>
    <rPh sb="70" eb="72">
      <t>タイサク</t>
    </rPh>
    <phoneticPr fontId="18"/>
  </si>
  <si>
    <t>定期点検実施者</t>
    <rPh sb="0" eb="2">
      <t>テイキ</t>
    </rPh>
    <rPh sb="2" eb="4">
      <t>テンケン</t>
    </rPh>
    <rPh sb="4" eb="7">
      <t>ジッシシャ</t>
    </rPh>
    <phoneticPr fontId="6"/>
  </si>
  <si>
    <t>定期点検実施者</t>
    <rPh sb="4" eb="6">
      <t>ジッシ</t>
    </rPh>
    <rPh sb="6" eb="7">
      <t>シャ</t>
    </rPh>
    <phoneticPr fontId="6"/>
  </si>
  <si>
    <t>定期点検実施者</t>
    <rPh sb="4" eb="7">
      <t>ジッシシャ</t>
    </rPh>
    <phoneticPr fontId="6"/>
  </si>
  <si>
    <t>定期点検実施者</t>
    <rPh sb="4" eb="6">
      <t>ジッシ</t>
    </rPh>
    <phoneticPr fontId="8"/>
  </si>
  <si>
    <t>覆工スパン単位の
健全性の
診断の区分</t>
    <rPh sb="9" eb="12">
      <t>ケンゼンセイ</t>
    </rPh>
    <rPh sb="14" eb="16">
      <t>シンダン</t>
    </rPh>
    <phoneticPr fontId="8"/>
  </si>
  <si>
    <t>健全性の診断の
区分</t>
    <rPh sb="4" eb="6">
      <t>シンダン</t>
    </rPh>
    <rPh sb="8" eb="10">
      <t>クブン</t>
    </rPh>
    <phoneticPr fontId="8"/>
  </si>
  <si>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6"/>
  </si>
  <si>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18"/>
  </si>
  <si>
    <t>※１：本様式は様式D‐3の集計結果を掲載すること。</t>
    <rPh sb="3" eb="4">
      <t>ホン</t>
    </rPh>
    <rPh sb="4" eb="6">
      <t>ヨウシキ</t>
    </rPh>
    <rPh sb="7" eb="9">
      <t>ヨウシキ</t>
    </rPh>
    <rPh sb="13" eb="15">
      <t>シュウケイ</t>
    </rPh>
    <rPh sb="15" eb="17">
      <t>ケッカ</t>
    </rPh>
    <rPh sb="18" eb="20">
      <t>ケイサイ</t>
    </rPh>
    <phoneticPr fontId="18"/>
  </si>
  <si>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18"/>
  </si>
  <si>
    <t>不明</t>
    <rPh sb="0" eb="2">
      <t>フメイ</t>
    </rPh>
    <phoneticPr fontId="8"/>
  </si>
  <si>
    <t>一次</t>
    <rPh sb="0" eb="2">
      <t>イチジ</t>
    </rPh>
    <phoneticPr fontId="8"/>
  </si>
  <si>
    <t>二次</t>
    <rPh sb="0" eb="2">
      <t>ニジ</t>
    </rPh>
    <phoneticPr fontId="8"/>
  </si>
  <si>
    <t>三次</t>
    <rPh sb="0" eb="2">
      <t>サンジ</t>
    </rPh>
    <phoneticPr fontId="8"/>
  </si>
  <si>
    <t>市町村指定</t>
    <rPh sb="0" eb="5">
      <t>シチョウソンシテイ</t>
    </rPh>
    <phoneticPr fontId="8"/>
  </si>
  <si>
    <t>指定なし</t>
    <rPh sb="0" eb="2">
      <t>シテイ</t>
    </rPh>
    <phoneticPr fontId="8"/>
  </si>
  <si>
    <t>自専道</t>
    <phoneticPr fontId="8"/>
  </si>
  <si>
    <t>一般道</t>
    <phoneticPr fontId="8"/>
  </si>
  <si>
    <t>坑門</t>
    <rPh sb="0" eb="2">
      <t>コウモン</t>
    </rPh>
    <phoneticPr fontId="8"/>
  </si>
  <si>
    <t>覆工</t>
    <rPh sb="0" eb="2">
      <t>フッコウ</t>
    </rPh>
    <phoneticPr fontId="8"/>
  </si>
  <si>
    <t>圧ざ、ひび割れ</t>
  </si>
  <si>
    <t>うき・はく離</t>
  </si>
  <si>
    <t>鋼材腐食</t>
  </si>
  <si>
    <t>変形・移動</t>
  </si>
  <si>
    <t>沈下</t>
  </si>
  <si>
    <t>隆起</t>
  </si>
  <si>
    <t>巻厚の不足または減少、背面空洞</t>
  </si>
  <si>
    <t>補修・補強材の破損</t>
  </si>
  <si>
    <t>漏水</t>
  </si>
  <si>
    <t>滞水</t>
  </si>
  <si>
    <t>土砂流出</t>
  </si>
  <si>
    <t>その他</t>
  </si>
  <si>
    <t>音信号発生器</t>
  </si>
  <si>
    <t>誘導表示施設</t>
  </si>
  <si>
    <t>標識</t>
  </si>
  <si>
    <t>天井板取付部材</t>
  </si>
  <si>
    <t>内装板取付部材</t>
  </si>
  <si>
    <t>吸音板取付部材</t>
  </si>
  <si>
    <t>破断</t>
  </si>
  <si>
    <t>緩み、脱落</t>
  </si>
  <si>
    <t>亀裂</t>
  </si>
  <si>
    <t>腐食</t>
  </si>
  <si>
    <t>変形，欠損</t>
  </si>
  <si>
    <t>がたつき</t>
  </si>
  <si>
    <t>ボルト・ナット，アンカー類</t>
    <phoneticPr fontId="8"/>
  </si>
  <si>
    <t>点 滅 灯</t>
    <phoneticPr fontId="8"/>
  </si>
  <si>
    <t>トンネル工法</t>
  </si>
  <si>
    <t>自専道or一般道</t>
  </si>
  <si>
    <t>緊急輸送路</t>
  </si>
  <si>
    <t>代替路</t>
  </si>
  <si>
    <t>様式F用→</t>
    <rPh sb="0" eb="2">
      <t>ヨウシキ</t>
    </rPh>
    <rPh sb="3" eb="4">
      <t>ヨウ</t>
    </rPh>
    <phoneticPr fontId="7"/>
  </si>
  <si>
    <t>対策区分の判定</t>
    <rPh sb="0" eb="2">
      <t>タイサク</t>
    </rPh>
    <rPh sb="2" eb="4">
      <t>クブン</t>
    </rPh>
    <rPh sb="5" eb="7">
      <t>ハンテイ</t>
    </rPh>
    <phoneticPr fontId="18"/>
  </si>
  <si>
    <t>一般道</t>
  </si>
  <si>
    <t>Ⅰ</t>
  </si>
  <si>
    <t>余 白</t>
    <rPh sb="0" eb="1">
      <t>ヨ</t>
    </rPh>
    <rPh sb="2" eb="3">
      <t>シロ</t>
    </rPh>
    <phoneticPr fontId="8"/>
  </si>
  <si>
    <t>余 白</t>
    <phoneticPr fontId="8"/>
  </si>
  <si>
    <t>現場点検作業を実施し，近接目視点検で確認した変状状況や補修履歴を忠実に変状展開図に転記する。</t>
    <phoneticPr fontId="8"/>
  </si>
  <si>
    <t>変状展開図や撮影した写真等をもとに，対象トンネルの対策区分を決定し，対策区分がⅡ～Ⅳの変状および異常判定区分「×」を抽出し，写真台帳を作成する。</t>
    <rPh sb="30" eb="32">
      <t>ケッテイ</t>
    </rPh>
    <phoneticPr fontId="8"/>
  </si>
  <si>
    <t>写真台帳の作成と同時に，トンネルの構造を展開した位置図に変状写真位置を記録する。</t>
    <phoneticPr fontId="8"/>
  </si>
  <si>
    <t>変状展開図ならびに写真台帳をもとに覆工スパンごとの変状展開図を作成し，変状発生状況をとりまとめる。</t>
    <phoneticPr fontId="8"/>
  </si>
  <si>
    <t>⑥様式E</t>
    <rPh sb="1" eb="3">
      <t>ヨウシキ</t>
    </rPh>
    <phoneticPr fontId="8"/>
  </si>
  <si>
    <t>近接目視または打音検査，触診ができていない箇所および近接目視によらない方法を講じた場所に対する調査結果を記録する。</t>
    <rPh sb="0" eb="2">
      <t>キンセツ</t>
    </rPh>
    <rPh sb="2" eb="4">
      <t>モクシ</t>
    </rPh>
    <rPh sb="7" eb="9">
      <t>ダオン</t>
    </rPh>
    <rPh sb="9" eb="11">
      <t>ケンサ</t>
    </rPh>
    <rPh sb="12" eb="14">
      <t>ショクシン</t>
    </rPh>
    <rPh sb="21" eb="23">
      <t>カショ</t>
    </rPh>
    <rPh sb="26" eb="28">
      <t>キンセツ</t>
    </rPh>
    <rPh sb="28" eb="30">
      <t>モクシ</t>
    </rPh>
    <rPh sb="35" eb="37">
      <t>ホウホウ</t>
    </rPh>
    <rPh sb="38" eb="39">
      <t>コウ</t>
    </rPh>
    <rPh sb="41" eb="43">
      <t>バショ</t>
    </rPh>
    <rPh sb="44" eb="45">
      <t>タイ</t>
    </rPh>
    <rPh sb="47" eb="49">
      <t>チョウサ</t>
    </rPh>
    <rPh sb="49" eb="51">
      <t>ケッカ</t>
    </rPh>
    <rPh sb="52" eb="54">
      <t>キロク</t>
    </rPh>
    <phoneticPr fontId="8"/>
  </si>
  <si>
    <r>
      <t>⑦様式F、</t>
    </r>
    <r>
      <rPr>
        <sz val="11"/>
        <color theme="1"/>
        <rFont val="ＭＳ Ｐゴシック"/>
        <family val="3"/>
        <charset val="128"/>
        <scheme val="minor"/>
      </rPr>
      <t>様式G</t>
    </r>
    <rPh sb="1" eb="3">
      <t>ヨウシキ</t>
    </rPh>
    <rPh sb="5" eb="7">
      <t>ヨウシキ</t>
    </rPh>
    <phoneticPr fontId="8"/>
  </si>
  <si>
    <t>様式Ｄ－1～様式Ｄ－3をもとに、健全性の診断結果を集計する。また，健全性の診断の区分に関する所見を記録する。</t>
    <rPh sb="33" eb="36">
      <t>ケンゼンセイ</t>
    </rPh>
    <rPh sb="37" eb="39">
      <t>シンダン</t>
    </rPh>
    <rPh sb="40" eb="42">
      <t>クブン</t>
    </rPh>
    <rPh sb="43" eb="44">
      <t>カン</t>
    </rPh>
    <rPh sb="46" eb="48">
      <t>ショケン</t>
    </rPh>
    <rPh sb="49" eb="51">
      <t>キロク</t>
    </rPh>
    <phoneticPr fontId="8"/>
  </si>
  <si>
    <t>⑧様式C-1-1、様式C-1-2</t>
    <rPh sb="1" eb="3">
      <t>ヨウシキ</t>
    </rPh>
    <rPh sb="9" eb="11">
      <t>ヨウシキ</t>
    </rPh>
    <phoneticPr fontId="8"/>
  </si>
  <si>
    <t>写真台帳をもとに，対策区分がⅡ～Ⅳの変状（対策実施後のⅠを含む），異常判定区分「×」（対策実施後の「○」を含む）の概要を記録する。</t>
    <phoneticPr fontId="8"/>
  </si>
  <si>
    <t>⑨様式C-2</t>
    <rPh sb="1" eb="3">
      <t>ヨウシキ</t>
    </rPh>
    <phoneticPr fontId="8"/>
  </si>
  <si>
    <t>調査，措置を実施した場合，その履歴を記録する。</t>
    <phoneticPr fontId="8"/>
  </si>
  <si>
    <t>トンネルDBでは、Excelに記載された文字や数値・配置された画像を自動的に読込みデータベースへ登録します。</t>
    <rPh sb="15" eb="17">
      <t>キサイ</t>
    </rPh>
    <rPh sb="20" eb="22">
      <t>モジ</t>
    </rPh>
    <rPh sb="23" eb="25">
      <t>スウチ</t>
    </rPh>
    <rPh sb="26" eb="28">
      <t>ハイチ</t>
    </rPh>
    <rPh sb="31" eb="33">
      <t>ガゾウ</t>
    </rPh>
    <rPh sb="34" eb="37">
      <t>ジドウテキ</t>
    </rPh>
    <rPh sb="38" eb="40">
      <t>ヨミコ</t>
    </rPh>
    <rPh sb="48" eb="50">
      <t>トウロク</t>
    </rPh>
    <phoneticPr fontId="18"/>
  </si>
  <si>
    <t>記録様式へ記入の留意点を下記に示します。</t>
    <rPh sb="0" eb="4">
      <t>キロクヨウシキ</t>
    </rPh>
    <rPh sb="5" eb="7">
      <t>キニュウ</t>
    </rPh>
    <rPh sb="8" eb="11">
      <t>リュウイテン</t>
    </rPh>
    <rPh sb="12" eb="14">
      <t>カキ</t>
    </rPh>
    <rPh sb="15" eb="16">
      <t>シメ</t>
    </rPh>
    <phoneticPr fontId="18"/>
  </si>
  <si>
    <t>１．記録様式への記入</t>
    <rPh sb="2" eb="4">
      <t>キロク</t>
    </rPh>
    <rPh sb="4" eb="6">
      <t>ヨウシキ</t>
    </rPh>
    <rPh sb="8" eb="10">
      <t>キニュウ</t>
    </rPh>
    <phoneticPr fontId="18"/>
  </si>
  <si>
    <r>
      <t>➤各セルに表示されるコメントに従って、様式A-1～様式Gのシートに、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8"/>
  </si>
  <si>
    <t>➤位置図(様式B)、変状写真(様式D-1-1)、異常写真(様式D-1-2)は記入した変状写真番号等に対応した画像を間違いないように貼り付けてください。</t>
    <rPh sb="1" eb="4">
      <t>イチズ</t>
    </rPh>
    <rPh sb="5" eb="7">
      <t>ヨウシキ</t>
    </rPh>
    <rPh sb="10" eb="14">
      <t>ヘンジョウシャシン</t>
    </rPh>
    <rPh sb="15" eb="17">
      <t>ヨウシキ</t>
    </rPh>
    <rPh sb="24" eb="26">
      <t>イジョウ</t>
    </rPh>
    <rPh sb="38" eb="40">
      <t>キニュウ</t>
    </rPh>
    <rPh sb="42" eb="48">
      <t>ヘンジョウシャシンバンゴウ</t>
    </rPh>
    <rPh sb="48" eb="49">
      <t>トウ</t>
    </rPh>
    <rPh sb="50" eb="52">
      <t>タイオウ</t>
    </rPh>
    <rPh sb="54" eb="56">
      <t>ガゾウ</t>
    </rPh>
    <rPh sb="57" eb="59">
      <t>マチガ</t>
    </rPh>
    <rPh sb="65" eb="66">
      <t>ハ</t>
    </rPh>
    <rPh sb="67" eb="68">
      <t>ツ</t>
    </rPh>
    <phoneticPr fontId="18"/>
  </si>
  <si>
    <t>➤列や行の挿入削除は行わず、セルの位置がずれないようにしてください。データベースへ読み取り時にずれて取り込まれてしまいます。</t>
    <rPh sb="1" eb="2">
      <t>レツ</t>
    </rPh>
    <rPh sb="3" eb="4">
      <t>ギョウ</t>
    </rPh>
    <rPh sb="5" eb="9">
      <t>ソウニュウサクジョ</t>
    </rPh>
    <rPh sb="10" eb="11">
      <t>オコナ</t>
    </rPh>
    <rPh sb="17" eb="19">
      <t>イチ</t>
    </rPh>
    <rPh sb="41" eb="42">
      <t>ヨ</t>
    </rPh>
    <rPh sb="43" eb="44">
      <t>ト</t>
    </rPh>
    <rPh sb="45" eb="46">
      <t>ジ</t>
    </rPh>
    <rPh sb="50" eb="51">
      <t>ト</t>
    </rPh>
    <rPh sb="52" eb="53">
      <t>コ</t>
    </rPh>
    <phoneticPr fontId="18"/>
  </si>
  <si>
    <t>２．画像ファイルの配置の注意点</t>
    <rPh sb="2" eb="4">
      <t>ガゾウ</t>
    </rPh>
    <rPh sb="9" eb="11">
      <t>ハイチ</t>
    </rPh>
    <rPh sb="12" eb="15">
      <t>チュウイテン</t>
    </rPh>
    <phoneticPr fontId="18"/>
  </si>
  <si>
    <t>　登録に使用可能な画像ファイルの拡張子は「jpg」「jpeg」「png」の3種類のみです。</t>
    <rPh sb="1" eb="3">
      <t>トウロク</t>
    </rPh>
    <rPh sb="4" eb="8">
      <t>シヨウカノウ</t>
    </rPh>
    <rPh sb="9" eb="11">
      <t>ガゾウ</t>
    </rPh>
    <rPh sb="16" eb="19">
      <t>カクチョウシ</t>
    </rPh>
    <rPh sb="38" eb="40">
      <t>シュルイ</t>
    </rPh>
    <phoneticPr fontId="18"/>
  </si>
  <si>
    <r>
      <t>　必ず、１か所に</t>
    </r>
    <r>
      <rPr>
        <b/>
        <sz val="11"/>
        <color rgb="FFFF0000"/>
        <rFont val="ＭＳ Ｐゴシック"/>
        <family val="3"/>
        <charset val="128"/>
        <scheme val="minor"/>
      </rPr>
      <t>画像１枚のみ</t>
    </r>
    <r>
      <rPr>
        <sz val="11"/>
        <color theme="1"/>
        <rFont val="ＭＳ Ｐゴシック"/>
        <family val="3"/>
        <charset val="128"/>
        <scheme val="minor"/>
      </rPr>
      <t>を張り付けてください。エクセルの</t>
    </r>
    <r>
      <rPr>
        <b/>
        <sz val="11"/>
        <color rgb="FFFF0000"/>
        <rFont val="ＭＳ Ｐゴシック"/>
        <family val="3"/>
        <charset val="128"/>
        <scheme val="minor"/>
      </rPr>
      <t>図形などのオブジェクトは使用しない</t>
    </r>
    <r>
      <rPr>
        <sz val="11"/>
        <color theme="1"/>
        <rFont val="ＭＳ Ｐゴシック"/>
        <family val="3"/>
        <charset val="128"/>
        <scheme val="minor"/>
      </rPr>
      <t>でください。</t>
    </r>
    <rPh sb="1" eb="2">
      <t>カナラ</t>
    </rPh>
    <rPh sb="6" eb="7">
      <t>ショ</t>
    </rPh>
    <rPh sb="8" eb="10">
      <t>ガゾウ</t>
    </rPh>
    <rPh sb="11" eb="12">
      <t>マイ</t>
    </rPh>
    <rPh sb="15" eb="16">
      <t>ハ</t>
    </rPh>
    <rPh sb="17" eb="18">
      <t>ツ</t>
    </rPh>
    <rPh sb="30" eb="32">
      <t>ズケイ</t>
    </rPh>
    <rPh sb="42" eb="44">
      <t>シヨウ</t>
    </rPh>
    <phoneticPr fontId="18"/>
  </si>
  <si>
    <r>
      <t>　張り付けた画像はエクセルの</t>
    </r>
    <r>
      <rPr>
        <b/>
        <sz val="11"/>
        <color rgb="FFFF0000"/>
        <rFont val="ＭＳ Ｐゴシック"/>
        <family val="3"/>
        <charset val="128"/>
        <scheme val="minor"/>
      </rPr>
      <t>トリミング機能を使用しない</t>
    </r>
    <r>
      <rPr>
        <sz val="11"/>
        <color theme="1"/>
        <rFont val="ＭＳ Ｐゴシック"/>
        <family val="3"/>
        <charset val="128"/>
        <scheme val="minor"/>
      </rPr>
      <t>でください。あらかじめ切り抜いた画像を利用してください。</t>
    </r>
    <rPh sb="1" eb="2">
      <t>ハ</t>
    </rPh>
    <rPh sb="3" eb="4">
      <t>ツ</t>
    </rPh>
    <rPh sb="6" eb="8">
      <t>ガゾウ</t>
    </rPh>
    <rPh sb="19" eb="21">
      <t>キノウ</t>
    </rPh>
    <rPh sb="22" eb="24">
      <t>シヨウ</t>
    </rPh>
    <rPh sb="38" eb="39">
      <t>キ</t>
    </rPh>
    <rPh sb="40" eb="41">
      <t>ヌ</t>
    </rPh>
    <rPh sb="43" eb="45">
      <t>ガゾウ</t>
    </rPh>
    <rPh sb="46" eb="48">
      <t>リヨウ</t>
    </rPh>
    <phoneticPr fontId="18"/>
  </si>
  <si>
    <t>　※１　画像の左上を必ずセルの内部に含め、はみ出ないようにしてください。</t>
    <rPh sb="4" eb="6">
      <t>ガゾウ</t>
    </rPh>
    <rPh sb="7" eb="9">
      <t>ヒダリウエ</t>
    </rPh>
    <rPh sb="10" eb="11">
      <t>カナラ</t>
    </rPh>
    <rPh sb="15" eb="17">
      <t>ナイブ</t>
    </rPh>
    <rPh sb="18" eb="19">
      <t>フク</t>
    </rPh>
    <rPh sb="23" eb="24">
      <t>デ</t>
    </rPh>
    <phoneticPr fontId="18"/>
  </si>
  <si>
    <r>
      <t>　※２　図の書式設定で</t>
    </r>
    <r>
      <rPr>
        <b/>
        <sz val="11"/>
        <color rgb="FFFF0000"/>
        <rFont val="ＭＳ Ｐゴシック"/>
        <family val="3"/>
        <charset val="128"/>
        <scheme val="minor"/>
      </rPr>
      <t>「セルに合わせて移動やサイズを変更しない」のモードを使用しない</t>
    </r>
    <r>
      <rPr>
        <sz val="11"/>
        <color theme="1"/>
        <rFont val="ＭＳ Ｐゴシック"/>
        <family val="3"/>
        <charset val="128"/>
        <scheme val="minor"/>
      </rPr>
      <t>でください。</t>
    </r>
    <rPh sb="4" eb="5">
      <t>ズ</t>
    </rPh>
    <rPh sb="6" eb="10">
      <t>ショシキセッテイ</t>
    </rPh>
    <rPh sb="37" eb="39">
      <t>シヨウ</t>
    </rPh>
    <phoneticPr fontId="18"/>
  </si>
  <si>
    <t>　※３　「挿入」→「画像」→「セルの上に配置」してください。</t>
    <rPh sb="5" eb="7">
      <t>ソウニュウ</t>
    </rPh>
    <rPh sb="10" eb="12">
      <t>ガゾウ</t>
    </rPh>
    <rPh sb="18" eb="19">
      <t>ウエ</t>
    </rPh>
    <rPh sb="20" eb="22">
      <t>ハイチ</t>
    </rPh>
    <phoneticPr fontId="18"/>
  </si>
  <si>
    <t>３．シート名の連番について</t>
    <rPh sb="5" eb="6">
      <t>メイ</t>
    </rPh>
    <rPh sb="7" eb="9">
      <t>レンバン</t>
    </rPh>
    <phoneticPr fontId="18"/>
  </si>
  <si>
    <r>
      <t>１ページに記載しきれない場合は、１シート内にページを増やすのではなく</t>
    </r>
    <r>
      <rPr>
        <b/>
        <sz val="11"/>
        <color rgb="FFFF0000"/>
        <rFont val="ＭＳ Ｐゴシック"/>
        <family val="3"/>
        <charset val="128"/>
        <scheme val="minor"/>
      </rPr>
      <t>シート自体をコピー</t>
    </r>
    <r>
      <rPr>
        <sz val="11"/>
        <color theme="1"/>
        <rFont val="ＭＳ Ｐゴシック"/>
        <family val="3"/>
        <charset val="128"/>
        <scheme val="minor"/>
      </rPr>
      <t>しシート名の末尾を連番にしてください。</t>
    </r>
    <rPh sb="5" eb="7">
      <t>キサイ</t>
    </rPh>
    <rPh sb="12" eb="14">
      <t>バアイ</t>
    </rPh>
    <rPh sb="47" eb="48">
      <t>メイ</t>
    </rPh>
    <rPh sb="49" eb="51">
      <t>マツビ</t>
    </rPh>
    <rPh sb="52" eb="54">
      <t>レンバン</t>
    </rPh>
    <phoneticPr fontId="18"/>
  </si>
  <si>
    <t>対象様式</t>
    <rPh sb="0" eb="4">
      <t>タイショウヨウシキ</t>
    </rPh>
    <phoneticPr fontId="8"/>
  </si>
  <si>
    <t>　様式B</t>
    <phoneticPr fontId="8"/>
  </si>
  <si>
    <t>　様式D-1-1</t>
    <phoneticPr fontId="8"/>
  </si>
  <si>
    <t>　様式D-1-2</t>
    <phoneticPr fontId="8"/>
  </si>
  <si>
    <t>　様式D-2-1</t>
    <phoneticPr fontId="8"/>
  </si>
  <si>
    <t>　様式D-2-1´</t>
    <phoneticPr fontId="8"/>
  </si>
  <si>
    <t>　様式D-3_S00  　※スパン名を記載</t>
    <rPh sb="17" eb="18">
      <t>メイ</t>
    </rPh>
    <rPh sb="19" eb="21">
      <t>キサイ</t>
    </rPh>
    <phoneticPr fontId="8"/>
  </si>
  <si>
    <t>　様式G</t>
    <phoneticPr fontId="8"/>
  </si>
  <si>
    <t>末尾の連番の形式例</t>
    <rPh sb="0" eb="2">
      <t>マツビ</t>
    </rPh>
    <rPh sb="3" eb="5">
      <t>レンバン</t>
    </rPh>
    <rPh sb="6" eb="8">
      <t>ケイシキ</t>
    </rPh>
    <rPh sb="8" eb="9">
      <t>レイ</t>
    </rPh>
    <phoneticPr fontId="8"/>
  </si>
  <si>
    <t>　様式B(1)　様式B(2)　様式B(3)</t>
    <phoneticPr fontId="8"/>
  </si>
  <si>
    <t>　様式B_001　様式B_002　様式B_003</t>
    <phoneticPr fontId="8"/>
  </si>
  <si>
    <t>　様式B_P001　様式B_P002　様式B_P003</t>
    <phoneticPr fontId="8"/>
  </si>
  <si>
    <r>
      <rPr>
        <sz val="11"/>
        <color rgb="FFFF0000"/>
        <rFont val="ＭＳ Ｐゴシック"/>
        <family val="3"/>
        <charset val="128"/>
        <scheme val="minor"/>
      </rPr>
      <t>※</t>
    </r>
    <r>
      <rPr>
        <sz val="11"/>
        <color theme="1"/>
        <rFont val="ＭＳ Ｐゴシック"/>
        <family val="3"/>
        <charset val="128"/>
        <scheme val="minor"/>
      </rPr>
      <t>DB登録における留意点であり、道路トンネル定期点検要領（令和6年9月国土交通省 道路局 国道・技術課）</t>
    </r>
    <rPh sb="9" eb="12">
      <t>リュウイテン</t>
    </rPh>
    <rPh sb="16" eb="18">
      <t>ドウロ</t>
    </rPh>
    <rPh sb="22" eb="24">
      <t>テイキ</t>
    </rPh>
    <phoneticPr fontId="18"/>
  </si>
  <si>
    <t>　 https://www.mlit.go.jp/road/sisaku/yobohozen/yobohozen.html</t>
    <phoneticPr fontId="18"/>
  </si>
  <si>
    <t>　 で示される要領を制限するものではありません。</t>
    <rPh sb="7" eb="9">
      <t>ヨウリョウ</t>
    </rPh>
    <phoneticPr fontId="18"/>
  </si>
  <si>
    <t>■定期点検記録様式　トンネル変状・異常箇所写真位置図　【様式B】</t>
    <phoneticPr fontId="6"/>
  </si>
  <si>
    <t>■定期点検記録様式　変状写真台帳【様式D-1-1】</t>
    <rPh sb="1" eb="3">
      <t>テイキ</t>
    </rPh>
    <rPh sb="3" eb="5">
      <t>テンケン</t>
    </rPh>
    <rPh sb="5" eb="7">
      <t>キロク</t>
    </rPh>
    <rPh sb="7" eb="9">
      <t>ヨウシキ</t>
    </rPh>
    <rPh sb="10" eb="12">
      <t>ヘンジョウ</t>
    </rPh>
    <rPh sb="12" eb="14">
      <t>シャシン</t>
    </rPh>
    <rPh sb="14" eb="16">
      <t>ダイチョウ</t>
    </rPh>
    <rPh sb="17" eb="19">
      <t>ヨウシキ</t>
    </rPh>
    <phoneticPr fontId="17"/>
  </si>
  <si>
    <t>不可能な理由</t>
    <rPh sb="0" eb="3">
      <t>フカノウ</t>
    </rPh>
    <rPh sb="4" eb="6">
      <t>リユウ</t>
    </rPh>
    <phoneticPr fontId="6"/>
  </si>
  <si>
    <t>■定期点検記録様式　健全性の診断の区分に関する所見【様式G】</t>
    <rPh sb="1" eb="3">
      <t>テイキ</t>
    </rPh>
    <rPh sb="3" eb="5">
      <t>テンケン</t>
    </rPh>
    <rPh sb="5" eb="7">
      <t>キロク</t>
    </rPh>
    <rPh sb="7" eb="9">
      <t>ヨウシキ</t>
    </rPh>
    <rPh sb="10" eb="13">
      <t>ケンゼンセイ</t>
    </rPh>
    <rPh sb="14" eb="16">
      <t>シンダン</t>
    </rPh>
    <rPh sb="17" eb="19">
      <t>クブン</t>
    </rPh>
    <rPh sb="20" eb="21">
      <t>カン</t>
    </rPh>
    <rPh sb="23" eb="25">
      <t>ショケン</t>
    </rPh>
    <rPh sb="26" eb="28">
      <t>ヨウシキ</t>
    </rPh>
    <phoneticPr fontId="6"/>
  </si>
  <si>
    <t>ケーブル本体以外</t>
    <rPh sb="4" eb="6">
      <t>ホンタイ</t>
    </rPh>
    <rPh sb="6" eb="8">
      <t>イガイ</t>
    </rPh>
    <phoneticPr fontId="8"/>
  </si>
  <si>
    <t>注3：外力は覆工スパン単位、材質劣化、漏水は変状単位とすること。</t>
    <rPh sb="0" eb="1">
      <t>チュウ</t>
    </rPh>
    <rPh sb="3" eb="5">
      <t>ガイリョク</t>
    </rPh>
    <rPh sb="6" eb="8">
      <t>フッコウ</t>
    </rPh>
    <rPh sb="11" eb="13">
      <t>タンイ</t>
    </rPh>
    <rPh sb="14" eb="16">
      <t>ザイシツ</t>
    </rPh>
    <rPh sb="16" eb="18">
      <t>レッカ</t>
    </rPh>
    <rPh sb="19" eb="21">
      <t>ロウスイ</t>
    </rPh>
    <rPh sb="22" eb="24">
      <t>ヘンジョウ</t>
    </rPh>
    <rPh sb="24" eb="26">
      <t>タンイ</t>
    </rPh>
    <phoneticPr fontId="7"/>
  </si>
  <si>
    <r>
      <t>対策区分毎の変状数</t>
    </r>
    <r>
      <rPr>
        <vertAlign val="superscript"/>
        <sz val="9"/>
        <rFont val="HGSｺﾞｼｯｸM"/>
        <family val="3"/>
        <charset val="128"/>
      </rPr>
      <t>注3</t>
    </r>
    <rPh sb="0" eb="2">
      <t>タイサク</t>
    </rPh>
    <rPh sb="2" eb="4">
      <t>クブン</t>
    </rPh>
    <rPh sb="4" eb="5">
      <t>ゴト</t>
    </rPh>
    <rPh sb="6" eb="8">
      <t>ヘンジョウ</t>
    </rPh>
    <rPh sb="8" eb="9">
      <t>スウ</t>
    </rPh>
    <phoneticPr fontId="7"/>
  </si>
  <si>
    <t>所見</t>
    <rPh sb="0" eb="2">
      <t>ショケン</t>
    </rPh>
    <phoneticPr fontId="7"/>
  </si>
  <si>
    <t>※緯度・経度については、十進緯度経度小数第５位で記入すること。</t>
    <phoneticPr fontId="6"/>
  </si>
  <si>
    <t>※　応急措置後の対策区分について添付すること。また、点検前に
　　実施された措置によりⅠと判定された箇所も添付すること。</t>
    <phoneticPr fontId="7"/>
  </si>
  <si>
    <t>※　応急措置を実施しないで決定した変状の対策区分は、対策区分の応急措置後の欄に記入すること。</t>
    <phoneticPr fontId="6"/>
  </si>
  <si>
    <t xml:space="preserve">ファイルは、1ファイル1トンネルとすることとし、様式A-1～Gを同一ファイルと
</t>
    <phoneticPr fontId="8"/>
  </si>
  <si>
    <t xml:space="preserve">すること。
※各ファイルとも（参考）リストのシートを付けて保存すること。
</t>
    <rPh sb="7" eb="8">
      <t>カク</t>
    </rPh>
    <rPh sb="15" eb="17">
      <t>サンコウ</t>
    </rPh>
    <rPh sb="26" eb="27">
      <t>ツ</t>
    </rPh>
    <rPh sb="29" eb="31">
      <t>ホゾン</t>
    </rPh>
    <phoneticPr fontId="8"/>
  </si>
  <si>
    <t>※ 変状数に準じてシートを追加すること。（１シートに１ページとすること。）</t>
    <phoneticPr fontId="8"/>
  </si>
  <si>
    <t>※　変状数に準じてシートを追加すること。（１シートに１ページとすること。）</t>
    <rPh sb="2" eb="4">
      <t>ヘンジョウ</t>
    </rPh>
    <rPh sb="4" eb="5">
      <t>スウ</t>
    </rPh>
    <rPh sb="6" eb="7">
      <t>ジュン</t>
    </rPh>
    <rPh sb="13" eb="15">
      <t>ツイカ</t>
    </rPh>
    <phoneticPr fontId="7"/>
  </si>
  <si>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
注５：覆工写真の画像サイズは500kb程度とすること。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7"/>
  </si>
  <si>
    <t>(ｳｻﾄﾝﾈﾙ)</t>
  </si>
  <si>
    <t>宇佐トンネル</t>
  </si>
  <si>
    <t>一般国道434号</t>
    <phoneticPr fontId="8"/>
  </si>
  <si>
    <t>山口県
岩国土木建築事務所</t>
    <phoneticPr fontId="8"/>
  </si>
  <si>
    <t>34.40903,132.05139</t>
    <phoneticPr fontId="8"/>
  </si>
  <si>
    <t>岩国市錦町宇佐地先</t>
    <rPh sb="0" eb="3">
      <t>イワクニシ</t>
    </rPh>
    <rPh sb="3" eb="5">
      <t>ニシキマチ</t>
    </rPh>
    <rPh sb="5" eb="7">
      <t>ウサ</t>
    </rPh>
    <rPh sb="7" eb="9">
      <t>チサキ</t>
    </rPh>
    <phoneticPr fontId="8"/>
  </si>
  <si>
    <t>岩国市錦町宇佐地先</t>
    <rPh sb="0" eb="3">
      <t>イワクニシ</t>
    </rPh>
    <rPh sb="3" eb="5">
      <t>ニシキマチ</t>
    </rPh>
    <rPh sb="5" eb="7">
      <t>ウサ</t>
    </rPh>
    <phoneticPr fontId="8"/>
  </si>
  <si>
    <t>一般（無料）</t>
  </si>
  <si>
    <t>覆工（内装なし）</t>
  </si>
  <si>
    <t>普通コンクリート</t>
  </si>
  <si>
    <t>20cm</t>
  </si>
  <si>
    <t>ナトリウム灯</t>
    <rPh sb="5" eb="6">
      <t>トウ</t>
    </rPh>
    <phoneticPr fontId="1"/>
  </si>
  <si>
    <t>自然換気</t>
    <rPh sb="0" eb="2">
      <t>シゼン</t>
    </rPh>
    <rPh sb="2" eb="4">
      <t>カンキ</t>
    </rPh>
    <phoneticPr fontId="1"/>
  </si>
  <si>
    <t>PS</t>
  </si>
  <si>
    <t>坑門（面壁型）</t>
  </si>
  <si>
    <t>PE</t>
  </si>
  <si>
    <t>PS</t>
    <phoneticPr fontId="8"/>
  </si>
  <si>
    <t>PE</t>
    <phoneticPr fontId="8"/>
  </si>
  <si>
    <t>面壁型</t>
    <rPh sb="0" eb="2">
      <t>メンペキ</t>
    </rPh>
    <rPh sb="2" eb="3">
      <t>ガタ</t>
    </rPh>
    <phoneticPr fontId="1"/>
  </si>
  <si>
    <t>(ｳｻﾄﾝﾈﾙ)</t>
    <phoneticPr fontId="8"/>
  </si>
  <si>
    <t>(ｳｻﾄﾝﾈﾙ)</t>
    <phoneticPr fontId="6"/>
  </si>
  <si>
    <t>宇佐トンネル</t>
    <phoneticPr fontId="8"/>
  </si>
  <si>
    <t>宇佐トンネル</t>
    <phoneticPr fontId="6"/>
  </si>
  <si>
    <t>一般国道434号</t>
    <phoneticPr fontId="6"/>
  </si>
  <si>
    <t>山口県岩国土木建築事務所</t>
    <phoneticPr fontId="8"/>
  </si>
  <si>
    <t>山口県岩国土木建築事務所</t>
    <phoneticPr fontId="6"/>
  </si>
  <si>
    <t>応用地質（株）・太田 裕之</t>
    <phoneticPr fontId="8"/>
  </si>
  <si>
    <t>応用地質（株）</t>
    <phoneticPr fontId="8"/>
  </si>
  <si>
    <t>太田 裕之</t>
    <phoneticPr fontId="8"/>
  </si>
  <si>
    <t>応用地質（株）</t>
    <phoneticPr fontId="6"/>
  </si>
  <si>
    <t>太田 裕之</t>
    <phoneticPr fontId="6"/>
  </si>
  <si>
    <t>岩国市錦町宇佐地先</t>
    <phoneticPr fontId="8"/>
  </si>
  <si>
    <t>山岳トンネル工法（NATM）</t>
    <phoneticPr fontId="8"/>
  </si>
  <si>
    <t>二次</t>
    <phoneticPr fontId="8"/>
  </si>
  <si>
    <t>有</t>
    <phoneticPr fontId="8"/>
  </si>
  <si>
    <t>D</t>
    <phoneticPr fontId="1"/>
  </si>
  <si>
    <t>○</t>
  </si>
  <si>
    <t>トンネル等級</t>
    <phoneticPr fontId="6"/>
  </si>
  <si>
    <t>覆工</t>
  </si>
  <si>
    <t>側壁（左側）</t>
  </si>
  <si>
    <t>Ⅱb</t>
  </si>
  <si>
    <t>－</t>
  </si>
  <si>
    <t>否</t>
  </si>
  <si>
    <t>要監視</t>
  </si>
  <si>
    <t>継続</t>
  </si>
  <si>
    <t>監視（日常巡視）</t>
    <phoneticPr fontId="8"/>
  </si>
  <si>
    <t>アーチ（左側）</t>
  </si>
  <si>
    <t>材質劣化</t>
  </si>
  <si>
    <t>横断目地（右側）</t>
  </si>
  <si>
    <t>アーチ（天端）</t>
  </si>
  <si>
    <t>Ⅲ</t>
  </si>
  <si>
    <t>要対策</t>
  </si>
  <si>
    <t>未</t>
  </si>
  <si>
    <t>早期対策</t>
    <phoneticPr fontId="8"/>
  </si>
  <si>
    <t>アーチ（全周）</t>
  </si>
  <si>
    <t>済</t>
  </si>
  <si>
    <t>0.96㎡（1.2m×0.8m）</t>
  </si>
  <si>
    <t>0.4㎡（0.8m×0.5m）</t>
  </si>
  <si>
    <t>なし</t>
  </si>
  <si>
    <t>今回点検時漏水なし(継続監視)　【前回定期点検 Ⅱb判定】</t>
  </si>
  <si>
    <t>0.45㎡（0.9m×0.5m）</t>
  </si>
  <si>
    <t>0.01㎡（0.1m×0.1m）</t>
  </si>
  <si>
    <t>鋼材露出(深さ50mm)、部分的に鋼材の露出あり(表面的な腐食)、周辺にうきなし、防錆剤塗布　【前回定期点検 Ⅱb判定】</t>
  </si>
  <si>
    <t>5.76㎡（4.8m×1.2m）</t>
  </si>
  <si>
    <t>半月状のひび割れ(幅0.3mm)、打音異常なし　【前回定期点検 Ⅱb判定】</t>
  </si>
  <si>
    <t>0.04㎡（0.4m×0.1m）</t>
  </si>
  <si>
    <t>豆板、打音異常なし、浸透固化材塗布　【前回定期点検 Ⅱb判定】</t>
  </si>
  <si>
    <t>0.36㎡（1.8m×0.2m）</t>
  </si>
  <si>
    <t>0.3㎡（1.5m×0.2m）</t>
  </si>
  <si>
    <t>うき、ひび割れを伴う、打音異常あり、進行性あり、浸透固化材塗布　【前回定期点検 Ⅲ判定】</t>
  </si>
  <si>
    <t>112.84㎡（4.5m×0.1m他）</t>
  </si>
  <si>
    <t>密集したひび割れ(幅0.1mm～0.3mm)、打音異常なし　【今回新たに確認】</t>
  </si>
  <si>
    <t>【 外　 力 】監視を必要としない。
【材質劣化】監視を必要としない。
【 漏　 水 】次回点検まで継続的な監視を必要とする。
以上により本スパンの判定はⅡb判定となる。</t>
  </si>
  <si>
    <t>【 外　 力 】監視を必要としない。
【材質劣化】次回点検まで継続的な監視を必要とする。
【 漏　 水 】監視を必要としない。
以上により本スパンの判定はⅡb判定となる。</t>
  </si>
  <si>
    <t>【 外　 力 】監視を必要としない。
【材質劣化】早期対策を必要とする。
【 漏　 水 】監視を必要としない。
以上により本スパンの判定はⅢ判定となる。</t>
  </si>
  <si>
    <t>【 外　 力 】監視を必要としない。
【材質劣化】監視を必要としない。
【 漏　 水 】監視を必要としない。
以上により本スパンの判定はⅠ判定となる。</t>
  </si>
  <si>
    <t>本トンネルの健全性の診断の区分はⅢである（材質劣化Ⅲ）
１）変状・異常の内容とそれが確認された部材・部位（客観的事実）
　・外力：該当なし
　・材質劣化：覆工アーチにおいて、うき・はく離で落下する可能性がある変状が1箇所で確認された（Ⅲ判定）
　　　　　　　覆工アーチ、横断目地において、うき・はく離、鋼材腐食で監視が必要な変状が3箇所で確認された（Ⅱb判定）
　・漏水：側壁において、漏水（にじみ）の変状が2箇所で確認された（Ⅱb判定）
２）変状等の原因（推定）
　・外力：該当なし
　・材質劣化：うき・はく離は、覆工コンクリートの温度変化に伴う膨張・収縮が原因と推定する
　　　　　　　鋼材腐食は、施工起因が原因と推定する　
　・漏水：漏水（にじみ）は、地山からの地下水の影響と防水シートの破損が原因と推定する
３）施設の現状と次回定期点検まで及び将来における構造物の状態（推定）
　・道路トンネル構造物としての安全性や安定の推定：
　　　外力変状が確認されないため、道路トンネル構造物としての安全性や安定に問題はないと推定する
　・該当する特定事象の状態も勘案した、予防保全の必要性や長寿命化の実現などの観点から経年的劣化に対する評価：
　　　特定事象との関連性はないが、今後、経年劣化により徐々に変状が進行すると推定する
　・道路利用者被害の発生の可能性：
　　　材質劣化Ⅲの変状は、次回定期点検までに道路利用者被害が発生する可能性があると推定する
４）措置の必要性の判断に関わる事項
　・道路トンネルの状態に関する技術的な観点での所見及び道路トンネルの置かれる状況も勘案して、健全性の診断の区分の決定に考慮された
　措置の必要性に関する技術的観点からの見解：
　　　材質劣化Ⅲの変状は、道路利用者被害の観点から早期に補修を行う必要があると判断する
　・措置の緊急性の有無：
　　　直ちに道路利用者被害が発生する状態ではないため、措置の緊急性は無いと判断する
　・状態の把握により得た情報の精度に基づく構造物としての安全性や安定、耐久性などの見込み違いの可能性など、詳細調査や追跡調査の必要性の有無：
　　　材質劣化の変状は、変状原因が把握できていることから、詳細調査の必要は無いと判断する
　　　漏水の変状は、軽微であることから、詳細調査の必要は無いと判断する
５）その他、次回定期点検へ引き継ぐ事項等
　・特になし</t>
    <rPh sb="21" eb="25">
      <t>ザイシツレッカ</t>
    </rPh>
    <rPh sb="62" eb="64">
      <t>ガイリョク</t>
    </rPh>
    <rPh sb="65" eb="67">
      <t>ガイトウ</t>
    </rPh>
    <rPh sb="77" eb="79">
      <t>フッコウ</t>
    </rPh>
    <rPh sb="94" eb="96">
      <t>ラッカ</t>
    </rPh>
    <rPh sb="98" eb="101">
      <t>カノウセイ</t>
    </rPh>
    <rPh sb="104" eb="106">
      <t>ヘンジョウ</t>
    </rPh>
    <rPh sb="108" eb="110">
      <t>カショ</t>
    </rPh>
    <rPh sb="111" eb="113">
      <t>カクニン</t>
    </rPh>
    <rPh sb="118" eb="120">
      <t>ハンテイ</t>
    </rPh>
    <rPh sb="151" eb="155">
      <t>コウザイフショク</t>
    </rPh>
    <rPh sb="186" eb="188">
      <t>ソクヘキ</t>
    </rPh>
    <rPh sb="295" eb="299">
      <t>コウザイフショク</t>
    </rPh>
    <rPh sb="395" eb="397">
      <t>ドウロ</t>
    </rPh>
    <rPh sb="415" eb="417">
      <t>スイテイ</t>
    </rPh>
    <rPh sb="422" eb="426">
      <t>ガイリョクヘンジョウ</t>
    </rPh>
    <rPh sb="427" eb="429">
      <t>カクニン</t>
    </rPh>
    <rPh sb="436" eb="438">
      <t>ドウロ</t>
    </rPh>
    <rPh sb="442" eb="445">
      <t>コウゾウブツ</t>
    </rPh>
    <rPh sb="449" eb="452">
      <t>アンゼンセイ</t>
    </rPh>
    <rPh sb="453" eb="455">
      <t>アンテイ</t>
    </rPh>
    <rPh sb="456" eb="458">
      <t>モンダイ</t>
    </rPh>
    <rPh sb="462" eb="464">
      <t>スイテイ</t>
    </rPh>
    <rPh sb="539" eb="541">
      <t>コンゴ</t>
    </rPh>
    <rPh sb="542" eb="546">
      <t>ケイネンレッカ</t>
    </rPh>
    <rPh sb="549" eb="551">
      <t>ジョジョ</t>
    </rPh>
    <rPh sb="552" eb="554">
      <t>ヘンジョウ</t>
    </rPh>
    <rPh sb="555" eb="557">
      <t>シンコウ</t>
    </rPh>
    <rPh sb="560" eb="562">
      <t>スイテイ</t>
    </rPh>
    <rPh sb="605" eb="607">
      <t>ドウロ</t>
    </rPh>
    <rPh sb="607" eb="612">
      <t>リヨウシャヒガイ</t>
    </rPh>
    <rPh sb="613" eb="615">
      <t>ハッセイ</t>
    </rPh>
    <rPh sb="617" eb="620">
      <t>カノウセイ</t>
    </rPh>
    <rPh sb="748" eb="750">
      <t>ドウロ</t>
    </rPh>
    <rPh sb="750" eb="755">
      <t>リヨウシャヒガイ</t>
    </rPh>
    <rPh sb="756" eb="758">
      <t>カンテン</t>
    </rPh>
    <rPh sb="760" eb="762">
      <t>ソウキ</t>
    </rPh>
    <rPh sb="763" eb="765">
      <t>ホシュウ</t>
    </rPh>
    <rPh sb="774" eb="776">
      <t>ハンダン</t>
    </rPh>
    <rPh sb="795" eb="796">
      <t>タダ</t>
    </rPh>
    <rPh sb="798" eb="800">
      <t>ドウロ</t>
    </rPh>
    <rPh sb="800" eb="803">
      <t>リヨウシャ</t>
    </rPh>
    <rPh sb="803" eb="805">
      <t>ヒガイ</t>
    </rPh>
    <rPh sb="806" eb="808">
      <t>ハッセイ</t>
    </rPh>
    <rPh sb="810" eb="812">
      <t>ジョウタイ</t>
    </rPh>
    <rPh sb="1009" eb="1010">
      <t>トク</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</si>
</sst>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176" formatCode="yyyy&quot;年&quot;m&quot;月&quot;d&quot;日&quot;;@"/>
    <numFmt numFmtId="177" formatCode="[$-F800]dddd\,\ mmmm\ dd\,\ yyyy"/>
    <numFmt numFmtId="178" formatCode="&quot;S&quot;000"/>
    <numFmt numFmtId="179" formatCode="0.0"/>
    <numFmt numFmtId="180" formatCode="[=0]&quot;-&quot;;General&quot;m&quot;"/>
    <numFmt numFmtId="181" formatCode="General&quot;m&quot;"/>
    <numFmt numFmtId="182" formatCode="General&quot;%&quot;"/>
    <numFmt numFmtId="183" formatCode="#,##0_ "/>
    <numFmt numFmtId="184" formatCode="General&quot; ㎡&quot;"/>
    <numFmt numFmtId="185" formatCode="0.0_ "/>
    <numFmt numFmtId="186" formatCode="\-"/>
    <numFmt numFmtId="187" formatCode="&quot;S&quot;#"/>
    <numFmt numFmtId="188" formatCode="0.00_ "/>
    <numFmt numFmtId="189" formatCode="0_ "/>
    <numFmt numFmtId="190" formatCode="0.0&quot;m&quot;"/>
    <numFmt numFmtId="191" formatCode="&quot;対策区分判定&quot;\ General"/>
    <numFmt numFmtId="192" formatCode="0.00_);[Red]\(0.00\)"/>
    <numFmt numFmtId="193" formatCode="0.00000"/>
    <numFmt numFmtId="194" formatCode="##&quot;°&quot;##&quot;′&quot;##.00&quot;″&quot;"/>
    <numFmt numFmtId="195" formatCode="#"/>
    <numFmt numFmtId="196" formatCode="0&quot;箇所&quot;"/>
    <numFmt numFmtId="197" formatCode="0&quot;スパン&quot;"/>
    <numFmt numFmtId="198" formatCode="0.00&quot;㎡&quot;"/>
    <numFmt numFmtId="199" formatCode="&quot;1&quot;00;&quot;10&quot;0"/>
    <numFmt numFmtId="200" formatCode="00.00000"/>
    <numFmt numFmtId="201" formatCode="0.0_);[Red]\(0.0\)"/>
    <numFmt numFmtId="202" formatCode="0.0#"/>
  </numFmts>
  <fonts count="50"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b/>
      <sz val="24"/>
      <name val="HGSｺﾞｼｯｸM"/>
      <family val="3"/>
      <charset val="128"/>
    </font>
    <font>
      <b/>
      <sz val="10"/>
      <name val="HGSｺﾞｼｯｸM"/>
      <family val="3"/>
      <charset val="128"/>
    </font>
    <font>
      <sz val="10"/>
      <name val="ＭＳ ゴシック"/>
      <family val="3"/>
      <charset val="128"/>
    </font>
    <font>
      <sz val="9"/>
      <name val="HGSｺﾞｼｯｸM"/>
      <family val="3"/>
      <charset val="128"/>
    </font>
    <font>
      <sz val="10"/>
      <color theme="1"/>
      <name val="ＭＳ ゴシック"/>
      <family val="2"/>
      <charset val="128"/>
    </font>
    <font>
      <sz val="6"/>
      <name val="ＭＳ ゴシック"/>
      <family val="2"/>
      <charset val="128"/>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6"/>
      <name val="HGSｺﾞｼｯｸM"/>
      <family val="3"/>
      <charset val="128"/>
    </font>
    <font>
      <vertAlign val="superscript"/>
      <sz val="9"/>
      <name val="HGSｺﾞｼｯｸM"/>
      <family val="3"/>
      <charset val="128"/>
    </font>
    <font>
      <sz val="7.5"/>
      <name val="HGSｺﾞｼｯｸM"/>
      <family val="3"/>
      <charset val="128"/>
    </font>
    <font>
      <u/>
      <sz val="10"/>
      <name val="HGSｺﾞｼｯｸM"/>
      <family val="3"/>
      <charset val="128"/>
    </font>
    <font>
      <sz val="11"/>
      <color theme="1"/>
      <name val="ＭＳ Ｐゴシック"/>
      <family val="3"/>
      <charset val="128"/>
      <scheme val="minor"/>
    </font>
    <font>
      <sz val="20"/>
      <name val="HGSｺﾞｼｯｸM"/>
      <family val="3"/>
      <charset val="128"/>
    </font>
    <font>
      <sz val="10"/>
      <color rgb="FFFF0000"/>
      <name val="HGSｺﾞｼｯｸM"/>
      <family val="3"/>
      <charset val="128"/>
    </font>
    <font>
      <u/>
      <sz val="11"/>
      <name val="HGSｺﾞｼｯｸM"/>
      <family val="3"/>
      <charset val="128"/>
    </font>
    <font>
      <sz val="30"/>
      <name val="HGSｺﾞｼｯｸM"/>
      <family val="3"/>
      <charset val="128"/>
    </font>
    <font>
      <sz val="40"/>
      <color theme="2" tint="-9.9978637043366805E-2"/>
      <name val="HGSｺﾞｼｯｸM"/>
      <family val="3"/>
      <charset val="128"/>
    </font>
    <font>
      <sz val="30"/>
      <color theme="2" tint="-9.9978637043366805E-2"/>
      <name val="HGSｺﾞｼｯｸM"/>
      <family val="3"/>
      <charset val="128"/>
    </font>
    <font>
      <sz val="11"/>
      <color rgb="FFFF0000"/>
      <name val="ＭＳ Ｐゴシック"/>
      <family val="3"/>
      <charset val="128"/>
      <scheme val="minor"/>
    </font>
    <font>
      <b/>
      <sz val="11"/>
      <color rgb="FFFF0000"/>
      <name val="ＭＳ Ｐゴシック"/>
      <family val="3"/>
      <charset val="128"/>
      <scheme val="minor"/>
    </font>
    <font>
      <sz val="10"/>
      <name val="HGPｺﾞｼｯｸM"/>
      <family val="3"/>
      <charset val="128"/>
    </font>
    <font>
      <sz val="12"/>
      <name val="HGPｺﾞｼｯｸM"/>
      <family val="3"/>
      <charset val="128"/>
    </font>
    <font>
      <sz val="11"/>
      <name val="HGPｺﾞｼｯｸM"/>
      <family val="3"/>
      <charset val="128"/>
    </font>
    <font>
      <sz val="5"/>
      <name val="HGPｺﾞｼｯｸM"/>
      <family val="3"/>
      <charset val="128"/>
    </font>
    <font>
      <sz val="9"/>
      <name val="HGPｺﾞｼｯｸM"/>
      <family val="3"/>
      <charset val="128"/>
    </font>
    <font>
      <sz val="6"/>
      <name val="HGPｺﾞｼｯｸM"/>
      <family val="3"/>
      <charset val="128"/>
    </font>
    <font>
      <sz val="7"/>
      <name val="HGPｺﾞｼｯｸM"/>
      <family val="3"/>
      <charset val="128"/>
    </font>
    <font>
      <sz val="14"/>
      <name val="HGPｺﾞｼｯｸM"/>
      <family val="3"/>
      <charset val="128"/>
    </font>
    <font>
      <sz val="9"/>
      <color theme="1"/>
      <name val="HGSｺﾞｼｯｸM"/>
      <family val="3"/>
      <charset val="128"/>
    </font>
    <font>
      <sz val="10"/>
      <color theme="1"/>
      <name val="HGSｺﾞｼｯｸM"/>
      <family val="3"/>
      <charset val="128"/>
    </font>
    <font>
      <sz val="10"/>
      <color rgb="FF000000"/>
      <name val="HGSｺﾞｼｯｸM"/>
      <family val="3"/>
      <charset val="128"/>
    </font>
    <font>
      <sz val="9"/>
      <color rgb="FF000000"/>
      <name val="HGSｺﾞｼｯｸM"/>
      <family val="3"/>
      <charset val="128"/>
    </font>
    <font>
      <sz val="16"/>
      <name val="HGSｺﾞｼｯｸM"/>
      <family val="3"/>
      <charset val="128"/>
    </font>
  </fonts>
  <fills count="11">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rgb="FFE9DCF8"/>
        <bgColor indexed="64"/>
      </patternFill>
    </fill>
    <fill>
      <patternFill patternType="solid">
        <fgColor rgb="FFFFFFFF"/>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bottom style="thin">
        <color auto="1"/>
      </bottom>
      <diagonal/>
    </border>
    <border>
      <left style="medium">
        <color indexed="64"/>
      </left>
      <right/>
      <top style="thin">
        <color auto="1"/>
      </top>
      <bottom style="thin">
        <color auto="1"/>
      </bottom>
      <diagonal/>
    </border>
    <border>
      <left style="medium">
        <color indexed="64"/>
      </left>
      <right style="thin">
        <color auto="1"/>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medium">
        <color indexed="64"/>
      </right>
      <top style="double">
        <color indexed="64"/>
      </top>
      <bottom style="thin">
        <color indexed="64"/>
      </bottom>
      <diagonal/>
    </border>
    <border>
      <left style="thin">
        <color auto="1"/>
      </left>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dotted">
        <color indexed="64"/>
      </right>
      <top/>
      <bottom style="medium">
        <color indexed="64"/>
      </bottom>
      <diagonal/>
    </border>
    <border>
      <left style="dotted">
        <color indexed="64"/>
      </left>
      <right style="dotted">
        <color indexed="64"/>
      </right>
      <top style="double">
        <color indexed="64"/>
      </top>
      <bottom style="thin">
        <color indexed="64"/>
      </bottom>
      <diagonal/>
    </border>
    <border>
      <left style="dotted">
        <color indexed="64"/>
      </left>
      <right style="dotted">
        <color indexed="64"/>
      </right>
      <top/>
      <bottom style="medium">
        <color indexed="64"/>
      </bottom>
      <diagonal/>
    </border>
    <border>
      <left style="thin">
        <color indexed="64"/>
      </left>
      <right style="dotted">
        <color indexed="64"/>
      </right>
      <top/>
      <bottom style="medium">
        <color indexed="64"/>
      </bottom>
      <diagonal/>
    </border>
    <border>
      <left/>
      <right style="dotted">
        <color indexed="64"/>
      </right>
      <top style="thin">
        <color auto="1"/>
      </top>
      <bottom style="thin">
        <color indexed="64"/>
      </bottom>
      <diagonal/>
    </border>
    <border>
      <left style="dotted">
        <color indexed="64"/>
      </left>
      <right/>
      <top style="thin">
        <color indexed="64"/>
      </top>
      <bottom style="thin">
        <color indexed="64"/>
      </bottom>
      <diagonal/>
    </border>
    <border>
      <left style="dotted">
        <color indexed="64"/>
      </left>
      <right/>
      <top style="double">
        <color indexed="64"/>
      </top>
      <bottom style="thin">
        <color indexed="64"/>
      </bottom>
      <diagonal/>
    </border>
    <border>
      <left/>
      <right style="medium">
        <color indexed="64"/>
      </right>
      <top/>
      <bottom style="thin">
        <color indexed="64"/>
      </bottom>
      <diagonal/>
    </border>
    <border>
      <left style="hair">
        <color indexed="64"/>
      </left>
      <right/>
      <top style="thin">
        <color indexed="64"/>
      </top>
      <bottom style="thin">
        <color indexed="64"/>
      </bottom>
      <diagonal/>
    </border>
    <border>
      <left/>
      <right/>
      <top style="double">
        <color indexed="64"/>
      </top>
      <bottom/>
      <diagonal/>
    </border>
    <border>
      <left style="medium">
        <color indexed="64"/>
      </left>
      <right style="dotted">
        <color indexed="64"/>
      </right>
      <top style="double">
        <color indexed="64"/>
      </top>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style="double">
        <color indexed="64"/>
      </top>
      <bottom/>
      <diagonal/>
    </border>
    <border>
      <left style="dotted">
        <color indexed="64"/>
      </left>
      <right/>
      <top/>
      <bottom style="medium">
        <color indexed="64"/>
      </bottom>
      <diagonal/>
    </border>
    <border>
      <left style="dotted">
        <color indexed="64"/>
      </left>
      <right style="dotted">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double">
        <color indexed="64"/>
      </bottom>
      <diagonal/>
    </border>
    <border>
      <left/>
      <right style="medium">
        <color indexed="64"/>
      </right>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s>
  <cellStyleXfs count="14">
    <xf numFmtId="0" fontId="0" fillId="0" borderId="0">
      <alignment vertical="center"/>
    </xf>
    <xf numFmtId="0" fontId="11" fillId="0" borderId="0">
      <alignment vertical="center"/>
    </xf>
    <xf numFmtId="0" fontId="14" fillId="0" borderId="0"/>
    <xf numFmtId="38" fontId="14" fillId="0" borderId="0" applyFont="0" applyFill="0" applyBorder="0" applyAlignment="0" applyProtection="0">
      <alignment vertical="center"/>
    </xf>
    <xf numFmtId="0" fontId="16" fillId="0" borderId="0">
      <alignment vertical="center"/>
    </xf>
    <xf numFmtId="0" fontId="5" fillId="0" borderId="0">
      <alignment vertical="center"/>
    </xf>
    <xf numFmtId="38" fontId="5" fillId="0" borderId="0" applyFont="0" applyFill="0" applyBorder="0" applyAlignment="0" applyProtection="0">
      <alignment vertical="center"/>
    </xf>
    <xf numFmtId="0" fontId="14" fillId="0" borderId="0"/>
    <xf numFmtId="0" fontId="4" fillId="0" borderId="0">
      <alignment vertical="center"/>
    </xf>
    <xf numFmtId="38" fontId="4" fillId="0" borderId="0" applyFont="0" applyFill="0" applyBorder="0" applyAlignment="0" applyProtection="0">
      <alignment vertical="center"/>
    </xf>
    <xf numFmtId="0" fontId="11" fillId="0" borderId="0">
      <alignment vertical="center"/>
    </xf>
    <xf numFmtId="0" fontId="28" fillId="0" borderId="0">
      <alignment vertical="center"/>
    </xf>
    <xf numFmtId="0" fontId="3" fillId="0" borderId="0">
      <alignment vertical="center"/>
    </xf>
    <xf numFmtId="0" fontId="2" fillId="0" borderId="0">
      <alignment vertical="center"/>
    </xf>
  </cellStyleXfs>
  <cellXfs count="1081">
    <xf numFmtId="0" fontId="0" fillId="0" borderId="0" xfId="0">
      <alignment vertical="center"/>
    </xf>
    <xf numFmtId="0" fontId="9" fillId="0" borderId="0" xfId="2" applyFont="1" applyAlignment="1" applyProtection="1">
      <alignment vertical="center"/>
      <protection locked="0"/>
    </xf>
    <xf numFmtId="0" fontId="9" fillId="0" borderId="0" xfId="2" applyFont="1" applyProtection="1">
      <protection locked="0"/>
    </xf>
    <xf numFmtId="0" fontId="9" fillId="0" borderId="0" xfId="2" applyFont="1" applyAlignment="1">
      <alignment vertical="center"/>
    </xf>
    <xf numFmtId="0" fontId="9" fillId="0" borderId="0" xfId="2" applyFont="1" applyAlignment="1">
      <alignment horizontal="center" vertical="center"/>
    </xf>
    <xf numFmtId="0" fontId="10" fillId="0" borderId="0" xfId="2" applyFont="1" applyAlignment="1">
      <alignment vertical="center"/>
    </xf>
    <xf numFmtId="0" fontId="9" fillId="0" borderId="0" xfId="2" applyFont="1" applyAlignment="1" applyProtection="1">
      <alignment horizontal="center" vertical="center"/>
      <protection locked="0"/>
    </xf>
    <xf numFmtId="0" fontId="20" fillId="0" borderId="0" xfId="2" applyFont="1" applyAlignment="1" applyProtection="1">
      <alignment vertical="center"/>
      <protection locked="0"/>
    </xf>
    <xf numFmtId="0" fontId="20" fillId="0" borderId="0" xfId="2" applyFont="1" applyAlignment="1" applyProtection="1">
      <alignment vertical="center" shrinkToFit="1"/>
      <protection locked="0"/>
    </xf>
    <xf numFmtId="0" fontId="20" fillId="0" borderId="0" xfId="2" applyFont="1" applyAlignment="1">
      <alignment vertical="center" shrinkToFit="1"/>
    </xf>
    <xf numFmtId="0" fontId="20" fillId="0" borderId="0" xfId="2" applyFont="1" applyAlignment="1">
      <alignment vertical="center" textRotation="255" shrinkToFit="1"/>
    </xf>
    <xf numFmtId="0" fontId="20" fillId="0" borderId="0" xfId="2" applyFont="1" applyAlignment="1" applyProtection="1">
      <alignment horizontal="center" vertical="center" shrinkToFit="1"/>
      <protection locked="0"/>
    </xf>
    <xf numFmtId="0" fontId="9" fillId="0" borderId="7" xfId="2" applyFont="1" applyBorder="1" applyAlignment="1">
      <alignment vertical="center"/>
    </xf>
    <xf numFmtId="0" fontId="10" fillId="0" borderId="0" xfId="2" applyFont="1" applyProtection="1">
      <protection locked="0"/>
    </xf>
    <xf numFmtId="0" fontId="9" fillId="0" borderId="0" xfId="2" applyFont="1" applyAlignment="1">
      <alignment horizontal="center" vertical="center" wrapText="1"/>
    </xf>
    <xf numFmtId="0" fontId="9" fillId="0" borderId="0" xfId="2" applyFont="1" applyAlignment="1" applyProtection="1">
      <alignment horizontal="center" vertical="center" shrinkToFit="1"/>
      <protection locked="0"/>
    </xf>
    <xf numFmtId="0" fontId="9" fillId="0" borderId="0" xfId="2" applyFont="1" applyAlignment="1" applyProtection="1">
      <alignment vertical="center" shrinkToFit="1"/>
      <protection locked="0"/>
    </xf>
    <xf numFmtId="0" fontId="9" fillId="4" borderId="0" xfId="2" applyFont="1" applyFill="1" applyAlignment="1">
      <alignment horizontal="center" vertical="center" textRotation="255"/>
    </xf>
    <xf numFmtId="0" fontId="9" fillId="4" borderId="0" xfId="2" applyFont="1" applyFill="1" applyAlignment="1">
      <alignment vertical="center"/>
    </xf>
    <xf numFmtId="0" fontId="9" fillId="0" borderId="0" xfId="4" applyFont="1">
      <alignment vertical="center"/>
    </xf>
    <xf numFmtId="0" fontId="15" fillId="0" borderId="0" xfId="4" applyFont="1" applyAlignment="1">
      <alignment horizontal="center" vertical="center"/>
    </xf>
    <xf numFmtId="0" fontId="9" fillId="0" borderId="0" xfId="4" applyFont="1" applyAlignment="1">
      <alignment horizontal="left" vertical="center"/>
    </xf>
    <xf numFmtId="0" fontId="15" fillId="0" borderId="0" xfId="4" applyFont="1">
      <alignment vertical="center"/>
    </xf>
    <xf numFmtId="0" fontId="15" fillId="0" borderId="0" xfId="4" applyFont="1" applyAlignment="1">
      <alignment horizontal="center" vertical="center" wrapText="1"/>
    </xf>
    <xf numFmtId="178" fontId="15" fillId="0" borderId="0" xfId="4" applyNumberFormat="1" applyFont="1" applyAlignment="1">
      <alignment horizontal="center" vertical="center" shrinkToFit="1"/>
    </xf>
    <xf numFmtId="0" fontId="15" fillId="0" borderId="0" xfId="4" applyFont="1" applyAlignment="1">
      <alignment horizontal="left" vertical="center"/>
    </xf>
    <xf numFmtId="0" fontId="15" fillId="0" borderId="0" xfId="2" applyFont="1" applyAlignment="1" applyProtection="1">
      <alignment vertical="center"/>
      <protection locked="0"/>
    </xf>
    <xf numFmtId="0" fontId="15" fillId="2" borderId="1" xfId="2" applyFont="1" applyFill="1" applyBorder="1" applyAlignment="1">
      <alignment horizontal="center" vertical="center" wrapText="1"/>
    </xf>
    <xf numFmtId="0" fontId="10" fillId="0" borderId="0" xfId="4" applyFont="1">
      <alignment vertical="center"/>
    </xf>
    <xf numFmtId="0" fontId="9" fillId="0" borderId="0" xfId="0" applyFont="1">
      <alignment vertical="center"/>
    </xf>
    <xf numFmtId="0" fontId="9" fillId="0" borderId="0" xfId="5" applyFont="1" applyAlignment="1">
      <alignment horizontal="center" vertical="center"/>
    </xf>
    <xf numFmtId="0" fontId="9" fillId="0" borderId="0" xfId="5" applyFont="1">
      <alignment vertical="center"/>
    </xf>
    <xf numFmtId="0" fontId="0" fillId="0" borderId="30" xfId="0" applyBorder="1">
      <alignment vertical="center"/>
    </xf>
    <xf numFmtId="0" fontId="0" fillId="0" borderId="31" xfId="0" applyBorder="1">
      <alignmen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21" fillId="2" borderId="1" xfId="2" applyFont="1" applyFill="1" applyBorder="1" applyAlignment="1">
      <alignment horizontal="center" vertical="center" wrapText="1"/>
    </xf>
    <xf numFmtId="0" fontId="0" fillId="0" borderId="0" xfId="0" applyAlignment="1">
      <alignment horizontal="center" vertical="center"/>
    </xf>
    <xf numFmtId="0" fontId="9" fillId="0" borderId="0" xfId="2" applyFont="1" applyAlignment="1" applyProtection="1">
      <alignment horizontal="center"/>
      <protection locked="0"/>
    </xf>
    <xf numFmtId="0" fontId="21" fillId="2" borderId="8" xfId="2" applyFont="1" applyFill="1" applyBorder="1" applyAlignment="1">
      <alignment horizontal="center" vertical="center" wrapText="1"/>
    </xf>
    <xf numFmtId="2" fontId="9" fillId="0" borderId="0" xfId="2" applyNumberFormat="1" applyFont="1" applyProtection="1">
      <protection locked="0"/>
    </xf>
    <xf numFmtId="193" fontId="9" fillId="0" borderId="0" xfId="2" applyNumberFormat="1" applyFont="1" applyProtection="1">
      <protection locked="0"/>
    </xf>
    <xf numFmtId="0" fontId="15" fillId="0" borderId="0" xfId="5" applyFont="1" applyAlignment="1">
      <alignment horizontal="center" vertical="center" shrinkToFit="1"/>
    </xf>
    <xf numFmtId="0" fontId="15" fillId="0" borderId="0" xfId="5" applyFont="1" applyAlignment="1">
      <alignment horizontal="center" vertical="center" wrapText="1"/>
    </xf>
    <xf numFmtId="0" fontId="9" fillId="0" borderId="0" xfId="5" applyFont="1" applyAlignment="1">
      <alignment horizontal="center" vertical="center" shrinkToFit="1"/>
    </xf>
    <xf numFmtId="177" fontId="22" fillId="0" borderId="7" xfId="2" applyNumberFormat="1" applyFont="1" applyBorder="1" applyAlignment="1">
      <alignment vertical="center" shrinkToFit="1"/>
    </xf>
    <xf numFmtId="177" fontId="22" fillId="0" borderId="0" xfId="2" applyNumberFormat="1" applyFont="1" applyAlignment="1">
      <alignment vertical="center" shrinkToFit="1"/>
    </xf>
    <xf numFmtId="0" fontId="15" fillId="2" borderId="26" xfId="5" applyFont="1" applyFill="1" applyBorder="1" applyAlignment="1">
      <alignment horizontal="center" vertical="center"/>
    </xf>
    <xf numFmtId="0" fontId="15" fillId="2" borderId="27" xfId="5" applyFont="1" applyFill="1" applyBorder="1" applyAlignment="1">
      <alignment horizontal="center" vertical="center"/>
    </xf>
    <xf numFmtId="0" fontId="15" fillId="2" borderId="29" xfId="5" applyFont="1" applyFill="1" applyBorder="1" applyAlignment="1">
      <alignment horizontal="center" vertical="center"/>
    </xf>
    <xf numFmtId="0" fontId="27" fillId="4" borderId="0" xfId="2" applyFont="1" applyFill="1" applyAlignment="1">
      <alignment vertical="center" shrinkToFit="1"/>
    </xf>
    <xf numFmtId="0" fontId="23" fillId="0" borderId="7" xfId="2" applyFont="1" applyBorder="1" applyAlignment="1">
      <alignment vertical="center"/>
    </xf>
    <xf numFmtId="0" fontId="29" fillId="0" borderId="7" xfId="2" applyFont="1" applyBorder="1" applyAlignment="1">
      <alignment vertical="top" wrapText="1"/>
    </xf>
    <xf numFmtId="0" fontId="23" fillId="0" borderId="7" xfId="2" applyFont="1" applyBorder="1" applyAlignment="1">
      <alignment vertical="top"/>
    </xf>
    <xf numFmtId="0" fontId="9" fillId="0" borderId="10" xfId="2" applyFont="1" applyBorder="1" applyAlignment="1">
      <alignment horizontal="center" vertical="center"/>
    </xf>
    <xf numFmtId="0" fontId="9" fillId="0" borderId="10" xfId="2" applyFont="1" applyBorder="1" applyAlignment="1" applyProtection="1">
      <alignment vertical="center"/>
      <protection locked="0"/>
    </xf>
    <xf numFmtId="0" fontId="21" fillId="2" borderId="2" xfId="2" applyFont="1" applyFill="1" applyBorder="1" applyAlignment="1">
      <alignment horizontal="center" vertical="center" wrapText="1"/>
    </xf>
    <xf numFmtId="0" fontId="15" fillId="2" borderId="45" xfId="5" applyFont="1" applyFill="1" applyBorder="1" applyAlignment="1">
      <alignment horizontal="center" vertical="center"/>
    </xf>
    <xf numFmtId="0" fontId="24" fillId="2" borderId="14" xfId="2" applyFont="1" applyFill="1" applyBorder="1" applyAlignment="1">
      <alignment vertical="center" textRotation="255" wrapText="1" shrinkToFit="1"/>
    </xf>
    <xf numFmtId="0" fontId="9" fillId="2" borderId="14" xfId="2" applyFont="1" applyFill="1" applyBorder="1" applyAlignment="1">
      <alignment vertical="center"/>
    </xf>
    <xf numFmtId="0" fontId="9" fillId="2" borderId="14" xfId="2" applyFont="1" applyFill="1" applyBorder="1" applyAlignment="1">
      <alignment horizontal="center" vertical="center"/>
    </xf>
    <xf numFmtId="0" fontId="9" fillId="0" borderId="7" xfId="2" applyFont="1" applyBorder="1" applyAlignment="1">
      <alignment horizontal="center" vertical="center"/>
    </xf>
    <xf numFmtId="0" fontId="9" fillId="2" borderId="13" xfId="2" applyFont="1" applyFill="1" applyBorder="1" applyAlignment="1">
      <alignment horizontal="center" vertical="center"/>
    </xf>
    <xf numFmtId="0" fontId="9" fillId="2" borderId="2" xfId="2" applyFont="1" applyFill="1" applyBorder="1" applyAlignment="1">
      <alignment horizontal="centerContinuous" vertical="center"/>
    </xf>
    <xf numFmtId="0" fontId="9" fillId="2" borderId="8" xfId="2" applyFont="1" applyFill="1" applyBorder="1" applyAlignment="1">
      <alignment horizontal="centerContinuous" vertical="center"/>
    </xf>
    <xf numFmtId="0" fontId="9" fillId="2" borderId="15" xfId="2" applyFont="1" applyFill="1" applyBorder="1" applyAlignment="1">
      <alignment vertical="center"/>
    </xf>
    <xf numFmtId="0" fontId="9" fillId="2" borderId="3" xfId="2" applyFont="1" applyFill="1" applyBorder="1" applyAlignment="1">
      <alignment horizontal="centerContinuous" vertical="center"/>
    </xf>
    <xf numFmtId="0" fontId="15" fillId="0" borderId="1" xfId="2" applyFont="1" applyBorder="1" applyAlignment="1" applyProtection="1">
      <alignment vertical="center" wrapText="1"/>
      <protection locked="0"/>
    </xf>
    <xf numFmtId="0" fontId="15" fillId="2" borderId="33" xfId="5" applyFont="1" applyFill="1" applyBorder="1" applyAlignment="1">
      <alignment horizontal="center" vertical="center"/>
    </xf>
    <xf numFmtId="0" fontId="15" fillId="2" borderId="2" xfId="2" applyFont="1" applyFill="1" applyBorder="1" applyAlignment="1">
      <alignment horizontal="center" vertical="center" wrapText="1"/>
    </xf>
    <xf numFmtId="0" fontId="15" fillId="0" borderId="0" xfId="2" applyFont="1" applyAlignment="1" applyProtection="1">
      <alignment horizontal="left" vertical="center" shrinkToFit="1"/>
      <protection locked="0"/>
    </xf>
    <xf numFmtId="0" fontId="9" fillId="2" borderId="2" xfId="2" applyFont="1" applyFill="1" applyBorder="1" applyAlignment="1">
      <alignment horizontal="center" vertical="center" shrinkToFit="1"/>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9" fillId="0" borderId="2" xfId="2" applyFont="1" applyBorder="1" applyAlignment="1">
      <alignment horizontal="center" vertical="center" shrinkToFit="1"/>
    </xf>
    <xf numFmtId="0" fontId="9" fillId="0" borderId="8" xfId="2" applyFont="1" applyBorder="1" applyAlignment="1">
      <alignment horizontal="center" vertical="center" shrinkToFit="1"/>
    </xf>
    <xf numFmtId="0" fontId="9" fillId="2" borderId="9" xfId="2" applyFont="1" applyFill="1" applyBorder="1" applyAlignment="1">
      <alignment horizontal="center" vertical="center"/>
    </xf>
    <xf numFmtId="0" fontId="9" fillId="0" borderId="3" xfId="2" applyFont="1" applyBorder="1" applyAlignment="1">
      <alignment horizontal="center" vertical="center" shrinkToFit="1"/>
    </xf>
    <xf numFmtId="0" fontId="9" fillId="2" borderId="1" xfId="2" applyFont="1" applyFill="1" applyBorder="1" applyAlignment="1" applyProtection="1">
      <alignment horizontal="center" vertical="center"/>
      <protection locked="0"/>
    </xf>
    <xf numFmtId="0" fontId="9" fillId="0" borderId="5" xfId="2" applyFont="1" applyBorder="1" applyAlignment="1">
      <alignment horizontal="center" vertical="center" shrinkToFit="1"/>
    </xf>
    <xf numFmtId="0" fontId="9" fillId="0" borderId="11" xfId="2" applyFont="1" applyBorder="1" applyAlignment="1">
      <alignment horizontal="center" vertical="center" shrinkToFit="1"/>
    </xf>
    <xf numFmtId="0" fontId="9" fillId="2" borderId="14" xfId="2" applyFont="1" applyFill="1" applyBorder="1" applyAlignment="1">
      <alignment horizontal="center" vertical="center" shrinkToFit="1"/>
    </xf>
    <xf numFmtId="0" fontId="9" fillId="2" borderId="1" xfId="2" applyFont="1" applyFill="1" applyBorder="1" applyAlignment="1">
      <alignment horizontal="center" vertical="center" shrinkToFit="1"/>
    </xf>
    <xf numFmtId="0" fontId="9" fillId="2" borderId="13" xfId="2" applyFont="1" applyFill="1" applyBorder="1" applyAlignment="1">
      <alignment horizontal="center" vertical="center" shrinkToFit="1"/>
    </xf>
    <xf numFmtId="0" fontId="9" fillId="2" borderId="1" xfId="2" applyFont="1" applyFill="1" applyBorder="1" applyAlignment="1">
      <alignment horizontal="center" vertical="center"/>
    </xf>
    <xf numFmtId="0" fontId="9" fillId="2" borderId="1" xfId="2" applyFont="1" applyFill="1" applyBorder="1" applyAlignment="1">
      <alignment horizontal="center" vertical="center" wrapText="1"/>
    </xf>
    <xf numFmtId="0" fontId="9" fillId="2" borderId="12" xfId="2" applyFont="1" applyFill="1" applyBorder="1" applyAlignment="1">
      <alignment horizontal="center" vertical="center" wrapText="1"/>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3" borderId="1" xfId="4" applyFont="1" applyFill="1" applyBorder="1" applyAlignment="1">
      <alignment horizontal="center" vertical="center"/>
    </xf>
    <xf numFmtId="0" fontId="22" fillId="0" borderId="0" xfId="2" applyFont="1" applyAlignment="1" applyProtection="1">
      <alignment horizontal="center"/>
      <protection locked="0"/>
    </xf>
    <xf numFmtId="0" fontId="15" fillId="2" borderId="19" xfId="5" applyFont="1" applyFill="1" applyBorder="1" applyAlignment="1">
      <alignment horizontal="center" vertical="center"/>
    </xf>
    <xf numFmtId="0" fontId="15" fillId="2" borderId="3" xfId="5" applyFont="1" applyFill="1" applyBorder="1" applyAlignment="1">
      <alignment horizontal="center" vertical="center"/>
    </xf>
    <xf numFmtId="0" fontId="15" fillId="2" borderId="2" xfId="5" applyFont="1" applyFill="1" applyBorder="1" applyAlignment="1">
      <alignment horizontal="center" vertical="center"/>
    </xf>
    <xf numFmtId="0" fontId="15" fillId="2" borderId="8" xfId="5" applyFont="1" applyFill="1" applyBorder="1" applyAlignment="1">
      <alignment horizontal="center" vertical="center"/>
    </xf>
    <xf numFmtId="176" fontId="9" fillId="2" borderId="1" xfId="2" applyNumberFormat="1" applyFont="1" applyFill="1" applyBorder="1" applyAlignment="1">
      <alignment horizontal="center" vertical="center" shrinkToFit="1"/>
    </xf>
    <xf numFmtId="176" fontId="9" fillId="2" borderId="14" xfId="2" applyNumberFormat="1" applyFont="1" applyFill="1" applyBorder="1" applyAlignment="1">
      <alignment horizontal="center" vertical="center" shrinkToFit="1"/>
    </xf>
    <xf numFmtId="0" fontId="9" fillId="0" borderId="7" xfId="2" applyFont="1" applyBorder="1" applyAlignment="1">
      <alignment vertical="center" wrapText="1" shrinkToFit="1"/>
    </xf>
    <xf numFmtId="0" fontId="9" fillId="0" borderId="0" xfId="2" applyFont="1" applyAlignment="1">
      <alignment vertical="center" wrapText="1" shrinkToFit="1"/>
    </xf>
    <xf numFmtId="0" fontId="21" fillId="2" borderId="1" xfId="2" applyFont="1" applyFill="1" applyBorder="1" applyAlignment="1" applyProtection="1">
      <alignment horizontal="center" vertical="center" wrapText="1"/>
      <protection locked="0"/>
    </xf>
    <xf numFmtId="0" fontId="23" fillId="2" borderId="1" xfId="2" applyFont="1" applyFill="1" applyBorder="1" applyAlignment="1" applyProtection="1">
      <alignment horizontal="center" vertical="center"/>
      <protection locked="0"/>
    </xf>
    <xf numFmtId="0" fontId="9" fillId="0" borderId="12" xfId="2" applyFont="1" applyBorder="1" applyProtection="1">
      <protection locked="0"/>
    </xf>
    <xf numFmtId="0" fontId="13" fillId="0" borderId="10" xfId="2" applyFont="1" applyBorder="1" applyAlignment="1" applyProtection="1">
      <alignment vertical="center"/>
      <protection locked="0"/>
    </xf>
    <xf numFmtId="0" fontId="9" fillId="0" borderId="10" xfId="2" applyFont="1" applyBorder="1" applyProtection="1">
      <protection locked="0"/>
    </xf>
    <xf numFmtId="0" fontId="9" fillId="0" borderId="11" xfId="2" applyFont="1" applyBorder="1" applyAlignment="1" applyProtection="1">
      <alignment vertical="center"/>
      <protection locked="0"/>
    </xf>
    <xf numFmtId="0" fontId="9" fillId="4" borderId="10" xfId="2" applyFont="1" applyFill="1" applyBorder="1" applyAlignment="1">
      <alignment vertical="center" shrinkToFit="1"/>
    </xf>
    <xf numFmtId="0" fontId="9" fillId="0" borderId="0" xfId="4" applyFont="1" applyAlignment="1">
      <alignment horizontal="center" vertical="center"/>
    </xf>
    <xf numFmtId="188" fontId="26" fillId="0" borderId="1" xfId="2" applyNumberFormat="1" applyFont="1" applyBorder="1" applyAlignment="1" applyProtection="1">
      <alignment horizontal="right" vertical="center" shrinkToFit="1"/>
      <protection locked="0"/>
    </xf>
    <xf numFmtId="188" fontId="26" fillId="0" borderId="2" xfId="2" applyNumberFormat="1" applyFont="1" applyBorder="1" applyAlignment="1" applyProtection="1">
      <alignment horizontal="right" vertical="center" shrinkToFit="1"/>
      <protection locked="0"/>
    </xf>
    <xf numFmtId="0" fontId="10" fillId="0" borderId="0" xfId="0" applyFont="1">
      <alignment vertical="center"/>
    </xf>
    <xf numFmtId="0" fontId="15" fillId="0" borderId="0" xfId="0" applyFont="1">
      <alignment vertical="center"/>
    </xf>
    <xf numFmtId="0" fontId="21" fillId="0" borderId="0" xfId="0" applyFont="1">
      <alignment vertical="center"/>
    </xf>
    <xf numFmtId="0" fontId="15" fillId="0" borderId="0" xfId="5" applyFont="1">
      <alignment vertical="center"/>
    </xf>
    <xf numFmtId="0" fontId="9" fillId="0" borderId="7" xfId="5" applyFont="1" applyBorder="1">
      <alignment vertical="center"/>
    </xf>
    <xf numFmtId="177" fontId="22" fillId="0" borderId="5" xfId="2" applyNumberFormat="1" applyFont="1" applyBorder="1" applyAlignment="1">
      <alignment vertical="center" shrinkToFit="1"/>
    </xf>
    <xf numFmtId="0" fontId="0" fillId="0" borderId="65" xfId="0" applyBorder="1">
      <alignment vertical="center"/>
    </xf>
    <xf numFmtId="0" fontId="0" fillId="0" borderId="66" xfId="0" applyBorder="1">
      <alignment vertical="center"/>
    </xf>
    <xf numFmtId="0" fontId="0" fillId="0" borderId="67" xfId="0" applyBorder="1">
      <alignment vertical="center"/>
    </xf>
    <xf numFmtId="0" fontId="0" fillId="0" borderId="68" xfId="0" applyBorder="1">
      <alignment vertical="center"/>
    </xf>
    <xf numFmtId="0" fontId="0" fillId="0" borderId="69" xfId="0" applyBorder="1">
      <alignment vertical="center"/>
    </xf>
    <xf numFmtId="0" fontId="0" fillId="0" borderId="64" xfId="0" applyBorder="1" applyAlignment="1">
      <alignment horizontal="center" vertical="center" shrinkToFit="1"/>
    </xf>
    <xf numFmtId="0" fontId="0" fillId="0" borderId="0" xfId="0" applyAlignment="1">
      <alignment vertical="center" shrinkToFit="1"/>
    </xf>
    <xf numFmtId="0" fontId="0" fillId="0" borderId="33" xfId="0" applyBorder="1" applyAlignment="1">
      <alignment vertical="center" shrinkToFit="1"/>
    </xf>
    <xf numFmtId="0" fontId="0" fillId="7" borderId="0" xfId="0" applyFill="1" applyAlignment="1">
      <alignment vertical="center" shrinkToFit="1"/>
    </xf>
    <xf numFmtId="0" fontId="0" fillId="0" borderId="34" xfId="0" applyBorder="1" applyAlignment="1">
      <alignment horizontal="center" vertical="center" shrinkToFit="1"/>
    </xf>
    <xf numFmtId="0" fontId="0" fillId="0" borderId="25" xfId="0" applyBorder="1" applyAlignment="1">
      <alignment vertical="center" shrinkToFit="1"/>
    </xf>
    <xf numFmtId="0" fontId="0" fillId="0" borderId="24" xfId="0" applyBorder="1" applyAlignment="1">
      <alignment vertical="center" shrinkToFit="1"/>
    </xf>
    <xf numFmtId="0" fontId="19" fillId="0" borderId="64" xfId="0" applyFont="1" applyBorder="1" applyAlignment="1">
      <alignment horizontal="center" vertical="center" shrinkToFit="1"/>
    </xf>
    <xf numFmtId="0" fontId="19" fillId="0" borderId="0" xfId="0" applyFont="1" applyAlignment="1">
      <alignment horizontal="center" vertical="center" shrinkToFit="1"/>
    </xf>
    <xf numFmtId="0" fontId="19" fillId="0" borderId="33" xfId="0" applyFont="1" applyBorder="1" applyAlignment="1">
      <alignment horizontal="center" vertical="center" shrinkToFit="1"/>
    </xf>
    <xf numFmtId="0" fontId="19" fillId="0" borderId="34" xfId="0" applyFont="1" applyBorder="1" applyAlignment="1">
      <alignment horizontal="center" vertical="center" shrinkToFit="1"/>
    </xf>
    <xf numFmtId="0" fontId="19" fillId="7" borderId="25" xfId="0" applyFont="1" applyFill="1" applyBorder="1" applyAlignment="1">
      <alignment horizontal="center" vertical="center" shrinkToFit="1"/>
    </xf>
    <xf numFmtId="0" fontId="19" fillId="7" borderId="24" xfId="0" applyFont="1" applyFill="1" applyBorder="1" applyAlignment="1">
      <alignment horizontal="center" vertical="center" shrinkToFit="1"/>
    </xf>
    <xf numFmtId="0" fontId="0" fillId="0" borderId="64" xfId="0" applyBorder="1" applyAlignment="1">
      <alignment vertical="center" shrinkToFit="1"/>
    </xf>
    <xf numFmtId="0" fontId="0" fillId="0" borderId="34" xfId="0" applyBorder="1" applyAlignment="1">
      <alignment vertical="center" shrinkToFit="1"/>
    </xf>
    <xf numFmtId="0" fontId="15" fillId="2" borderId="1" xfId="5" applyFont="1" applyFill="1" applyBorder="1" applyAlignment="1">
      <alignment horizontal="center" vertical="center"/>
    </xf>
    <xf numFmtId="0" fontId="9" fillId="0" borderId="51" xfId="5" applyFont="1" applyBorder="1" applyAlignment="1">
      <alignment vertical="center" shrinkToFit="1"/>
    </xf>
    <xf numFmtId="0" fontId="9" fillId="0" borderId="52" xfId="5" applyFont="1" applyBorder="1" applyAlignment="1">
      <alignment vertical="center" shrinkToFit="1"/>
    </xf>
    <xf numFmtId="0" fontId="9" fillId="0" borderId="57" xfId="5" applyFont="1" applyBorder="1" applyAlignment="1">
      <alignment vertical="center" shrinkToFit="1"/>
    </xf>
    <xf numFmtId="0" fontId="9" fillId="0" borderId="58" xfId="5" applyFont="1" applyBorder="1" applyAlignment="1">
      <alignment vertical="center" shrinkToFit="1"/>
    </xf>
    <xf numFmtId="179" fontId="9" fillId="0" borderId="39" xfId="5" applyNumberFormat="1" applyFont="1" applyBorder="1" applyAlignment="1">
      <alignment horizontal="center" vertical="center" shrinkToFit="1"/>
    </xf>
    <xf numFmtId="179" fontId="9" fillId="0" borderId="46" xfId="5" applyNumberFormat="1" applyFont="1" applyBorder="1" applyAlignment="1">
      <alignment horizontal="center" vertical="center" shrinkToFit="1"/>
    </xf>
    <xf numFmtId="179" fontId="9" fillId="0" borderId="41" xfId="5" applyNumberFormat="1" applyFont="1" applyBorder="1" applyAlignment="1">
      <alignment horizontal="center" vertical="center" shrinkToFit="1"/>
    </xf>
    <xf numFmtId="179" fontId="9" fillId="0" borderId="32" xfId="5" applyNumberFormat="1" applyFont="1" applyBorder="1" applyAlignment="1">
      <alignment horizontal="center" vertical="center" shrinkToFit="1"/>
    </xf>
    <xf numFmtId="2" fontId="9" fillId="0" borderId="38" xfId="5" applyNumberFormat="1" applyFont="1" applyBorder="1" applyAlignment="1">
      <alignment horizontal="center" vertical="center" shrinkToFit="1"/>
    </xf>
    <xf numFmtId="2" fontId="9" fillId="0" borderId="46" xfId="5" applyNumberFormat="1" applyFont="1" applyBorder="1" applyAlignment="1">
      <alignment horizontal="center" vertical="center" shrinkToFit="1"/>
    </xf>
    <xf numFmtId="2" fontId="9" fillId="0" borderId="41" xfId="5" applyNumberFormat="1" applyFont="1" applyBorder="1" applyAlignment="1">
      <alignment horizontal="center" vertical="center" shrinkToFit="1"/>
    </xf>
    <xf numFmtId="2" fontId="9" fillId="0" borderId="32" xfId="5" applyNumberFormat="1" applyFont="1" applyBorder="1" applyAlignment="1">
      <alignment horizontal="center" vertical="center" shrinkToFit="1"/>
    </xf>
    <xf numFmtId="2" fontId="9" fillId="0" borderId="37" xfId="5" applyNumberFormat="1" applyFont="1" applyBorder="1" applyAlignment="1">
      <alignment horizontal="center" vertical="center" shrinkToFit="1"/>
    </xf>
    <xf numFmtId="194" fontId="23" fillId="0" borderId="7" xfId="10" applyNumberFormat="1" applyFont="1" applyBorder="1" applyAlignment="1" applyProtection="1">
      <alignment vertical="center" shrinkToFit="1"/>
      <protection locked="0"/>
    </xf>
    <xf numFmtId="194" fontId="23" fillId="0" borderId="5" xfId="10" applyNumberFormat="1" applyFont="1" applyBorder="1" applyAlignment="1" applyProtection="1">
      <alignment vertical="center" shrinkToFit="1"/>
      <protection locked="0"/>
    </xf>
    <xf numFmtId="0" fontId="23" fillId="0" borderId="0" xfId="0" applyFont="1">
      <alignment vertical="center"/>
    </xf>
    <xf numFmtId="0" fontId="23" fillId="0" borderId="0" xfId="0" applyFont="1" applyAlignment="1">
      <alignment horizontal="center" vertical="center"/>
    </xf>
    <xf numFmtId="187" fontId="9" fillId="0" borderId="1" xfId="2" applyNumberFormat="1" applyFont="1" applyBorder="1" applyAlignment="1">
      <alignment vertical="center"/>
    </xf>
    <xf numFmtId="190" fontId="9" fillId="0" borderId="1" xfId="2" applyNumberFormat="1" applyFont="1" applyBorder="1" applyAlignment="1">
      <alignment vertical="center"/>
    </xf>
    <xf numFmtId="189" fontId="9" fillId="0" borderId="1" xfId="2" applyNumberFormat="1" applyFont="1" applyBorder="1" applyAlignment="1">
      <alignment vertical="center"/>
    </xf>
    <xf numFmtId="185" fontId="9" fillId="0" borderId="1" xfId="2" applyNumberFormat="1" applyFont="1" applyBorder="1" applyAlignment="1">
      <alignment vertical="center" shrinkToFit="1"/>
    </xf>
    <xf numFmtId="185" fontId="9" fillId="0" borderId="0" xfId="2" applyNumberFormat="1" applyFont="1" applyAlignment="1">
      <alignment horizontal="center" vertical="center" shrinkToFit="1"/>
    </xf>
    <xf numFmtId="185" fontId="9" fillId="0" borderId="0" xfId="2" applyNumberFormat="1" applyFont="1" applyAlignment="1">
      <alignment vertical="center" shrinkToFit="1"/>
    </xf>
    <xf numFmtId="188" fontId="9" fillId="0" borderId="0" xfId="2" applyNumberFormat="1" applyFont="1" applyAlignment="1">
      <alignment vertical="center" shrinkToFit="1"/>
    </xf>
    <xf numFmtId="0" fontId="9" fillId="0" borderId="1" xfId="2" applyFont="1" applyBorder="1" applyAlignment="1">
      <alignment vertical="center"/>
    </xf>
    <xf numFmtId="0" fontId="10" fillId="0" borderId="0" xfId="5" applyFont="1" applyAlignment="1">
      <alignment horizontal="left" vertical="center"/>
    </xf>
    <xf numFmtId="0" fontId="31" fillId="4" borderId="0" xfId="11" applyFont="1" applyFill="1" applyAlignment="1">
      <alignment vertical="center" shrinkToFit="1"/>
    </xf>
    <xf numFmtId="0" fontId="2" fillId="0" borderId="0" xfId="13">
      <alignment vertical="center"/>
    </xf>
    <xf numFmtId="0" fontId="0" fillId="0" borderId="0" xfId="13" applyFont="1">
      <alignment vertical="center"/>
    </xf>
    <xf numFmtId="0" fontId="37" fillId="0" borderId="0" xfId="2" applyFont="1" applyAlignment="1" applyProtection="1">
      <alignment vertical="center"/>
      <protection locked="0"/>
    </xf>
    <xf numFmtId="0" fontId="40" fillId="2" borderId="1" xfId="2" applyFont="1" applyFill="1" applyBorder="1" applyAlignment="1">
      <alignment horizontal="center" vertical="center" wrapText="1" shrinkToFit="1"/>
    </xf>
    <xf numFmtId="58" fontId="41" fillId="2" borderId="14" xfId="7" quotePrefix="1" applyNumberFormat="1" applyFont="1" applyFill="1" applyBorder="1" applyAlignment="1">
      <alignment horizontal="center" vertical="center" shrinkToFit="1"/>
    </xf>
    <xf numFmtId="0" fontId="41" fillId="2" borderId="14" xfId="7" quotePrefix="1" applyFont="1" applyFill="1" applyBorder="1" applyAlignment="1">
      <alignment horizontal="center" vertical="center" shrinkToFit="1"/>
    </xf>
    <xf numFmtId="0" fontId="37" fillId="2" borderId="13" xfId="7" applyFont="1" applyFill="1" applyBorder="1" applyAlignment="1">
      <alignment horizontal="center" vertical="center"/>
    </xf>
    <xf numFmtId="0" fontId="41" fillId="2" borderId="13" xfId="7" applyFont="1" applyFill="1" applyBorder="1" applyAlignment="1">
      <alignment horizontal="center" vertical="center"/>
    </xf>
    <xf numFmtId="0" fontId="37" fillId="0" borderId="0" xfId="2" applyFont="1" applyProtection="1">
      <protection locked="0"/>
    </xf>
    <xf numFmtId="0" fontId="37" fillId="0" borderId="9" xfId="2" applyFont="1" applyBorder="1" applyAlignment="1" applyProtection="1">
      <alignment vertical="center"/>
      <protection locked="0"/>
    </xf>
    <xf numFmtId="0" fontId="37" fillId="0" borderId="10" xfId="2" applyFont="1" applyBorder="1" applyAlignment="1" applyProtection="1">
      <alignment vertical="center"/>
      <protection locked="0"/>
    </xf>
    <xf numFmtId="0" fontId="38" fillId="0" borderId="10" xfId="2" applyFont="1" applyBorder="1" applyAlignment="1" applyProtection="1">
      <alignment vertical="center"/>
      <protection locked="0"/>
    </xf>
    <xf numFmtId="0" fontId="37" fillId="0" borderId="10" xfId="2" applyFont="1" applyBorder="1" applyProtection="1">
      <protection locked="0"/>
    </xf>
    <xf numFmtId="0" fontId="37" fillId="0" borderId="10" xfId="2" applyFont="1" applyBorder="1" applyAlignment="1" applyProtection="1">
      <alignment vertical="center" wrapText="1"/>
      <protection locked="0"/>
    </xf>
    <xf numFmtId="0" fontId="9" fillId="10" borderId="2" xfId="2" applyFont="1" applyFill="1" applyBorder="1" applyAlignment="1" applyProtection="1">
      <alignment horizontal="center" vertical="center"/>
      <protection locked="0"/>
    </xf>
    <xf numFmtId="0" fontId="9" fillId="10" borderId="2" xfId="2" applyFont="1" applyFill="1" applyBorder="1" applyAlignment="1" applyProtection="1">
      <alignment horizontal="center" vertical="center" shrinkToFit="1"/>
      <protection locked="0"/>
    </xf>
    <xf numFmtId="0" fontId="9" fillId="10" borderId="1" xfId="2" applyFont="1" applyFill="1" applyBorder="1" applyAlignment="1" applyProtection="1">
      <alignment horizontal="center" vertical="center" shrinkToFit="1"/>
      <protection locked="0"/>
    </xf>
    <xf numFmtId="0" fontId="24" fillId="10" borderId="2" xfId="2" applyFont="1" applyFill="1" applyBorder="1" applyAlignment="1" applyProtection="1">
      <alignment horizontal="center" vertical="center" wrapText="1" shrinkToFit="1"/>
      <protection locked="0"/>
    </xf>
    <xf numFmtId="0" fontId="9" fillId="10" borderId="9" xfId="2" applyFont="1" applyFill="1" applyBorder="1" applyAlignment="1" applyProtection="1">
      <alignment horizontal="center" vertical="center" shrinkToFit="1"/>
      <protection locked="0"/>
    </xf>
    <xf numFmtId="0" fontId="9" fillId="10" borderId="13" xfId="2" applyFont="1" applyFill="1" applyBorder="1" applyAlignment="1" applyProtection="1">
      <alignment horizontal="center" vertical="center" shrinkToFit="1"/>
      <protection locked="0"/>
    </xf>
    <xf numFmtId="0" fontId="9" fillId="10" borderId="1" xfId="2" applyFont="1" applyFill="1" applyBorder="1" applyAlignment="1" applyProtection="1">
      <alignment horizontal="center" vertical="center"/>
      <protection locked="0"/>
    </xf>
    <xf numFmtId="0" fontId="9" fillId="10" borderId="1" xfId="2" applyFont="1" applyFill="1" applyBorder="1" applyAlignment="1" applyProtection="1">
      <alignment vertical="center" shrinkToFit="1"/>
      <protection locked="0"/>
    </xf>
    <xf numFmtId="0" fontId="9" fillId="10" borderId="1" xfId="2" applyFont="1" applyFill="1" applyBorder="1" applyAlignment="1" applyProtection="1">
      <alignment vertical="center"/>
      <protection locked="0"/>
    </xf>
    <xf numFmtId="0" fontId="9" fillId="10" borderId="6" xfId="2" applyFont="1" applyFill="1" applyBorder="1" applyAlignment="1" applyProtection="1">
      <alignment horizontal="center" vertical="center"/>
      <protection locked="0"/>
    </xf>
    <xf numFmtId="0" fontId="9" fillId="10" borderId="9" xfId="2" applyFont="1" applyFill="1" applyBorder="1" applyAlignment="1" applyProtection="1">
      <alignment horizontal="center" vertical="center"/>
      <protection locked="0"/>
    </xf>
    <xf numFmtId="0" fontId="37" fillId="10" borderId="1" xfId="7" applyFont="1" applyFill="1" applyBorder="1" applyAlignment="1">
      <alignment horizontal="center" vertical="center"/>
    </xf>
    <xf numFmtId="0" fontId="37" fillId="10" borderId="1" xfId="7" applyFont="1" applyFill="1" applyBorder="1" applyAlignment="1">
      <alignment vertical="center" shrinkToFit="1"/>
    </xf>
    <xf numFmtId="0" fontId="37" fillId="10" borderId="1" xfId="2" applyFont="1" applyFill="1" applyBorder="1" applyAlignment="1">
      <alignment vertical="center" shrinkToFit="1"/>
    </xf>
    <xf numFmtId="0" fontId="37" fillId="10" borderId="1" xfId="2" applyFont="1" applyFill="1" applyBorder="1" applyAlignment="1" applyProtection="1">
      <alignment horizontal="center" vertical="center"/>
      <protection locked="0"/>
    </xf>
    <xf numFmtId="178" fontId="37" fillId="10" borderId="1" xfId="7" applyNumberFormat="1" applyFont="1" applyFill="1" applyBorder="1" applyAlignment="1">
      <alignment horizontal="center" vertical="center"/>
    </xf>
    <xf numFmtId="188" fontId="37" fillId="10" borderId="1" xfId="7" applyNumberFormat="1" applyFont="1" applyFill="1" applyBorder="1" applyAlignment="1">
      <alignment horizontal="right" vertical="center" shrinkToFit="1"/>
    </xf>
    <xf numFmtId="201" fontId="9" fillId="10" borderId="3" xfId="2" applyNumberFormat="1" applyFont="1" applyFill="1" applyBorder="1" applyAlignment="1">
      <alignment horizontal="center" vertical="center" shrinkToFit="1"/>
    </xf>
    <xf numFmtId="176" fontId="9" fillId="10" borderId="1" xfId="2" applyNumberFormat="1" applyFont="1" applyFill="1" applyBorder="1" applyAlignment="1">
      <alignment horizontal="center" vertical="center" shrinkToFit="1"/>
    </xf>
    <xf numFmtId="176" fontId="9" fillId="10" borderId="14" xfId="2" applyNumberFormat="1" applyFont="1" applyFill="1" applyBorder="1" applyAlignment="1">
      <alignment horizontal="center" vertical="center" shrinkToFit="1"/>
    </xf>
    <xf numFmtId="176" fontId="9" fillId="10" borderId="2" xfId="2" applyNumberFormat="1" applyFont="1" applyFill="1" applyBorder="1" applyAlignment="1">
      <alignment horizontal="center" vertical="center" wrapText="1"/>
    </xf>
    <xf numFmtId="185" fontId="9" fillId="10" borderId="8" xfId="2" applyNumberFormat="1" applyFont="1" applyFill="1" applyBorder="1" applyAlignment="1" applyProtection="1">
      <alignment horizontal="center" vertical="center" shrinkToFit="1"/>
      <protection locked="0"/>
    </xf>
    <xf numFmtId="198" fontId="9" fillId="10" borderId="1" xfId="2" applyNumberFormat="1" applyFont="1" applyFill="1" applyBorder="1" applyAlignment="1" applyProtection="1">
      <alignment horizontal="center" vertical="center" shrinkToFit="1"/>
      <protection locked="0"/>
    </xf>
    <xf numFmtId="191" fontId="9" fillId="10" borderId="1" xfId="2" applyNumberFormat="1" applyFont="1" applyFill="1" applyBorder="1" applyAlignment="1" applyProtection="1">
      <alignment horizontal="center" vertical="center" shrinkToFit="1"/>
      <protection locked="0"/>
    </xf>
    <xf numFmtId="191" fontId="47" fillId="10" borderId="1" xfId="2" applyNumberFormat="1" applyFont="1" applyFill="1" applyBorder="1" applyAlignment="1" applyProtection="1">
      <alignment horizontal="center" vertical="center" shrinkToFit="1"/>
      <protection locked="0"/>
    </xf>
    <xf numFmtId="199" fontId="9" fillId="10" borderId="1" xfId="2" applyNumberFormat="1" applyFont="1" applyFill="1" applyBorder="1" applyAlignment="1" applyProtection="1">
      <alignment vertical="center"/>
      <protection locked="0"/>
    </xf>
    <xf numFmtId="185" fontId="9" fillId="10" borderId="8" xfId="2" applyNumberFormat="1" applyFont="1" applyFill="1" applyBorder="1" applyAlignment="1" applyProtection="1">
      <alignment horizontal="center" vertical="center"/>
      <protection locked="0"/>
    </xf>
    <xf numFmtId="0" fontId="9" fillId="10" borderId="8" xfId="2" applyFont="1" applyFill="1" applyBorder="1" applyAlignment="1" applyProtection="1">
      <alignment horizontal="center" vertical="center"/>
      <protection locked="0"/>
    </xf>
    <xf numFmtId="0" fontId="15" fillId="10" borderId="8" xfId="4" applyFont="1" applyFill="1" applyBorder="1" applyAlignment="1">
      <alignment horizontal="center" vertical="center" shrinkToFit="1"/>
    </xf>
    <xf numFmtId="178" fontId="15" fillId="10" borderId="8" xfId="4" applyNumberFormat="1" applyFont="1" applyFill="1" applyBorder="1" applyAlignment="1">
      <alignment horizontal="center" vertical="center" shrinkToFit="1"/>
    </xf>
    <xf numFmtId="178" fontId="15" fillId="10" borderId="3" xfId="4" applyNumberFormat="1" applyFont="1" applyFill="1" applyBorder="1" applyAlignment="1">
      <alignment horizontal="center" vertical="center" shrinkToFit="1"/>
    </xf>
    <xf numFmtId="0" fontId="15" fillId="10" borderId="3" xfId="4" applyFont="1" applyFill="1" applyBorder="1" applyAlignment="1">
      <alignment horizontal="center" vertical="center" shrinkToFit="1"/>
    </xf>
    <xf numFmtId="178" fontId="9" fillId="10" borderId="1" xfId="4" applyNumberFormat="1" applyFont="1" applyFill="1" applyBorder="1">
      <alignment vertical="center"/>
    </xf>
    <xf numFmtId="199" fontId="9" fillId="10" borderId="1" xfId="4" applyNumberFormat="1" applyFont="1" applyFill="1" applyBorder="1" applyAlignment="1">
      <alignment horizontal="center" vertical="center"/>
    </xf>
    <xf numFmtId="0" fontId="15" fillId="10" borderId="1" xfId="2" applyFont="1" applyFill="1" applyBorder="1" applyAlignment="1" applyProtection="1">
      <alignment horizontal="center" vertical="center" wrapText="1"/>
      <protection locked="0"/>
    </xf>
    <xf numFmtId="0" fontId="26" fillId="10" borderId="1" xfId="2" applyFont="1" applyFill="1" applyBorder="1" applyAlignment="1" applyProtection="1">
      <alignment horizontal="center" vertical="center" wrapText="1"/>
      <protection locked="0"/>
    </xf>
    <xf numFmtId="192" fontId="26" fillId="10" borderId="1" xfId="2" applyNumberFormat="1" applyFont="1" applyFill="1" applyBorder="1" applyAlignment="1" applyProtection="1">
      <alignment horizontal="center" vertical="center" shrinkToFit="1"/>
      <protection locked="0"/>
    </xf>
    <xf numFmtId="178" fontId="15" fillId="10" borderId="17" xfId="5" applyNumberFormat="1" applyFont="1" applyFill="1" applyBorder="1" applyAlignment="1">
      <alignment horizontal="center" vertical="center" shrinkToFit="1"/>
    </xf>
    <xf numFmtId="192" fontId="15" fillId="10" borderId="1" xfId="5" applyNumberFormat="1" applyFont="1" applyFill="1" applyBorder="1" applyAlignment="1">
      <alignment horizontal="center" vertical="center" shrinkToFit="1"/>
    </xf>
    <xf numFmtId="0" fontId="15" fillId="10" borderId="45" xfId="5" applyFont="1" applyFill="1" applyBorder="1" applyAlignment="1">
      <alignment horizontal="center" vertical="center" shrinkToFit="1"/>
    </xf>
    <xf numFmtId="0" fontId="15" fillId="10" borderId="26" xfId="5" applyFont="1" applyFill="1" applyBorder="1" applyAlignment="1">
      <alignment vertical="center" shrinkToFit="1"/>
    </xf>
    <xf numFmtId="0" fontId="15" fillId="10" borderId="27" xfId="5" applyFont="1" applyFill="1" applyBorder="1" applyAlignment="1">
      <alignment vertical="center" shrinkToFit="1"/>
    </xf>
    <xf numFmtId="0" fontId="15" fillId="10" borderId="28" xfId="5" applyFont="1" applyFill="1" applyBorder="1" applyAlignment="1">
      <alignment vertical="center" shrinkToFit="1"/>
    </xf>
    <xf numFmtId="0" fontId="15" fillId="10" borderId="44" xfId="5" applyFont="1" applyFill="1" applyBorder="1" applyAlignment="1">
      <alignment vertical="center" shrinkToFit="1"/>
    </xf>
    <xf numFmtId="0" fontId="15" fillId="10" borderId="26" xfId="5" applyFont="1" applyFill="1" applyBorder="1" applyAlignment="1">
      <alignment horizontal="center" vertical="center" shrinkToFit="1"/>
    </xf>
    <xf numFmtId="0" fontId="15" fillId="10" borderId="27" xfId="5" applyFont="1" applyFill="1" applyBorder="1" applyAlignment="1">
      <alignment horizontal="center" vertical="center" shrinkToFit="1"/>
    </xf>
    <xf numFmtId="0" fontId="15" fillId="10" borderId="8" xfId="5" applyFont="1" applyFill="1" applyBorder="1" applyAlignment="1">
      <alignment horizontal="center" vertical="center" shrinkToFit="1"/>
    </xf>
    <xf numFmtId="2" fontId="15" fillId="10" borderId="29" xfId="5" applyNumberFormat="1" applyFont="1" applyFill="1" applyBorder="1" applyAlignment="1">
      <alignment horizontal="center" vertical="center" shrinkToFit="1"/>
    </xf>
    <xf numFmtId="2" fontId="15" fillId="10" borderId="27" xfId="5" applyNumberFormat="1" applyFont="1" applyFill="1" applyBorder="1" applyAlignment="1">
      <alignment horizontal="center" vertical="center" shrinkToFit="1"/>
    </xf>
    <xf numFmtId="2" fontId="15" fillId="10" borderId="8" xfId="5" applyNumberFormat="1" applyFont="1" applyFill="1" applyBorder="1" applyAlignment="1">
      <alignment horizontal="center" vertical="center" shrinkToFit="1"/>
    </xf>
    <xf numFmtId="2" fontId="15" fillId="10" borderId="44" xfId="5" applyNumberFormat="1" applyFont="1" applyFill="1" applyBorder="1" applyAlignment="1">
      <alignment horizontal="center" vertical="center" shrinkToFit="1"/>
    </xf>
    <xf numFmtId="2" fontId="15" fillId="10" borderId="16" xfId="5" applyNumberFormat="1" applyFont="1" applyFill="1" applyBorder="1" applyAlignment="1">
      <alignment horizontal="center" vertical="center" shrinkToFit="1"/>
    </xf>
    <xf numFmtId="192" fontId="15" fillId="10" borderId="1" xfId="6" applyNumberFormat="1" applyFont="1" applyFill="1" applyBorder="1" applyAlignment="1">
      <alignment horizontal="center" vertical="center" shrinkToFit="1"/>
    </xf>
    <xf numFmtId="179" fontId="15" fillId="10" borderId="26" xfId="5" applyNumberFormat="1" applyFont="1" applyFill="1" applyBorder="1" applyAlignment="1">
      <alignment horizontal="center" vertical="center" shrinkToFit="1"/>
    </xf>
    <xf numFmtId="179" fontId="15" fillId="10" borderId="27" xfId="5" applyNumberFormat="1" applyFont="1" applyFill="1" applyBorder="1" applyAlignment="1">
      <alignment horizontal="center" vertical="center" shrinkToFit="1"/>
    </xf>
    <xf numFmtId="0" fontId="15" fillId="10" borderId="8" xfId="5" applyFont="1" applyFill="1" applyBorder="1" applyAlignment="1">
      <alignment vertical="center" shrinkToFit="1"/>
    </xf>
    <xf numFmtId="0" fontId="15" fillId="10" borderId="29" xfId="5" applyFont="1" applyFill="1" applyBorder="1" applyAlignment="1">
      <alignment vertical="center" shrinkToFit="1"/>
    </xf>
    <xf numFmtId="185" fontId="15" fillId="10" borderId="19" xfId="5" applyNumberFormat="1" applyFont="1" applyFill="1" applyBorder="1" applyAlignment="1">
      <alignment horizontal="center" vertical="center" shrinkToFit="1"/>
    </xf>
    <xf numFmtId="185" fontId="15" fillId="10" borderId="45" xfId="5" applyNumberFormat="1" applyFont="1" applyFill="1" applyBorder="1" applyAlignment="1">
      <alignment horizontal="center" vertical="center" shrinkToFit="1"/>
    </xf>
    <xf numFmtId="185" fontId="15" fillId="10" borderId="27" xfId="5" applyNumberFormat="1" applyFont="1" applyFill="1" applyBorder="1" applyAlignment="1">
      <alignment horizontal="center" vertical="center" shrinkToFit="1"/>
    </xf>
    <xf numFmtId="185" fontId="15" fillId="10" borderId="3" xfId="5" applyNumberFormat="1" applyFont="1" applyFill="1" applyBorder="1" applyAlignment="1">
      <alignment horizontal="center" vertical="center" shrinkToFit="1"/>
    </xf>
    <xf numFmtId="2" fontId="15" fillId="10" borderId="2" xfId="5" applyNumberFormat="1" applyFont="1" applyFill="1" applyBorder="1" applyAlignment="1">
      <alignment horizontal="center" vertical="center" shrinkToFit="1"/>
    </xf>
    <xf numFmtId="2" fontId="15" fillId="10" borderId="45" xfId="5" applyNumberFormat="1" applyFont="1" applyFill="1" applyBorder="1" applyAlignment="1">
      <alignment horizontal="center" vertical="center" shrinkToFit="1"/>
    </xf>
    <xf numFmtId="2" fontId="15" fillId="10" borderId="3" xfId="5" applyNumberFormat="1" applyFont="1" applyFill="1" applyBorder="1" applyAlignment="1">
      <alignment horizontal="center" vertical="center" shrinkToFit="1"/>
    </xf>
    <xf numFmtId="0" fontId="0" fillId="7" borderId="1" xfId="0" applyFill="1" applyBorder="1" applyAlignment="1">
      <alignment horizontal="center" vertical="center"/>
    </xf>
    <xf numFmtId="0" fontId="0" fillId="0" borderId="0" xfId="0" applyAlignment="1">
      <alignment horizontal="left" vertical="top" wrapText="1"/>
    </xf>
    <xf numFmtId="0" fontId="0" fillId="0" borderId="0" xfId="0">
      <alignment vertical="center"/>
    </xf>
    <xf numFmtId="0" fontId="0" fillId="0" borderId="0" xfId="0" applyAlignment="1">
      <alignment horizontal="left" vertical="center" wrapText="1"/>
    </xf>
    <xf numFmtId="0" fontId="0" fillId="0" borderId="0" xfId="0" applyAlignment="1">
      <alignment vertical="top"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5" borderId="1" xfId="0" applyFill="1" applyBorder="1" applyAlignment="1">
      <alignment horizontal="center" vertical="center"/>
    </xf>
    <xf numFmtId="0" fontId="9" fillId="2" borderId="2" xfId="2" applyFont="1" applyFill="1" applyBorder="1" applyAlignment="1">
      <alignment horizontal="center" vertical="center"/>
    </xf>
    <xf numFmtId="0" fontId="9" fillId="2" borderId="8" xfId="2" applyFont="1" applyFill="1" applyBorder="1" applyAlignment="1">
      <alignment horizontal="center" vertical="center"/>
    </xf>
    <xf numFmtId="0" fontId="9" fillId="2" borderId="2" xfId="2" applyFont="1" applyFill="1" applyBorder="1" applyAlignment="1">
      <alignment horizontal="center" vertical="center" shrinkToFit="1"/>
    </xf>
    <xf numFmtId="0" fontId="9" fillId="2" borderId="8" xfId="2" applyFont="1" applyFill="1" applyBorder="1" applyAlignment="1">
      <alignment horizontal="center" vertical="center" shrinkToFit="1"/>
    </xf>
    <xf numFmtId="0" fontId="9" fillId="10" borderId="2" xfId="2" applyFont="1" applyFill="1" applyBorder="1" applyAlignment="1" applyProtection="1">
      <alignment horizontal="center" vertical="center"/>
      <protection locked="0"/>
    </xf>
    <xf numFmtId="0" fontId="9" fillId="8" borderId="3" xfId="2" applyFont="1" applyFill="1" applyBorder="1" applyAlignment="1" applyProtection="1">
      <alignment horizontal="center" vertical="center"/>
      <protection locked="0"/>
    </xf>
    <xf numFmtId="0" fontId="9" fillId="8" borderId="8" xfId="2" applyFont="1" applyFill="1" applyBorder="1" applyAlignment="1" applyProtection="1">
      <alignment horizontal="center" vertical="center"/>
      <protection locked="0"/>
    </xf>
    <xf numFmtId="0" fontId="9" fillId="10" borderId="2" xfId="2" applyFont="1" applyFill="1" applyBorder="1" applyAlignment="1" applyProtection="1">
      <alignment horizontal="center" vertical="center" shrinkToFit="1"/>
      <protection locked="0"/>
    </xf>
    <xf numFmtId="0" fontId="9" fillId="8" borderId="8" xfId="2" applyFont="1" applyFill="1" applyBorder="1" applyAlignment="1" applyProtection="1">
      <alignment horizontal="center" vertical="center" shrinkToFit="1"/>
      <protection locked="0"/>
    </xf>
    <xf numFmtId="0" fontId="9" fillId="2" borderId="3" xfId="2" applyFont="1" applyFill="1" applyBorder="1" applyAlignment="1">
      <alignment horizontal="center" vertical="center" shrinkToFit="1"/>
    </xf>
    <xf numFmtId="0" fontId="9" fillId="10" borderId="1" xfId="2" applyFont="1" applyFill="1" applyBorder="1" applyAlignment="1" applyProtection="1">
      <alignment horizontal="center" vertical="center" shrinkToFit="1"/>
      <protection locked="0"/>
    </xf>
    <xf numFmtId="0" fontId="9" fillId="8" borderId="1" xfId="2" applyFont="1" applyFill="1" applyBorder="1" applyAlignment="1" applyProtection="1">
      <alignment horizontal="center" vertical="center" shrinkToFit="1"/>
      <protection locked="0"/>
    </xf>
    <xf numFmtId="0" fontId="9" fillId="2" borderId="14" xfId="2" applyFont="1" applyFill="1" applyBorder="1" applyAlignment="1">
      <alignment horizontal="center" vertical="center" textRotation="255" shrinkToFit="1"/>
    </xf>
    <xf numFmtId="0" fontId="9" fillId="2" borderId="13" xfId="2" applyFont="1" applyFill="1" applyBorder="1" applyAlignment="1">
      <alignment horizontal="center" vertical="center" textRotation="255" shrinkToFit="1"/>
    </xf>
    <xf numFmtId="0" fontId="9" fillId="2" borderId="15" xfId="2" applyFont="1" applyFill="1" applyBorder="1" applyAlignment="1">
      <alignment horizontal="center" vertical="center" textRotation="255" shrinkToFit="1"/>
    </xf>
    <xf numFmtId="0" fontId="9" fillId="2" borderId="6" xfId="2" applyFont="1" applyFill="1" applyBorder="1" applyAlignment="1">
      <alignment horizontal="center" vertical="center" shrinkToFit="1"/>
    </xf>
    <xf numFmtId="0" fontId="9" fillId="2" borderId="7" xfId="2" applyFont="1" applyFill="1" applyBorder="1" applyAlignment="1">
      <alignment horizontal="center" vertical="center" shrinkToFit="1"/>
    </xf>
    <xf numFmtId="0" fontId="9" fillId="2" borderId="5" xfId="2" applyFont="1" applyFill="1" applyBorder="1" applyAlignment="1">
      <alignment horizontal="center" vertical="center" shrinkToFit="1"/>
    </xf>
    <xf numFmtId="0" fontId="9" fillId="2" borderId="9" xfId="2" applyFont="1" applyFill="1" applyBorder="1" applyAlignment="1">
      <alignment horizontal="center" vertical="center" shrinkToFit="1"/>
    </xf>
    <xf numFmtId="0" fontId="9" fillId="2" borderId="10" xfId="2" applyFont="1" applyFill="1" applyBorder="1" applyAlignment="1">
      <alignment horizontal="center" vertical="center" shrinkToFit="1"/>
    </xf>
    <xf numFmtId="0" fontId="9" fillId="2" borderId="11" xfId="2" applyFont="1" applyFill="1" applyBorder="1" applyAlignment="1">
      <alignment horizontal="center" vertical="center" shrinkToFit="1"/>
    </xf>
    <xf numFmtId="0" fontId="9" fillId="2" borderId="6" xfId="2" applyFont="1" applyFill="1" applyBorder="1" applyAlignment="1">
      <alignment horizontal="center" vertical="center" textRotation="255" wrapText="1" shrinkToFit="1"/>
    </xf>
    <xf numFmtId="0" fontId="9" fillId="2" borderId="5" xfId="2" applyFont="1" applyFill="1" applyBorder="1" applyAlignment="1">
      <alignment horizontal="center" vertical="center" textRotation="255" shrinkToFit="1"/>
    </xf>
    <xf numFmtId="0" fontId="9" fillId="2" borderId="12" xfId="2" applyFont="1" applyFill="1" applyBorder="1" applyAlignment="1">
      <alignment horizontal="center" vertical="center" textRotation="255" shrinkToFit="1"/>
    </xf>
    <xf numFmtId="0" fontId="9" fillId="2" borderId="4" xfId="2" applyFont="1" applyFill="1" applyBorder="1" applyAlignment="1">
      <alignment horizontal="center" vertical="center" textRotation="255" shrinkToFit="1"/>
    </xf>
    <xf numFmtId="0" fontId="9" fillId="2" borderId="9" xfId="2" applyFont="1" applyFill="1" applyBorder="1" applyAlignment="1">
      <alignment horizontal="center" vertical="center" textRotation="255" shrinkToFit="1"/>
    </xf>
    <xf numFmtId="0" fontId="9" fillId="2" borderId="11" xfId="2" applyFont="1" applyFill="1" applyBorder="1" applyAlignment="1">
      <alignment horizontal="center" vertical="center" textRotation="255" shrinkToFit="1"/>
    </xf>
    <xf numFmtId="0" fontId="10" fillId="10" borderId="1" xfId="2" applyFont="1" applyFill="1" applyBorder="1" applyAlignment="1">
      <alignment horizontal="center" vertical="center"/>
    </xf>
    <xf numFmtId="0" fontId="10" fillId="8" borderId="1" xfId="2" applyFont="1" applyFill="1" applyBorder="1" applyAlignment="1">
      <alignment horizontal="center" vertical="center"/>
    </xf>
    <xf numFmtId="0" fontId="9" fillId="10" borderId="3" xfId="2" applyFont="1" applyFill="1" applyBorder="1" applyAlignment="1">
      <alignment horizontal="center" vertical="center" shrinkToFit="1"/>
    </xf>
    <xf numFmtId="0" fontId="9" fillId="8" borderId="3" xfId="2" applyFont="1" applyFill="1" applyBorder="1" applyAlignment="1">
      <alignment horizontal="center" vertical="center" shrinkToFit="1"/>
    </xf>
    <xf numFmtId="0" fontId="9" fillId="2" borderId="9" xfId="2" applyFont="1" applyFill="1" applyBorder="1" applyAlignment="1">
      <alignment horizontal="center" vertical="center"/>
    </xf>
    <xf numFmtId="0" fontId="9" fillId="2" borderId="10" xfId="2" applyFont="1" applyFill="1" applyBorder="1" applyAlignment="1">
      <alignment horizontal="center" vertical="center"/>
    </xf>
    <xf numFmtId="0" fontId="9" fillId="2" borderId="11" xfId="2" applyFont="1" applyFill="1" applyBorder="1" applyAlignment="1">
      <alignment horizontal="center" vertical="center"/>
    </xf>
    <xf numFmtId="0" fontId="9" fillId="2" borderId="13" xfId="2" applyFont="1" applyFill="1" applyBorder="1" applyAlignment="1">
      <alignment horizontal="center" vertical="center" shrinkToFit="1"/>
    </xf>
    <xf numFmtId="0" fontId="9" fillId="10" borderId="2" xfId="2" applyFont="1" applyFill="1" applyBorder="1" applyAlignment="1">
      <alignment horizontal="center" vertical="center" shrinkToFit="1"/>
    </xf>
    <xf numFmtId="0" fontId="9" fillId="8" borderId="8" xfId="2" applyFont="1" applyFill="1" applyBorder="1" applyAlignment="1">
      <alignment horizontal="center" vertical="center" shrinkToFit="1"/>
    </xf>
    <xf numFmtId="0" fontId="9" fillId="0" borderId="2" xfId="2" applyFont="1" applyBorder="1" applyAlignment="1">
      <alignment horizontal="center" vertical="center" shrinkToFit="1"/>
    </xf>
    <xf numFmtId="0" fontId="9" fillId="0" borderId="3" xfId="2" applyFont="1" applyBorder="1" applyAlignment="1">
      <alignment horizontal="center" vertical="center" shrinkToFit="1"/>
    </xf>
    <xf numFmtId="0" fontId="9" fillId="2" borderId="14" xfId="2" applyFont="1" applyFill="1" applyBorder="1" applyAlignment="1">
      <alignment horizontal="center" vertical="center" textRotation="255"/>
    </xf>
    <xf numFmtId="0" fontId="9" fillId="2" borderId="15" xfId="2" applyFont="1" applyFill="1" applyBorder="1" applyAlignment="1">
      <alignment horizontal="center" vertical="center" textRotation="255"/>
    </xf>
    <xf numFmtId="0" fontId="9" fillId="2" borderId="14" xfId="2" applyFont="1" applyFill="1" applyBorder="1" applyAlignment="1">
      <alignment horizontal="center" vertical="center" shrinkToFit="1"/>
    </xf>
    <xf numFmtId="0" fontId="9" fillId="10" borderId="14" xfId="2" applyFont="1" applyFill="1" applyBorder="1" applyAlignment="1">
      <alignment horizontal="left" vertical="center" shrinkToFit="1"/>
    </xf>
    <xf numFmtId="0" fontId="9" fillId="8" borderId="14" xfId="2" applyFont="1" applyFill="1" applyBorder="1" applyAlignment="1">
      <alignment horizontal="left" vertical="center" shrinkToFit="1"/>
    </xf>
    <xf numFmtId="0" fontId="9" fillId="2" borderId="1" xfId="2" applyFont="1" applyFill="1" applyBorder="1" applyAlignment="1">
      <alignment horizontal="center" vertical="center" shrinkToFit="1"/>
    </xf>
    <xf numFmtId="0" fontId="48" fillId="10" borderId="6" xfId="2" applyFont="1" applyFill="1" applyBorder="1" applyAlignment="1">
      <alignment horizontal="center" vertical="center" wrapText="1" shrinkToFit="1"/>
    </xf>
    <xf numFmtId="0" fontId="15" fillId="8" borderId="7" xfId="2" applyFont="1" applyFill="1" applyBorder="1" applyAlignment="1">
      <alignment horizontal="center" vertical="center" shrinkToFit="1"/>
    </xf>
    <xf numFmtId="0" fontId="15" fillId="8" borderId="5" xfId="2" applyFont="1" applyFill="1" applyBorder="1" applyAlignment="1">
      <alignment horizontal="center" vertical="center" shrinkToFit="1"/>
    </xf>
    <xf numFmtId="0" fontId="15" fillId="8" borderId="9" xfId="2" applyFont="1" applyFill="1" applyBorder="1" applyAlignment="1">
      <alignment horizontal="center" vertical="center" shrinkToFit="1"/>
    </xf>
    <xf numFmtId="0" fontId="15" fillId="8" borderId="10" xfId="2" applyFont="1" applyFill="1" applyBorder="1" applyAlignment="1">
      <alignment horizontal="center" vertical="center" shrinkToFit="1"/>
    </xf>
    <xf numFmtId="0" fontId="15" fillId="8" borderId="11" xfId="2" applyFont="1" applyFill="1" applyBorder="1" applyAlignment="1">
      <alignment horizontal="center" vertical="center" shrinkToFit="1"/>
    </xf>
    <xf numFmtId="176" fontId="9" fillId="10" borderId="2" xfId="2" applyNumberFormat="1" applyFont="1" applyFill="1" applyBorder="1" applyAlignment="1">
      <alignment horizontal="center" vertical="center" shrinkToFit="1"/>
    </xf>
    <xf numFmtId="176" fontId="9" fillId="8" borderId="3" xfId="2" applyNumberFormat="1" applyFont="1" applyFill="1" applyBorder="1" applyAlignment="1">
      <alignment horizontal="center" vertical="center" shrinkToFit="1"/>
    </xf>
    <xf numFmtId="176" fontId="9" fillId="8" borderId="8" xfId="2" applyNumberFormat="1" applyFont="1" applyFill="1" applyBorder="1" applyAlignment="1">
      <alignment horizontal="center" vertical="center" shrinkToFit="1"/>
    </xf>
    <xf numFmtId="0" fontId="9" fillId="10" borderId="13" xfId="2" applyFont="1" applyFill="1" applyBorder="1" applyAlignment="1">
      <alignment horizontal="left" vertical="center" shrinkToFit="1"/>
    </xf>
    <xf numFmtId="0" fontId="9" fillId="8" borderId="13" xfId="2" applyFont="1" applyFill="1" applyBorder="1" applyAlignment="1">
      <alignment horizontal="left" vertical="center" shrinkToFit="1"/>
    </xf>
    <xf numFmtId="0" fontId="9" fillId="10" borderId="6" xfId="2" applyFont="1" applyFill="1" applyBorder="1" applyAlignment="1">
      <alignment horizontal="center" vertical="center" shrinkToFit="1"/>
    </xf>
    <xf numFmtId="0" fontId="9" fillId="8" borderId="7" xfId="2" applyFont="1" applyFill="1" applyBorder="1" applyAlignment="1">
      <alignment horizontal="center" vertical="center" shrinkToFit="1"/>
    </xf>
    <xf numFmtId="0" fontId="9" fillId="8" borderId="5" xfId="2" applyFont="1" applyFill="1" applyBorder="1" applyAlignment="1">
      <alignment horizontal="center" vertical="center" shrinkToFit="1"/>
    </xf>
    <xf numFmtId="0" fontId="9" fillId="8" borderId="9" xfId="2" applyFont="1" applyFill="1" applyBorder="1" applyAlignment="1">
      <alignment horizontal="center" vertical="center" shrinkToFit="1"/>
    </xf>
    <xf numFmtId="0" fontId="9" fillId="8" borderId="10" xfId="2" applyFont="1" applyFill="1" applyBorder="1" applyAlignment="1">
      <alignment horizontal="center" vertical="center" shrinkToFit="1"/>
    </xf>
    <xf numFmtId="0" fontId="9" fillId="8" borderId="11" xfId="2" applyFont="1" applyFill="1" applyBorder="1" applyAlignment="1">
      <alignment horizontal="center" vertical="center" shrinkToFit="1"/>
    </xf>
    <xf numFmtId="0" fontId="9" fillId="10" borderId="1" xfId="2" applyFont="1" applyFill="1" applyBorder="1" applyAlignment="1">
      <alignment horizontal="center" vertical="center" shrinkToFit="1"/>
    </xf>
    <xf numFmtId="0" fontId="9" fillId="8" borderId="1" xfId="2" applyFont="1" applyFill="1" applyBorder="1" applyAlignment="1">
      <alignment horizontal="center" vertical="center" shrinkToFit="1"/>
    </xf>
    <xf numFmtId="0" fontId="9" fillId="2" borderId="12" xfId="2" applyFont="1" applyFill="1" applyBorder="1" applyAlignment="1">
      <alignment horizontal="center" vertical="center" shrinkToFit="1"/>
    </xf>
    <xf numFmtId="200" fontId="46" fillId="10" borderId="9" xfId="1" applyNumberFormat="1" applyFont="1" applyFill="1" applyBorder="1" applyAlignment="1" applyProtection="1">
      <alignment horizontal="center" vertical="center" shrinkToFit="1"/>
      <protection locked="0"/>
    </xf>
    <xf numFmtId="200" fontId="46" fillId="8" borderId="10" xfId="1" applyNumberFormat="1" applyFont="1" applyFill="1" applyBorder="1" applyAlignment="1" applyProtection="1">
      <alignment horizontal="center" vertical="center" shrinkToFit="1"/>
      <protection locked="0"/>
    </xf>
    <xf numFmtId="200" fontId="46" fillId="8" borderId="11" xfId="1" applyNumberFormat="1" applyFont="1" applyFill="1" applyBorder="1" applyAlignment="1" applyProtection="1">
      <alignment horizontal="center" vertical="center" shrinkToFit="1"/>
      <protection locked="0"/>
    </xf>
    <xf numFmtId="14" fontId="9" fillId="10" borderId="9" xfId="2" applyNumberFormat="1" applyFont="1" applyFill="1" applyBorder="1" applyAlignment="1" applyProtection="1">
      <alignment horizontal="center" vertical="center" shrinkToFit="1"/>
      <protection locked="0"/>
    </xf>
    <xf numFmtId="0" fontId="9" fillId="8" borderId="11" xfId="2" applyFont="1" applyFill="1" applyBorder="1" applyAlignment="1" applyProtection="1">
      <alignment horizontal="center" vertical="center" shrinkToFit="1"/>
      <protection locked="0"/>
    </xf>
    <xf numFmtId="0" fontId="9" fillId="10" borderId="12" xfId="2" applyFont="1" applyFill="1" applyBorder="1" applyAlignment="1" applyProtection="1">
      <alignment horizontal="center" vertical="center" shrinkToFit="1"/>
      <protection locked="0"/>
    </xf>
    <xf numFmtId="0" fontId="9" fillId="8" borderId="4" xfId="2" applyFont="1" applyFill="1" applyBorder="1" applyAlignment="1" applyProtection="1">
      <alignment horizontal="center" vertical="center" shrinkToFit="1"/>
      <protection locked="0"/>
    </xf>
    <xf numFmtId="200" fontId="46" fillId="10" borderId="2" xfId="1" applyNumberFormat="1" applyFont="1" applyFill="1" applyBorder="1" applyAlignment="1" applyProtection="1">
      <alignment horizontal="center" vertical="center" shrinkToFit="1"/>
      <protection locked="0"/>
    </xf>
    <xf numFmtId="200" fontId="46" fillId="8" borderId="3" xfId="1" applyNumberFormat="1" applyFont="1" applyFill="1" applyBorder="1" applyAlignment="1" applyProtection="1">
      <alignment horizontal="center" vertical="center" shrinkToFit="1"/>
      <protection locked="0"/>
    </xf>
    <xf numFmtId="200" fontId="46" fillId="8" borderId="8" xfId="1" applyNumberFormat="1" applyFont="1" applyFill="1" applyBorder="1" applyAlignment="1" applyProtection="1">
      <alignment horizontal="center" vertical="center" shrinkToFit="1"/>
      <protection locked="0"/>
    </xf>
    <xf numFmtId="0" fontId="9" fillId="2" borderId="3" xfId="2" applyFont="1" applyFill="1" applyBorder="1" applyAlignment="1">
      <alignment horizontal="center" vertical="center"/>
    </xf>
    <xf numFmtId="0" fontId="9" fillId="2" borderId="12" xfId="2" applyFont="1" applyFill="1" applyBorder="1" applyAlignment="1">
      <alignment horizontal="center" vertical="center" textRotation="255"/>
    </xf>
    <xf numFmtId="0" fontId="9" fillId="2" borderId="4" xfId="2" applyFont="1" applyFill="1" applyBorder="1" applyAlignment="1">
      <alignment horizontal="center" vertical="center" textRotation="255"/>
    </xf>
    <xf numFmtId="0" fontId="9" fillId="2" borderId="9" xfId="2" applyFont="1" applyFill="1" applyBorder="1" applyAlignment="1">
      <alignment horizontal="center" vertical="center" textRotation="255"/>
    </xf>
    <xf numFmtId="0" fontId="9" fillId="2" borderId="11" xfId="2" applyFont="1" applyFill="1" applyBorder="1" applyAlignment="1">
      <alignment horizontal="center" vertical="center" textRotation="255"/>
    </xf>
    <xf numFmtId="0" fontId="9" fillId="2" borderId="1" xfId="2" applyFont="1" applyFill="1" applyBorder="1" applyAlignment="1" applyProtection="1">
      <alignment horizontal="center" vertical="center"/>
      <protection locked="0"/>
    </xf>
    <xf numFmtId="0" fontId="47" fillId="10" borderId="6" xfId="2" applyFont="1" applyFill="1" applyBorder="1" applyAlignment="1">
      <alignment horizontal="center" vertical="center" shrinkToFit="1"/>
    </xf>
    <xf numFmtId="4" fontId="9" fillId="2" borderId="6" xfId="2" applyNumberFormat="1" applyFont="1" applyFill="1" applyBorder="1" applyAlignment="1">
      <alignment horizontal="center" vertical="center" shrinkToFit="1"/>
    </xf>
    <xf numFmtId="4" fontId="9" fillId="2" borderId="5" xfId="2" applyNumberFormat="1" applyFont="1" applyFill="1" applyBorder="1" applyAlignment="1">
      <alignment horizontal="center" vertical="center" shrinkToFit="1"/>
    </xf>
    <xf numFmtId="4" fontId="9" fillId="2" borderId="9" xfId="2" applyNumberFormat="1" applyFont="1" applyFill="1" applyBorder="1" applyAlignment="1">
      <alignment horizontal="center" vertical="center" shrinkToFit="1"/>
    </xf>
    <xf numFmtId="4" fontId="9" fillId="2" borderId="11" xfId="2" applyNumberFormat="1" applyFont="1" applyFill="1" applyBorder="1" applyAlignment="1">
      <alignment horizontal="center" vertical="center" shrinkToFit="1"/>
    </xf>
    <xf numFmtId="176" fontId="9" fillId="10" borderId="6" xfId="2" applyNumberFormat="1" applyFont="1" applyFill="1" applyBorder="1" applyAlignment="1">
      <alignment horizontal="center" vertical="center" shrinkToFit="1"/>
    </xf>
    <xf numFmtId="176" fontId="9" fillId="8" borderId="7" xfId="2" applyNumberFormat="1" applyFont="1" applyFill="1" applyBorder="1" applyAlignment="1">
      <alignment horizontal="center" vertical="center" shrinkToFit="1"/>
    </xf>
    <xf numFmtId="176" fontId="9" fillId="8" borderId="5" xfId="2" applyNumberFormat="1" applyFont="1" applyFill="1" applyBorder="1" applyAlignment="1">
      <alignment horizontal="center" vertical="center" shrinkToFit="1"/>
    </xf>
    <xf numFmtId="176" fontId="9" fillId="8" borderId="9" xfId="2" applyNumberFormat="1" applyFont="1" applyFill="1" applyBorder="1" applyAlignment="1">
      <alignment horizontal="center" vertical="center" shrinkToFit="1"/>
    </xf>
    <xf numFmtId="176" fontId="9" fillId="8" borderId="10" xfId="2" applyNumberFormat="1" applyFont="1" applyFill="1" applyBorder="1" applyAlignment="1">
      <alignment horizontal="center" vertical="center" shrinkToFit="1"/>
    </xf>
    <xf numFmtId="176" fontId="9" fillId="8" borderId="11" xfId="2" applyNumberFormat="1" applyFont="1" applyFill="1" applyBorder="1" applyAlignment="1">
      <alignment horizontal="center" vertical="center" shrinkToFit="1"/>
    </xf>
    <xf numFmtId="0" fontId="9" fillId="2" borderId="6" xfId="2" applyFont="1" applyFill="1" applyBorder="1" applyAlignment="1">
      <alignment horizontal="center" vertical="center"/>
    </xf>
    <xf numFmtId="0" fontId="9" fillId="2" borderId="2" xfId="2" applyFont="1" applyFill="1" applyBorder="1" applyAlignment="1" applyProtection="1">
      <alignment horizontal="center" vertical="center"/>
      <protection locked="0"/>
    </xf>
    <xf numFmtId="0" fontId="9" fillId="2" borderId="3" xfId="2" applyFont="1" applyFill="1" applyBorder="1" applyAlignment="1" applyProtection="1">
      <alignment horizontal="center" vertical="center"/>
      <protection locked="0"/>
    </xf>
    <xf numFmtId="0" fontId="9" fillId="10" borderId="1" xfId="2" applyFont="1" applyFill="1" applyBorder="1" applyAlignment="1" applyProtection="1">
      <alignment horizontal="center" vertical="center"/>
      <protection locked="0"/>
    </xf>
    <xf numFmtId="0" fontId="9" fillId="8" borderId="1" xfId="2" applyFont="1" applyFill="1" applyBorder="1" applyAlignment="1" applyProtection="1">
      <alignment horizontal="center" vertical="center"/>
      <protection locked="0"/>
    </xf>
    <xf numFmtId="184" fontId="9" fillId="10" borderId="15" xfId="2" applyNumberFormat="1" applyFont="1" applyFill="1" applyBorder="1" applyAlignment="1" applyProtection="1">
      <alignment horizontal="center" vertical="center"/>
      <protection locked="0"/>
    </xf>
    <xf numFmtId="184" fontId="9" fillId="8" borderId="15" xfId="2" applyNumberFormat="1" applyFont="1" applyFill="1" applyBorder="1" applyAlignment="1" applyProtection="1">
      <alignment horizontal="center" vertical="center"/>
      <protection locked="0"/>
    </xf>
    <xf numFmtId="0" fontId="9" fillId="2" borderId="6" xfId="2" applyFont="1" applyFill="1" applyBorder="1" applyAlignment="1">
      <alignment horizontal="center" vertical="center" textRotation="255"/>
    </xf>
    <xf numFmtId="0" fontId="9" fillId="2" borderId="5" xfId="2" applyFont="1" applyFill="1" applyBorder="1" applyAlignment="1">
      <alignment horizontal="center" vertical="center" textRotation="255"/>
    </xf>
    <xf numFmtId="0" fontId="9" fillId="10" borderId="13" xfId="2" applyFont="1" applyFill="1" applyBorder="1" applyAlignment="1" applyProtection="1">
      <alignment horizontal="center" vertical="center"/>
      <protection locked="0"/>
    </xf>
    <xf numFmtId="0" fontId="9" fillId="8" borderId="13" xfId="2" applyFont="1" applyFill="1" applyBorder="1" applyAlignment="1" applyProtection="1">
      <alignment horizontal="center" vertical="center"/>
      <protection locked="0"/>
    </xf>
    <xf numFmtId="0" fontId="9" fillId="2" borderId="13" xfId="2" applyFont="1" applyFill="1" applyBorder="1" applyAlignment="1">
      <alignment horizontal="center" vertical="center" textRotation="255"/>
    </xf>
    <xf numFmtId="0" fontId="9" fillId="10" borderId="14" xfId="2" applyFont="1" applyFill="1" applyBorder="1" applyAlignment="1" applyProtection="1">
      <alignment horizontal="center" vertical="center"/>
      <protection locked="0"/>
    </xf>
    <xf numFmtId="0" fontId="9" fillId="8" borderId="14" xfId="2" applyFont="1" applyFill="1" applyBorder="1" applyAlignment="1" applyProtection="1">
      <alignment horizontal="center" vertical="center"/>
      <protection locked="0"/>
    </xf>
    <xf numFmtId="0" fontId="9" fillId="2" borderId="7" xfId="2" applyFont="1" applyFill="1" applyBorder="1" applyAlignment="1">
      <alignment horizontal="center" vertical="center"/>
    </xf>
    <xf numFmtId="0" fontId="9" fillId="2" borderId="5" xfId="2" applyFont="1" applyFill="1" applyBorder="1" applyAlignment="1">
      <alignment horizontal="center" vertical="center"/>
    </xf>
    <xf numFmtId="0" fontId="9" fillId="2" borderId="2" xfId="2" applyFont="1" applyFill="1" applyBorder="1" applyAlignment="1">
      <alignment horizontal="center" vertical="center" justifyLastLine="1" shrinkToFit="1"/>
    </xf>
    <xf numFmtId="0" fontId="9" fillId="2" borderId="3" xfId="2" applyFont="1" applyFill="1" applyBorder="1" applyAlignment="1">
      <alignment horizontal="center" vertical="center" justifyLastLine="1" shrinkToFit="1"/>
    </xf>
    <xf numFmtId="0" fontId="9" fillId="2" borderId="8" xfId="2" applyFont="1" applyFill="1" applyBorder="1" applyAlignment="1">
      <alignment horizontal="center" vertical="center" justifyLastLine="1" shrinkToFit="1"/>
    </xf>
    <xf numFmtId="202" fontId="9" fillId="10" borderId="2" xfId="2" applyNumberFormat="1" applyFont="1" applyFill="1" applyBorder="1" applyAlignment="1" applyProtection="1">
      <alignment horizontal="center" vertical="center"/>
      <protection locked="0"/>
    </xf>
    <xf numFmtId="202" fontId="9" fillId="8" borderId="3" xfId="2" applyNumberFormat="1" applyFont="1" applyFill="1" applyBorder="1" applyAlignment="1" applyProtection="1">
      <alignment horizontal="center" vertical="center"/>
      <protection locked="0"/>
    </xf>
    <xf numFmtId="183" fontId="9" fillId="10" borderId="2" xfId="2" applyNumberFormat="1" applyFont="1" applyFill="1" applyBorder="1" applyAlignment="1" applyProtection="1">
      <alignment horizontal="center" vertical="center"/>
      <protection locked="0"/>
    </xf>
    <xf numFmtId="183" fontId="9" fillId="8" borderId="3" xfId="2" applyNumberFormat="1" applyFont="1" applyFill="1" applyBorder="1" applyAlignment="1" applyProtection="1">
      <alignment horizontal="center" vertical="center"/>
      <protection locked="0"/>
    </xf>
    <xf numFmtId="182" fontId="9" fillId="10" borderId="1" xfId="2" applyNumberFormat="1" applyFont="1" applyFill="1" applyBorder="1" applyAlignment="1" applyProtection="1">
      <alignment horizontal="center" vertical="center"/>
      <protection locked="0"/>
    </xf>
    <xf numFmtId="182" fontId="9" fillId="8" borderId="1" xfId="2" applyNumberFormat="1" applyFont="1" applyFill="1" applyBorder="1" applyAlignment="1" applyProtection="1">
      <alignment horizontal="center" vertical="center"/>
      <protection locked="0"/>
    </xf>
    <xf numFmtId="0" fontId="9" fillId="0" borderId="8" xfId="2" applyFont="1" applyBorder="1" applyAlignment="1">
      <alignment horizontal="center" vertical="center" shrinkToFit="1"/>
    </xf>
    <xf numFmtId="180" fontId="9" fillId="10" borderId="2" xfId="2" applyNumberFormat="1" applyFont="1" applyFill="1" applyBorder="1" applyAlignment="1" applyProtection="1">
      <alignment horizontal="center" vertical="center"/>
      <protection locked="0"/>
    </xf>
    <xf numFmtId="180" fontId="9" fillId="8" borderId="8" xfId="2" applyNumberFormat="1" applyFont="1" applyFill="1" applyBorder="1" applyAlignment="1" applyProtection="1">
      <alignment horizontal="center" vertical="center"/>
      <protection locked="0"/>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9" fillId="0" borderId="8" xfId="2" applyFont="1" applyBorder="1" applyAlignment="1">
      <alignment horizontal="center" vertical="center"/>
    </xf>
    <xf numFmtId="181" fontId="9" fillId="10" borderId="1" xfId="2" applyNumberFormat="1" applyFont="1" applyFill="1" applyBorder="1" applyAlignment="1" applyProtection="1">
      <alignment horizontal="center" vertical="center"/>
      <protection locked="0"/>
    </xf>
    <xf numFmtId="181" fontId="9" fillId="8" borderId="1" xfId="2" applyNumberFormat="1" applyFont="1" applyFill="1" applyBorder="1" applyAlignment="1" applyProtection="1">
      <alignment horizontal="center" vertical="center"/>
      <protection locked="0"/>
    </xf>
    <xf numFmtId="0" fontId="37" fillId="10" borderId="1" xfId="7" applyFont="1" applyFill="1" applyBorder="1" applyAlignment="1">
      <alignment horizontal="center" vertical="center" shrinkToFit="1"/>
    </xf>
    <xf numFmtId="0" fontId="37" fillId="8" borderId="1" xfId="2" applyFont="1" applyFill="1" applyBorder="1" applyAlignment="1">
      <alignment horizontal="center" vertical="center" shrinkToFit="1"/>
    </xf>
    <xf numFmtId="0" fontId="37" fillId="10" borderId="2" xfId="7" applyFont="1" applyFill="1" applyBorder="1" applyAlignment="1">
      <alignment horizontal="center" vertical="center" shrinkToFit="1"/>
    </xf>
    <xf numFmtId="0" fontId="37" fillId="8" borderId="8" xfId="2" applyFont="1" applyFill="1" applyBorder="1" applyAlignment="1">
      <alignment horizontal="center" vertical="center" shrinkToFit="1"/>
    </xf>
    <xf numFmtId="0" fontId="37" fillId="10" borderId="2" xfId="7" applyFont="1" applyFill="1" applyBorder="1" applyAlignment="1">
      <alignment horizontal="center" vertical="center"/>
    </xf>
    <xf numFmtId="0" fontId="37" fillId="8" borderId="8" xfId="7" applyFont="1" applyFill="1" applyBorder="1" applyAlignment="1">
      <alignment horizontal="center" vertical="center"/>
    </xf>
    <xf numFmtId="0" fontId="37" fillId="10" borderId="2" xfId="2" applyFont="1" applyFill="1" applyBorder="1" applyAlignment="1">
      <alignment horizontal="left" vertical="center" shrinkToFit="1"/>
    </xf>
    <xf numFmtId="0" fontId="37" fillId="8" borderId="3" xfId="2" applyFont="1" applyFill="1" applyBorder="1" applyAlignment="1">
      <alignment horizontal="left" vertical="center" shrinkToFit="1"/>
    </xf>
    <xf numFmtId="0" fontId="37" fillId="8" borderId="8" xfId="2" applyFont="1" applyFill="1" applyBorder="1" applyAlignment="1">
      <alignment horizontal="left" vertical="center" shrinkToFit="1"/>
    </xf>
    <xf numFmtId="0" fontId="37" fillId="2" borderId="6" xfId="2" applyFont="1" applyFill="1" applyBorder="1" applyAlignment="1" applyProtection="1">
      <alignment horizontal="center" vertical="center" wrapText="1"/>
      <protection locked="0"/>
    </xf>
    <xf numFmtId="0" fontId="37" fillId="2" borderId="5" xfId="2" applyFont="1" applyFill="1" applyBorder="1" applyAlignment="1" applyProtection="1">
      <alignment horizontal="center" vertical="center" wrapText="1"/>
      <protection locked="0"/>
    </xf>
    <xf numFmtId="0" fontId="37" fillId="2" borderId="9" xfId="2" applyFont="1" applyFill="1" applyBorder="1" applyAlignment="1" applyProtection="1">
      <alignment horizontal="center" vertical="center" wrapText="1"/>
      <protection locked="0"/>
    </xf>
    <xf numFmtId="0" fontId="37" fillId="2" borderId="11" xfId="2" applyFont="1" applyFill="1" applyBorder="1" applyAlignment="1" applyProtection="1">
      <alignment horizontal="center" vertical="center" wrapText="1"/>
      <protection locked="0"/>
    </xf>
    <xf numFmtId="0" fontId="37" fillId="8" borderId="8" xfId="7" applyFont="1" applyFill="1" applyBorder="1" applyAlignment="1">
      <alignment horizontal="center" vertical="center" shrinkToFit="1"/>
    </xf>
    <xf numFmtId="0" fontId="37" fillId="2" borderId="0" xfId="2" applyFont="1" applyFill="1" applyAlignment="1">
      <alignment horizontal="center" vertical="center" wrapText="1"/>
    </xf>
    <xf numFmtId="0" fontId="37" fillId="2" borderId="4" xfId="2" applyFont="1" applyFill="1" applyBorder="1" applyAlignment="1">
      <alignment horizontal="center" vertical="center" wrapText="1"/>
    </xf>
    <xf numFmtId="0" fontId="37" fillId="2" borderId="10" xfId="2" applyFont="1" applyFill="1" applyBorder="1" applyAlignment="1">
      <alignment horizontal="center" vertical="center" wrapText="1"/>
    </xf>
    <xf numFmtId="0" fontId="37" fillId="2" borderId="11" xfId="2" applyFont="1" applyFill="1" applyBorder="1" applyAlignment="1">
      <alignment horizontal="center" vertical="center" wrapText="1"/>
    </xf>
    <xf numFmtId="0" fontId="37" fillId="2" borderId="6" xfId="2" applyFont="1" applyFill="1" applyBorder="1" applyAlignment="1">
      <alignment horizontal="center" vertical="center" wrapText="1"/>
    </xf>
    <xf numFmtId="0" fontId="37" fillId="2" borderId="7" xfId="2" applyFont="1" applyFill="1" applyBorder="1" applyAlignment="1">
      <alignment horizontal="center" vertical="center" wrapText="1"/>
    </xf>
    <xf numFmtId="0" fontId="37" fillId="2" borderId="12" xfId="2" applyFont="1" applyFill="1" applyBorder="1" applyAlignment="1" applyProtection="1">
      <alignment horizontal="center" vertical="center" wrapText="1"/>
      <protection locked="0"/>
    </xf>
    <xf numFmtId="0" fontId="37" fillId="2" borderId="4" xfId="2" applyFont="1" applyFill="1" applyBorder="1" applyAlignment="1" applyProtection="1">
      <alignment horizontal="center" vertical="center" wrapText="1"/>
      <protection locked="0"/>
    </xf>
    <xf numFmtId="0" fontId="37" fillId="2" borderId="2" xfId="2" applyFont="1" applyFill="1" applyBorder="1" applyAlignment="1">
      <alignment horizontal="center" vertical="center" shrinkToFit="1"/>
    </xf>
    <xf numFmtId="0" fontId="37" fillId="2" borderId="3" xfId="2" applyFont="1" applyFill="1" applyBorder="1" applyAlignment="1">
      <alignment horizontal="center" vertical="center" shrinkToFit="1"/>
    </xf>
    <xf numFmtId="0" fontId="37" fillId="2" borderId="8" xfId="2" applyFont="1" applyFill="1" applyBorder="1" applyAlignment="1">
      <alignment horizontal="center" vertical="center" shrinkToFit="1"/>
    </xf>
    <xf numFmtId="0" fontId="42" fillId="2" borderId="14" xfId="2" applyFont="1" applyFill="1" applyBorder="1" applyAlignment="1" applyProtection="1">
      <alignment horizontal="center" vertical="center" wrapText="1" shrinkToFit="1"/>
      <protection locked="0"/>
    </xf>
    <xf numFmtId="0" fontId="42" fillId="2" borderId="13" xfId="2" applyFont="1" applyFill="1" applyBorder="1" applyAlignment="1" applyProtection="1">
      <alignment horizontal="center" vertical="center" wrapText="1" shrinkToFit="1"/>
      <protection locked="0"/>
    </xf>
    <xf numFmtId="0" fontId="43" fillId="2" borderId="14" xfId="2" applyFont="1" applyFill="1" applyBorder="1" applyAlignment="1" applyProtection="1">
      <alignment horizontal="center" vertical="center" wrapText="1" shrinkToFit="1"/>
      <protection locked="0"/>
    </xf>
    <xf numFmtId="0" fontId="43" fillId="2" borderId="13" xfId="2" applyFont="1" applyFill="1" applyBorder="1" applyAlignment="1" applyProtection="1">
      <alignment horizontal="center" vertical="center" wrapText="1" shrinkToFit="1"/>
      <protection locked="0"/>
    </xf>
    <xf numFmtId="0" fontId="41" fillId="2" borderId="1" xfId="2" applyFont="1" applyFill="1" applyBorder="1" applyAlignment="1" applyProtection="1">
      <alignment horizontal="center" vertical="center" wrapText="1"/>
      <protection locked="0"/>
    </xf>
    <xf numFmtId="0" fontId="41" fillId="2" borderId="1" xfId="2" applyFont="1" applyFill="1" applyBorder="1" applyAlignment="1">
      <alignment horizontal="center" vertical="center" wrapText="1"/>
    </xf>
    <xf numFmtId="0" fontId="42" fillId="2" borderId="1" xfId="2" applyFont="1" applyFill="1" applyBorder="1" applyAlignment="1" applyProtection="1">
      <alignment horizontal="center" vertical="center" wrapText="1"/>
      <protection locked="0"/>
    </xf>
    <xf numFmtId="0" fontId="42" fillId="2" borderId="1" xfId="2" applyFont="1" applyFill="1" applyBorder="1" applyAlignment="1">
      <alignment horizontal="center" vertical="center" wrapText="1"/>
    </xf>
    <xf numFmtId="0" fontId="37" fillId="2" borderId="13" xfId="7" applyFont="1" applyFill="1" applyBorder="1" applyAlignment="1">
      <alignment horizontal="center" vertical="center" wrapText="1"/>
    </xf>
    <xf numFmtId="0" fontId="37" fillId="2" borderId="1" xfId="2" applyFont="1" applyFill="1" applyBorder="1" applyAlignment="1">
      <alignment horizontal="center" vertical="center" wrapText="1"/>
    </xf>
    <xf numFmtId="0" fontId="37" fillId="2" borderId="15" xfId="7" applyFont="1" applyFill="1" applyBorder="1" applyAlignment="1">
      <alignment horizontal="center" vertical="center" wrapText="1"/>
    </xf>
    <xf numFmtId="0" fontId="37" fillId="2" borderId="14" xfId="2" applyFont="1" applyFill="1" applyBorder="1" applyAlignment="1">
      <alignment horizontal="center" vertical="center" wrapText="1"/>
    </xf>
    <xf numFmtId="0" fontId="37" fillId="2" borderId="5" xfId="2" applyFont="1" applyFill="1" applyBorder="1" applyAlignment="1">
      <alignment horizontal="center" vertical="center" wrapText="1"/>
    </xf>
    <xf numFmtId="0" fontId="37" fillId="2" borderId="9" xfId="2" applyFont="1" applyFill="1" applyBorder="1" applyAlignment="1">
      <alignment horizontal="center" vertical="center" wrapText="1"/>
    </xf>
    <xf numFmtId="0" fontId="37" fillId="2" borderId="14" xfId="2" applyFont="1" applyFill="1" applyBorder="1" applyAlignment="1" applyProtection="1">
      <alignment horizontal="center" vertical="center" wrapText="1"/>
      <protection locked="0"/>
    </xf>
    <xf numFmtId="0" fontId="37" fillId="2" borderId="13" xfId="2" applyFont="1" applyFill="1" applyBorder="1" applyAlignment="1" applyProtection="1">
      <alignment horizontal="center" vertical="center" wrapText="1"/>
      <protection locked="0"/>
    </xf>
    <xf numFmtId="0" fontId="41" fillId="2" borderId="14" xfId="2" applyFont="1" applyFill="1" applyBorder="1" applyAlignment="1" applyProtection="1">
      <alignment horizontal="center" vertical="center" wrapText="1"/>
      <protection locked="0"/>
    </xf>
    <xf numFmtId="0" fontId="41" fillId="2" borderId="13" xfId="2" applyFont="1" applyFill="1" applyBorder="1" applyAlignment="1" applyProtection="1">
      <alignment horizontal="center" vertical="center" wrapText="1"/>
      <protection locked="0"/>
    </xf>
    <xf numFmtId="0" fontId="42" fillId="2" borderId="14" xfId="2" applyFont="1" applyFill="1" applyBorder="1" applyAlignment="1" applyProtection="1">
      <alignment horizontal="center" vertical="center" wrapText="1"/>
      <protection locked="0"/>
    </xf>
    <xf numFmtId="0" fontId="42" fillId="2" borderId="13" xfId="2" applyFont="1" applyFill="1" applyBorder="1" applyAlignment="1" applyProtection="1">
      <alignment horizontal="center" vertical="center" wrapText="1"/>
      <protection locked="0"/>
    </xf>
    <xf numFmtId="0" fontId="37" fillId="2" borderId="6" xfId="7" quotePrefix="1" applyFont="1" applyFill="1" applyBorder="1" applyAlignment="1">
      <alignment horizontal="center" vertical="center" shrinkToFit="1"/>
    </xf>
    <xf numFmtId="0" fontId="37" fillId="2" borderId="5" xfId="7" quotePrefix="1" applyFont="1" applyFill="1" applyBorder="1" applyAlignment="1">
      <alignment horizontal="center" vertical="center" shrinkToFit="1"/>
    </xf>
    <xf numFmtId="0" fontId="37" fillId="2" borderId="9" xfId="7" quotePrefix="1" applyFont="1" applyFill="1" applyBorder="1" applyAlignment="1">
      <alignment horizontal="center" vertical="center" shrinkToFit="1"/>
    </xf>
    <xf numFmtId="0" fontId="37" fillId="2" borderId="11" xfId="7" quotePrefix="1" applyFont="1" applyFill="1" applyBorder="1" applyAlignment="1">
      <alignment horizontal="center" vertical="center" shrinkToFit="1"/>
    </xf>
    <xf numFmtId="0" fontId="37" fillId="2" borderId="6" xfId="7" applyFont="1" applyFill="1" applyBorder="1" applyAlignment="1">
      <alignment horizontal="center" vertical="center"/>
    </xf>
    <xf numFmtId="0" fontId="37" fillId="2" borderId="7" xfId="7" applyFont="1" applyFill="1" applyBorder="1" applyAlignment="1">
      <alignment horizontal="center" vertical="center"/>
    </xf>
    <xf numFmtId="0" fontId="37" fillId="2" borderId="5" xfId="7" applyFont="1" applyFill="1" applyBorder="1" applyAlignment="1">
      <alignment horizontal="center" vertical="center"/>
    </xf>
    <xf numFmtId="0" fontId="37" fillId="2" borderId="9" xfId="7" applyFont="1" applyFill="1" applyBorder="1" applyAlignment="1">
      <alignment horizontal="center" vertical="center"/>
    </xf>
    <xf numFmtId="0" fontId="37" fillId="2" borderId="10" xfId="7" applyFont="1" applyFill="1" applyBorder="1" applyAlignment="1">
      <alignment horizontal="center" vertical="center"/>
    </xf>
    <xf numFmtId="0" fontId="37" fillId="2" borderId="11" xfId="7" applyFont="1" applyFill="1" applyBorder="1" applyAlignment="1">
      <alignment horizontal="center" vertical="center"/>
    </xf>
    <xf numFmtId="0" fontId="37" fillId="2" borderId="6" xfId="2" applyFont="1" applyFill="1" applyBorder="1" applyAlignment="1">
      <alignment horizontal="center" vertical="center" shrinkToFit="1"/>
    </xf>
    <xf numFmtId="0" fontId="37" fillId="2" borderId="7" xfId="2" applyFont="1" applyFill="1" applyBorder="1" applyAlignment="1">
      <alignment horizontal="center" vertical="center" shrinkToFit="1"/>
    </xf>
    <xf numFmtId="0" fontId="37" fillId="2" borderId="5" xfId="2" applyFont="1" applyFill="1" applyBorder="1" applyAlignment="1">
      <alignment horizontal="center" vertical="center" shrinkToFit="1"/>
    </xf>
    <xf numFmtId="0" fontId="37" fillId="2" borderId="9" xfId="2" applyFont="1" applyFill="1" applyBorder="1" applyAlignment="1">
      <alignment horizontal="center" vertical="center" shrinkToFit="1"/>
    </xf>
    <xf numFmtId="0" fontId="37" fillId="2" borderId="10" xfId="2" applyFont="1" applyFill="1" applyBorder="1" applyAlignment="1">
      <alignment horizontal="center" vertical="center" shrinkToFit="1"/>
    </xf>
    <xf numFmtId="0" fontId="37" fillId="2" borderId="11" xfId="2" applyFont="1" applyFill="1" applyBorder="1" applyAlignment="1">
      <alignment horizontal="center" vertical="center" shrinkToFit="1"/>
    </xf>
    <xf numFmtId="0" fontId="37" fillId="2" borderId="6" xfId="7" applyFont="1" applyFill="1" applyBorder="1" applyAlignment="1">
      <alignment horizontal="center" vertical="center" shrinkToFit="1"/>
    </xf>
    <xf numFmtId="0" fontId="37" fillId="2" borderId="7" xfId="7" applyFont="1" applyFill="1" applyBorder="1" applyAlignment="1">
      <alignment horizontal="center" vertical="center" shrinkToFit="1"/>
    </xf>
    <xf numFmtId="0" fontId="37" fillId="2" borderId="5" xfId="7" applyFont="1" applyFill="1" applyBorder="1" applyAlignment="1">
      <alignment horizontal="center" vertical="center" shrinkToFit="1"/>
    </xf>
    <xf numFmtId="0" fontId="37" fillId="2" borderId="9" xfId="7" applyFont="1" applyFill="1" applyBorder="1" applyAlignment="1">
      <alignment horizontal="center" vertical="center" shrinkToFit="1"/>
    </xf>
    <xf numFmtId="0" fontId="37" fillId="2" borderId="10" xfId="7" applyFont="1" applyFill="1" applyBorder="1" applyAlignment="1">
      <alignment horizontal="center" vertical="center" shrinkToFit="1"/>
    </xf>
    <xf numFmtId="0" fontId="37" fillId="2" borderId="11" xfId="7" applyFont="1" applyFill="1" applyBorder="1" applyAlignment="1">
      <alignment horizontal="center" vertical="center" shrinkToFit="1"/>
    </xf>
    <xf numFmtId="0" fontId="37" fillId="2" borderId="1" xfId="2" applyFont="1" applyFill="1" applyBorder="1" applyAlignment="1">
      <alignment horizontal="center" vertical="center" wrapText="1" shrinkToFit="1"/>
    </xf>
    <xf numFmtId="0" fontId="38" fillId="0" borderId="10" xfId="2" applyFont="1" applyBorder="1" applyAlignment="1">
      <alignment horizontal="left" vertical="center"/>
    </xf>
    <xf numFmtId="0" fontId="37" fillId="2" borderId="14" xfId="2" applyFont="1" applyFill="1" applyBorder="1" applyAlignment="1">
      <alignment horizontal="center" vertical="center"/>
    </xf>
    <xf numFmtId="195" fontId="39" fillId="10" borderId="6" xfId="2" applyNumberFormat="1" applyFont="1" applyFill="1" applyBorder="1" applyAlignment="1">
      <alignment horizontal="left" vertical="center"/>
    </xf>
    <xf numFmtId="195" fontId="39" fillId="8" borderId="7" xfId="2" applyNumberFormat="1" applyFont="1" applyFill="1" applyBorder="1" applyAlignment="1">
      <alignment horizontal="left" vertical="center"/>
    </xf>
    <xf numFmtId="195" fontId="39" fillId="8" borderId="5" xfId="2" applyNumberFormat="1" applyFont="1" applyFill="1" applyBorder="1" applyAlignment="1">
      <alignment horizontal="left" vertical="center"/>
    </xf>
    <xf numFmtId="0" fontId="37" fillId="2" borderId="1" xfId="2" applyFont="1" applyFill="1" applyBorder="1" applyAlignment="1">
      <alignment horizontal="center" vertical="center"/>
    </xf>
    <xf numFmtId="195" fontId="39" fillId="10" borderId="2" xfId="2" applyNumberFormat="1" applyFont="1" applyFill="1" applyBorder="1" applyAlignment="1">
      <alignment horizontal="left" vertical="center" shrinkToFit="1"/>
    </xf>
    <xf numFmtId="195" fontId="39" fillId="8" borderId="3" xfId="2" applyNumberFormat="1" applyFont="1" applyFill="1" applyBorder="1" applyAlignment="1">
      <alignment horizontal="left" vertical="center" shrinkToFit="1"/>
    </xf>
    <xf numFmtId="195" fontId="39" fillId="8" borderId="8" xfId="2" applyNumberFormat="1" applyFont="1" applyFill="1" applyBorder="1" applyAlignment="1">
      <alignment horizontal="left" vertical="center" shrinkToFit="1"/>
    </xf>
    <xf numFmtId="0" fontId="37" fillId="2" borderId="13" xfId="2" applyFont="1" applyFill="1" applyBorder="1" applyAlignment="1">
      <alignment horizontal="center" vertical="center"/>
    </xf>
    <xf numFmtId="195" fontId="39" fillId="10" borderId="9" xfId="2" applyNumberFormat="1" applyFont="1" applyFill="1" applyBorder="1" applyAlignment="1">
      <alignment horizontal="left" vertical="center"/>
    </xf>
    <xf numFmtId="195" fontId="39" fillId="8" borderId="10" xfId="2" applyNumberFormat="1" applyFont="1" applyFill="1" applyBorder="1" applyAlignment="1">
      <alignment horizontal="left" vertical="center"/>
    </xf>
    <xf numFmtId="195" fontId="39" fillId="8" borderId="11" xfId="2" applyNumberFormat="1" applyFont="1" applyFill="1" applyBorder="1" applyAlignment="1">
      <alignment horizontal="left" vertical="center"/>
    </xf>
    <xf numFmtId="0" fontId="37" fillId="2" borderId="1" xfId="2" applyFont="1" applyFill="1" applyBorder="1" applyAlignment="1">
      <alignment horizontal="center" vertical="center" shrinkToFit="1"/>
    </xf>
    <xf numFmtId="177" fontId="37" fillId="10" borderId="1" xfId="2" applyNumberFormat="1" applyFont="1" applyFill="1" applyBorder="1" applyAlignment="1">
      <alignment horizontal="center" vertical="center" wrapText="1" shrinkToFit="1"/>
    </xf>
    <xf numFmtId="177" fontId="37" fillId="8" borderId="1" xfId="2" applyNumberFormat="1" applyFont="1" applyFill="1" applyBorder="1" applyAlignment="1">
      <alignment horizontal="center" vertical="center" wrapText="1" shrinkToFit="1"/>
    </xf>
    <xf numFmtId="195" fontId="37" fillId="10" borderId="6" xfId="2" applyNumberFormat="1" applyFont="1" applyFill="1" applyBorder="1" applyAlignment="1">
      <alignment horizontal="center" vertical="center" wrapText="1" shrinkToFit="1"/>
    </xf>
    <xf numFmtId="195" fontId="37" fillId="8" borderId="7" xfId="2" applyNumberFormat="1" applyFont="1" applyFill="1" applyBorder="1" applyAlignment="1">
      <alignment horizontal="center" vertical="center" wrapText="1" shrinkToFit="1"/>
    </xf>
    <xf numFmtId="195" fontId="37" fillId="8" borderId="5" xfId="2" applyNumberFormat="1" applyFont="1" applyFill="1" applyBorder="1" applyAlignment="1">
      <alignment horizontal="center" vertical="center" wrapText="1" shrinkToFit="1"/>
    </xf>
    <xf numFmtId="195" fontId="37" fillId="8" borderId="9" xfId="2" applyNumberFormat="1" applyFont="1" applyFill="1" applyBorder="1" applyAlignment="1">
      <alignment horizontal="center" vertical="center" wrapText="1" shrinkToFit="1"/>
    </xf>
    <xf numFmtId="195" fontId="37" fillId="8" borderId="10" xfId="2" applyNumberFormat="1" applyFont="1" applyFill="1" applyBorder="1" applyAlignment="1">
      <alignment horizontal="center" vertical="center" wrapText="1" shrinkToFit="1"/>
    </xf>
    <xf numFmtId="195" fontId="37" fillId="8" borderId="11" xfId="2" applyNumberFormat="1" applyFont="1" applyFill="1" applyBorder="1" applyAlignment="1">
      <alignment horizontal="center" vertical="center" wrapText="1" shrinkToFit="1"/>
    </xf>
    <xf numFmtId="0" fontId="9" fillId="2" borderId="13" xfId="2" applyFont="1" applyFill="1" applyBorder="1" applyAlignment="1">
      <alignment vertical="center" textRotation="255"/>
    </xf>
    <xf numFmtId="0" fontId="9" fillId="2" borderId="1" xfId="2" applyFont="1" applyFill="1" applyBorder="1" applyAlignment="1">
      <alignment vertical="center" textRotation="255"/>
    </xf>
    <xf numFmtId="0" fontId="9" fillId="0" borderId="13" xfId="2" applyFont="1" applyBorder="1" applyAlignment="1" applyProtection="1">
      <alignment horizontal="center"/>
      <protection locked="0"/>
    </xf>
    <xf numFmtId="0" fontId="9" fillId="0" borderId="1" xfId="2" applyFont="1" applyBorder="1" applyAlignment="1" applyProtection="1">
      <alignment horizontal="center"/>
      <protection locked="0"/>
    </xf>
    <xf numFmtId="0" fontId="10" fillId="0" borderId="0" xfId="2" applyFont="1" applyAlignment="1">
      <alignment horizontal="left" vertical="center"/>
    </xf>
    <xf numFmtId="195" fontId="9" fillId="10" borderId="6" xfId="2" applyNumberFormat="1" applyFont="1" applyFill="1" applyBorder="1" applyAlignment="1">
      <alignment horizontal="left" vertical="center"/>
    </xf>
    <xf numFmtId="195" fontId="9" fillId="8" borderId="7" xfId="2" applyNumberFormat="1" applyFont="1" applyFill="1" applyBorder="1" applyAlignment="1">
      <alignment horizontal="left" vertical="center"/>
    </xf>
    <xf numFmtId="195" fontId="9" fillId="8" borderId="5" xfId="2" applyNumberFormat="1" applyFont="1" applyFill="1" applyBorder="1" applyAlignment="1">
      <alignment horizontal="left" vertical="center"/>
    </xf>
    <xf numFmtId="0" fontId="9" fillId="2" borderId="1" xfId="2" applyFont="1" applyFill="1" applyBorder="1" applyAlignment="1">
      <alignment horizontal="center" vertical="center"/>
    </xf>
    <xf numFmtId="195" fontId="9" fillId="10" borderId="1" xfId="2" applyNumberFormat="1" applyFont="1" applyFill="1" applyBorder="1" applyAlignment="1">
      <alignment horizontal="left" vertical="center" shrinkToFit="1"/>
    </xf>
    <xf numFmtId="195" fontId="9" fillId="8" borderId="1" xfId="2" applyNumberFormat="1" applyFont="1" applyFill="1" applyBorder="1" applyAlignment="1">
      <alignment horizontal="left" vertical="center" shrinkToFit="1"/>
    </xf>
    <xf numFmtId="195" fontId="9" fillId="10" borderId="6" xfId="2" applyNumberFormat="1" applyFont="1" applyFill="1" applyBorder="1" applyAlignment="1">
      <alignment horizontal="center" vertical="center" wrapText="1" shrinkToFit="1"/>
    </xf>
    <xf numFmtId="195" fontId="9" fillId="8" borderId="7" xfId="2" applyNumberFormat="1" applyFont="1" applyFill="1" applyBorder="1" applyAlignment="1">
      <alignment horizontal="center" vertical="center" wrapText="1" shrinkToFit="1"/>
    </xf>
    <xf numFmtId="195" fontId="9" fillId="8" borderId="5" xfId="2" applyNumberFormat="1" applyFont="1" applyFill="1" applyBorder="1" applyAlignment="1">
      <alignment horizontal="center" vertical="center" wrapText="1" shrinkToFit="1"/>
    </xf>
    <xf numFmtId="195" fontId="9" fillId="8" borderId="9" xfId="2" applyNumberFormat="1" applyFont="1" applyFill="1" applyBorder="1" applyAlignment="1">
      <alignment horizontal="center" vertical="center" wrapText="1" shrinkToFit="1"/>
    </xf>
    <xf numFmtId="195" fontId="9" fillId="8" borderId="10" xfId="2" applyNumberFormat="1" applyFont="1" applyFill="1" applyBorder="1" applyAlignment="1">
      <alignment horizontal="center" vertical="center" wrapText="1" shrinkToFit="1"/>
    </xf>
    <xf numFmtId="195" fontId="9" fillId="8" borderId="11" xfId="2" applyNumberFormat="1" applyFont="1" applyFill="1" applyBorder="1" applyAlignment="1">
      <alignment horizontal="center" vertical="center" wrapText="1" shrinkToFit="1"/>
    </xf>
    <xf numFmtId="0" fontId="9" fillId="2" borderId="6" xfId="2" applyFont="1" applyFill="1" applyBorder="1" applyAlignment="1">
      <alignment horizontal="center" vertical="center" wrapText="1" shrinkToFit="1"/>
    </xf>
    <xf numFmtId="0" fontId="9" fillId="2" borderId="7" xfId="2" applyFont="1" applyFill="1" applyBorder="1" applyAlignment="1">
      <alignment horizontal="center" vertical="center" wrapText="1" shrinkToFit="1"/>
    </xf>
    <xf numFmtId="0" fontId="9" fillId="2" borderId="5" xfId="2" applyFont="1" applyFill="1" applyBorder="1" applyAlignment="1">
      <alignment horizontal="center" vertical="center" wrapText="1" shrinkToFit="1"/>
    </xf>
    <xf numFmtId="0" fontId="9" fillId="2" borderId="9" xfId="2" applyFont="1" applyFill="1" applyBorder="1" applyAlignment="1">
      <alignment horizontal="center" vertical="center" wrapText="1" shrinkToFit="1"/>
    </xf>
    <xf numFmtId="0" fontId="9" fillId="2" borderId="10" xfId="2" applyFont="1" applyFill="1" applyBorder="1" applyAlignment="1">
      <alignment horizontal="center" vertical="center" wrapText="1" shrinkToFit="1"/>
    </xf>
    <xf numFmtId="0" fontId="9" fillId="2" borderId="11" xfId="2" applyFont="1" applyFill="1" applyBorder="1" applyAlignment="1">
      <alignment horizontal="center" vertical="center" wrapText="1" shrinkToFit="1"/>
    </xf>
    <xf numFmtId="176" fontId="9" fillId="10" borderId="6" xfId="2" applyNumberFormat="1" applyFont="1" applyFill="1" applyBorder="1" applyAlignment="1">
      <alignment horizontal="center" vertical="center"/>
    </xf>
    <xf numFmtId="176" fontId="9" fillId="8" borderId="7" xfId="2" applyNumberFormat="1" applyFont="1" applyFill="1" applyBorder="1" applyAlignment="1">
      <alignment horizontal="center" vertical="center"/>
    </xf>
    <xf numFmtId="176" fontId="9" fillId="8" borderId="5" xfId="2" applyNumberFormat="1" applyFont="1" applyFill="1" applyBorder="1" applyAlignment="1">
      <alignment horizontal="center" vertical="center"/>
    </xf>
    <xf numFmtId="176" fontId="9" fillId="8" borderId="9" xfId="2" applyNumberFormat="1" applyFont="1" applyFill="1" applyBorder="1" applyAlignment="1">
      <alignment horizontal="center" vertical="center"/>
    </xf>
    <xf numFmtId="176" fontId="9" fillId="8" borderId="10" xfId="2" applyNumberFormat="1" applyFont="1" applyFill="1" applyBorder="1" applyAlignment="1">
      <alignment horizontal="center" vertical="center"/>
    </xf>
    <xf numFmtId="176" fontId="9" fillId="8" borderId="11" xfId="2" applyNumberFormat="1" applyFont="1" applyFill="1" applyBorder="1" applyAlignment="1">
      <alignment horizontal="center" vertical="center"/>
    </xf>
    <xf numFmtId="195" fontId="9" fillId="10" borderId="9" xfId="2" applyNumberFormat="1" applyFont="1" applyFill="1" applyBorder="1" applyAlignment="1">
      <alignment horizontal="left" vertical="center"/>
    </xf>
    <xf numFmtId="195" fontId="9" fillId="8" borderId="10" xfId="2" applyNumberFormat="1" applyFont="1" applyFill="1" applyBorder="1" applyAlignment="1">
      <alignment horizontal="left" vertical="center"/>
    </xf>
    <xf numFmtId="195" fontId="9" fillId="8" borderId="11" xfId="2" applyNumberFormat="1" applyFont="1" applyFill="1" applyBorder="1" applyAlignment="1">
      <alignment horizontal="left" vertical="center"/>
    </xf>
    <xf numFmtId="0" fontId="9" fillId="2" borderId="1" xfId="2" applyFont="1" applyFill="1" applyBorder="1" applyAlignment="1">
      <alignment horizontal="center" vertical="center" wrapText="1"/>
    </xf>
    <xf numFmtId="177" fontId="9" fillId="10" borderId="2" xfId="2" applyNumberFormat="1" applyFont="1" applyFill="1" applyBorder="1" applyAlignment="1">
      <alignment horizontal="center" vertical="center" shrinkToFit="1"/>
    </xf>
    <xf numFmtId="177" fontId="9" fillId="9" borderId="3" xfId="2" applyNumberFormat="1" applyFont="1" applyFill="1" applyBorder="1" applyAlignment="1">
      <alignment horizontal="center" vertical="center" shrinkToFit="1"/>
    </xf>
    <xf numFmtId="177" fontId="9" fillId="9" borderId="8" xfId="2" applyNumberFormat="1" applyFont="1" applyFill="1" applyBorder="1" applyAlignment="1">
      <alignment horizontal="center" vertical="center" shrinkToFit="1"/>
    </xf>
    <xf numFmtId="49" fontId="9" fillId="10" borderId="1" xfId="2" applyNumberFormat="1" applyFont="1" applyFill="1" applyBorder="1" applyAlignment="1">
      <alignment horizontal="center" vertical="center"/>
    </xf>
    <xf numFmtId="49" fontId="9" fillId="8" borderId="1" xfId="2" applyNumberFormat="1" applyFont="1" applyFill="1" applyBorder="1" applyAlignment="1">
      <alignment horizontal="center" vertical="center"/>
    </xf>
    <xf numFmtId="0" fontId="9" fillId="10" borderId="7" xfId="2" applyFont="1" applyFill="1" applyBorder="1" applyAlignment="1">
      <alignment horizontal="center" vertical="center" wrapText="1" shrinkToFit="1"/>
    </xf>
    <xf numFmtId="0" fontId="9" fillId="8" borderId="7" xfId="2" applyFont="1" applyFill="1" applyBorder="1" applyAlignment="1">
      <alignment horizontal="center" vertical="center" wrapText="1" shrinkToFit="1"/>
    </xf>
    <xf numFmtId="0" fontId="9" fillId="8" borderId="10" xfId="2" applyFont="1" applyFill="1" applyBorder="1" applyAlignment="1">
      <alignment horizontal="center" vertical="center" wrapText="1" shrinkToFit="1"/>
    </xf>
    <xf numFmtId="176" fontId="9" fillId="2" borderId="14" xfId="2" applyNumberFormat="1" applyFont="1" applyFill="1" applyBorder="1" applyAlignment="1">
      <alignment horizontal="center" vertical="center" shrinkToFit="1"/>
    </xf>
    <xf numFmtId="176" fontId="9" fillId="2" borderId="13" xfId="2" applyNumberFormat="1" applyFont="1" applyFill="1" applyBorder="1" applyAlignment="1">
      <alignment horizontal="center" vertical="center" shrinkToFit="1"/>
    </xf>
    <xf numFmtId="200" fontId="46" fillId="10" borderId="2" xfId="2" applyNumberFormat="1" applyFont="1" applyFill="1" applyBorder="1" applyAlignment="1">
      <alignment horizontal="center" vertical="center" shrinkToFit="1"/>
    </xf>
    <xf numFmtId="200" fontId="46" fillId="8" borderId="3" xfId="2" applyNumberFormat="1" applyFont="1" applyFill="1" applyBorder="1" applyAlignment="1">
      <alignment horizontal="center" vertical="center" shrinkToFit="1"/>
    </xf>
    <xf numFmtId="200" fontId="46" fillId="8" borderId="8" xfId="2" applyNumberFormat="1" applyFont="1" applyFill="1" applyBorder="1" applyAlignment="1">
      <alignment horizontal="center" vertical="center" shrinkToFit="1"/>
    </xf>
    <xf numFmtId="0" fontId="9" fillId="10" borderId="9" xfId="2" applyFont="1" applyFill="1" applyBorder="1" applyAlignment="1">
      <alignment horizontal="center" vertical="center" shrinkToFit="1"/>
    </xf>
    <xf numFmtId="0" fontId="47" fillId="10" borderId="14" xfId="2" applyFont="1" applyFill="1" applyBorder="1" applyAlignment="1">
      <alignment horizontal="center" vertical="center" shrinkToFit="1"/>
    </xf>
    <xf numFmtId="0" fontId="30" fillId="8" borderId="13" xfId="2" applyFont="1" applyFill="1" applyBorder="1" applyAlignment="1">
      <alignment horizontal="center" vertical="center" shrinkToFit="1"/>
    </xf>
    <xf numFmtId="196" fontId="9" fillId="10" borderId="6" xfId="2" applyNumberFormat="1" applyFont="1" applyFill="1" applyBorder="1" applyAlignment="1" applyProtection="1">
      <alignment horizontal="center" vertical="center"/>
      <protection locked="0"/>
    </xf>
    <xf numFmtId="196" fontId="9" fillId="9" borderId="5" xfId="2" applyNumberFormat="1" applyFont="1" applyFill="1" applyBorder="1" applyAlignment="1" applyProtection="1">
      <alignment horizontal="center" vertical="center"/>
      <protection locked="0"/>
    </xf>
    <xf numFmtId="196" fontId="9" fillId="9" borderId="12" xfId="2" applyNumberFormat="1" applyFont="1" applyFill="1" applyBorder="1" applyAlignment="1" applyProtection="1">
      <alignment horizontal="center" vertical="center"/>
      <protection locked="0"/>
    </xf>
    <xf numFmtId="196" fontId="9" fillId="9" borderId="4" xfId="2" applyNumberFormat="1" applyFont="1" applyFill="1" applyBorder="1" applyAlignment="1" applyProtection="1">
      <alignment horizontal="center" vertical="center"/>
      <protection locked="0"/>
    </xf>
    <xf numFmtId="0" fontId="9" fillId="2" borderId="14" xfId="2" applyFont="1" applyFill="1" applyBorder="1" applyAlignment="1" applyProtection="1">
      <alignment horizontal="center" vertical="center"/>
      <protection locked="0"/>
    </xf>
    <xf numFmtId="0" fontId="9" fillId="2" borderId="13" xfId="2" applyFont="1" applyFill="1" applyBorder="1" applyAlignment="1" applyProtection="1">
      <alignment horizontal="center" vertical="center"/>
      <protection locked="0"/>
    </xf>
    <xf numFmtId="0" fontId="23" fillId="2" borderId="14" xfId="2" applyFont="1" applyFill="1" applyBorder="1" applyAlignment="1" applyProtection="1">
      <alignment horizontal="center" vertical="center"/>
      <protection locked="0"/>
    </xf>
    <xf numFmtId="0" fontId="23" fillId="2" borderId="13" xfId="2" applyFont="1" applyFill="1" applyBorder="1" applyAlignment="1" applyProtection="1">
      <alignment horizontal="center" vertical="center"/>
      <protection locked="0"/>
    </xf>
    <xf numFmtId="196" fontId="9" fillId="9" borderId="9" xfId="2" applyNumberFormat="1" applyFont="1" applyFill="1" applyBorder="1" applyAlignment="1" applyProtection="1">
      <alignment horizontal="center" vertical="center"/>
      <protection locked="0"/>
    </xf>
    <xf numFmtId="196" fontId="9" fillId="9" borderId="11" xfId="2" applyNumberFormat="1" applyFont="1" applyFill="1" applyBorder="1" applyAlignment="1" applyProtection="1">
      <alignment horizontal="center" vertical="center"/>
      <protection locked="0"/>
    </xf>
    <xf numFmtId="196" fontId="9" fillId="10" borderId="2" xfId="2" applyNumberFormat="1" applyFont="1" applyFill="1" applyBorder="1" applyAlignment="1" applyProtection="1">
      <alignment horizontal="center" vertical="center"/>
      <protection locked="0"/>
    </xf>
    <xf numFmtId="196" fontId="9" fillId="9" borderId="8" xfId="2" applyNumberFormat="1" applyFont="1" applyFill="1" applyBorder="1" applyAlignment="1" applyProtection="1">
      <alignment horizontal="center" vertical="center"/>
      <protection locked="0"/>
    </xf>
    <xf numFmtId="196" fontId="9" fillId="10" borderId="3" xfId="2" applyNumberFormat="1" applyFont="1" applyFill="1" applyBorder="1" applyAlignment="1" applyProtection="1">
      <alignment horizontal="center" vertical="center"/>
      <protection locked="0"/>
    </xf>
    <xf numFmtId="196" fontId="9" fillId="9" borderId="3" xfId="2" applyNumberFormat="1" applyFont="1" applyFill="1" applyBorder="1" applyAlignment="1" applyProtection="1">
      <alignment horizontal="center" vertical="center"/>
      <protection locked="0"/>
    </xf>
    <xf numFmtId="0" fontId="9" fillId="2" borderId="6" xfId="2" applyFont="1" applyFill="1" applyBorder="1" applyAlignment="1" applyProtection="1">
      <alignment horizontal="center" vertical="center"/>
      <protection locked="0"/>
    </xf>
    <xf numFmtId="0" fontId="9" fillId="2" borderId="9" xfId="2" applyFont="1" applyFill="1" applyBorder="1" applyAlignment="1" applyProtection="1">
      <alignment horizontal="center" vertical="center"/>
      <protection locked="0"/>
    </xf>
    <xf numFmtId="0" fontId="9" fillId="0" borderId="12" xfId="2" applyFont="1" applyBorder="1" applyAlignment="1">
      <alignment horizontal="center" vertical="center" wrapText="1" shrinkToFit="1"/>
    </xf>
    <xf numFmtId="0" fontId="9" fillId="0" borderId="0" xfId="2" applyFont="1" applyAlignment="1">
      <alignment horizontal="center" vertical="center" wrapText="1" shrinkToFit="1"/>
    </xf>
    <xf numFmtId="0" fontId="9" fillId="0" borderId="4" xfId="2" applyFont="1" applyBorder="1" applyAlignment="1">
      <alignment horizontal="center" vertical="center" wrapText="1" shrinkToFit="1"/>
    </xf>
    <xf numFmtId="0" fontId="21" fillId="0" borderId="10" xfId="2" applyFont="1" applyBorder="1" applyAlignment="1" applyProtection="1">
      <alignment horizontal="left" vertical="top" wrapText="1"/>
      <protection locked="0"/>
    </xf>
    <xf numFmtId="197" fontId="9" fillId="10" borderId="2" xfId="2" applyNumberFormat="1" applyFont="1" applyFill="1" applyBorder="1" applyAlignment="1" applyProtection="1">
      <alignment horizontal="center" vertical="center"/>
      <protection locked="0"/>
    </xf>
    <xf numFmtId="197" fontId="9" fillId="9" borderId="8" xfId="2" applyNumberFormat="1" applyFont="1" applyFill="1" applyBorder="1" applyAlignment="1" applyProtection="1">
      <alignment horizontal="center" vertical="center"/>
      <protection locked="0"/>
    </xf>
    <xf numFmtId="197" fontId="9" fillId="10" borderId="3" xfId="2" applyNumberFormat="1" applyFont="1" applyFill="1" applyBorder="1" applyAlignment="1" applyProtection="1">
      <alignment horizontal="center" vertical="center"/>
      <protection locked="0"/>
    </xf>
    <xf numFmtId="197" fontId="9" fillId="9" borderId="3" xfId="2" applyNumberFormat="1" applyFont="1" applyFill="1" applyBorder="1" applyAlignment="1" applyProtection="1">
      <alignment horizontal="center" vertical="center"/>
      <protection locked="0"/>
    </xf>
    <xf numFmtId="0" fontId="12" fillId="10" borderId="1" xfId="2" applyFont="1" applyFill="1" applyBorder="1" applyAlignment="1" applyProtection="1">
      <alignment horizontal="center" vertical="center"/>
      <protection locked="0"/>
    </xf>
    <xf numFmtId="0" fontId="12" fillId="9" borderId="1" xfId="2" applyFont="1" applyFill="1" applyBorder="1" applyAlignment="1" applyProtection="1">
      <alignment horizontal="center" vertical="center"/>
      <protection locked="0"/>
    </xf>
    <xf numFmtId="0" fontId="9" fillId="2" borderId="12" xfId="2" applyFont="1" applyFill="1" applyBorder="1" applyAlignment="1">
      <alignment horizontal="center" vertical="center" wrapText="1" shrinkToFit="1"/>
    </xf>
    <xf numFmtId="0" fontId="9" fillId="2" borderId="4" xfId="2" applyFont="1" applyFill="1" applyBorder="1" applyAlignment="1">
      <alignment horizontal="center" vertical="center" wrapText="1" shrinkToFit="1"/>
    </xf>
    <xf numFmtId="0" fontId="9" fillId="2" borderId="14" xfId="2" applyFont="1" applyFill="1" applyBorder="1" applyAlignment="1">
      <alignment horizontal="center" vertical="center" wrapText="1" shrinkToFit="1"/>
    </xf>
    <xf numFmtId="0" fontId="9" fillId="2" borderId="15" xfId="2" applyFont="1" applyFill="1" applyBorder="1" applyAlignment="1">
      <alignment horizontal="center" vertical="center" wrapText="1" shrinkToFit="1"/>
    </xf>
    <xf numFmtId="0" fontId="9" fillId="2" borderId="13" xfId="2" applyFont="1" applyFill="1" applyBorder="1" applyAlignment="1">
      <alignment horizontal="center" vertical="center" wrapText="1" shrinkToFit="1"/>
    </xf>
    <xf numFmtId="0" fontId="21" fillId="10" borderId="1" xfId="2" applyFont="1" applyFill="1" applyBorder="1" applyAlignment="1" applyProtection="1">
      <alignment horizontal="center" vertical="center" shrinkToFit="1"/>
      <protection locked="0"/>
    </xf>
    <xf numFmtId="0" fontId="21" fillId="9" borderId="1" xfId="0" applyFont="1" applyFill="1" applyBorder="1" applyAlignment="1">
      <alignment horizontal="center" vertical="center" shrinkToFit="1"/>
    </xf>
    <xf numFmtId="0" fontId="9" fillId="2" borderId="6"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9" fillId="2" borderId="9" xfId="2" applyFont="1" applyFill="1" applyBorder="1" applyAlignment="1">
      <alignment horizontal="center" vertical="center" wrapText="1"/>
    </xf>
    <xf numFmtId="0" fontId="9" fillId="2" borderId="11" xfId="2" applyFont="1" applyFill="1" applyBorder="1" applyAlignment="1">
      <alignment horizontal="center" vertical="center" wrapText="1"/>
    </xf>
    <xf numFmtId="0" fontId="9" fillId="2" borderId="7" xfId="2" applyFont="1" applyFill="1" applyBorder="1" applyAlignment="1">
      <alignment horizontal="center" vertical="center" wrapText="1"/>
    </xf>
    <xf numFmtId="0" fontId="9" fillId="2" borderId="10" xfId="2" applyFont="1" applyFill="1" applyBorder="1" applyAlignment="1">
      <alignment horizontal="center" vertical="center" wrapText="1"/>
    </xf>
    <xf numFmtId="0" fontId="9" fillId="2" borderId="7" xfId="2" applyFont="1" applyFill="1" applyBorder="1" applyAlignment="1" applyProtection="1">
      <alignment horizontal="center" vertical="center"/>
      <protection locked="0"/>
    </xf>
    <xf numFmtId="0" fontId="9" fillId="2" borderId="5" xfId="2" applyFont="1" applyFill="1" applyBorder="1" applyAlignment="1" applyProtection="1">
      <alignment horizontal="center" vertical="center"/>
      <protection locked="0"/>
    </xf>
    <xf numFmtId="0" fontId="9" fillId="2" borderId="10" xfId="2" applyFont="1" applyFill="1" applyBorder="1" applyAlignment="1" applyProtection="1">
      <alignment horizontal="center" vertical="center"/>
      <protection locked="0"/>
    </xf>
    <xf numFmtId="0" fontId="9" fillId="2" borderId="11" xfId="2" applyFont="1" applyFill="1" applyBorder="1" applyAlignment="1" applyProtection="1">
      <alignment horizontal="center" vertical="center"/>
      <protection locked="0"/>
    </xf>
    <xf numFmtId="0" fontId="21" fillId="10" borderId="2" xfId="2" applyFont="1" applyFill="1" applyBorder="1" applyAlignment="1" applyProtection="1">
      <alignment horizontal="center" vertical="center" shrinkToFit="1"/>
      <protection locked="0"/>
    </xf>
    <xf numFmtId="0" fontId="21" fillId="9" borderId="3" xfId="2" applyFont="1" applyFill="1" applyBorder="1" applyAlignment="1" applyProtection="1">
      <alignment horizontal="center" vertical="center" shrinkToFit="1"/>
      <protection locked="0"/>
    </xf>
    <xf numFmtId="0" fontId="21" fillId="9" borderId="8" xfId="2" applyFont="1" applyFill="1" applyBorder="1" applyAlignment="1" applyProtection="1">
      <alignment horizontal="center" vertical="center" shrinkToFit="1"/>
      <protection locked="0"/>
    </xf>
    <xf numFmtId="0" fontId="10" fillId="0" borderId="10" xfId="2" applyFont="1" applyBorder="1" applyAlignment="1">
      <alignment horizontal="left" vertical="center"/>
    </xf>
    <xf numFmtId="0" fontId="9" fillId="10" borderId="14" xfId="2" applyFont="1" applyFill="1" applyBorder="1" applyAlignment="1">
      <alignment horizontal="left" vertical="center"/>
    </xf>
    <xf numFmtId="0" fontId="9" fillId="8" borderId="14" xfId="2" applyFont="1" applyFill="1" applyBorder="1" applyAlignment="1">
      <alignment horizontal="left" vertical="center"/>
    </xf>
    <xf numFmtId="0" fontId="9" fillId="2" borderId="15" xfId="2" applyFont="1" applyFill="1" applyBorder="1" applyAlignment="1">
      <alignment horizontal="center" vertical="center" wrapText="1"/>
    </xf>
    <xf numFmtId="0" fontId="9" fillId="2" borderId="13" xfId="2" applyFont="1" applyFill="1" applyBorder="1" applyAlignment="1">
      <alignment horizontal="center" vertical="center"/>
    </xf>
    <xf numFmtId="0" fontId="9" fillId="2" borderId="12" xfId="2" applyFont="1" applyFill="1" applyBorder="1" applyAlignment="1">
      <alignment horizontal="center" vertical="center" wrapText="1"/>
    </xf>
    <xf numFmtId="0" fontId="9" fillId="2" borderId="4" xfId="2" applyFont="1" applyFill="1" applyBorder="1" applyAlignment="1">
      <alignment horizontal="center" vertical="center"/>
    </xf>
    <xf numFmtId="0" fontId="9" fillId="2" borderId="2" xfId="2" applyFont="1" applyFill="1" applyBorder="1" applyAlignment="1">
      <alignment horizontal="center" vertical="center" wrapText="1"/>
    </xf>
    <xf numFmtId="0" fontId="9" fillId="2" borderId="8" xfId="2" applyFont="1" applyFill="1" applyBorder="1" applyAlignment="1">
      <alignment horizontal="center" vertical="center" wrapText="1"/>
    </xf>
    <xf numFmtId="0" fontId="9" fillId="10" borderId="13" xfId="2" applyFont="1" applyFill="1" applyBorder="1" applyAlignment="1">
      <alignment horizontal="left" vertical="center"/>
    </xf>
    <xf numFmtId="0" fontId="9" fillId="8" borderId="13" xfId="2" applyFont="1" applyFill="1" applyBorder="1" applyAlignment="1">
      <alignment horizontal="left" vertical="center"/>
    </xf>
    <xf numFmtId="178" fontId="9" fillId="10" borderId="2" xfId="2" applyNumberFormat="1" applyFont="1" applyFill="1" applyBorder="1" applyAlignment="1" applyProtection="1">
      <alignment horizontal="center" vertical="center" shrinkToFit="1"/>
      <protection locked="0"/>
    </xf>
    <xf numFmtId="178" fontId="9" fillId="9" borderId="8" xfId="2" applyNumberFormat="1" applyFont="1" applyFill="1" applyBorder="1" applyAlignment="1" applyProtection="1">
      <alignment horizontal="center" vertical="center" shrinkToFit="1"/>
      <protection locked="0"/>
    </xf>
    <xf numFmtId="0" fontId="9" fillId="9" borderId="1" xfId="2" applyFont="1" applyFill="1" applyBorder="1" applyAlignment="1" applyProtection="1">
      <alignment horizontal="center" vertical="center" shrinkToFit="1"/>
      <protection locked="0"/>
    </xf>
    <xf numFmtId="0" fontId="9" fillId="9" borderId="3" xfId="2" applyFont="1" applyFill="1" applyBorder="1" applyAlignment="1" applyProtection="1">
      <alignment horizontal="center" vertical="center" shrinkToFit="1"/>
      <protection locked="0"/>
    </xf>
    <xf numFmtId="0" fontId="9" fillId="9" borderId="8" xfId="2" applyFont="1" applyFill="1" applyBorder="1" applyAlignment="1" applyProtection="1">
      <alignment horizontal="center" vertical="center" shrinkToFit="1"/>
      <protection locked="0"/>
    </xf>
    <xf numFmtId="0" fontId="23" fillId="0" borderId="1" xfId="0" applyFont="1" applyBorder="1" applyAlignment="1">
      <alignment horizontal="center" vertical="center"/>
    </xf>
    <xf numFmtId="0" fontId="23" fillId="0" borderId="1" xfId="0" applyFont="1" applyBorder="1" applyAlignment="1">
      <alignment horizontal="center" vertical="center" wrapText="1"/>
    </xf>
    <xf numFmtId="0" fontId="21" fillId="2" borderId="1" xfId="2" applyFont="1" applyFill="1" applyBorder="1" applyAlignment="1">
      <alignment horizontal="center" vertical="center"/>
    </xf>
    <xf numFmtId="0" fontId="21" fillId="2" borderId="1" xfId="2" applyFont="1" applyFill="1" applyBorder="1" applyAlignment="1">
      <alignment horizontal="center" vertical="center" wrapText="1" shrinkToFit="1"/>
    </xf>
    <xf numFmtId="0" fontId="9" fillId="2" borderId="14" xfId="2" applyFont="1" applyFill="1" applyBorder="1" applyAlignment="1">
      <alignment horizontal="center" vertical="center" wrapText="1"/>
    </xf>
    <xf numFmtId="0" fontId="9" fillId="2" borderId="13" xfId="2" applyFont="1" applyFill="1" applyBorder="1" applyAlignment="1">
      <alignment horizontal="center" vertical="center" wrapText="1"/>
    </xf>
    <xf numFmtId="0" fontId="23" fillId="0" borderId="9" xfId="0" applyFont="1" applyBorder="1" applyAlignment="1">
      <alignment horizontal="center" vertical="center" wrapText="1" shrinkToFit="1"/>
    </xf>
    <xf numFmtId="0" fontId="23" fillId="0" borderId="10" xfId="0" applyFont="1" applyBorder="1" applyAlignment="1">
      <alignment horizontal="center" vertical="center" wrapText="1" shrinkToFit="1"/>
    </xf>
    <xf numFmtId="0" fontId="23" fillId="0" borderId="11" xfId="0" applyFont="1" applyBorder="1" applyAlignment="1">
      <alignment horizontal="center" vertical="center" wrapText="1" shrinkToFit="1"/>
    </xf>
    <xf numFmtId="176" fontId="9" fillId="9" borderId="5" xfId="2" applyNumberFormat="1" applyFont="1" applyFill="1" applyBorder="1" applyAlignment="1">
      <alignment horizontal="center" vertical="center"/>
    </xf>
    <xf numFmtId="0" fontId="23" fillId="9" borderId="9" xfId="0" applyFont="1" applyFill="1" applyBorder="1" applyAlignment="1">
      <alignment horizontal="center" vertical="center"/>
    </xf>
    <xf numFmtId="0" fontId="23" fillId="9" borderId="11" xfId="0" applyFont="1" applyFill="1" applyBorder="1" applyAlignment="1">
      <alignment horizontal="center" vertical="center"/>
    </xf>
    <xf numFmtId="0" fontId="9" fillId="10" borderId="6" xfId="2" applyFont="1" applyFill="1" applyBorder="1" applyAlignment="1">
      <alignment horizontal="center" vertical="center" wrapText="1" shrinkToFit="1"/>
    </xf>
    <xf numFmtId="0" fontId="23" fillId="8" borderId="5" xfId="0" applyFont="1" applyFill="1" applyBorder="1" applyAlignment="1">
      <alignment horizontal="center" vertical="center" wrapText="1" shrinkToFit="1"/>
    </xf>
    <xf numFmtId="0" fontId="9" fillId="10" borderId="9" xfId="2" applyFont="1" applyFill="1" applyBorder="1" applyAlignment="1">
      <alignment horizontal="center" vertical="center" wrapText="1" shrinkToFit="1"/>
    </xf>
    <xf numFmtId="0" fontId="23" fillId="8" borderId="11" xfId="0" applyFont="1" applyFill="1" applyBorder="1" applyAlignment="1">
      <alignment horizontal="center" vertical="center" wrapText="1" shrinkToFit="1"/>
    </xf>
    <xf numFmtId="0" fontId="9" fillId="2" borderId="1" xfId="2" applyFont="1" applyFill="1" applyBorder="1" applyAlignment="1">
      <alignment horizontal="center" vertical="center" textRotation="255"/>
    </xf>
    <xf numFmtId="0" fontId="9" fillId="9" borderId="3" xfId="2" applyFont="1" applyFill="1" applyBorder="1" applyAlignment="1" applyProtection="1">
      <alignment horizontal="center" vertical="center"/>
      <protection locked="0"/>
    </xf>
    <xf numFmtId="0" fontId="9" fillId="9" borderId="8" xfId="2" applyFont="1" applyFill="1" applyBorder="1" applyAlignment="1" applyProtection="1">
      <alignment horizontal="center" vertical="center"/>
      <protection locked="0"/>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23" fillId="0" borderId="1" xfId="0" applyFont="1" applyBorder="1" applyAlignment="1">
      <alignment horizontal="center" vertical="center" textRotation="255"/>
    </xf>
    <xf numFmtId="0" fontId="9" fillId="10" borderId="48" xfId="2" applyFont="1" applyFill="1" applyBorder="1" applyAlignment="1" applyProtection="1">
      <alignment horizontal="center" vertical="center" shrinkToFit="1"/>
      <protection locked="0"/>
    </xf>
    <xf numFmtId="0" fontId="9" fillId="10" borderId="9" xfId="2" applyFont="1" applyFill="1" applyBorder="1" applyAlignment="1">
      <alignment horizontal="left" vertical="center"/>
    </xf>
    <xf numFmtId="0" fontId="9" fillId="8" borderId="10" xfId="2" applyFont="1" applyFill="1" applyBorder="1" applyAlignment="1">
      <alignment horizontal="left" vertical="center"/>
    </xf>
    <xf numFmtId="0" fontId="9" fillId="8" borderId="11" xfId="2" applyFont="1" applyFill="1" applyBorder="1" applyAlignment="1">
      <alignment horizontal="left" vertical="center"/>
    </xf>
    <xf numFmtId="0" fontId="9" fillId="8" borderId="11" xfId="2" applyFont="1" applyFill="1" applyBorder="1" applyAlignment="1">
      <alignment horizontal="center" vertical="center" wrapText="1" shrinkToFit="1"/>
    </xf>
    <xf numFmtId="0" fontId="9" fillId="10" borderId="6" xfId="2" applyFont="1" applyFill="1" applyBorder="1" applyAlignment="1">
      <alignment horizontal="left" vertical="center"/>
    </xf>
    <xf numFmtId="0" fontId="9" fillId="8" borderId="7" xfId="2" applyFont="1" applyFill="1" applyBorder="1" applyAlignment="1">
      <alignment horizontal="left" vertical="center"/>
    </xf>
    <xf numFmtId="0" fontId="9" fillId="8" borderId="5" xfId="2" applyFont="1" applyFill="1" applyBorder="1" applyAlignment="1">
      <alignment horizontal="left" vertical="center"/>
    </xf>
    <xf numFmtId="0" fontId="9" fillId="8" borderId="5" xfId="2" applyFont="1" applyFill="1" applyBorder="1" applyAlignment="1">
      <alignment horizontal="center" vertical="center" wrapText="1" shrinkToFit="1"/>
    </xf>
    <xf numFmtId="178" fontId="9" fillId="10" borderId="2" xfId="2" applyNumberFormat="1" applyFont="1" applyFill="1" applyBorder="1" applyAlignment="1" applyProtection="1">
      <alignment horizontal="center" vertical="center"/>
      <protection locked="0"/>
    </xf>
    <xf numFmtId="178" fontId="9" fillId="9" borderId="8" xfId="2" applyNumberFormat="1" applyFont="1" applyFill="1" applyBorder="1" applyAlignment="1" applyProtection="1">
      <alignment horizontal="center" vertical="center"/>
      <protection locked="0"/>
    </xf>
    <xf numFmtId="0" fontId="9" fillId="2" borderId="12" xfId="2" applyFont="1" applyFill="1" applyBorder="1" applyAlignment="1">
      <alignment horizontal="center" vertical="center"/>
    </xf>
    <xf numFmtId="0" fontId="23" fillId="0" borderId="9" xfId="0" applyFont="1" applyBorder="1" applyAlignment="1">
      <alignment horizontal="center" vertical="center"/>
    </xf>
    <xf numFmtId="0" fontId="23" fillId="0" borderId="11" xfId="0" applyFont="1" applyBorder="1" applyAlignment="1">
      <alignment horizontal="center" vertical="center"/>
    </xf>
    <xf numFmtId="0" fontId="9" fillId="2" borderId="15" xfId="2" applyFont="1" applyFill="1" applyBorder="1" applyAlignment="1">
      <alignment horizontal="center" vertical="center"/>
    </xf>
    <xf numFmtId="0" fontId="23" fillId="0" borderId="13" xfId="0" applyFont="1" applyBorder="1" applyAlignment="1">
      <alignment horizontal="center" vertical="center"/>
    </xf>
    <xf numFmtId="0" fontId="9" fillId="2" borderId="13" xfId="2" applyFont="1" applyFill="1" applyBorder="1" applyAlignment="1" applyProtection="1">
      <alignment horizontal="center" vertical="center" wrapText="1"/>
      <protection locked="0"/>
    </xf>
    <xf numFmtId="0" fontId="9" fillId="2" borderId="1" xfId="2" applyFont="1" applyFill="1" applyBorder="1" applyAlignment="1" applyProtection="1">
      <alignment horizontal="center" vertical="center" wrapText="1"/>
      <protection locked="0"/>
    </xf>
    <xf numFmtId="178" fontId="9" fillId="8" borderId="8" xfId="2" applyNumberFormat="1" applyFont="1" applyFill="1" applyBorder="1" applyAlignment="1" applyProtection="1">
      <alignment horizontal="center" vertical="center"/>
      <protection locked="0"/>
    </xf>
    <xf numFmtId="176" fontId="9" fillId="10" borderId="1" xfId="2" applyNumberFormat="1" applyFont="1" applyFill="1" applyBorder="1" applyAlignment="1">
      <alignment horizontal="center" vertical="center" shrinkToFit="1"/>
    </xf>
    <xf numFmtId="176" fontId="9" fillId="8" borderId="1" xfId="2" applyNumberFormat="1" applyFont="1" applyFill="1" applyBorder="1" applyAlignment="1">
      <alignment horizontal="center" vertical="center" shrinkToFit="1"/>
    </xf>
    <xf numFmtId="0" fontId="9" fillId="2" borderId="3" xfId="2" applyFont="1" applyFill="1" applyBorder="1" applyAlignment="1">
      <alignment horizontal="center" vertical="center" wrapText="1"/>
    </xf>
    <xf numFmtId="0" fontId="23" fillId="0" borderId="3" xfId="0" applyFont="1" applyBorder="1" applyAlignment="1">
      <alignment horizontal="center" vertical="center" wrapText="1"/>
    </xf>
    <xf numFmtId="0" fontId="23" fillId="0" borderId="8" xfId="0" applyFont="1" applyBorder="1" applyAlignment="1">
      <alignment horizontal="center" vertical="center" wrapText="1"/>
    </xf>
    <xf numFmtId="0" fontId="9" fillId="10" borderId="1" xfId="2" applyFont="1" applyFill="1" applyBorder="1" applyAlignment="1">
      <alignment horizontal="center" vertical="center"/>
    </xf>
    <xf numFmtId="0" fontId="9" fillId="8" borderId="1" xfId="2" applyFont="1" applyFill="1" applyBorder="1" applyAlignment="1">
      <alignment horizontal="center" vertical="center"/>
    </xf>
    <xf numFmtId="0" fontId="7" fillId="10" borderId="2" xfId="2" applyFont="1" applyFill="1" applyBorder="1" applyAlignment="1">
      <alignment vertical="center" wrapText="1"/>
    </xf>
    <xf numFmtId="0" fontId="7" fillId="8" borderId="3" xfId="2" applyFont="1" applyFill="1" applyBorder="1" applyAlignment="1">
      <alignment vertical="center"/>
    </xf>
    <xf numFmtId="0" fontId="8" fillId="8" borderId="3" xfId="0" applyFont="1" applyFill="1" applyBorder="1">
      <alignment vertical="center"/>
    </xf>
    <xf numFmtId="0" fontId="8" fillId="8" borderId="8" xfId="0" applyFont="1" applyFill="1" applyBorder="1">
      <alignment vertical="center"/>
    </xf>
    <xf numFmtId="0" fontId="9" fillId="2" borderId="14" xfId="2" applyFont="1" applyFill="1" applyBorder="1" applyAlignment="1">
      <alignment horizontal="center" vertical="center"/>
    </xf>
    <xf numFmtId="0" fontId="9" fillId="10" borderId="6" xfId="2" applyFont="1" applyFill="1" applyBorder="1" applyAlignment="1">
      <alignment horizontal="left" vertical="center" shrinkToFit="1"/>
    </xf>
    <xf numFmtId="0" fontId="9" fillId="8" borderId="7" xfId="2" applyFont="1" applyFill="1" applyBorder="1" applyAlignment="1">
      <alignment horizontal="left" vertical="center" shrinkToFit="1"/>
    </xf>
    <xf numFmtId="0" fontId="9" fillId="8" borderId="5" xfId="2" applyFont="1" applyFill="1" applyBorder="1" applyAlignment="1">
      <alignment horizontal="left" vertical="center" shrinkToFit="1"/>
    </xf>
    <xf numFmtId="0" fontId="9" fillId="10" borderId="1" xfId="2" applyFont="1" applyFill="1" applyBorder="1" applyAlignment="1">
      <alignment horizontal="left" vertical="center" shrinkToFit="1"/>
    </xf>
    <xf numFmtId="0" fontId="9" fillId="8" borderId="1" xfId="2" applyFont="1" applyFill="1" applyBorder="1" applyAlignment="1">
      <alignment horizontal="left" vertical="center" shrinkToFit="1"/>
    </xf>
    <xf numFmtId="176" fontId="9" fillId="9" borderId="7" xfId="2" applyNumberFormat="1" applyFont="1" applyFill="1" applyBorder="1" applyAlignment="1">
      <alignment horizontal="center" vertical="center"/>
    </xf>
    <xf numFmtId="0" fontId="23" fillId="9" borderId="10" xfId="0" applyFont="1" applyFill="1" applyBorder="1" applyAlignment="1">
      <alignment horizontal="center" vertical="center"/>
    </xf>
    <xf numFmtId="0" fontId="9" fillId="10" borderId="9" xfId="2" applyFont="1" applyFill="1" applyBorder="1" applyAlignment="1">
      <alignment horizontal="left" vertical="center" shrinkToFit="1"/>
    </xf>
    <xf numFmtId="0" fontId="9" fillId="8" borderId="10" xfId="2" applyFont="1" applyFill="1" applyBorder="1" applyAlignment="1">
      <alignment horizontal="left" vertical="center" shrinkToFit="1"/>
    </xf>
    <xf numFmtId="0" fontId="9" fillId="8" borderId="11" xfId="2" applyFont="1" applyFill="1" applyBorder="1" applyAlignment="1">
      <alignment horizontal="left" vertical="center" shrinkToFit="1"/>
    </xf>
    <xf numFmtId="0" fontId="24" fillId="10" borderId="1" xfId="2" applyFont="1" applyFill="1" applyBorder="1" applyAlignment="1">
      <alignment horizontal="left" vertical="center" wrapText="1"/>
    </xf>
    <xf numFmtId="0" fontId="24" fillId="8" borderId="1" xfId="2" applyFont="1" applyFill="1" applyBorder="1" applyAlignment="1">
      <alignment horizontal="left" vertical="center" wrapText="1"/>
    </xf>
    <xf numFmtId="0" fontId="9" fillId="10" borderId="2" xfId="2" applyFont="1" applyFill="1" applyBorder="1" applyAlignment="1">
      <alignment vertical="center"/>
    </xf>
    <xf numFmtId="0" fontId="9" fillId="8" borderId="3" xfId="2" applyFont="1" applyFill="1" applyBorder="1" applyAlignment="1">
      <alignment vertical="center"/>
    </xf>
    <xf numFmtId="0" fontId="23" fillId="8" borderId="3" xfId="0" applyFont="1" applyFill="1" applyBorder="1">
      <alignment vertical="center"/>
    </xf>
    <xf numFmtId="0" fontId="23" fillId="8" borderId="8" xfId="0" applyFont="1" applyFill="1" applyBorder="1">
      <alignment vertical="center"/>
    </xf>
    <xf numFmtId="0" fontId="9" fillId="10" borderId="2" xfId="2" applyFont="1" applyFill="1" applyBorder="1" applyAlignment="1">
      <alignment horizontal="center" vertical="center"/>
    </xf>
    <xf numFmtId="0" fontId="9" fillId="8" borderId="8" xfId="2" applyFont="1" applyFill="1" applyBorder="1" applyAlignment="1">
      <alignment horizontal="center" vertical="center"/>
    </xf>
    <xf numFmtId="176" fontId="9" fillId="10" borderId="2" xfId="2" applyNumberFormat="1" applyFont="1" applyFill="1" applyBorder="1" applyAlignment="1">
      <alignment horizontal="center" vertical="center"/>
    </xf>
    <xf numFmtId="176" fontId="9" fillId="8" borderId="8" xfId="2" applyNumberFormat="1" applyFont="1" applyFill="1" applyBorder="1" applyAlignment="1">
      <alignment horizontal="center" vertical="center"/>
    </xf>
    <xf numFmtId="0" fontId="9" fillId="8" borderId="8" xfId="2" applyFont="1" applyFill="1" applyBorder="1" applyAlignment="1">
      <alignment vertical="center"/>
    </xf>
    <xf numFmtId="176" fontId="9" fillId="10" borderId="1" xfId="2" applyNumberFormat="1" applyFont="1" applyFill="1" applyBorder="1" applyAlignment="1">
      <alignment horizontal="center" vertical="center"/>
    </xf>
    <xf numFmtId="176" fontId="9" fillId="8" borderId="1" xfId="2" applyNumberFormat="1" applyFont="1" applyFill="1" applyBorder="1" applyAlignment="1">
      <alignment horizontal="center" vertical="center"/>
    </xf>
    <xf numFmtId="0" fontId="9" fillId="8" borderId="3" xfId="2" applyFont="1" applyFill="1" applyBorder="1" applyAlignment="1">
      <alignment horizontal="center" vertical="center"/>
    </xf>
    <xf numFmtId="0" fontId="9" fillId="10" borderId="2" xfId="2" applyFont="1" applyFill="1" applyBorder="1" applyAlignment="1">
      <alignment horizontal="left" vertical="center" wrapText="1"/>
    </xf>
    <xf numFmtId="0" fontId="9" fillId="8" borderId="3" xfId="2" applyFont="1" applyFill="1" applyBorder="1" applyAlignment="1">
      <alignment horizontal="left" vertical="center" wrapText="1"/>
    </xf>
    <xf numFmtId="0" fontId="9" fillId="8" borderId="8" xfId="2" applyFont="1" applyFill="1" applyBorder="1" applyAlignment="1">
      <alignment horizontal="left" vertical="center" wrapText="1"/>
    </xf>
    <xf numFmtId="0" fontId="9" fillId="10" borderId="2" xfId="2" applyFont="1" applyFill="1" applyBorder="1" applyAlignment="1">
      <alignment horizontal="center" vertical="center" wrapText="1"/>
    </xf>
    <xf numFmtId="0" fontId="9" fillId="8" borderId="3" xfId="2" applyFont="1" applyFill="1" applyBorder="1" applyAlignment="1">
      <alignment horizontal="center" vertical="center" wrapText="1"/>
    </xf>
    <xf numFmtId="0" fontId="9" fillId="8" borderId="8" xfId="2" applyFont="1" applyFill="1" applyBorder="1" applyAlignment="1">
      <alignment horizontal="center" vertical="center" wrapText="1"/>
    </xf>
    <xf numFmtId="0" fontId="9" fillId="2" borderId="9" xfId="4" applyFont="1" applyFill="1" applyBorder="1" applyAlignment="1">
      <alignment horizontal="center" vertical="center"/>
    </xf>
    <xf numFmtId="0" fontId="9" fillId="2" borderId="10" xfId="4" applyFont="1" applyFill="1" applyBorder="1" applyAlignment="1">
      <alignment horizontal="center" vertical="center"/>
    </xf>
    <xf numFmtId="0" fontId="9" fillId="10" borderId="9" xfId="4" applyFont="1" applyFill="1" applyBorder="1" applyAlignment="1">
      <alignment horizontal="left" vertical="center"/>
    </xf>
    <xf numFmtId="0" fontId="9" fillId="8" borderId="10" xfId="4" applyFont="1" applyFill="1" applyBorder="1" applyAlignment="1">
      <alignment horizontal="left" vertical="center"/>
    </xf>
    <xf numFmtId="0" fontId="9" fillId="8" borderId="11" xfId="4" applyFont="1" applyFill="1" applyBorder="1" applyAlignment="1">
      <alignment horizontal="left" vertical="center"/>
    </xf>
    <xf numFmtId="0" fontId="9" fillId="2" borderId="2" xfId="4" applyFont="1" applyFill="1" applyBorder="1" applyAlignment="1">
      <alignment horizontal="center" vertical="center"/>
    </xf>
    <xf numFmtId="0" fontId="9" fillId="2" borderId="8" xfId="4" applyFont="1" applyFill="1" applyBorder="1" applyAlignment="1">
      <alignment horizontal="center" vertical="center"/>
    </xf>
    <xf numFmtId="0" fontId="9" fillId="10" borderId="2" xfId="4" applyFont="1" applyFill="1" applyBorder="1" applyAlignment="1">
      <alignment horizontal="center" vertical="center" wrapText="1" shrinkToFit="1"/>
    </xf>
    <xf numFmtId="0" fontId="9" fillId="8" borderId="3" xfId="4" applyFont="1" applyFill="1" applyBorder="1" applyAlignment="1">
      <alignment horizontal="center" vertical="center" shrinkToFit="1"/>
    </xf>
    <xf numFmtId="0" fontId="9" fillId="8" borderId="8" xfId="4" applyFont="1" applyFill="1" applyBorder="1" applyAlignment="1">
      <alignment horizontal="center" vertical="center" shrinkToFit="1"/>
    </xf>
    <xf numFmtId="0" fontId="9" fillId="10" borderId="13" xfId="2" applyFont="1" applyFill="1" applyBorder="1" applyAlignment="1">
      <alignment horizontal="center" vertical="center" wrapText="1" shrinkToFit="1"/>
    </xf>
    <xf numFmtId="0" fontId="9" fillId="8" borderId="13" xfId="2" applyFont="1" applyFill="1" applyBorder="1" applyAlignment="1">
      <alignment horizontal="center" vertical="center" wrapText="1" shrinkToFit="1"/>
    </xf>
    <xf numFmtId="0" fontId="9" fillId="2" borderId="6" xfId="4" applyFont="1" applyFill="1" applyBorder="1" applyAlignment="1">
      <alignment horizontal="center"/>
    </xf>
    <xf numFmtId="0" fontId="9" fillId="2" borderId="7" xfId="4" applyFont="1" applyFill="1" applyBorder="1" applyAlignment="1">
      <alignment horizontal="center"/>
    </xf>
    <xf numFmtId="0" fontId="9" fillId="10" borderId="6" xfId="4" applyFont="1" applyFill="1" applyBorder="1" applyAlignment="1">
      <alignment horizontal="left" vertical="center"/>
    </xf>
    <xf numFmtId="0" fontId="9" fillId="8" borderId="7" xfId="4" applyFont="1" applyFill="1" applyBorder="1" applyAlignment="1">
      <alignment horizontal="left" vertical="center"/>
    </xf>
    <xf numFmtId="0" fontId="9" fillId="8" borderId="5" xfId="4" applyFont="1" applyFill="1" applyBorder="1" applyAlignment="1">
      <alignment horizontal="left" vertical="center"/>
    </xf>
    <xf numFmtId="0" fontId="9" fillId="10" borderId="2" xfId="4" applyFont="1" applyFill="1" applyBorder="1" applyAlignment="1">
      <alignment horizontal="center" vertical="center" shrinkToFit="1"/>
    </xf>
    <xf numFmtId="0" fontId="9" fillId="10" borderId="14" xfId="2" applyFont="1" applyFill="1" applyBorder="1" applyAlignment="1">
      <alignment horizontal="center" vertical="center" wrapText="1" shrinkToFit="1"/>
    </xf>
    <xf numFmtId="0" fontId="9" fillId="8" borderId="14" xfId="2" applyFont="1" applyFill="1" applyBorder="1" applyAlignment="1">
      <alignment horizontal="center" vertical="center" wrapText="1" shrinkToFit="1"/>
    </xf>
    <xf numFmtId="0" fontId="23" fillId="0" borderId="9" xfId="11" applyFont="1" applyBorder="1" applyAlignment="1">
      <alignment horizontal="center" vertical="center"/>
    </xf>
    <xf numFmtId="0" fontId="23" fillId="0" borderId="11" xfId="11" applyFont="1" applyBorder="1" applyAlignment="1">
      <alignment horizontal="center" vertical="center"/>
    </xf>
    <xf numFmtId="176" fontId="23" fillId="10" borderId="6" xfId="2" applyNumberFormat="1" applyFont="1" applyFill="1" applyBorder="1" applyAlignment="1">
      <alignment horizontal="center" vertical="center"/>
    </xf>
    <xf numFmtId="176" fontId="23" fillId="9" borderId="7" xfId="2" applyNumberFormat="1" applyFont="1" applyFill="1" applyBorder="1" applyAlignment="1">
      <alignment horizontal="center" vertical="center"/>
    </xf>
    <xf numFmtId="176" fontId="23" fillId="9" borderId="5" xfId="2" applyNumberFormat="1" applyFont="1" applyFill="1" applyBorder="1" applyAlignment="1">
      <alignment horizontal="center" vertical="center"/>
    </xf>
    <xf numFmtId="0" fontId="23" fillId="9" borderId="9" xfId="11" applyFont="1" applyFill="1" applyBorder="1" applyAlignment="1">
      <alignment horizontal="center" vertical="center"/>
    </xf>
    <xf numFmtId="0" fontId="23" fillId="9" borderId="10" xfId="11" applyFont="1" applyFill="1" applyBorder="1" applyAlignment="1">
      <alignment horizontal="center" vertical="center"/>
    </xf>
    <xf numFmtId="0" fontId="23" fillId="9" borderId="11" xfId="11" applyFont="1" applyFill="1" applyBorder="1" applyAlignment="1">
      <alignment horizontal="center" vertical="center"/>
    </xf>
    <xf numFmtId="0" fontId="15" fillId="2" borderId="14" xfId="4" applyFont="1" applyFill="1" applyBorder="1" applyAlignment="1">
      <alignment horizontal="center" vertical="center" wrapText="1"/>
    </xf>
    <xf numFmtId="0" fontId="15" fillId="2" borderId="13" xfId="4" applyFont="1" applyFill="1" applyBorder="1" applyAlignment="1">
      <alignment horizontal="center" vertical="center" wrapText="1"/>
    </xf>
    <xf numFmtId="0" fontId="15" fillId="2" borderId="2" xfId="4" applyFont="1" applyFill="1" applyBorder="1" applyAlignment="1">
      <alignment horizontal="center" vertical="center" wrapText="1"/>
    </xf>
    <xf numFmtId="0" fontId="15" fillId="2" borderId="8" xfId="4" applyFont="1" applyFill="1" applyBorder="1" applyAlignment="1">
      <alignment horizontal="center" vertical="center" wrapText="1"/>
    </xf>
    <xf numFmtId="0" fontId="33" fillId="10" borderId="6" xfId="4" applyFont="1" applyFill="1" applyBorder="1" applyAlignment="1">
      <alignment horizontal="center" vertical="center"/>
    </xf>
    <xf numFmtId="0" fontId="32" fillId="9" borderId="7" xfId="4" applyFont="1" applyFill="1" applyBorder="1" applyAlignment="1">
      <alignment horizontal="center" vertical="center"/>
    </xf>
    <xf numFmtId="0" fontId="32" fillId="9" borderId="5" xfId="4" applyFont="1" applyFill="1" applyBorder="1" applyAlignment="1">
      <alignment horizontal="center" vertical="center"/>
    </xf>
    <xf numFmtId="0" fontId="32" fillId="9" borderId="12" xfId="4" applyFont="1" applyFill="1" applyBorder="1" applyAlignment="1">
      <alignment horizontal="center" vertical="center"/>
    </xf>
    <xf numFmtId="0" fontId="32" fillId="9" borderId="0" xfId="4" applyFont="1" applyFill="1" applyAlignment="1">
      <alignment horizontal="center" vertical="center"/>
    </xf>
    <xf numFmtId="0" fontId="32" fillId="9" borderId="4" xfId="4" applyFont="1" applyFill="1" applyBorder="1" applyAlignment="1">
      <alignment horizontal="center" vertical="center"/>
    </xf>
    <xf numFmtId="0" fontId="32" fillId="9" borderId="9" xfId="4" applyFont="1" applyFill="1" applyBorder="1" applyAlignment="1">
      <alignment horizontal="center" vertical="center"/>
    </xf>
    <xf numFmtId="0" fontId="32" fillId="9" borderId="10" xfId="4" applyFont="1" applyFill="1" applyBorder="1" applyAlignment="1">
      <alignment horizontal="center" vertical="center"/>
    </xf>
    <xf numFmtId="0" fontId="32" fillId="9" borderId="11" xfId="4" applyFont="1" applyFill="1" applyBorder="1" applyAlignment="1">
      <alignment horizontal="center" vertical="center"/>
    </xf>
    <xf numFmtId="0" fontId="15" fillId="2" borderId="15" xfId="4" applyFont="1" applyFill="1" applyBorder="1" applyAlignment="1">
      <alignment horizontal="center" vertical="center" wrapText="1"/>
    </xf>
    <xf numFmtId="0" fontId="15" fillId="2" borderId="2" xfId="4" applyFont="1" applyFill="1" applyBorder="1" applyAlignment="1">
      <alignment horizontal="center" vertical="center"/>
    </xf>
    <xf numFmtId="0" fontId="15" fillId="2" borderId="8" xfId="4" applyFont="1" applyFill="1" applyBorder="1" applyAlignment="1">
      <alignment horizontal="center" vertical="center"/>
    </xf>
    <xf numFmtId="0" fontId="15" fillId="2" borderId="1" xfId="4" applyFont="1" applyFill="1" applyBorder="1" applyAlignment="1">
      <alignment horizontal="center" vertical="center"/>
    </xf>
    <xf numFmtId="0" fontId="15" fillId="2" borderId="3" xfId="4" applyFont="1" applyFill="1" applyBorder="1" applyAlignment="1">
      <alignment horizontal="center" vertical="center"/>
    </xf>
    <xf numFmtId="0" fontId="15" fillId="2" borderId="1" xfId="4" applyFont="1" applyFill="1" applyBorder="1" applyAlignment="1">
      <alignment horizontal="center" vertical="center" wrapText="1"/>
    </xf>
    <xf numFmtId="0" fontId="15" fillId="2" borderId="1" xfId="4" applyFont="1" applyFill="1" applyBorder="1" applyAlignment="1">
      <alignment horizontal="center" vertical="center" shrinkToFit="1"/>
    </xf>
    <xf numFmtId="0" fontId="15" fillId="10" borderId="1" xfId="4" applyFont="1" applyFill="1" applyBorder="1" applyAlignment="1">
      <alignment horizontal="center" vertical="center" shrinkToFit="1"/>
    </xf>
    <xf numFmtId="0" fontId="15" fillId="9" borderId="1" xfId="4" applyFont="1" applyFill="1" applyBorder="1" applyAlignment="1">
      <alignment horizontal="center" vertical="center" shrinkToFit="1"/>
    </xf>
    <xf numFmtId="0" fontId="15" fillId="10" borderId="3" xfId="2" applyFont="1" applyFill="1" applyBorder="1" applyAlignment="1" applyProtection="1">
      <alignment horizontal="center" vertical="center" shrinkToFit="1"/>
      <protection locked="0"/>
    </xf>
    <xf numFmtId="0" fontId="15" fillId="9" borderId="3" xfId="2" applyFont="1" applyFill="1" applyBorder="1" applyAlignment="1" applyProtection="1">
      <alignment horizontal="center" vertical="center" shrinkToFit="1"/>
      <protection locked="0"/>
    </xf>
    <xf numFmtId="176" fontId="15" fillId="10" borderId="2" xfId="2" applyNumberFormat="1" applyFont="1" applyFill="1" applyBorder="1" applyAlignment="1" applyProtection="1">
      <alignment horizontal="center" vertical="center" shrinkToFit="1"/>
      <protection locked="0"/>
    </xf>
    <xf numFmtId="176" fontId="15" fillId="9" borderId="3" xfId="2" applyNumberFormat="1" applyFont="1" applyFill="1" applyBorder="1" applyAlignment="1" applyProtection="1">
      <alignment horizontal="center" vertical="center" shrinkToFit="1"/>
      <protection locked="0"/>
    </xf>
    <xf numFmtId="176" fontId="15" fillId="9" borderId="8" xfId="2" applyNumberFormat="1" applyFont="1" applyFill="1" applyBorder="1" applyAlignment="1" applyProtection="1">
      <alignment horizontal="center" vertical="center" shrinkToFit="1"/>
      <protection locked="0"/>
    </xf>
    <xf numFmtId="0" fontId="9" fillId="2" borderId="2" xfId="2" applyFont="1" applyFill="1" applyBorder="1" applyAlignment="1" applyProtection="1">
      <alignment horizontal="center" vertical="center" shrinkToFit="1"/>
      <protection locked="0"/>
    </xf>
    <xf numFmtId="0" fontId="9" fillId="2" borderId="8" xfId="2" applyFont="1" applyFill="1" applyBorder="1" applyAlignment="1" applyProtection="1">
      <alignment horizontal="center" vertical="center" shrinkToFit="1"/>
      <protection locked="0"/>
    </xf>
    <xf numFmtId="176" fontId="9" fillId="10" borderId="2" xfId="2" applyNumberFormat="1" applyFont="1" applyFill="1" applyBorder="1" applyAlignment="1" applyProtection="1">
      <alignment horizontal="center" vertical="center" shrinkToFit="1"/>
      <protection locked="0"/>
    </xf>
    <xf numFmtId="176" fontId="9" fillId="9" borderId="3" xfId="2" applyNumberFormat="1" applyFont="1" applyFill="1" applyBorder="1" applyAlignment="1" applyProtection="1">
      <alignment horizontal="center" vertical="center" shrinkToFit="1"/>
      <protection locked="0"/>
    </xf>
    <xf numFmtId="176" fontId="9" fillId="9" borderId="8" xfId="2" applyNumberFormat="1" applyFont="1" applyFill="1" applyBorder="1" applyAlignment="1" applyProtection="1">
      <alignment horizontal="center" vertical="center" shrinkToFit="1"/>
      <protection locked="0"/>
    </xf>
    <xf numFmtId="0" fontId="15" fillId="10" borderId="2" xfId="4" applyFont="1" applyFill="1" applyBorder="1" applyAlignment="1">
      <alignment horizontal="center" vertical="center" shrinkToFit="1"/>
    </xf>
    <xf numFmtId="0" fontId="15" fillId="9" borderId="3" xfId="4" applyFont="1" applyFill="1" applyBorder="1" applyAlignment="1">
      <alignment horizontal="center" vertical="center" shrinkToFit="1"/>
    </xf>
    <xf numFmtId="0" fontId="15" fillId="9" borderId="8" xfId="4" applyFont="1" applyFill="1" applyBorder="1" applyAlignment="1">
      <alignment horizontal="center" vertical="center" shrinkToFit="1"/>
    </xf>
    <xf numFmtId="0" fontId="15" fillId="10" borderId="2" xfId="4" applyFont="1" applyFill="1" applyBorder="1" applyAlignment="1">
      <alignment horizontal="left" vertical="center" wrapText="1"/>
    </xf>
    <xf numFmtId="0" fontId="15" fillId="9" borderId="3" xfId="4" applyFont="1" applyFill="1" applyBorder="1" applyAlignment="1">
      <alignment horizontal="left" vertical="center" wrapText="1"/>
    </xf>
    <xf numFmtId="0" fontId="15" fillId="9" borderId="8" xfId="4" applyFont="1" applyFill="1" applyBorder="1" applyAlignment="1">
      <alignment horizontal="left" vertical="center" wrapText="1"/>
    </xf>
    <xf numFmtId="0" fontId="9" fillId="0" borderId="7" xfId="2" applyFont="1" applyBorder="1" applyAlignment="1" applyProtection="1">
      <alignment vertical="center" wrapText="1"/>
      <protection locked="0"/>
    </xf>
    <xf numFmtId="0" fontId="23" fillId="0" borderId="7" xfId="12" applyFont="1" applyBorder="1" applyAlignment="1">
      <alignment vertical="center" wrapText="1"/>
    </xf>
    <xf numFmtId="0" fontId="23" fillId="0" borderId="0" xfId="12" applyFont="1" applyAlignment="1">
      <alignment vertical="center" wrapText="1"/>
    </xf>
    <xf numFmtId="0" fontId="9" fillId="10" borderId="3" xfId="2" applyFont="1" applyFill="1" applyBorder="1" applyAlignment="1" applyProtection="1">
      <alignment horizontal="center" vertical="center" shrinkToFit="1"/>
      <protection locked="0"/>
    </xf>
    <xf numFmtId="0" fontId="34" fillId="0" borderId="13" xfId="4" applyFont="1" applyBorder="1" applyAlignment="1">
      <alignment horizontal="center" vertical="center" wrapText="1"/>
    </xf>
    <xf numFmtId="0" fontId="34" fillId="0" borderId="1" xfId="4" applyFont="1" applyBorder="1" applyAlignment="1">
      <alignment horizontal="center" vertical="center" wrapText="1"/>
    </xf>
    <xf numFmtId="0" fontId="9" fillId="3" borderId="2" xfId="4" applyFont="1" applyFill="1" applyBorder="1" applyAlignment="1">
      <alignment horizontal="center" vertical="center"/>
    </xf>
    <xf numFmtId="0" fontId="9" fillId="3" borderId="3" xfId="4" applyFont="1" applyFill="1" applyBorder="1" applyAlignment="1">
      <alignment horizontal="center" vertical="center"/>
    </xf>
    <xf numFmtId="0" fontId="9" fillId="3" borderId="8" xfId="4" applyFont="1" applyFill="1" applyBorder="1" applyAlignment="1">
      <alignment horizontal="center" vertical="center"/>
    </xf>
    <xf numFmtId="0" fontId="9" fillId="10" borderId="2" xfId="4" applyFont="1" applyFill="1" applyBorder="1" applyAlignment="1">
      <alignment horizontal="left" vertical="center" shrinkToFit="1"/>
    </xf>
    <xf numFmtId="0" fontId="9" fillId="9" borderId="3" xfId="4" applyFont="1" applyFill="1" applyBorder="1" applyAlignment="1">
      <alignment horizontal="left" vertical="center" shrinkToFit="1"/>
    </xf>
    <xf numFmtId="0" fontId="9" fillId="9" borderId="8" xfId="4" applyFont="1" applyFill="1" applyBorder="1" applyAlignment="1">
      <alignment horizontal="left" vertical="center" shrinkToFit="1"/>
    </xf>
    <xf numFmtId="0" fontId="9" fillId="3" borderId="14" xfId="4" applyFont="1" applyFill="1" applyBorder="1" applyAlignment="1">
      <alignment horizontal="center"/>
    </xf>
    <xf numFmtId="0" fontId="9" fillId="10" borderId="14" xfId="4" applyFont="1" applyFill="1" applyBorder="1">
      <alignment vertical="center"/>
    </xf>
    <xf numFmtId="0" fontId="9" fillId="8" borderId="14" xfId="4" applyFont="1" applyFill="1" applyBorder="1">
      <alignment vertical="center"/>
    </xf>
    <xf numFmtId="0" fontId="9" fillId="10" borderId="6" xfId="4" applyFont="1" applyFill="1" applyBorder="1" applyAlignment="1">
      <alignment horizontal="center" vertical="center" shrinkToFit="1"/>
    </xf>
    <xf numFmtId="0" fontId="9" fillId="8" borderId="7" xfId="4" applyFont="1" applyFill="1" applyBorder="1" applyAlignment="1">
      <alignment horizontal="center" vertical="center" shrinkToFit="1"/>
    </xf>
    <xf numFmtId="0" fontId="9" fillId="8" borderId="5" xfId="4" applyFont="1" applyFill="1" applyBorder="1" applyAlignment="1">
      <alignment horizontal="center" vertical="center" shrinkToFit="1"/>
    </xf>
    <xf numFmtId="0" fontId="9" fillId="3" borderId="13" xfId="4" applyFont="1" applyFill="1" applyBorder="1" applyAlignment="1">
      <alignment horizontal="center" vertical="center"/>
    </xf>
    <xf numFmtId="0" fontId="9" fillId="10" borderId="13" xfId="4" applyFont="1" applyFill="1" applyBorder="1">
      <alignment vertical="center"/>
    </xf>
    <xf numFmtId="0" fontId="9" fillId="8" borderId="13" xfId="4" applyFont="1" applyFill="1" applyBorder="1">
      <alignment vertical="center"/>
    </xf>
    <xf numFmtId="0" fontId="21" fillId="10" borderId="2" xfId="4" applyFont="1" applyFill="1" applyBorder="1" applyAlignment="1">
      <alignment horizontal="center" vertical="center" wrapText="1" shrinkToFit="1"/>
    </xf>
    <xf numFmtId="0" fontId="21" fillId="8" borderId="3" xfId="4" applyFont="1" applyFill="1" applyBorder="1" applyAlignment="1">
      <alignment horizontal="center" vertical="center" shrinkToFit="1"/>
    </xf>
    <xf numFmtId="0" fontId="21" fillId="8" borderId="8" xfId="4" applyFont="1" applyFill="1" applyBorder="1" applyAlignment="1">
      <alignment horizontal="center" vertical="center" shrinkToFit="1"/>
    </xf>
    <xf numFmtId="0" fontId="9" fillId="10" borderId="9" xfId="4" applyFont="1" applyFill="1" applyBorder="1" applyAlignment="1">
      <alignment horizontal="center" vertical="center" shrinkToFit="1"/>
    </xf>
    <xf numFmtId="0" fontId="9" fillId="8" borderId="10" xfId="4" applyFont="1" applyFill="1" applyBorder="1" applyAlignment="1">
      <alignment horizontal="center" vertical="center" shrinkToFit="1"/>
    </xf>
    <xf numFmtId="0" fontId="9" fillId="8" borderId="11" xfId="4" applyFont="1" applyFill="1" applyBorder="1" applyAlignment="1">
      <alignment horizontal="center" vertical="center" shrinkToFit="1"/>
    </xf>
    <xf numFmtId="0" fontId="9" fillId="9" borderId="8" xfId="4" applyFont="1" applyFill="1" applyBorder="1" applyAlignment="1">
      <alignment horizontal="center" vertical="center" shrinkToFit="1"/>
    </xf>
    <xf numFmtId="0" fontId="9" fillId="3" borderId="1" xfId="4" applyFont="1" applyFill="1" applyBorder="1" applyAlignment="1">
      <alignment horizontal="center" vertical="center"/>
    </xf>
    <xf numFmtId="0" fontId="9" fillId="10" borderId="1" xfId="4" applyFont="1" applyFill="1" applyBorder="1" applyAlignment="1">
      <alignment horizontal="left" vertical="center" shrinkToFit="1"/>
    </xf>
    <xf numFmtId="0" fontId="9" fillId="9" borderId="1" xfId="4" applyFont="1" applyFill="1" applyBorder="1" applyAlignment="1">
      <alignment horizontal="left" vertical="center" shrinkToFit="1"/>
    </xf>
    <xf numFmtId="0" fontId="9" fillId="3" borderId="6" xfId="2" applyFont="1" applyFill="1" applyBorder="1" applyAlignment="1">
      <alignment horizontal="center" vertical="center" shrinkToFit="1"/>
    </xf>
    <xf numFmtId="0" fontId="9" fillId="3" borderId="7" xfId="2" applyFont="1" applyFill="1" applyBorder="1" applyAlignment="1">
      <alignment horizontal="center" vertical="center" shrinkToFit="1"/>
    </xf>
    <xf numFmtId="0" fontId="9" fillId="3" borderId="5" xfId="2" applyFont="1" applyFill="1" applyBorder="1" applyAlignment="1">
      <alignment horizontal="center" vertical="center" shrinkToFit="1"/>
    </xf>
    <xf numFmtId="0" fontId="9" fillId="3" borderId="9" xfId="2" applyFont="1" applyFill="1" applyBorder="1" applyAlignment="1">
      <alignment horizontal="center" vertical="center" shrinkToFit="1"/>
    </xf>
    <xf numFmtId="0" fontId="9" fillId="3" borderId="10" xfId="2" applyFont="1" applyFill="1" applyBorder="1" applyAlignment="1">
      <alignment horizontal="center" vertical="center" shrinkToFit="1"/>
    </xf>
    <xf numFmtId="0" fontId="9" fillId="3" borderId="11" xfId="2" applyFont="1" applyFill="1" applyBorder="1" applyAlignment="1">
      <alignment horizontal="center" vertical="center" shrinkToFit="1"/>
    </xf>
    <xf numFmtId="0" fontId="9" fillId="3" borderId="6" xfId="4" applyFont="1" applyFill="1" applyBorder="1" applyAlignment="1">
      <alignment horizontal="center" vertical="center" shrinkToFit="1"/>
    </xf>
    <xf numFmtId="0" fontId="9" fillId="3" borderId="5" xfId="4" applyFont="1" applyFill="1" applyBorder="1" applyAlignment="1">
      <alignment horizontal="center" vertical="center" shrinkToFit="1"/>
    </xf>
    <xf numFmtId="0" fontId="23" fillId="0" borderId="9" xfId="0" applyFont="1" applyBorder="1" applyAlignment="1">
      <alignment horizontal="center" vertical="center" shrinkToFit="1"/>
    </xf>
    <xf numFmtId="0" fontId="23" fillId="0" borderId="11" xfId="0" applyFont="1" applyBorder="1" applyAlignment="1">
      <alignment horizontal="center" vertical="center" shrinkToFit="1"/>
    </xf>
    <xf numFmtId="0" fontId="23" fillId="9" borderId="9" xfId="1" applyFont="1" applyFill="1" applyBorder="1" applyAlignment="1">
      <alignment horizontal="center" vertical="center"/>
    </xf>
    <xf numFmtId="0" fontId="23" fillId="9" borderId="10" xfId="1" applyFont="1" applyFill="1" applyBorder="1" applyAlignment="1">
      <alignment horizontal="center" vertical="center"/>
    </xf>
    <xf numFmtId="0" fontId="23" fillId="9" borderId="11" xfId="1" applyFont="1" applyFill="1" applyBorder="1" applyAlignment="1">
      <alignment horizontal="center" vertical="center"/>
    </xf>
    <xf numFmtId="0" fontId="38" fillId="0" borderId="0" xfId="2" applyFont="1" applyAlignment="1">
      <alignment horizontal="left" vertical="center"/>
    </xf>
    <xf numFmtId="0" fontId="37" fillId="2" borderId="6" xfId="2" applyFont="1" applyFill="1" applyBorder="1" applyAlignment="1">
      <alignment horizontal="center" vertical="center"/>
    </xf>
    <xf numFmtId="0" fontId="37" fillId="2" borderId="7" xfId="2" applyFont="1" applyFill="1" applyBorder="1" applyAlignment="1">
      <alignment horizontal="center" vertical="center"/>
    </xf>
    <xf numFmtId="0" fontId="37" fillId="2" borderId="5" xfId="2" applyFont="1" applyFill="1" applyBorder="1" applyAlignment="1">
      <alignment horizontal="center" vertical="center"/>
    </xf>
    <xf numFmtId="0" fontId="39" fillId="10" borderId="6" xfId="2" applyFont="1" applyFill="1" applyBorder="1" applyAlignment="1">
      <alignment horizontal="left" vertical="center"/>
    </xf>
    <xf numFmtId="0" fontId="39" fillId="8" borderId="7" xfId="2" applyFont="1" applyFill="1" applyBorder="1" applyAlignment="1">
      <alignment horizontal="left" vertical="center"/>
    </xf>
    <xf numFmtId="0" fontId="39" fillId="8" borderId="5" xfId="2" applyFont="1" applyFill="1" applyBorder="1" applyAlignment="1">
      <alignment horizontal="left" vertical="center"/>
    </xf>
    <xf numFmtId="0" fontId="37" fillId="2" borderId="2" xfId="2" applyFont="1" applyFill="1" applyBorder="1" applyAlignment="1">
      <alignment horizontal="center" vertical="center"/>
    </xf>
    <xf numFmtId="0" fontId="37" fillId="2" borderId="3" xfId="2" applyFont="1" applyFill="1" applyBorder="1" applyAlignment="1">
      <alignment horizontal="center" vertical="center"/>
    </xf>
    <xf numFmtId="0" fontId="37" fillId="2" borderId="8" xfId="2" applyFont="1" applyFill="1" applyBorder="1" applyAlignment="1">
      <alignment horizontal="center" vertical="center"/>
    </xf>
    <xf numFmtId="0" fontId="39" fillId="10" borderId="2" xfId="2" applyFont="1" applyFill="1" applyBorder="1" applyAlignment="1">
      <alignment horizontal="left" vertical="center" shrinkToFit="1"/>
    </xf>
    <xf numFmtId="0" fontId="39" fillId="8" borderId="3" xfId="2" applyFont="1" applyFill="1" applyBorder="1" applyAlignment="1">
      <alignment horizontal="left" vertical="center" shrinkToFit="1"/>
    </xf>
    <xf numFmtId="0" fontId="39" fillId="8" borderId="8" xfId="2" applyFont="1" applyFill="1" applyBorder="1" applyAlignment="1">
      <alignment horizontal="left" vertical="center" shrinkToFit="1"/>
    </xf>
    <xf numFmtId="0" fontId="39" fillId="10" borderId="6" xfId="2" applyFont="1" applyFill="1" applyBorder="1" applyAlignment="1">
      <alignment horizontal="center" vertical="center" wrapText="1" shrinkToFit="1"/>
    </xf>
    <xf numFmtId="0" fontId="39" fillId="8" borderId="7" xfId="2" applyFont="1" applyFill="1" applyBorder="1" applyAlignment="1">
      <alignment horizontal="center" vertical="center" wrapText="1" shrinkToFit="1"/>
    </xf>
    <xf numFmtId="0" fontId="39" fillId="8" borderId="5" xfId="2" applyFont="1" applyFill="1" applyBorder="1" applyAlignment="1">
      <alignment horizontal="center" vertical="center" wrapText="1" shrinkToFit="1"/>
    </xf>
    <xf numFmtId="177" fontId="37" fillId="10" borderId="6" xfId="2" applyNumberFormat="1" applyFont="1" applyFill="1" applyBorder="1" applyAlignment="1">
      <alignment horizontal="center" vertical="center" wrapText="1" shrinkToFit="1"/>
    </xf>
    <xf numFmtId="177" fontId="37" fillId="9" borderId="7" xfId="2" applyNumberFormat="1" applyFont="1" applyFill="1" applyBorder="1" applyAlignment="1">
      <alignment horizontal="center" vertical="center" wrapText="1" shrinkToFit="1"/>
    </xf>
    <xf numFmtId="177" fontId="37" fillId="9" borderId="5" xfId="2" applyNumberFormat="1" applyFont="1" applyFill="1" applyBorder="1" applyAlignment="1">
      <alignment horizontal="center" vertical="center" wrapText="1" shrinkToFit="1"/>
    </xf>
    <xf numFmtId="177" fontId="37" fillId="9" borderId="9" xfId="2" applyNumberFormat="1" applyFont="1" applyFill="1" applyBorder="1" applyAlignment="1">
      <alignment horizontal="center" vertical="center" wrapText="1" shrinkToFit="1"/>
    </xf>
    <xf numFmtId="177" fontId="37" fillId="9" borderId="10" xfId="2" applyNumberFormat="1" applyFont="1" applyFill="1" applyBorder="1" applyAlignment="1">
      <alignment horizontal="center" vertical="center" wrapText="1" shrinkToFit="1"/>
    </xf>
    <xf numFmtId="177" fontId="37" fillId="9" borderId="11" xfId="2" applyNumberFormat="1" applyFont="1" applyFill="1" applyBorder="1" applyAlignment="1">
      <alignment horizontal="center" vertical="center" wrapText="1" shrinkToFit="1"/>
    </xf>
    <xf numFmtId="0" fontId="37" fillId="2" borderId="14" xfId="2" applyFont="1" applyFill="1" applyBorder="1" applyAlignment="1">
      <alignment vertical="center" textRotation="255"/>
    </xf>
    <xf numFmtId="0" fontId="37" fillId="2" borderId="15" xfId="2" applyFont="1" applyFill="1" applyBorder="1" applyAlignment="1">
      <alignment vertical="center" textRotation="255"/>
    </xf>
    <xf numFmtId="0" fontId="37" fillId="2" borderId="13" xfId="2" applyFont="1" applyFill="1" applyBorder="1" applyAlignment="1">
      <alignment vertical="center" textRotation="255"/>
    </xf>
    <xf numFmtId="0" fontId="44" fillId="0" borderId="6" xfId="2" applyFont="1" applyBorder="1" applyAlignment="1" applyProtection="1">
      <alignment horizontal="center"/>
      <protection locked="0"/>
    </xf>
    <xf numFmtId="0" fontId="44" fillId="0" borderId="7" xfId="2" applyFont="1" applyBorder="1" applyAlignment="1" applyProtection="1">
      <alignment horizontal="center"/>
      <protection locked="0"/>
    </xf>
    <xf numFmtId="0" fontId="44" fillId="0" borderId="5" xfId="2" applyFont="1" applyBorder="1" applyAlignment="1" applyProtection="1">
      <alignment horizontal="center"/>
      <protection locked="0"/>
    </xf>
    <xf numFmtId="0" fontId="37" fillId="0" borderId="10" xfId="2" applyFont="1" applyBorder="1" applyAlignment="1" applyProtection="1">
      <alignment horizontal="left" vertical="center" wrapText="1"/>
      <protection locked="0"/>
    </xf>
    <xf numFmtId="0" fontId="37" fillId="0" borderId="11" xfId="2" applyFont="1" applyBorder="1" applyAlignment="1" applyProtection="1">
      <alignment horizontal="left" vertical="center" wrapText="1"/>
      <protection locked="0"/>
    </xf>
    <xf numFmtId="0" fontId="37" fillId="2" borderId="9" xfId="2" applyFont="1" applyFill="1" applyBorder="1" applyAlignment="1">
      <alignment horizontal="center" vertical="center"/>
    </xf>
    <xf numFmtId="0" fontId="37" fillId="2" borderId="10" xfId="2" applyFont="1" applyFill="1" applyBorder="1" applyAlignment="1">
      <alignment horizontal="center" vertical="center"/>
    </xf>
    <xf numFmtId="0" fontId="37" fillId="2" borderId="11" xfId="2" applyFont="1" applyFill="1" applyBorder="1" applyAlignment="1">
      <alignment horizontal="center" vertical="center"/>
    </xf>
    <xf numFmtId="0" fontId="39" fillId="10" borderId="9" xfId="2" applyFont="1" applyFill="1" applyBorder="1" applyAlignment="1">
      <alignment horizontal="left" vertical="center" shrinkToFit="1"/>
    </xf>
    <xf numFmtId="0" fontId="39" fillId="8" borderId="10" xfId="2" applyFont="1" applyFill="1" applyBorder="1" applyAlignment="1">
      <alignment horizontal="left" vertical="center" shrinkToFit="1"/>
    </xf>
    <xf numFmtId="0" fontId="39" fillId="8" borderId="11" xfId="2" applyFont="1" applyFill="1" applyBorder="1" applyAlignment="1">
      <alignment horizontal="left" vertical="center" shrinkToFit="1"/>
    </xf>
    <xf numFmtId="0" fontId="37" fillId="2" borderId="2" xfId="2" applyFont="1" applyFill="1" applyBorder="1" applyAlignment="1">
      <alignment horizontal="center" vertical="center" wrapText="1"/>
    </xf>
    <xf numFmtId="0" fontId="37" fillId="2" borderId="3" xfId="2" applyFont="1" applyFill="1" applyBorder="1" applyAlignment="1">
      <alignment horizontal="center" vertical="center" wrapText="1"/>
    </xf>
    <xf numFmtId="0" fontId="37" fillId="2" borderId="8" xfId="2" applyFont="1" applyFill="1" applyBorder="1" applyAlignment="1">
      <alignment horizontal="center" vertical="center" wrapText="1"/>
    </xf>
    <xf numFmtId="0" fontId="39" fillId="10" borderId="9" xfId="2" applyFont="1" applyFill="1" applyBorder="1" applyAlignment="1">
      <alignment horizontal="center" vertical="center" wrapText="1" shrinkToFit="1"/>
    </xf>
    <xf numFmtId="0" fontId="39" fillId="8" borderId="10" xfId="2" applyFont="1" applyFill="1" applyBorder="1" applyAlignment="1">
      <alignment horizontal="center" vertical="center" wrapText="1" shrinkToFit="1"/>
    </xf>
    <xf numFmtId="0" fontId="39" fillId="8" borderId="11" xfId="2" applyFont="1" applyFill="1" applyBorder="1" applyAlignment="1">
      <alignment horizontal="center" vertical="center" wrapText="1" shrinkToFit="1"/>
    </xf>
    <xf numFmtId="0" fontId="37" fillId="0" borderId="12" xfId="2" applyFont="1" applyBorder="1" applyAlignment="1" applyProtection="1">
      <alignment horizontal="center" vertical="center"/>
      <protection locked="0"/>
    </xf>
    <xf numFmtId="0" fontId="37" fillId="0" borderId="0" xfId="2" applyFont="1" applyAlignment="1" applyProtection="1">
      <alignment horizontal="center" vertical="center"/>
      <protection locked="0"/>
    </xf>
    <xf numFmtId="0" fontId="37" fillId="0" borderId="4" xfId="2" applyFont="1" applyBorder="1" applyAlignment="1" applyProtection="1">
      <alignment horizontal="center" vertical="center"/>
      <protection locked="0"/>
    </xf>
    <xf numFmtId="0" fontId="44" fillId="0" borderId="12" xfId="2" applyFont="1" applyBorder="1" applyAlignment="1" applyProtection="1">
      <alignment horizontal="center"/>
      <protection locked="0"/>
    </xf>
    <xf numFmtId="0" fontId="44" fillId="0" borderId="0" xfId="2" applyFont="1" applyAlignment="1" applyProtection="1">
      <alignment horizontal="center"/>
      <protection locked="0"/>
    </xf>
    <xf numFmtId="0" fontId="44" fillId="0" borderId="4" xfId="2" applyFont="1" applyBorder="1" applyAlignment="1" applyProtection="1">
      <alignment horizontal="center"/>
      <protection locked="0"/>
    </xf>
    <xf numFmtId="0" fontId="23" fillId="10" borderId="9" xfId="2" applyFont="1" applyFill="1" applyBorder="1" applyAlignment="1">
      <alignment horizontal="left" vertical="center" shrinkToFit="1"/>
    </xf>
    <xf numFmtId="0" fontId="23" fillId="8" borderId="10" xfId="2" applyFont="1" applyFill="1" applyBorder="1" applyAlignment="1">
      <alignment horizontal="left" vertical="center" shrinkToFit="1"/>
    </xf>
    <xf numFmtId="0" fontId="23" fillId="8" borderId="11" xfId="2" applyFont="1" applyFill="1" applyBorder="1" applyAlignment="1">
      <alignment horizontal="left" vertical="center" shrinkToFit="1"/>
    </xf>
    <xf numFmtId="0" fontId="15" fillId="10" borderId="2" xfId="2" applyFont="1" applyFill="1" applyBorder="1" applyAlignment="1" applyProtection="1">
      <alignment horizontal="center" vertical="center" shrinkToFit="1"/>
      <protection locked="0"/>
    </xf>
    <xf numFmtId="0" fontId="15" fillId="9" borderId="8" xfId="2" applyFont="1" applyFill="1" applyBorder="1" applyAlignment="1" applyProtection="1">
      <alignment horizontal="center" vertical="center" shrinkToFit="1"/>
      <protection locked="0"/>
    </xf>
    <xf numFmtId="0" fontId="23" fillId="10" borderId="6" xfId="2" applyFont="1" applyFill="1" applyBorder="1" applyAlignment="1">
      <alignment horizontal="left" vertical="center" shrinkToFit="1"/>
    </xf>
    <xf numFmtId="0" fontId="23" fillId="8" borderId="7" xfId="2" applyFont="1" applyFill="1" applyBorder="1" applyAlignment="1">
      <alignment horizontal="left" vertical="center" shrinkToFit="1"/>
    </xf>
    <xf numFmtId="0" fontId="23" fillId="8" borderId="5" xfId="2" applyFont="1" applyFill="1" applyBorder="1" applyAlignment="1">
      <alignment horizontal="left" vertical="center" shrinkToFit="1"/>
    </xf>
    <xf numFmtId="0" fontId="23" fillId="10" borderId="1" xfId="2" applyFont="1" applyFill="1" applyBorder="1" applyAlignment="1">
      <alignment horizontal="left" vertical="center" shrinkToFit="1"/>
    </xf>
    <xf numFmtId="0" fontId="23" fillId="8" borderId="1" xfId="2" applyFont="1" applyFill="1" applyBorder="1" applyAlignment="1">
      <alignment horizontal="left" vertical="center" shrinkToFit="1"/>
    </xf>
    <xf numFmtId="0" fontId="15" fillId="10" borderId="1" xfId="2" applyFont="1" applyFill="1" applyBorder="1" applyAlignment="1" applyProtection="1">
      <alignment horizontal="center" vertical="center" shrinkToFit="1"/>
      <protection locked="0"/>
    </xf>
    <xf numFmtId="0" fontId="15" fillId="9" borderId="1" xfId="2" applyFont="1" applyFill="1" applyBorder="1" applyAlignment="1" applyProtection="1">
      <alignment horizontal="center" vertical="center" shrinkToFit="1"/>
      <protection locked="0"/>
    </xf>
    <xf numFmtId="0" fontId="9" fillId="2" borderId="14" xfId="2" applyFont="1" applyFill="1" applyBorder="1" applyAlignment="1">
      <alignment vertical="center" textRotation="255"/>
    </xf>
    <xf numFmtId="0" fontId="9" fillId="2" borderId="15" xfId="2" applyFont="1" applyFill="1" applyBorder="1" applyAlignment="1">
      <alignment vertical="center" textRotation="255"/>
    </xf>
    <xf numFmtId="0" fontId="15" fillId="2" borderId="1" xfId="2" applyFont="1" applyFill="1" applyBorder="1" applyAlignment="1" applyProtection="1">
      <alignment horizontal="center" vertical="center" wrapText="1"/>
      <protection locked="0"/>
    </xf>
    <xf numFmtId="0" fontId="9" fillId="0" borderId="0" xfId="2" applyFont="1" applyAlignment="1">
      <alignment horizontal="center" vertical="center" shrinkToFit="1"/>
    </xf>
    <xf numFmtId="0" fontId="47" fillId="0" borderId="0" xfId="2" applyFont="1" applyAlignment="1">
      <alignment vertical="center" wrapText="1"/>
    </xf>
    <xf numFmtId="0" fontId="30" fillId="0" borderId="0" xfId="2" applyFont="1" applyAlignment="1">
      <alignment vertical="center" wrapText="1"/>
    </xf>
    <xf numFmtId="0" fontId="23" fillId="0" borderId="10" xfId="0" applyFont="1" applyBorder="1" applyAlignment="1">
      <alignment horizontal="center" vertical="center" shrinkToFit="1"/>
    </xf>
    <xf numFmtId="177" fontId="9" fillId="10" borderId="6" xfId="2" applyNumberFormat="1" applyFont="1" applyFill="1" applyBorder="1" applyAlignment="1">
      <alignment horizontal="right" vertical="center" wrapText="1" shrinkToFit="1"/>
    </xf>
    <xf numFmtId="0" fontId="23" fillId="9" borderId="7" xfId="0" applyFont="1" applyFill="1" applyBorder="1" applyAlignment="1">
      <alignment vertical="center" wrapText="1" shrinkToFit="1"/>
    </xf>
    <xf numFmtId="0" fontId="23" fillId="9" borderId="5" xfId="0" applyFont="1" applyFill="1" applyBorder="1" applyAlignment="1">
      <alignment vertical="center" wrapText="1" shrinkToFit="1"/>
    </xf>
    <xf numFmtId="0" fontId="23" fillId="9" borderId="9" xfId="0" applyFont="1" applyFill="1" applyBorder="1" applyAlignment="1">
      <alignment vertical="center" wrapText="1" shrinkToFit="1"/>
    </xf>
    <xf numFmtId="0" fontId="23" fillId="9" borderId="10" xfId="0" applyFont="1" applyFill="1" applyBorder="1" applyAlignment="1">
      <alignment vertical="center" wrapText="1" shrinkToFit="1"/>
    </xf>
    <xf numFmtId="0" fontId="23" fillId="9" borderId="11" xfId="0" applyFont="1" applyFill="1" applyBorder="1" applyAlignment="1">
      <alignment vertical="center" wrapText="1" shrinkToFit="1"/>
    </xf>
    <xf numFmtId="0" fontId="15" fillId="2" borderId="1" xfId="5" applyFont="1" applyFill="1" applyBorder="1" applyAlignment="1">
      <alignment horizontal="center" vertical="center" wrapText="1"/>
    </xf>
    <xf numFmtId="0" fontId="15" fillId="2" borderId="1" xfId="5" applyFont="1" applyFill="1" applyBorder="1" applyAlignment="1">
      <alignment horizontal="center" vertical="center"/>
    </xf>
    <xf numFmtId="0" fontId="24" fillId="2" borderId="1" xfId="5" applyFont="1" applyFill="1" applyBorder="1" applyAlignment="1">
      <alignment horizontal="center" vertical="center" wrapText="1"/>
    </xf>
    <xf numFmtId="0" fontId="15" fillId="2" borderId="6" xfId="2" applyFont="1" applyFill="1" applyBorder="1" applyAlignment="1" applyProtection="1">
      <alignment horizontal="center" vertical="center" wrapText="1"/>
      <protection locked="0"/>
    </xf>
    <xf numFmtId="0" fontId="15" fillId="2" borderId="7" xfId="2" applyFont="1" applyFill="1" applyBorder="1" applyAlignment="1" applyProtection="1">
      <alignment horizontal="center" vertical="center" wrapText="1"/>
      <protection locked="0"/>
    </xf>
    <xf numFmtId="0" fontId="23" fillId="0" borderId="7" xfId="0" applyFont="1" applyBorder="1" applyAlignment="1">
      <alignment horizontal="center" vertical="center" wrapText="1"/>
    </xf>
    <xf numFmtId="0" fontId="23" fillId="0" borderId="5" xfId="0" applyFont="1" applyBorder="1" applyAlignment="1">
      <alignment horizontal="center" vertical="center" wrapText="1"/>
    </xf>
    <xf numFmtId="0" fontId="15" fillId="2" borderId="12" xfId="2" applyFont="1" applyFill="1" applyBorder="1" applyAlignment="1" applyProtection="1">
      <alignment horizontal="center" vertical="center" wrapText="1"/>
      <protection locked="0"/>
    </xf>
    <xf numFmtId="0" fontId="15" fillId="2" borderId="0" xfId="2" applyFont="1" applyFill="1" applyAlignment="1" applyProtection="1">
      <alignment horizontal="center" vertical="center" wrapText="1"/>
      <protection locked="0"/>
    </xf>
    <xf numFmtId="0" fontId="23" fillId="0" borderId="0" xfId="0" applyFont="1" applyAlignment="1">
      <alignment horizontal="center" vertical="center" wrapText="1"/>
    </xf>
    <xf numFmtId="0" fontId="23" fillId="0" borderId="4" xfId="0" applyFont="1" applyBorder="1" applyAlignment="1">
      <alignment horizontal="center" vertical="center" wrapText="1"/>
    </xf>
    <xf numFmtId="0" fontId="15" fillId="2" borderId="9" xfId="2" applyFont="1" applyFill="1" applyBorder="1" applyAlignment="1" applyProtection="1">
      <alignment horizontal="center" vertical="center" wrapText="1"/>
      <protection locked="0"/>
    </xf>
    <xf numFmtId="0" fontId="15" fillId="2" borderId="10" xfId="2" applyFont="1" applyFill="1" applyBorder="1" applyAlignment="1" applyProtection="1">
      <alignment horizontal="center" vertical="center" wrapText="1"/>
      <protection locked="0"/>
    </xf>
    <xf numFmtId="0" fontId="23" fillId="0" borderId="10" xfId="0" applyFont="1" applyBorder="1" applyAlignment="1">
      <alignment horizontal="center" vertical="center" wrapText="1"/>
    </xf>
    <xf numFmtId="0" fontId="23" fillId="0" borderId="11" xfId="0" applyFont="1" applyBorder="1" applyAlignment="1">
      <alignment horizontal="center" vertical="center" wrapText="1"/>
    </xf>
    <xf numFmtId="0" fontId="15" fillId="2" borderId="8" xfId="2" applyFont="1" applyFill="1" applyBorder="1" applyAlignment="1" applyProtection="1">
      <alignment horizontal="center" vertical="center" wrapText="1"/>
      <protection locked="0"/>
    </xf>
    <xf numFmtId="0" fontId="23" fillId="10" borderId="13" xfId="2" applyFont="1" applyFill="1" applyBorder="1" applyAlignment="1">
      <alignment horizontal="left" vertical="center" shrinkToFit="1"/>
    </xf>
    <xf numFmtId="0" fontId="23" fillId="8" borderId="13" xfId="2" applyFont="1" applyFill="1" applyBorder="1" applyAlignment="1">
      <alignment horizontal="left" vertical="center" shrinkToFit="1"/>
    </xf>
    <xf numFmtId="0" fontId="9" fillId="0" borderId="0" xfId="2" applyFont="1" applyAlignment="1">
      <alignment horizontal="center" vertical="center"/>
    </xf>
    <xf numFmtId="0" fontId="23" fillId="0" borderId="10" xfId="0" applyFont="1" applyBorder="1" applyAlignment="1">
      <alignment horizontal="left" vertical="center"/>
    </xf>
    <xf numFmtId="0" fontId="23" fillId="0" borderId="0" xfId="0" applyFont="1" applyAlignment="1">
      <alignment horizontal="left" vertical="center"/>
    </xf>
    <xf numFmtId="0" fontId="22" fillId="0" borderId="6" xfId="2" applyFont="1" applyBorder="1" applyAlignment="1" applyProtection="1">
      <alignment horizontal="center"/>
      <protection locked="0"/>
    </xf>
    <xf numFmtId="0" fontId="22" fillId="0" borderId="7" xfId="2" applyFont="1" applyBorder="1" applyAlignment="1" applyProtection="1">
      <alignment horizontal="center"/>
      <protection locked="0"/>
    </xf>
    <xf numFmtId="0" fontId="22" fillId="0" borderId="0" xfId="2" applyFont="1" applyAlignment="1" applyProtection="1">
      <alignment horizontal="center"/>
      <protection locked="0"/>
    </xf>
    <xf numFmtId="0" fontId="22" fillId="0" borderId="4" xfId="2" applyFont="1" applyBorder="1" applyAlignment="1" applyProtection="1">
      <alignment horizontal="center"/>
      <protection locked="0"/>
    </xf>
    <xf numFmtId="0" fontId="22" fillId="0" borderId="12" xfId="2" applyFont="1" applyBorder="1" applyAlignment="1" applyProtection="1">
      <alignment horizontal="center"/>
      <protection locked="0"/>
    </xf>
    <xf numFmtId="0" fontId="22" fillId="0" borderId="9" xfId="2" applyFont="1" applyBorder="1" applyAlignment="1" applyProtection="1">
      <alignment horizontal="center"/>
      <protection locked="0"/>
    </xf>
    <xf numFmtId="0" fontId="22" fillId="0" borderId="10" xfId="2" applyFont="1" applyBorder="1" applyAlignment="1" applyProtection="1">
      <alignment horizontal="center"/>
      <protection locked="0"/>
    </xf>
    <xf numFmtId="0" fontId="22" fillId="0" borderId="11" xfId="2" applyFont="1" applyBorder="1" applyAlignment="1" applyProtection="1">
      <alignment horizontal="center"/>
      <protection locked="0"/>
    </xf>
    <xf numFmtId="0" fontId="15" fillId="2" borderId="2" xfId="2" applyFont="1" applyFill="1" applyBorder="1" applyAlignment="1" applyProtection="1">
      <alignment horizontal="center" vertical="center"/>
      <protection locked="0"/>
    </xf>
    <xf numFmtId="0" fontId="23" fillId="2" borderId="3" xfId="0" applyFont="1" applyFill="1" applyBorder="1" applyAlignment="1">
      <alignment horizontal="center" vertical="center"/>
    </xf>
    <xf numFmtId="0" fontId="23" fillId="2" borderId="8" xfId="0" applyFont="1" applyFill="1" applyBorder="1" applyAlignment="1">
      <alignment horizontal="center" vertical="center"/>
    </xf>
    <xf numFmtId="0" fontId="15" fillId="2" borderId="2" xfId="2" applyFont="1" applyFill="1" applyBorder="1" applyAlignment="1" applyProtection="1">
      <alignment horizontal="center" vertical="center" wrapText="1"/>
      <protection locked="0"/>
    </xf>
    <xf numFmtId="0" fontId="15" fillId="2" borderId="3" xfId="2" applyFont="1" applyFill="1" applyBorder="1" applyAlignment="1" applyProtection="1">
      <alignment horizontal="center" vertical="center" wrapText="1"/>
      <protection locked="0"/>
    </xf>
    <xf numFmtId="178" fontId="15" fillId="10" borderId="2" xfId="2" applyNumberFormat="1" applyFont="1" applyFill="1" applyBorder="1" applyAlignment="1" applyProtection="1">
      <alignment horizontal="center" vertical="center" wrapText="1"/>
      <protection locked="0"/>
    </xf>
    <xf numFmtId="178" fontId="15" fillId="9" borderId="3" xfId="2" applyNumberFormat="1" applyFont="1" applyFill="1" applyBorder="1" applyAlignment="1" applyProtection="1">
      <alignment horizontal="center" vertical="center" wrapText="1"/>
      <protection locked="0"/>
    </xf>
    <xf numFmtId="190" fontId="15" fillId="10" borderId="2" xfId="2" applyNumberFormat="1" applyFont="1" applyFill="1" applyBorder="1" applyAlignment="1" applyProtection="1">
      <alignment horizontal="center" vertical="center" wrapText="1"/>
      <protection locked="0"/>
    </xf>
    <xf numFmtId="190" fontId="15" fillId="9" borderId="3" xfId="2" applyNumberFormat="1" applyFont="1" applyFill="1" applyBorder="1" applyAlignment="1" applyProtection="1">
      <alignment horizontal="center" vertical="center" wrapText="1"/>
      <protection locked="0"/>
    </xf>
    <xf numFmtId="190" fontId="15" fillId="9" borderId="8" xfId="2" applyNumberFormat="1" applyFont="1" applyFill="1" applyBorder="1" applyAlignment="1" applyProtection="1">
      <alignment horizontal="center" vertical="center" wrapText="1"/>
      <protection locked="0"/>
    </xf>
    <xf numFmtId="0" fontId="15" fillId="2" borderId="5" xfId="2" applyFont="1" applyFill="1" applyBorder="1" applyAlignment="1" applyProtection="1">
      <alignment horizontal="center" vertical="center" wrapText="1"/>
      <protection locked="0"/>
    </xf>
    <xf numFmtId="0" fontId="15" fillId="2" borderId="4" xfId="2" applyFont="1" applyFill="1" applyBorder="1" applyAlignment="1" applyProtection="1">
      <alignment horizontal="center" vertical="center" wrapText="1"/>
      <protection locked="0"/>
    </xf>
    <xf numFmtId="0" fontId="15" fillId="2" borderId="11" xfId="2" applyFont="1" applyFill="1" applyBorder="1" applyAlignment="1" applyProtection="1">
      <alignment horizontal="center" vertical="center" wrapText="1"/>
      <protection locked="0"/>
    </xf>
    <xf numFmtId="0" fontId="15" fillId="10" borderId="2" xfId="2" applyFont="1" applyFill="1" applyBorder="1" applyAlignment="1" applyProtection="1">
      <alignment horizontal="left" vertical="center" shrinkToFit="1"/>
      <protection locked="0"/>
    </xf>
    <xf numFmtId="0" fontId="15" fillId="9" borderId="3" xfId="2" applyFont="1" applyFill="1" applyBorder="1" applyAlignment="1" applyProtection="1">
      <alignment horizontal="left" vertical="center" shrinkToFit="1"/>
      <protection locked="0"/>
    </xf>
    <xf numFmtId="0" fontId="15" fillId="9" borderId="8" xfId="2" applyFont="1" applyFill="1" applyBorder="1" applyAlignment="1" applyProtection="1">
      <alignment horizontal="left" vertical="center" shrinkToFit="1"/>
      <protection locked="0"/>
    </xf>
    <xf numFmtId="189" fontId="9" fillId="0" borderId="0" xfId="2" applyNumberFormat="1" applyFont="1" applyAlignment="1">
      <alignment horizontal="center" vertical="center"/>
    </xf>
    <xf numFmtId="189" fontId="9" fillId="0" borderId="0" xfId="2" applyNumberFormat="1" applyFont="1" applyAlignment="1">
      <alignment vertical="center" shrinkToFit="1"/>
    </xf>
    <xf numFmtId="0" fontId="15" fillId="0" borderId="1" xfId="2" applyFont="1" applyBorder="1" applyAlignment="1" applyProtection="1">
      <alignment horizontal="center" vertical="center" shrinkToFit="1"/>
      <protection locked="0"/>
    </xf>
    <xf numFmtId="0" fontId="15" fillId="0" borderId="12" xfId="2" applyFont="1" applyBorder="1" applyAlignment="1" applyProtection="1">
      <alignment horizontal="left" vertical="center" shrinkToFit="1"/>
      <protection locked="0"/>
    </xf>
    <xf numFmtId="0" fontId="15" fillId="0" borderId="0" xfId="2" applyFont="1" applyAlignment="1" applyProtection="1">
      <alignment horizontal="left" vertical="center" shrinkToFit="1"/>
      <protection locked="0"/>
    </xf>
    <xf numFmtId="0" fontId="15" fillId="0" borderId="4" xfId="2" applyFont="1" applyBorder="1" applyAlignment="1" applyProtection="1">
      <alignment horizontal="left" vertical="center" shrinkToFit="1"/>
      <protection locked="0"/>
    </xf>
    <xf numFmtId="0" fontId="15" fillId="0" borderId="14" xfId="2" applyFont="1" applyBorder="1" applyAlignment="1" applyProtection="1">
      <alignment horizontal="left" vertical="center" shrinkToFit="1"/>
      <protection locked="0"/>
    </xf>
    <xf numFmtId="0" fontId="15" fillId="0" borderId="9" xfId="2" applyFont="1" applyBorder="1" applyAlignment="1" applyProtection="1">
      <alignment horizontal="left" vertical="center" shrinkToFit="1"/>
      <protection locked="0"/>
    </xf>
    <xf numFmtId="0" fontId="15" fillId="0" borderId="10" xfId="2" applyFont="1" applyBorder="1" applyAlignment="1" applyProtection="1">
      <alignment horizontal="left" vertical="center" shrinkToFit="1"/>
      <protection locked="0"/>
    </xf>
    <xf numFmtId="0" fontId="15" fillId="0" borderId="11" xfId="2" applyFont="1" applyBorder="1" applyAlignment="1" applyProtection="1">
      <alignment horizontal="left" vertical="center" shrinkToFit="1"/>
      <protection locked="0"/>
    </xf>
    <xf numFmtId="0" fontId="45" fillId="2" borderId="1" xfId="2" applyFont="1" applyFill="1" applyBorder="1" applyAlignment="1" applyProtection="1">
      <alignment horizontal="center" vertical="center" wrapText="1" shrinkToFit="1"/>
      <protection locked="0"/>
    </xf>
    <xf numFmtId="0" fontId="45" fillId="2" borderId="1" xfId="2" applyFont="1" applyFill="1" applyBorder="1" applyAlignment="1" applyProtection="1">
      <alignment horizontal="center" vertical="center" shrinkToFit="1"/>
      <protection locked="0"/>
    </xf>
    <xf numFmtId="0" fontId="15" fillId="2" borderId="14" xfId="2" applyFont="1" applyFill="1" applyBorder="1" applyAlignment="1" applyProtection="1">
      <alignment horizontal="center" vertical="center" wrapText="1"/>
      <protection locked="0"/>
    </xf>
    <xf numFmtId="0" fontId="15" fillId="2" borderId="15" xfId="2" applyFont="1" applyFill="1" applyBorder="1" applyAlignment="1" applyProtection="1">
      <alignment horizontal="center" vertical="center" wrapText="1"/>
      <protection locked="0"/>
    </xf>
    <xf numFmtId="0" fontId="15" fillId="0" borderId="7" xfId="2" applyFont="1" applyBorder="1" applyAlignment="1" applyProtection="1">
      <alignment horizontal="left" vertical="center" wrapText="1" shrinkToFit="1"/>
      <protection locked="0"/>
    </xf>
    <xf numFmtId="0" fontId="15" fillId="0" borderId="7" xfId="2" applyFont="1" applyBorder="1" applyAlignment="1" applyProtection="1">
      <alignment horizontal="left" vertical="center" shrinkToFit="1"/>
      <protection locked="0"/>
    </xf>
    <xf numFmtId="0" fontId="22" fillId="0" borderId="1" xfId="2" applyFont="1" applyBorder="1" applyAlignment="1" applyProtection="1">
      <alignment horizontal="center" vertical="center" wrapText="1"/>
      <protection locked="0"/>
    </xf>
    <xf numFmtId="0" fontId="23" fillId="10" borderId="14" xfId="2" applyFont="1" applyFill="1" applyBorder="1" applyAlignment="1">
      <alignment horizontal="left" vertical="center" shrinkToFit="1"/>
    </xf>
    <xf numFmtId="0" fontId="23" fillId="8" borderId="14" xfId="2" applyFont="1" applyFill="1" applyBorder="1" applyAlignment="1">
      <alignment horizontal="left" vertical="center" shrinkToFit="1"/>
    </xf>
    <xf numFmtId="0" fontId="23" fillId="10" borderId="2" xfId="0" applyFont="1" applyFill="1" applyBorder="1" applyAlignment="1">
      <alignment horizontal="left" vertical="center"/>
    </xf>
    <xf numFmtId="0" fontId="23" fillId="8" borderId="3" xfId="0" applyFont="1" applyFill="1" applyBorder="1" applyAlignment="1">
      <alignment horizontal="left" vertical="center"/>
    </xf>
    <xf numFmtId="0" fontId="15" fillId="2" borderId="6" xfId="0" applyFont="1" applyFill="1" applyBorder="1" applyAlignment="1">
      <alignment horizontal="center" vertical="center" shrinkToFit="1"/>
    </xf>
    <xf numFmtId="0" fontId="15" fillId="2" borderId="7" xfId="0" applyFont="1" applyFill="1" applyBorder="1" applyAlignment="1">
      <alignment horizontal="center" vertical="center" shrinkToFit="1"/>
    </xf>
    <xf numFmtId="0" fontId="15" fillId="2" borderId="5" xfId="0" applyFont="1" applyFill="1" applyBorder="1" applyAlignment="1">
      <alignment horizontal="center" vertical="center" shrinkToFit="1"/>
    </xf>
    <xf numFmtId="178" fontId="23" fillId="10" borderId="2" xfId="0" applyNumberFormat="1" applyFont="1" applyFill="1" applyBorder="1">
      <alignment vertical="center"/>
    </xf>
    <xf numFmtId="178" fontId="23" fillId="8" borderId="3" xfId="0" applyNumberFormat="1" applyFont="1" applyFill="1" applyBorder="1">
      <alignment vertical="center"/>
    </xf>
    <xf numFmtId="178" fontId="23" fillId="8" borderId="8" xfId="0" applyNumberFormat="1" applyFont="1" applyFill="1" applyBorder="1">
      <alignment vertical="center"/>
    </xf>
    <xf numFmtId="0" fontId="23" fillId="10" borderId="1" xfId="0" applyFont="1" applyFill="1" applyBorder="1">
      <alignment vertical="center"/>
    </xf>
    <xf numFmtId="0" fontId="23" fillId="8" borderId="1" xfId="0" applyFont="1" applyFill="1" applyBorder="1">
      <alignment vertical="center"/>
    </xf>
    <xf numFmtId="0" fontId="23" fillId="10" borderId="2" xfId="0" applyFont="1" applyFill="1" applyBorder="1" applyAlignment="1">
      <alignment horizontal="center" vertical="center"/>
    </xf>
    <xf numFmtId="0" fontId="23" fillId="8" borderId="3" xfId="0" applyFont="1" applyFill="1" applyBorder="1" applyAlignment="1">
      <alignment horizontal="center" vertical="center"/>
    </xf>
    <xf numFmtId="0" fontId="15" fillId="2" borderId="9" xfId="0" applyFont="1" applyFill="1" applyBorder="1" applyAlignment="1">
      <alignment horizontal="center" vertical="center" shrinkToFit="1"/>
    </xf>
    <xf numFmtId="0" fontId="15" fillId="2" borderId="10" xfId="0" applyFont="1" applyFill="1" applyBorder="1" applyAlignment="1">
      <alignment horizontal="center" vertical="center" shrinkToFit="1"/>
    </xf>
    <xf numFmtId="0" fontId="15" fillId="2" borderId="11" xfId="0" applyFont="1" applyFill="1" applyBorder="1" applyAlignment="1">
      <alignment horizontal="center" vertical="center" shrinkToFit="1"/>
    </xf>
    <xf numFmtId="186" fontId="15" fillId="10" borderId="9" xfId="0" applyNumberFormat="1" applyFont="1" applyFill="1" applyBorder="1" applyAlignment="1">
      <alignment horizontal="left" vertical="center"/>
    </xf>
    <xf numFmtId="186" fontId="15" fillId="8" borderId="10" xfId="0" applyNumberFormat="1" applyFont="1" applyFill="1" applyBorder="1" applyAlignment="1">
      <alignment horizontal="left" vertical="center"/>
    </xf>
    <xf numFmtId="186" fontId="15" fillId="8" borderId="11" xfId="0" applyNumberFormat="1" applyFont="1" applyFill="1" applyBorder="1" applyAlignment="1">
      <alignment horizontal="left" vertical="center"/>
    </xf>
    <xf numFmtId="186" fontId="15" fillId="10" borderId="2" xfId="0" applyNumberFormat="1" applyFont="1" applyFill="1" applyBorder="1" applyAlignment="1">
      <alignment horizontal="center" vertical="center" shrinkToFit="1"/>
    </xf>
    <xf numFmtId="0" fontId="23" fillId="8" borderId="3" xfId="0" applyFont="1" applyFill="1" applyBorder="1" applyAlignment="1">
      <alignment horizontal="center" vertical="center" shrinkToFit="1"/>
    </xf>
    <xf numFmtId="0" fontId="23" fillId="8" borderId="8" xfId="0" applyFont="1" applyFill="1" applyBorder="1" applyAlignment="1">
      <alignment horizontal="center" vertical="center" shrinkToFit="1"/>
    </xf>
    <xf numFmtId="0" fontId="9" fillId="2" borderId="6" xfId="0" applyFont="1" applyFill="1" applyBorder="1" applyAlignment="1">
      <alignment horizontal="center" vertical="center" shrinkToFit="1"/>
    </xf>
    <xf numFmtId="0" fontId="9" fillId="2" borderId="7" xfId="0" applyFont="1" applyFill="1" applyBorder="1" applyAlignment="1">
      <alignment horizontal="center" vertical="center" shrinkToFit="1"/>
    </xf>
    <xf numFmtId="0" fontId="9" fillId="2" borderId="5" xfId="0" applyFont="1" applyFill="1" applyBorder="1" applyAlignment="1">
      <alignment horizontal="center" vertical="center" shrinkToFit="1"/>
    </xf>
    <xf numFmtId="0" fontId="9" fillId="2" borderId="9" xfId="0" applyFont="1" applyFill="1" applyBorder="1" applyAlignment="1">
      <alignment horizontal="center" vertical="center" shrinkToFit="1"/>
    </xf>
    <xf numFmtId="0" fontId="9" fillId="2" borderId="10" xfId="0" applyFont="1" applyFill="1" applyBorder="1" applyAlignment="1">
      <alignment horizontal="center" vertical="center" shrinkToFit="1"/>
    </xf>
    <xf numFmtId="0" fontId="9" fillId="2" borderId="11" xfId="0" applyFont="1" applyFill="1" applyBorder="1" applyAlignment="1">
      <alignment horizontal="center" vertical="center" shrinkToFit="1"/>
    </xf>
    <xf numFmtId="0" fontId="23" fillId="8" borderId="8" xfId="0" applyFont="1" applyFill="1" applyBorder="1" applyAlignment="1">
      <alignment horizontal="center" vertical="center"/>
    </xf>
    <xf numFmtId="0" fontId="15" fillId="2" borderId="6" xfId="0" applyFont="1" applyFill="1" applyBorder="1" applyAlignment="1">
      <alignment horizontal="center" vertical="center"/>
    </xf>
    <xf numFmtId="0" fontId="15" fillId="2" borderId="7" xfId="0" applyFont="1" applyFill="1" applyBorder="1" applyAlignment="1">
      <alignment horizontal="center" vertical="center"/>
    </xf>
    <xf numFmtId="0" fontId="15" fillId="2" borderId="5" xfId="0" applyFont="1" applyFill="1" applyBorder="1" applyAlignment="1">
      <alignment horizontal="center" vertical="center"/>
    </xf>
    <xf numFmtId="0" fontId="15" fillId="2" borderId="9" xfId="0" applyFont="1" applyFill="1" applyBorder="1" applyAlignment="1">
      <alignment horizontal="center" vertical="center"/>
    </xf>
    <xf numFmtId="0" fontId="15" fillId="2" borderId="10" xfId="0" applyFont="1" applyFill="1" applyBorder="1" applyAlignment="1">
      <alignment horizontal="center" vertical="center"/>
    </xf>
    <xf numFmtId="0" fontId="15" fillId="2" borderId="11" xfId="0" applyFont="1" applyFill="1" applyBorder="1" applyAlignment="1">
      <alignment horizontal="center" vertical="center"/>
    </xf>
    <xf numFmtId="177" fontId="15" fillId="10" borderId="6" xfId="0" applyNumberFormat="1" applyFont="1" applyFill="1" applyBorder="1" applyAlignment="1">
      <alignment horizontal="center" vertical="center"/>
    </xf>
    <xf numFmtId="177" fontId="15" fillId="9" borderId="7" xfId="0" applyNumberFormat="1" applyFont="1" applyFill="1" applyBorder="1" applyAlignment="1">
      <alignment horizontal="center" vertical="center"/>
    </xf>
    <xf numFmtId="177" fontId="15" fillId="9" borderId="5" xfId="0" applyNumberFormat="1" applyFont="1" applyFill="1" applyBorder="1" applyAlignment="1">
      <alignment horizontal="center" vertical="center"/>
    </xf>
    <xf numFmtId="177" fontId="15" fillId="9" borderId="9" xfId="0" applyNumberFormat="1" applyFont="1" applyFill="1" applyBorder="1" applyAlignment="1">
      <alignment horizontal="center" vertical="center"/>
    </xf>
    <xf numFmtId="177" fontId="15" fillId="9" borderId="10" xfId="0" applyNumberFormat="1" applyFont="1" applyFill="1" applyBorder="1" applyAlignment="1">
      <alignment horizontal="center" vertical="center"/>
    </xf>
    <xf numFmtId="177" fontId="15" fillId="9" borderId="11" xfId="0" applyNumberFormat="1" applyFont="1" applyFill="1" applyBorder="1" applyAlignment="1">
      <alignment horizontal="center" vertical="center"/>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23" fillId="0" borderId="3" xfId="0" applyFont="1" applyBorder="1" applyAlignment="1">
      <alignment horizontal="center" vertical="center"/>
    </xf>
    <xf numFmtId="186" fontId="15" fillId="10" borderId="6" xfId="0" applyNumberFormat="1" applyFont="1" applyFill="1" applyBorder="1" applyAlignment="1">
      <alignment horizontal="center" vertical="center"/>
    </xf>
    <xf numFmtId="0" fontId="23" fillId="8" borderId="7" xfId="0" applyFont="1" applyFill="1" applyBorder="1">
      <alignment vertical="center"/>
    </xf>
    <xf numFmtId="0" fontId="23" fillId="8" borderId="5" xfId="0" applyFont="1" applyFill="1" applyBorder="1">
      <alignment vertical="center"/>
    </xf>
    <xf numFmtId="186" fontId="15" fillId="10" borderId="9" xfId="0" applyNumberFormat="1" applyFont="1" applyFill="1" applyBorder="1" applyAlignment="1">
      <alignment horizontal="center" vertical="center"/>
    </xf>
    <xf numFmtId="0" fontId="23" fillId="8" borderId="10" xfId="0" applyFont="1" applyFill="1" applyBorder="1">
      <alignment vertical="center"/>
    </xf>
    <xf numFmtId="0" fontId="23" fillId="8" borderId="11" xfId="0" applyFont="1" applyFill="1" applyBorder="1">
      <alignment vertical="center"/>
    </xf>
    <xf numFmtId="0" fontId="23" fillId="10" borderId="2" xfId="0" applyFont="1" applyFill="1" applyBorder="1" applyAlignment="1">
      <alignment horizontal="left" vertical="center" wrapText="1"/>
    </xf>
    <xf numFmtId="0" fontId="23" fillId="8" borderId="3" xfId="0" applyFont="1" applyFill="1" applyBorder="1" applyAlignment="1">
      <alignment horizontal="left" vertical="center" wrapText="1"/>
    </xf>
    <xf numFmtId="0" fontId="23" fillId="8" borderId="8" xfId="0" applyFont="1" applyFill="1" applyBorder="1" applyAlignment="1">
      <alignment horizontal="left" vertical="center" wrapText="1"/>
    </xf>
    <xf numFmtId="186" fontId="15" fillId="10" borderId="6" xfId="0" applyNumberFormat="1" applyFont="1" applyFill="1" applyBorder="1" applyAlignment="1">
      <alignment horizontal="left" vertical="center"/>
    </xf>
    <xf numFmtId="186" fontId="15" fillId="8" borderId="7" xfId="0" applyNumberFormat="1" applyFont="1" applyFill="1" applyBorder="1" applyAlignment="1">
      <alignment horizontal="left" vertical="center"/>
    </xf>
    <xf numFmtId="186" fontId="15" fillId="8" borderId="5" xfId="0" applyNumberFormat="1" applyFont="1" applyFill="1" applyBorder="1" applyAlignment="1">
      <alignment horizontal="left" vertical="center"/>
    </xf>
    <xf numFmtId="0" fontId="23" fillId="2" borderId="2" xfId="0" applyFont="1" applyFill="1" applyBorder="1">
      <alignment vertical="center"/>
    </xf>
    <xf numFmtId="0" fontId="23" fillId="2" borderId="3" xfId="0" applyFont="1" applyFill="1" applyBorder="1">
      <alignment vertical="center"/>
    </xf>
    <xf numFmtId="0" fontId="23" fillId="2" borderId="8" xfId="0" applyFont="1" applyFill="1" applyBorder="1">
      <alignment vertical="center"/>
    </xf>
    <xf numFmtId="0" fontId="23" fillId="2" borderId="2" xfId="0" applyFont="1" applyFill="1" applyBorder="1" applyAlignment="1">
      <alignment horizontal="center" vertical="center"/>
    </xf>
    <xf numFmtId="0" fontId="23" fillId="2" borderId="2" xfId="0" applyFont="1" applyFill="1" applyBorder="1" applyAlignment="1">
      <alignment vertical="center" wrapText="1"/>
    </xf>
    <xf numFmtId="0" fontId="9" fillId="10" borderId="6" xfId="5" applyFont="1" applyFill="1" applyBorder="1" applyAlignment="1">
      <alignment horizontal="center" vertical="center"/>
    </xf>
    <xf numFmtId="0" fontId="9" fillId="8" borderId="7" xfId="5" applyFont="1" applyFill="1" applyBorder="1" applyAlignment="1">
      <alignment horizontal="center" vertical="center"/>
    </xf>
    <xf numFmtId="0" fontId="9" fillId="8" borderId="5" xfId="5" applyFont="1" applyFill="1" applyBorder="1" applyAlignment="1">
      <alignment horizontal="center" vertical="center"/>
    </xf>
    <xf numFmtId="0" fontId="9" fillId="10" borderId="9" xfId="5" applyFont="1" applyFill="1" applyBorder="1" applyAlignment="1">
      <alignment horizontal="center" vertical="center"/>
    </xf>
    <xf numFmtId="0" fontId="9" fillId="8" borderId="10" xfId="5" applyFont="1" applyFill="1" applyBorder="1" applyAlignment="1">
      <alignment horizontal="center" vertical="center"/>
    </xf>
    <xf numFmtId="0" fontId="9" fillId="8" borderId="11" xfId="5" applyFont="1" applyFill="1" applyBorder="1" applyAlignment="1">
      <alignment horizontal="center" vertical="center"/>
    </xf>
    <xf numFmtId="0" fontId="21" fillId="2" borderId="1" xfId="5" applyFont="1" applyFill="1" applyBorder="1" applyAlignment="1">
      <alignment horizontal="center" vertical="center" wrapText="1" shrinkToFit="1"/>
    </xf>
    <xf numFmtId="0" fontId="15" fillId="0" borderId="1" xfId="0" applyFont="1" applyBorder="1" applyAlignment="1">
      <alignment horizontal="center" vertical="center"/>
    </xf>
    <xf numFmtId="14" fontId="9" fillId="10" borderId="6" xfId="5" applyNumberFormat="1" applyFont="1" applyFill="1" applyBorder="1" applyAlignment="1">
      <alignment horizontal="center" vertical="center" wrapText="1" shrinkToFit="1"/>
    </xf>
    <xf numFmtId="0" fontId="9" fillId="9" borderId="7" xfId="5" applyFont="1" applyFill="1" applyBorder="1" applyAlignment="1">
      <alignment horizontal="center" vertical="center" wrapText="1" shrinkToFit="1"/>
    </xf>
    <xf numFmtId="0" fontId="9" fillId="9" borderId="5" xfId="5" applyFont="1" applyFill="1" applyBorder="1" applyAlignment="1">
      <alignment horizontal="center" vertical="center" wrapText="1" shrinkToFit="1"/>
    </xf>
    <xf numFmtId="0" fontId="9" fillId="9" borderId="9" xfId="5" applyFont="1" applyFill="1" applyBorder="1" applyAlignment="1">
      <alignment horizontal="center" vertical="center" wrapText="1" shrinkToFit="1"/>
    </xf>
    <xf numFmtId="0" fontId="9" fillId="9" borderId="10" xfId="5" applyFont="1" applyFill="1" applyBorder="1" applyAlignment="1">
      <alignment horizontal="center" vertical="center" wrapText="1" shrinkToFit="1"/>
    </xf>
    <xf numFmtId="0" fontId="9" fillId="9" borderId="11" xfId="5" applyFont="1" applyFill="1" applyBorder="1" applyAlignment="1">
      <alignment horizontal="center" vertical="center" wrapText="1" shrinkToFit="1"/>
    </xf>
    <xf numFmtId="0" fontId="9" fillId="2" borderId="13" xfId="5" applyFont="1" applyFill="1" applyBorder="1" applyAlignment="1">
      <alignment horizontal="center" vertical="center"/>
    </xf>
    <xf numFmtId="0" fontId="9" fillId="2" borderId="6" xfId="5" applyFont="1" applyFill="1" applyBorder="1" applyAlignment="1">
      <alignment horizontal="center" vertical="center" shrinkToFit="1"/>
    </xf>
    <xf numFmtId="0" fontId="9" fillId="2" borderId="5" xfId="5" applyFont="1" applyFill="1" applyBorder="1" applyAlignment="1">
      <alignment horizontal="center" vertical="center" shrinkToFit="1"/>
    </xf>
    <xf numFmtId="0" fontId="9" fillId="2" borderId="9" xfId="5" applyFont="1" applyFill="1" applyBorder="1" applyAlignment="1">
      <alignment horizontal="center" vertical="center" shrinkToFit="1"/>
    </xf>
    <xf numFmtId="0" fontId="9" fillId="2" borderId="11" xfId="5" applyFont="1" applyFill="1" applyBorder="1" applyAlignment="1">
      <alignment horizontal="center" vertical="center" shrinkToFit="1"/>
    </xf>
    <xf numFmtId="0" fontId="9" fillId="10" borderId="14" xfId="5" applyFont="1" applyFill="1" applyBorder="1" applyAlignment="1">
      <alignment horizontal="left" vertical="center"/>
    </xf>
    <xf numFmtId="0" fontId="9" fillId="8" borderId="14" xfId="5" applyFont="1" applyFill="1" applyBorder="1" applyAlignment="1">
      <alignment horizontal="left" vertical="center"/>
    </xf>
    <xf numFmtId="0" fontId="9" fillId="2" borderId="1" xfId="5" applyFont="1" applyFill="1" applyBorder="1" applyAlignment="1">
      <alignment horizontal="center" vertical="center"/>
    </xf>
    <xf numFmtId="0" fontId="9" fillId="10" borderId="13" xfId="5" applyFont="1" applyFill="1" applyBorder="1" applyAlignment="1">
      <alignment horizontal="left" vertical="center"/>
    </xf>
    <xf numFmtId="0" fontId="9" fillId="8" borderId="13" xfId="5" applyFont="1" applyFill="1" applyBorder="1" applyAlignment="1">
      <alignment horizontal="left" vertical="center"/>
    </xf>
    <xf numFmtId="0" fontId="9" fillId="2" borderId="14" xfId="5" applyFont="1" applyFill="1" applyBorder="1" applyAlignment="1">
      <alignment horizontal="center" vertical="center"/>
    </xf>
    <xf numFmtId="0" fontId="24" fillId="2" borderId="14" xfId="5" applyFont="1" applyFill="1" applyBorder="1" applyAlignment="1">
      <alignment horizontal="center" vertical="center" wrapText="1"/>
    </xf>
    <xf numFmtId="0" fontId="24" fillId="2" borderId="15" xfId="5" applyFont="1" applyFill="1" applyBorder="1" applyAlignment="1">
      <alignment horizontal="center" vertical="center" wrapText="1"/>
    </xf>
    <xf numFmtId="0" fontId="24" fillId="2" borderId="13" xfId="5" applyFont="1" applyFill="1" applyBorder="1" applyAlignment="1">
      <alignment horizontal="center" vertical="center" wrapText="1"/>
    </xf>
    <xf numFmtId="0" fontId="24" fillId="2" borderId="33" xfId="5" applyFont="1" applyFill="1" applyBorder="1" applyAlignment="1">
      <alignment horizontal="center" vertical="center" wrapText="1"/>
    </xf>
    <xf numFmtId="0" fontId="24" fillId="2" borderId="47" xfId="5" applyFont="1" applyFill="1" applyBorder="1" applyAlignment="1">
      <alignment horizontal="center" vertical="center" wrapText="1"/>
    </xf>
    <xf numFmtId="0" fontId="15" fillId="2" borderId="23" xfId="5" applyFont="1" applyFill="1" applyBorder="1" applyAlignment="1">
      <alignment horizontal="center" vertical="center" wrapText="1"/>
    </xf>
    <xf numFmtId="0" fontId="15" fillId="2" borderId="22" xfId="5" applyFont="1" applyFill="1" applyBorder="1" applyAlignment="1">
      <alignment horizontal="center" vertical="center" wrapText="1"/>
    </xf>
    <xf numFmtId="0" fontId="15" fillId="2" borderId="21" xfId="5" applyFont="1" applyFill="1" applyBorder="1" applyAlignment="1">
      <alignment horizontal="center" vertical="center" wrapText="1"/>
    </xf>
    <xf numFmtId="0" fontId="15" fillId="2" borderId="23" xfId="5" applyFont="1" applyFill="1" applyBorder="1" applyAlignment="1">
      <alignment horizontal="center" vertical="center"/>
    </xf>
    <xf numFmtId="0" fontId="15" fillId="2" borderId="22" xfId="5" applyFont="1" applyFill="1" applyBorder="1" applyAlignment="1">
      <alignment horizontal="center" vertical="center"/>
    </xf>
    <xf numFmtId="0" fontId="15" fillId="2" borderId="19" xfId="5" applyFont="1" applyFill="1" applyBorder="1" applyAlignment="1">
      <alignment horizontal="center" vertical="center"/>
    </xf>
    <xf numFmtId="0" fontId="15" fillId="2" borderId="3" xfId="5" applyFont="1" applyFill="1" applyBorder="1" applyAlignment="1">
      <alignment horizontal="center" vertical="center"/>
    </xf>
    <xf numFmtId="0" fontId="15" fillId="2" borderId="20" xfId="5" applyFont="1" applyFill="1" applyBorder="1" applyAlignment="1">
      <alignment horizontal="center" vertical="center" wrapText="1"/>
    </xf>
    <xf numFmtId="0" fontId="15" fillId="2" borderId="18" xfId="5" applyFont="1" applyFill="1" applyBorder="1" applyAlignment="1">
      <alignment horizontal="center" vertical="center" wrapText="1"/>
    </xf>
    <xf numFmtId="0" fontId="15" fillId="2" borderId="8" xfId="5" applyFont="1" applyFill="1" applyBorder="1" applyAlignment="1">
      <alignment horizontal="center" vertical="center"/>
    </xf>
    <xf numFmtId="0" fontId="9" fillId="0" borderId="53" xfId="5" applyFont="1" applyBorder="1" applyAlignment="1">
      <alignment horizontal="center" vertical="center" shrinkToFit="1"/>
    </xf>
    <xf numFmtId="0" fontId="9" fillId="0" borderId="54" xfId="5" applyFont="1" applyBorder="1" applyAlignment="1">
      <alignment horizontal="center" vertical="center" shrinkToFit="1"/>
    </xf>
    <xf numFmtId="0" fontId="9" fillId="0" borderId="56" xfId="5" applyFont="1" applyBorder="1" applyAlignment="1">
      <alignment horizontal="center" vertical="center" shrinkToFit="1"/>
    </xf>
    <xf numFmtId="0" fontId="9" fillId="0" borderId="24" xfId="5" applyFont="1" applyBorder="1" applyAlignment="1">
      <alignment horizontal="center" vertical="center" shrinkToFit="1"/>
    </xf>
    <xf numFmtId="179" fontId="9" fillId="2" borderId="34" xfId="5" applyNumberFormat="1" applyFont="1" applyFill="1" applyBorder="1" applyAlignment="1">
      <alignment horizontal="center" vertical="center" shrinkToFit="1"/>
    </xf>
    <xf numFmtId="179" fontId="9" fillId="2" borderId="25" xfId="5" applyNumberFormat="1" applyFont="1" applyFill="1" applyBorder="1" applyAlignment="1">
      <alignment horizontal="center" vertical="center" shrinkToFit="1"/>
    </xf>
    <xf numFmtId="179" fontId="9" fillId="2" borderId="24" xfId="5" applyNumberFormat="1" applyFont="1" applyFill="1" applyBorder="1" applyAlignment="1">
      <alignment horizontal="center" vertical="center" shrinkToFit="1"/>
    </xf>
    <xf numFmtId="0" fontId="9" fillId="0" borderId="35" xfId="5" applyFont="1" applyBorder="1" applyAlignment="1">
      <alignment horizontal="center" vertical="center" shrinkToFit="1"/>
    </xf>
    <xf numFmtId="0" fontId="9" fillId="0" borderId="49" xfId="5" applyFont="1" applyBorder="1" applyAlignment="1">
      <alignment horizontal="center" vertical="center" shrinkToFit="1"/>
    </xf>
    <xf numFmtId="0" fontId="9" fillId="0" borderId="36" xfId="5" applyFont="1" applyBorder="1" applyAlignment="1">
      <alignment horizontal="center" vertical="center" shrinkToFit="1"/>
    </xf>
    <xf numFmtId="0" fontId="9" fillId="0" borderId="34" xfId="5" applyFont="1" applyBorder="1" applyAlignment="1">
      <alignment horizontal="center" vertical="center" shrinkToFit="1"/>
    </xf>
    <xf numFmtId="0" fontId="9" fillId="0" borderId="25" xfId="5" applyFont="1" applyBorder="1" applyAlignment="1">
      <alignment horizontal="center" vertical="center" shrinkToFit="1"/>
    </xf>
    <xf numFmtId="0" fontId="15" fillId="2" borderId="21" xfId="5" applyFont="1" applyFill="1" applyBorder="1" applyAlignment="1">
      <alignment horizontal="center" vertical="center"/>
    </xf>
    <xf numFmtId="0" fontId="15" fillId="2" borderId="2" xfId="5" applyFont="1" applyFill="1" applyBorder="1" applyAlignment="1">
      <alignment horizontal="center" vertical="center"/>
    </xf>
    <xf numFmtId="0" fontId="15" fillId="2" borderId="16" xfId="5" applyFont="1" applyFill="1" applyBorder="1" applyAlignment="1">
      <alignment horizontal="center" vertical="center"/>
    </xf>
    <xf numFmtId="0" fontId="9" fillId="10" borderId="1" xfId="5" applyFont="1" applyFill="1" applyBorder="1" applyAlignment="1">
      <alignment horizontal="left" vertical="center" shrinkToFit="1"/>
    </xf>
    <xf numFmtId="0" fontId="9" fillId="8" borderId="1" xfId="5" applyFont="1" applyFill="1" applyBorder="1" applyAlignment="1">
      <alignment horizontal="left" vertical="center" shrinkToFit="1"/>
    </xf>
    <xf numFmtId="0" fontId="9" fillId="0" borderId="6" xfId="5" applyFont="1" applyBorder="1" applyAlignment="1">
      <alignment horizontal="center" vertical="center"/>
    </xf>
    <xf numFmtId="0" fontId="9" fillId="0" borderId="7" xfId="5" applyFont="1" applyBorder="1" applyAlignment="1">
      <alignment horizontal="center" vertical="center"/>
    </xf>
    <xf numFmtId="0" fontId="9" fillId="0" borderId="59" xfId="5" applyFont="1" applyBorder="1" applyAlignment="1">
      <alignment horizontal="center" vertical="center"/>
    </xf>
    <xf numFmtId="0" fontId="9" fillId="0" borderId="25" xfId="5" applyFont="1" applyBorder="1" applyAlignment="1">
      <alignment horizontal="center" vertical="center"/>
    </xf>
    <xf numFmtId="0" fontId="9" fillId="0" borderId="60" xfId="5" applyFont="1" applyBorder="1" applyAlignment="1">
      <alignment horizontal="center" vertical="center"/>
    </xf>
    <xf numFmtId="0" fontId="9" fillId="0" borderId="51" xfId="5" applyFont="1" applyBorder="1" applyAlignment="1">
      <alignment horizontal="center" vertical="center" shrinkToFit="1"/>
    </xf>
    <xf numFmtId="0" fontId="9" fillId="0" borderId="42" xfId="5" applyFont="1" applyBorder="1" applyAlignment="1">
      <alignment horizontal="center" vertical="center" shrinkToFit="1"/>
    </xf>
    <xf numFmtId="0" fontId="9" fillId="0" borderId="50" xfId="5" applyFont="1" applyBorder="1" applyAlignment="1">
      <alignment horizontal="center" vertical="center" shrinkToFit="1"/>
    </xf>
    <xf numFmtId="0" fontId="9" fillId="0" borderId="40" xfId="5" applyFont="1" applyBorder="1" applyAlignment="1">
      <alignment horizontal="center" vertical="center" shrinkToFit="1"/>
    </xf>
    <xf numFmtId="0" fontId="9" fillId="0" borderId="55" xfId="5" applyFont="1" applyBorder="1" applyAlignment="1">
      <alignment horizontal="center" vertical="center" shrinkToFit="1"/>
    </xf>
    <xf numFmtId="0" fontId="9" fillId="0" borderId="43" xfId="5" applyFont="1" applyBorder="1" applyAlignment="1">
      <alignment horizontal="center" vertical="center" shrinkToFit="1"/>
    </xf>
    <xf numFmtId="0" fontId="9" fillId="0" borderId="0" xfId="2" applyFont="1" applyAlignment="1">
      <alignment vertical="center"/>
    </xf>
    <xf numFmtId="0" fontId="23" fillId="0" borderId="0" xfId="11" applyFont="1">
      <alignment vertical="center"/>
    </xf>
    <xf numFmtId="0" fontId="10" fillId="10" borderId="2" xfId="2" applyFont="1" applyFill="1" applyBorder="1" applyAlignment="1">
      <alignment horizontal="center" vertical="center" wrapText="1" shrinkToFit="1"/>
    </xf>
    <xf numFmtId="0" fontId="10" fillId="8" borderId="3" xfId="2" applyFont="1" applyFill="1" applyBorder="1" applyAlignment="1">
      <alignment horizontal="center" vertical="center" wrapText="1" shrinkToFit="1"/>
    </xf>
    <xf numFmtId="0" fontId="10" fillId="8" borderId="8" xfId="2" applyFont="1" applyFill="1" applyBorder="1" applyAlignment="1">
      <alignment horizontal="center" vertical="center" wrapText="1" shrinkToFit="1"/>
    </xf>
    <xf numFmtId="0" fontId="10" fillId="10" borderId="6" xfId="2" applyFont="1" applyFill="1" applyBorder="1" applyAlignment="1">
      <alignment horizontal="left" vertical="center"/>
    </xf>
    <xf numFmtId="0" fontId="10" fillId="8" borderId="7" xfId="2" applyFont="1" applyFill="1" applyBorder="1" applyAlignment="1">
      <alignment horizontal="left" vertical="center"/>
    </xf>
    <xf numFmtId="0" fontId="10" fillId="8" borderId="5" xfId="2" applyFont="1" applyFill="1" applyBorder="1" applyAlignment="1">
      <alignment horizontal="left" vertical="center"/>
    </xf>
    <xf numFmtId="0" fontId="10" fillId="10" borderId="2" xfId="2" applyFont="1" applyFill="1" applyBorder="1" applyAlignment="1">
      <alignment horizontal="center" vertical="center" shrinkToFit="1"/>
    </xf>
    <xf numFmtId="0" fontId="10" fillId="8" borderId="3" xfId="2" applyFont="1" applyFill="1" applyBorder="1" applyAlignment="1">
      <alignment horizontal="center" vertical="center" shrinkToFit="1"/>
    </xf>
    <xf numFmtId="0" fontId="10" fillId="8" borderId="8" xfId="2" applyFont="1" applyFill="1" applyBorder="1" applyAlignment="1">
      <alignment horizontal="center" vertical="center" shrinkToFit="1"/>
    </xf>
    <xf numFmtId="0" fontId="10" fillId="10" borderId="6" xfId="2" applyFont="1" applyFill="1" applyBorder="1" applyAlignment="1">
      <alignment horizontal="center" vertical="center" wrapText="1" shrinkToFit="1"/>
    </xf>
    <xf numFmtId="0" fontId="10" fillId="8" borderId="7" xfId="2" applyFont="1" applyFill="1" applyBorder="1" applyAlignment="1">
      <alignment horizontal="center" vertical="center" wrapText="1" shrinkToFit="1"/>
    </xf>
    <xf numFmtId="0" fontId="10" fillId="8" borderId="5" xfId="2" applyFont="1" applyFill="1" applyBorder="1" applyAlignment="1">
      <alignment horizontal="center" vertical="center" wrapText="1" shrinkToFit="1"/>
    </xf>
    <xf numFmtId="0" fontId="49" fillId="10" borderId="6" xfId="2" applyFont="1" applyFill="1" applyBorder="1" applyAlignment="1">
      <alignment horizontal="left" vertical="top" wrapText="1"/>
    </xf>
    <xf numFmtId="0" fontId="49" fillId="8" borderId="7" xfId="2" applyFont="1" applyFill="1" applyBorder="1" applyAlignment="1">
      <alignment horizontal="left" vertical="top"/>
    </xf>
    <xf numFmtId="0" fontId="49" fillId="8" borderId="5" xfId="2" applyFont="1" applyFill="1" applyBorder="1" applyAlignment="1">
      <alignment horizontal="left" vertical="top"/>
    </xf>
    <xf numFmtId="0" fontId="49" fillId="8" borderId="12" xfId="2" applyFont="1" applyFill="1" applyBorder="1" applyAlignment="1">
      <alignment horizontal="left" vertical="top"/>
    </xf>
    <xf numFmtId="0" fontId="49" fillId="8" borderId="0" xfId="2" applyFont="1" applyFill="1" applyAlignment="1">
      <alignment horizontal="left" vertical="top"/>
    </xf>
    <xf numFmtId="0" fontId="49" fillId="8" borderId="4" xfId="2" applyFont="1" applyFill="1" applyBorder="1" applyAlignment="1">
      <alignment horizontal="left" vertical="top"/>
    </xf>
    <xf numFmtId="0" fontId="49" fillId="8" borderId="9" xfId="2" applyFont="1" applyFill="1" applyBorder="1" applyAlignment="1">
      <alignment horizontal="left" vertical="top"/>
    </xf>
    <xf numFmtId="0" fontId="49" fillId="8" borderId="10" xfId="2" applyFont="1" applyFill="1" applyBorder="1" applyAlignment="1">
      <alignment horizontal="left" vertical="top"/>
    </xf>
    <xf numFmtId="0" fontId="49" fillId="8" borderId="11" xfId="2" applyFont="1" applyFill="1" applyBorder="1" applyAlignment="1">
      <alignment horizontal="left" vertical="top"/>
    </xf>
    <xf numFmtId="0" fontId="10" fillId="2" borderId="2" xfId="2" applyFont="1" applyFill="1" applyBorder="1" applyAlignment="1">
      <alignment horizontal="center" vertical="center"/>
    </xf>
    <xf numFmtId="0" fontId="10" fillId="2" borderId="3" xfId="2" applyFont="1" applyFill="1" applyBorder="1" applyAlignment="1">
      <alignment horizontal="center" vertical="center"/>
    </xf>
    <xf numFmtId="0" fontId="10" fillId="2" borderId="8" xfId="2" applyFont="1" applyFill="1" applyBorder="1" applyAlignment="1">
      <alignment horizontal="center" vertical="center"/>
    </xf>
    <xf numFmtId="176" fontId="10" fillId="10" borderId="6" xfId="2" applyNumberFormat="1" applyFont="1" applyFill="1" applyBorder="1" applyAlignment="1">
      <alignment horizontal="center" vertical="center" wrapText="1" shrinkToFit="1"/>
    </xf>
    <xf numFmtId="176" fontId="10" fillId="9" borderId="7" xfId="2" applyNumberFormat="1" applyFont="1" applyFill="1" applyBorder="1" applyAlignment="1">
      <alignment horizontal="center" vertical="center" wrapText="1" shrinkToFit="1"/>
    </xf>
    <xf numFmtId="176" fontId="10" fillId="9" borderId="5" xfId="2" applyNumberFormat="1" applyFont="1" applyFill="1" applyBorder="1" applyAlignment="1">
      <alignment horizontal="center" vertical="center" wrapText="1" shrinkToFit="1"/>
    </xf>
    <xf numFmtId="176" fontId="10" fillId="9" borderId="9" xfId="2" applyNumberFormat="1" applyFont="1" applyFill="1" applyBorder="1" applyAlignment="1">
      <alignment horizontal="center" vertical="center" wrapText="1" shrinkToFit="1"/>
    </xf>
    <xf numFmtId="176" fontId="10" fillId="9" borderId="10" xfId="2" applyNumberFormat="1" applyFont="1" applyFill="1" applyBorder="1" applyAlignment="1">
      <alignment horizontal="center" vertical="center" wrapText="1" shrinkToFit="1"/>
    </xf>
    <xf numFmtId="176" fontId="10" fillId="9" borderId="11" xfId="2" applyNumberFormat="1" applyFont="1" applyFill="1" applyBorder="1" applyAlignment="1">
      <alignment horizontal="center" vertical="center" wrapText="1" shrinkToFit="1"/>
    </xf>
    <xf numFmtId="0" fontId="10" fillId="10" borderId="9" xfId="2" applyFont="1" applyFill="1" applyBorder="1" applyAlignment="1">
      <alignment horizontal="left" vertical="center"/>
    </xf>
    <xf numFmtId="0" fontId="10" fillId="8" borderId="10" xfId="2" applyFont="1" applyFill="1" applyBorder="1" applyAlignment="1">
      <alignment horizontal="left" vertical="center"/>
    </xf>
    <xf numFmtId="0" fontId="10" fillId="8" borderId="11" xfId="2" applyFont="1" applyFill="1" applyBorder="1" applyAlignment="1">
      <alignment horizontal="left" vertical="center"/>
    </xf>
    <xf numFmtId="0" fontId="9" fillId="10" borderId="2" xfId="2" applyFont="1" applyFill="1" applyBorder="1" applyAlignment="1">
      <alignment horizontal="center" vertical="center" wrapText="1" shrinkToFit="1"/>
    </xf>
    <xf numFmtId="0" fontId="9" fillId="8" borderId="3" xfId="2" applyFont="1" applyFill="1" applyBorder="1" applyAlignment="1">
      <alignment horizontal="center" vertical="center" wrapText="1" shrinkToFit="1"/>
    </xf>
    <xf numFmtId="0" fontId="9" fillId="8" borderId="8" xfId="2" applyFont="1" applyFill="1" applyBorder="1" applyAlignment="1">
      <alignment horizontal="center" vertical="center" wrapText="1" shrinkToFit="1"/>
    </xf>
    <xf numFmtId="0" fontId="10" fillId="10" borderId="9" xfId="2" applyFont="1" applyFill="1" applyBorder="1" applyAlignment="1">
      <alignment horizontal="center" vertical="center" wrapText="1" shrinkToFit="1"/>
    </xf>
    <xf numFmtId="0" fontId="10" fillId="8" borderId="10" xfId="2" applyFont="1" applyFill="1" applyBorder="1" applyAlignment="1">
      <alignment horizontal="center" vertical="center" wrapText="1" shrinkToFit="1"/>
    </xf>
    <xf numFmtId="0" fontId="10" fillId="8" borderId="11" xfId="2" applyFont="1" applyFill="1" applyBorder="1" applyAlignment="1">
      <alignment horizontal="center" vertical="center" wrapText="1" shrinkToFit="1"/>
    </xf>
    <xf numFmtId="0" fontId="0" fillId="0" borderId="61" xfId="0" applyBorder="1" applyAlignment="1">
      <alignment horizontal="center" vertical="center"/>
    </xf>
    <xf numFmtId="0" fontId="0" fillId="0" borderId="62" xfId="0" applyBorder="1" applyAlignment="1">
      <alignment horizontal="center" vertical="center"/>
    </xf>
    <xf numFmtId="0" fontId="0" fillId="0" borderId="63"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xf numFmtId="0" fontId="0" fillId="0" borderId="21" xfId="0" applyBorder="1" applyAlignment="1">
      <alignment horizontal="center" vertical="center"/>
    </xf>
  </cellXfs>
  <cellStyles count="14">
    <cellStyle name="桁区切り 2" xfId="3" xr:uid="{00000000-0005-0000-0000-000000000000}"/>
    <cellStyle name="桁区切り 3" xfId="6" xr:uid="{00000000-0005-0000-0000-000001000000}"/>
    <cellStyle name="桁区切り 3 2" xfId="9" xr:uid="{00000000-0005-0000-0000-000002000000}"/>
    <cellStyle name="標準" xfId="0" builtinId="0" customBuiltin="1"/>
    <cellStyle name="標準 2" xfId="1" xr:uid="{00000000-0005-0000-0000-000004000000}"/>
    <cellStyle name="標準 2 2" xfId="10" xr:uid="{464ACB8E-94B2-4EEE-A5DD-FDC632447C63}"/>
    <cellStyle name="標準 2 3" xfId="11" xr:uid="{99320821-5EDC-4B1E-AA39-816FC44616FB}"/>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 5" xfId="12" xr:uid="{0C857A3D-D0BC-439B-B9B4-DE21225DBC97}"/>
    <cellStyle name="標準 6" xfId="13" xr:uid="{2F241B9A-E572-47D1-B3CC-C48284CF4AF7}"/>
    <cellStyle name="標準_021220点検表修正案" xfId="7" xr:uid="{00000000-0005-0000-0000-000009000000}"/>
  </cellStyles>
  <dxfs count="331">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b val="0"/>
        <i val="0"/>
        <strike val="0"/>
        <condense val="0"/>
        <extend val="0"/>
        <outline val="0"/>
        <shadow val="0"/>
        <u val="none"/>
        <vertAlign val="baseline"/>
        <sz val="9"/>
        <color theme="1"/>
        <name val="ＭＳ Ｐゴシック"/>
        <family val="3"/>
        <charset val="128"/>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outline="0">
        <left style="thin">
          <color indexed="64"/>
        </left>
        <right style="thin">
          <color indexed="64"/>
        </right>
        <top style="thin">
          <color indexed="64"/>
        </top>
        <bottom style="thin">
          <color indexed="64"/>
        </bottom>
      </border>
    </dxf>
    <dxf>
      <alignment vertical="center" textRotation="0" wrapText="0" justifyLastLine="0" shrinkToFit="1" readingOrder="0"/>
    </dxf>
    <dxf>
      <border>
        <bottom style="double">
          <color indexed="64"/>
        </bottom>
      </border>
    </dxf>
    <dxf>
      <alignment horizontal="general" vertical="center" textRotation="0" wrapText="0" indent="0" justifyLastLine="0" shrinkToFit="0" readingOrder="0"/>
      <border diagonalUp="0" diagonalDown="0">
        <left/>
        <right/>
        <top/>
        <bottom/>
        <vertical/>
        <horizontal/>
      </border>
    </dxf>
    <dxf>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s>
  <tableStyles count="0" defaultTableStyle="TableStyleMedium2" defaultPivotStyle="PivotStyleLight16"/>
  <colors>
    <mruColors>
      <color rgb="FFE9DCF8"/>
      <color rgb="FFF5E9FB"/>
      <color rgb="FFEEDFF9"/>
      <color rgb="FFF7DCFC"/>
      <color rgb="FF0000FF"/>
      <color rgb="FFFFFF00"/>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8.JPG"/><Relationship Id="rId2" Type="http://schemas.openxmlformats.org/officeDocument/2006/relationships/image" Target="../media/image7.JPG"/><Relationship Id="rId1" Type="http://schemas.openxmlformats.org/officeDocument/2006/relationships/image" Target="../media/image6.jpg"/><Relationship Id="rId4" Type="http://schemas.openxmlformats.org/officeDocument/2006/relationships/image" Target="../media/image9.png"/></Relationships>
</file>

<file path=xl/drawings/_rels/drawing5.xml.rels><?xml version="1.0" encoding="UTF-8" standalone="yes"?>
<Relationships xmlns="http://schemas.openxmlformats.org/package/2006/relationships"><Relationship Id="rId2" Type="http://schemas.openxmlformats.org/officeDocument/2006/relationships/image" Target="../media/image11.jpg"/><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2" Type="http://schemas.openxmlformats.org/officeDocument/2006/relationships/image" Target="../media/image12.jpg"/><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2" Type="http://schemas.openxmlformats.org/officeDocument/2006/relationships/image" Target="../media/image13.jpg"/><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2" Type="http://schemas.openxmlformats.org/officeDocument/2006/relationships/image" Target="../media/image15.jpg"/><Relationship Id="rId1" Type="http://schemas.openxmlformats.org/officeDocument/2006/relationships/image" Target="../media/image14.jpg"/></Relationships>
</file>

<file path=xl/drawings/_rels/drawing9.xml.rels><?xml version="1.0" encoding="UTF-8" standalone="yes"?>
<Relationships xmlns="http://schemas.openxmlformats.org/package/2006/relationships"><Relationship Id="rId2" Type="http://schemas.openxmlformats.org/officeDocument/2006/relationships/image" Target="../media/image17.jpg"/><Relationship Id="rId1" Type="http://schemas.openxmlformats.org/officeDocument/2006/relationships/image" Target="../media/image16.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8.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9.jpg"/></Relationships>
</file>

<file path=xl/drawings/_rels/drawing12.xml.rels><?xml version="1.0" encoding="UTF-8" standalone="yes"?>
<Relationships xmlns="http://schemas.openxmlformats.org/package/2006/relationships"><Relationship Id="rId1" Type="http://schemas.openxmlformats.org/officeDocument/2006/relationships/image" Target="../media/image20.jpg"/></Relationships>
</file>

<file path=xl/drawings/_rels/drawing13.xml.rels><?xml version="1.0" encoding="UTF-8" standalone="yes"?>
<Relationships xmlns="http://schemas.openxmlformats.org/package/2006/relationships"><Relationship Id="rId1" Type="http://schemas.openxmlformats.org/officeDocument/2006/relationships/image" Target="../media/image2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22.jpg"/></Relationships>
</file>

<file path=xl/drawings/_rels/drawing15.xml.rels><?xml version="1.0" encoding="UTF-8" standalone="yes"?>
<Relationships xmlns="http://schemas.openxmlformats.org/package/2006/relationships"><Relationship Id="rId1" Type="http://schemas.openxmlformats.org/officeDocument/2006/relationships/image" Target="../media/image23.jpg"/></Relationships>
</file>

<file path=xl/drawings/_rels/drawing16.xml.rels><?xml version="1.0" encoding="UTF-8" standalone="yes"?>
<Relationships xmlns="http://schemas.openxmlformats.org/package/2006/relationships"><Relationship Id="rId1" Type="http://schemas.openxmlformats.org/officeDocument/2006/relationships/image" Target="../media/image24.jpg"/></Relationships>
</file>

<file path=xl/drawings/_rels/drawing17.xml.rels><?xml version="1.0" encoding="UTF-8" standalone="yes"?>
<Relationships xmlns="http://schemas.openxmlformats.org/package/2006/relationships"><Relationship Id="rId1" Type="http://schemas.openxmlformats.org/officeDocument/2006/relationships/image" Target="../media/image25.jpg"/></Relationships>
</file>

<file path=xl/drawings/_rels/drawing18.xml.rels><?xml version="1.0" encoding="UTF-8" standalone="yes"?>
<Relationships xmlns="http://schemas.openxmlformats.org/package/2006/relationships"><Relationship Id="rId1" Type="http://schemas.openxmlformats.org/officeDocument/2006/relationships/image" Target="../media/image26.jpg"/></Relationships>
</file>

<file path=xl/drawings/_rels/drawing19.xml.rels><?xml version="1.0" encoding="UTF-8" standalone="yes"?>
<Relationships xmlns="http://schemas.openxmlformats.org/package/2006/relationships"><Relationship Id="rId1" Type="http://schemas.openxmlformats.org/officeDocument/2006/relationships/image" Target="../media/image27.jpg"/></Relationships>
</file>

<file path=xl/drawings/_rels/drawing20.xml.rels><?xml version="1.0" encoding="UTF-8" standalone="yes"?>
<Relationships xmlns="http://schemas.openxmlformats.org/package/2006/relationships"><Relationship Id="rId1" Type="http://schemas.openxmlformats.org/officeDocument/2006/relationships/image" Target="../media/image28.jpg"/></Relationships>
</file>

<file path=xl/drawings/_rels/drawing21.xml.rels><?xml version="1.0" encoding="UTF-8" standalone="yes"?>
<Relationships xmlns="http://schemas.openxmlformats.org/package/2006/relationships"><Relationship Id="rId1" Type="http://schemas.openxmlformats.org/officeDocument/2006/relationships/image" Target="../media/image29.jpg"/></Relationships>
</file>

<file path=xl/drawings/_rels/drawing22.xml.rels><?xml version="1.0" encoding="UTF-8" standalone="yes"?>
<Relationships xmlns="http://schemas.openxmlformats.org/package/2006/relationships"><Relationship Id="rId1" Type="http://schemas.openxmlformats.org/officeDocument/2006/relationships/image" Target="../media/image30.jpg"/></Relationships>
</file>

<file path=xl/drawings/_rels/drawing23.xml.rels><?xml version="1.0" encoding="UTF-8" standalone="yes"?>
<Relationships xmlns="http://schemas.openxmlformats.org/package/2006/relationships"><Relationship Id="rId1" Type="http://schemas.openxmlformats.org/officeDocument/2006/relationships/image" Target="../media/image3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32.jpg"/></Relationships>
</file>

<file path=xl/drawings/_rels/drawing25.xml.rels><?xml version="1.0" encoding="UTF-8" standalone="yes"?>
<Relationships xmlns="http://schemas.openxmlformats.org/package/2006/relationships"><Relationship Id="rId1" Type="http://schemas.openxmlformats.org/officeDocument/2006/relationships/image" Target="../media/image33.jpg"/></Relationships>
</file>

<file path=xl/drawings/_rels/drawing26.xml.rels><?xml version="1.0" encoding="UTF-8" standalone="yes"?>
<Relationships xmlns="http://schemas.openxmlformats.org/package/2006/relationships"><Relationship Id="rId1" Type="http://schemas.openxmlformats.org/officeDocument/2006/relationships/image" Target="../media/image34.jpg"/></Relationships>
</file>

<file path=xl/drawings/_rels/drawing27.xml.rels><?xml version="1.0" encoding="UTF-8" standalone="yes"?>
<Relationships xmlns="http://schemas.openxmlformats.org/package/2006/relationships"><Relationship Id="rId1" Type="http://schemas.openxmlformats.org/officeDocument/2006/relationships/image" Target="../media/image35.jpg"/></Relationships>
</file>

<file path=xl/drawings/_rels/drawing28.xml.rels><?xml version="1.0" encoding="UTF-8" standalone="yes"?>
<Relationships xmlns="http://schemas.openxmlformats.org/package/2006/relationships"><Relationship Id="rId1" Type="http://schemas.openxmlformats.org/officeDocument/2006/relationships/image" Target="../media/image36.jpg"/></Relationships>
</file>

<file path=xl/drawings/_rels/drawing29.xml.rels><?xml version="1.0" encoding="UTF-8" standalone="yes"?>
<Relationships xmlns="http://schemas.openxmlformats.org/package/2006/relationships"><Relationship Id="rId1" Type="http://schemas.openxmlformats.org/officeDocument/2006/relationships/image" Target="../media/image37.jpg"/></Relationships>
</file>

<file path=xl/drawings/drawing1.xml><?xml version="1.0" encoding="utf-8"?>
<xdr:wsDr xmlns:xdr="http://schemas.openxmlformats.org/drawingml/2006/spreadsheetDrawing" xmlns:a="http://schemas.openxmlformats.org/drawingml/2006/main">
  <xdr:twoCellAnchor>
    <xdr:from>
      <xdr:col>0</xdr:col>
      <xdr:colOff>101847</xdr:colOff>
      <xdr:row>3</xdr:row>
      <xdr:rowOff>65901</xdr:rowOff>
    </xdr:from>
    <xdr:to>
      <xdr:col>6</xdr:col>
      <xdr:colOff>609673</xdr:colOff>
      <xdr:row>35</xdr:row>
      <xdr:rowOff>9871</xdr:rowOff>
    </xdr:to>
    <xdr:pic>
      <xdr:nvPicPr>
        <xdr:cNvPr id="3" name="図 2">
          <a:extLst>
            <a:ext uri="{FF2B5EF4-FFF2-40B4-BE49-F238E27FC236}">
              <a16:creationId xmlns:a16="http://schemas.microsoft.com/office/drawing/2014/main" id="{B0602F89-663B-4D7F-B492-9A6E89405724}"/>
            </a:ext>
          </a:extLst>
        </xdr:cNvPr>
        <xdr:cNvPicPr>
          <a:picLocks noChangeAspect="1"/>
        </xdr:cNvPicPr>
      </xdr:nvPicPr>
      <xdr:blipFill>
        <a:blip xmlns:r="http://schemas.openxmlformats.org/officeDocument/2006/relationships" r:embed="rId1"/>
        <a:stretch>
          <a:fillRect/>
        </a:stretch>
      </xdr:blipFill>
      <xdr:spPr>
        <a:xfrm>
          <a:off x="101847" y="569109"/>
          <a:ext cx="4209996" cy="571288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17</xdr:row>
      <xdr:rowOff>0</xdr:rowOff>
    </xdr:from>
    <xdr:to>
      <xdr:col>5</xdr:col>
      <xdr:colOff>187482</xdr:colOff>
      <xdr:row>30</xdr:row>
      <xdr:rowOff>66675</xdr:rowOff>
    </xdr:to>
    <xdr:pic>
      <xdr:nvPicPr>
        <xdr:cNvPr id="2" name="図 1">
          <a:extLst>
            <a:ext uri="{FF2B5EF4-FFF2-40B4-BE49-F238E27FC236}">
              <a16:creationId xmlns:a16="http://schemas.microsoft.com/office/drawing/2014/main" id="{941F7F87-8D9C-4A03-AC9A-11234C6D3DC2}"/>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val="0"/>
            </a:ext>
          </a:extLst>
        </a:blip>
        <a:stretch>
          <a:fillRect/>
        </a:stretch>
      </xdr:blipFill>
      <xdr:spPr>
        <a:xfrm>
          <a:off x="755650" y="2806700"/>
          <a:ext cx="6480332" cy="2212975"/>
        </a:xfrm>
        <a:prstGeom prst="rect">
          <a:avLst/>
        </a:prstGeom>
      </xdr:spPr>
    </xdr:pic>
    <xdr:clientData/>
  </xdr:twoCellAnchor>
  <xdr:twoCellAnchor>
    <xdr:from>
      <xdr:col>4</xdr:col>
      <xdr:colOff>566737</xdr:colOff>
      <xdr:row>22</xdr:row>
      <xdr:rowOff>19048</xdr:rowOff>
    </xdr:from>
    <xdr:to>
      <xdr:col>6</xdr:col>
      <xdr:colOff>144859</xdr:colOff>
      <xdr:row>23</xdr:row>
      <xdr:rowOff>129665</xdr:rowOff>
    </xdr:to>
    <xdr:sp macro="" textlink="">
      <xdr:nvSpPr>
        <xdr:cNvPr id="3" name="テキスト ボックス 2">
          <a:extLst>
            <a:ext uri="{FF2B5EF4-FFF2-40B4-BE49-F238E27FC236}">
              <a16:creationId xmlns:a16="http://schemas.microsoft.com/office/drawing/2014/main" id="{1927ABCC-89F4-445E-83D8-0BF9EA8E48CD}"/>
            </a:ext>
          </a:extLst>
        </xdr:cNvPr>
        <xdr:cNvSpPr txBox="1"/>
      </xdr:nvSpPr>
      <xdr:spPr>
        <a:xfrm>
          <a:off x="6986587" y="3651248"/>
          <a:ext cx="83542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a:solidFill>
                <a:srgbClr val="FF33CC"/>
              </a:solidFill>
            </a:rPr>
            <a:t>使用しない</a:t>
          </a:r>
        </a:p>
      </xdr:txBody>
    </xdr:sp>
    <xdr:clientData/>
  </xdr:twoCellAnchor>
  <xdr:twoCellAnchor>
    <xdr:from>
      <xdr:col>2</xdr:col>
      <xdr:colOff>3256062</xdr:colOff>
      <xdr:row>41</xdr:row>
      <xdr:rowOff>157164</xdr:rowOff>
    </xdr:from>
    <xdr:to>
      <xdr:col>5</xdr:col>
      <xdr:colOff>447674</xdr:colOff>
      <xdr:row>51</xdr:row>
      <xdr:rowOff>121790</xdr:rowOff>
    </xdr:to>
    <xdr:pic>
      <xdr:nvPicPr>
        <xdr:cNvPr id="4" name="図 3">
          <a:extLst>
            <a:ext uri="{FF2B5EF4-FFF2-40B4-BE49-F238E27FC236}">
              <a16:creationId xmlns:a16="http://schemas.microsoft.com/office/drawing/2014/main" id="{0997A88E-B2CC-4C5D-9E28-DBE197C88F0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4011712" y="6926264"/>
          <a:ext cx="3484462" cy="1615626"/>
        </a:xfrm>
        <a:prstGeom prst="rect">
          <a:avLst/>
        </a:prstGeom>
      </xdr:spPr>
    </xdr:pic>
    <xdr:clientData/>
  </xdr:twoCellAnchor>
  <xdr:twoCellAnchor>
    <xdr:from>
      <xdr:col>2</xdr:col>
      <xdr:colOff>138112</xdr:colOff>
      <xdr:row>32</xdr:row>
      <xdr:rowOff>52388</xdr:rowOff>
    </xdr:from>
    <xdr:to>
      <xdr:col>2</xdr:col>
      <xdr:colOff>3038475</xdr:colOff>
      <xdr:row>38</xdr:row>
      <xdr:rowOff>157144</xdr:rowOff>
    </xdr:to>
    <xdr:pic>
      <xdr:nvPicPr>
        <xdr:cNvPr id="5" name="図 4">
          <a:extLst>
            <a:ext uri="{FF2B5EF4-FFF2-40B4-BE49-F238E27FC236}">
              <a16:creationId xmlns:a16="http://schemas.microsoft.com/office/drawing/2014/main" id="{3A46AB63-17B3-4AD4-A845-1B3E47A9CF4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93762" y="5335588"/>
          <a:ext cx="2900363" cy="10953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11</xdr:col>
      <xdr:colOff>63500</xdr:colOff>
      <xdr:row>5</xdr:row>
      <xdr:rowOff>254000</xdr:rowOff>
    </xdr:from>
    <xdr:to>
      <xdr:col>13</xdr:col>
      <xdr:colOff>191542</xdr:colOff>
      <xdr:row>6</xdr:row>
      <xdr:rowOff>133350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3162300" y="1327150"/>
          <a:ext cx="724942" cy="209550"/>
        </a:xfrm>
        <a:prstGeom prst="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ysClr val="windowText" lastClr="000000"/>
              </a:solidFill>
            </a:rPr>
            <a:t>位 置 図</a:t>
          </a:r>
        </a:p>
      </xdr:txBody>
    </xdr:sp>
    <xdr:clientData/>
  </xdr:twoCellAnchor>
  <xdr:twoCellAnchor>
    <xdr:from>
      <xdr:col>25</xdr:col>
      <xdr:colOff>162276</xdr:colOff>
      <xdr:row>6</xdr:row>
      <xdr:rowOff>101598</xdr:rowOff>
    </xdr:from>
    <xdr:to>
      <xdr:col>28</xdr:col>
      <xdr:colOff>261392</xdr:colOff>
      <xdr:row>6</xdr:row>
      <xdr:rowOff>317500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7134576" y="1504948"/>
          <a:ext cx="956366" cy="215902"/>
        </a:xfrm>
        <a:prstGeom prst="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ysClr val="windowText" lastClr="000000"/>
              </a:solidFill>
            </a:rPr>
            <a:t>起点側坑口</a:t>
          </a:r>
          <a:endParaRPr kumimoji="1" lang="en-US" altLang="ja-JP" sz="1100">
            <a:solidFill>
              <a:sysClr val="windowText" lastClr="000000"/>
            </a:solidFill>
          </a:endParaRPr>
        </a:p>
      </xdr:txBody>
    </xdr:sp>
    <xdr:clientData/>
  </xdr:twoCellAnchor>
  <xdr:twoCellAnchor>
    <xdr:from>
      <xdr:col>25</xdr:col>
      <xdr:colOff>172861</xdr:colOff>
      <xdr:row>12</xdr:row>
      <xdr:rowOff>183450</xdr:rowOff>
    </xdr:from>
    <xdr:to>
      <xdr:col>28</xdr:col>
      <xdr:colOff>235992</xdr:colOff>
      <xdr:row>12</xdr:row>
      <xdr:rowOff>400050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7145161" y="4253800"/>
          <a:ext cx="920381" cy="216600"/>
        </a:xfrm>
        <a:prstGeom prst="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ysClr val="windowText" lastClr="000000"/>
              </a:solidFill>
            </a:rPr>
            <a:t>終点側坑口</a:t>
          </a:r>
          <a:endParaRPr kumimoji="1" lang="en-US" altLang="ja-JP" sz="1100">
            <a:solidFill>
              <a:sysClr val="windowText" lastClr="000000"/>
            </a:solidFill>
          </a:endParaRPr>
        </a:p>
      </xdr:txBody>
    </xdr:sp>
    <xdr:clientData/>
  </xdr:twoCellAnchor>
  <xdr:twoCellAnchor>
    <xdr:from>
      <xdr:col>3</xdr:col>
      <xdr:colOff>44450</xdr:colOff>
      <xdr:row>6</xdr:row>
      <xdr:rowOff>196850</xdr:rowOff>
    </xdr:from>
    <xdr:to>
      <xdr:col>21</xdr:col>
      <xdr:colOff>119380</xdr:colOff>
      <xdr:row>17</xdr:row>
      <xdr:rowOff>622339</xdr:rowOff>
    </xdr:to>
    <xdr:pic>
      <xdr:nvPicPr>
        <xdr:cNvPr id="9" name="図 8">
          <a:extLst>
            <a:ext uri="{FF2B5EF4-FFF2-40B4-BE49-F238E27FC236}">
              <a16:creationId xmlns:a16="http://schemas.microsoft.com/office/drawing/2014/main" id="{068CCFBD-D9DE-4F2A-9796-35E7116FF2BF}"/>
            </a:ext>
          </a:extLst>
        </xdr:cNvPr>
        <xdr:cNvPicPr>
          <a:picLocks noChangeAspect="1"/>
        </xdr:cNvPicPr>
      </xdr:nvPicPr>
      <xdr:blipFill>
        <a:blip xmlns:r="http://schemas.openxmlformats.org/officeDocument/2006/relationships" r:embed="rId1"/>
        <a:stretch>
          <a:fillRect/>
        </a:stretch>
      </xdr:blipFill>
      <xdr:spPr>
        <a:xfrm>
          <a:off x="755650" y="1600200"/>
          <a:ext cx="5447030" cy="5314989"/>
        </a:xfrm>
        <a:prstGeom prst="rect">
          <a:avLst/>
        </a:prstGeom>
      </xdr:spPr>
    </xdr:pic>
    <xdr:clientData/>
  </xdr:twoCellAnchor>
  <xdr:twoCellAnchor>
    <xdr:from>
      <xdr:col>12</xdr:col>
      <xdr:colOff>261620</xdr:colOff>
      <xdr:row>8</xdr:row>
      <xdr:rowOff>145414</xdr:rowOff>
    </xdr:from>
    <xdr:to>
      <xdr:col>16</xdr:col>
      <xdr:colOff>139931</xdr:colOff>
      <xdr:row>8</xdr:row>
      <xdr:rowOff>316017</xdr:rowOff>
    </xdr:to>
    <xdr:sp macro="" textlink="">
      <xdr:nvSpPr>
        <xdr:cNvPr id="10" name="Text Box 5">
          <a:extLst>
            <a:ext uri="{FF2B5EF4-FFF2-40B4-BE49-F238E27FC236}">
              <a16:creationId xmlns:a16="http://schemas.microsoft.com/office/drawing/2014/main" id="{4AFE6109-CDC2-4A5E-83EC-F41CAD8CA960}"/>
            </a:ext>
          </a:extLst>
        </xdr:cNvPr>
        <xdr:cNvSpPr txBox="1">
          <a:spLocks noChangeArrowheads="1"/>
        </xdr:cNvSpPr>
      </xdr:nvSpPr>
      <xdr:spPr bwMode="auto">
        <a:xfrm>
          <a:off x="3658870" y="2437764"/>
          <a:ext cx="1072111" cy="170603"/>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noAutofit/>
        </a:bodyPr>
        <a:lstStyle/>
        <a:p>
          <a:pPr algn="ctr" rtl="0">
            <a:defRPr sz="1000"/>
          </a:pPr>
          <a:r>
            <a:rPr lang="ja-JP" altLang="en-US" sz="1000" b="1" i="0" u="none" strike="noStrike" baseline="0">
              <a:solidFill>
                <a:srgbClr val="FF0000"/>
              </a:solidFill>
              <a:latin typeface="ＭＳ ゴシック"/>
              <a:ea typeface="ＭＳ ゴシック"/>
            </a:rPr>
            <a:t>宇佐トンネル</a:t>
          </a:r>
        </a:p>
      </xdr:txBody>
    </xdr:sp>
    <xdr:clientData/>
  </xdr:twoCellAnchor>
  <xdr:twoCellAnchor>
    <xdr:from>
      <xdr:col>16</xdr:col>
      <xdr:colOff>134624</xdr:colOff>
      <xdr:row>8</xdr:row>
      <xdr:rowOff>307056</xdr:rowOff>
    </xdr:from>
    <xdr:to>
      <xdr:col>18</xdr:col>
      <xdr:colOff>25400</xdr:colOff>
      <xdr:row>10</xdr:row>
      <xdr:rowOff>88900</xdr:rowOff>
    </xdr:to>
    <xdr:sp macro="" textlink="">
      <xdr:nvSpPr>
        <xdr:cNvPr id="11" name="Line 8">
          <a:extLst>
            <a:ext uri="{FF2B5EF4-FFF2-40B4-BE49-F238E27FC236}">
              <a16:creationId xmlns:a16="http://schemas.microsoft.com/office/drawing/2014/main" id="{D82BC5B1-319C-4994-9469-8F01FA9A4F97}"/>
            </a:ext>
          </a:extLst>
        </xdr:cNvPr>
        <xdr:cNvSpPr>
          <a:spLocks noChangeShapeType="1"/>
        </xdr:cNvSpPr>
      </xdr:nvSpPr>
      <xdr:spPr bwMode="auto">
        <a:xfrm>
          <a:off x="4725674" y="2599406"/>
          <a:ext cx="487676" cy="670844"/>
        </a:xfrm>
        <a:prstGeom prst="line">
          <a:avLst/>
        </a:prstGeom>
        <a:noFill/>
        <a:ln w="2540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274324</xdr:colOff>
      <xdr:row>8</xdr:row>
      <xdr:rowOff>315312</xdr:rowOff>
    </xdr:from>
    <xdr:to>
      <xdr:col>16</xdr:col>
      <xdr:colOff>151697</xdr:colOff>
      <xdr:row>8</xdr:row>
      <xdr:rowOff>315312</xdr:rowOff>
    </xdr:to>
    <xdr:sp macro="" textlink="">
      <xdr:nvSpPr>
        <xdr:cNvPr id="12" name="Line 6">
          <a:extLst>
            <a:ext uri="{FF2B5EF4-FFF2-40B4-BE49-F238E27FC236}">
              <a16:creationId xmlns:a16="http://schemas.microsoft.com/office/drawing/2014/main" id="{13F969FA-0ED0-432D-B472-E24942F55B03}"/>
            </a:ext>
          </a:extLst>
        </xdr:cNvPr>
        <xdr:cNvSpPr>
          <a:spLocks noChangeShapeType="1"/>
        </xdr:cNvSpPr>
      </xdr:nvSpPr>
      <xdr:spPr bwMode="auto">
        <a:xfrm>
          <a:off x="3671574" y="2607662"/>
          <a:ext cx="1071173" cy="0"/>
        </a:xfrm>
        <a:prstGeom prst="line">
          <a:avLst/>
        </a:prstGeom>
        <a:noFill/>
        <a:ln w="2540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189600</xdr:colOff>
      <xdr:row>10</xdr:row>
      <xdr:rowOff>16293</xdr:rowOff>
    </xdr:from>
    <xdr:to>
      <xdr:col>18</xdr:col>
      <xdr:colOff>147919</xdr:colOff>
      <xdr:row>11</xdr:row>
      <xdr:rowOff>74301</xdr:rowOff>
    </xdr:to>
    <xdr:sp macro="" textlink="">
      <xdr:nvSpPr>
        <xdr:cNvPr id="13" name="楕円 12">
          <a:extLst>
            <a:ext uri="{FF2B5EF4-FFF2-40B4-BE49-F238E27FC236}">
              <a16:creationId xmlns:a16="http://schemas.microsoft.com/office/drawing/2014/main" id="{E92E2A52-8BB5-438E-80A3-26A40C644198}"/>
            </a:ext>
          </a:extLst>
        </xdr:cNvPr>
        <xdr:cNvSpPr/>
      </xdr:nvSpPr>
      <xdr:spPr>
        <a:xfrm rot="2173775">
          <a:off x="5079100" y="3197643"/>
          <a:ext cx="256769" cy="502508"/>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287284</xdr:colOff>
      <xdr:row>13</xdr:row>
      <xdr:rowOff>7160</xdr:rowOff>
    </xdr:from>
    <xdr:to>
      <xdr:col>32</xdr:col>
      <xdr:colOff>293370</xdr:colOff>
      <xdr:row>17</xdr:row>
      <xdr:rowOff>354994</xdr:rowOff>
    </xdr:to>
    <xdr:pic>
      <xdr:nvPicPr>
        <xdr:cNvPr id="14" name="図 13">
          <a:extLst>
            <a:ext uri="{FF2B5EF4-FFF2-40B4-BE49-F238E27FC236}">
              <a16:creationId xmlns:a16="http://schemas.microsoft.com/office/drawing/2014/main" id="{BCCC31D7-E77C-4B90-98CE-E2F514B738EE}"/>
            </a:ext>
          </a:extLst>
        </xdr:cNvPr>
        <xdr:cNvPicPr>
          <a:picLocks noChangeAspect="1"/>
        </xdr:cNvPicPr>
      </xdr:nvPicPr>
      <xdr:blipFill>
        <a:blip xmlns:r="http://schemas.openxmlformats.org/officeDocument/2006/relationships" r:embed="rId2"/>
        <a:stretch>
          <a:fillRect/>
        </a:stretch>
      </xdr:blipFill>
      <xdr:spPr>
        <a:xfrm>
          <a:off x="6370584" y="4522010"/>
          <a:ext cx="3289036" cy="2125834"/>
        </a:xfrm>
        <a:prstGeom prst="rect">
          <a:avLst/>
        </a:prstGeom>
      </xdr:spPr>
    </xdr:pic>
    <xdr:clientData/>
  </xdr:twoCellAnchor>
  <xdr:twoCellAnchor>
    <xdr:from>
      <xdr:col>22</xdr:col>
      <xdr:colOff>9298</xdr:colOff>
      <xdr:row>6</xdr:row>
      <xdr:rowOff>383539</xdr:rowOff>
    </xdr:from>
    <xdr:to>
      <xdr:col>32</xdr:col>
      <xdr:colOff>295987</xdr:colOff>
      <xdr:row>11</xdr:row>
      <xdr:rowOff>313024</xdr:rowOff>
    </xdr:to>
    <xdr:pic>
      <xdr:nvPicPr>
        <xdr:cNvPr id="15" name="図 14">
          <a:extLst>
            <a:ext uri="{FF2B5EF4-FFF2-40B4-BE49-F238E27FC236}">
              <a16:creationId xmlns:a16="http://schemas.microsoft.com/office/drawing/2014/main" id="{5BC092FD-AAFA-4DAD-BD7C-7E023F8E9F5B}"/>
            </a:ext>
          </a:extLst>
        </xdr:cNvPr>
        <xdr:cNvPicPr>
          <a:picLocks noChangeAspect="1"/>
        </xdr:cNvPicPr>
      </xdr:nvPicPr>
      <xdr:blipFill>
        <a:blip xmlns:r="http://schemas.openxmlformats.org/officeDocument/2006/relationships" r:embed="rId3"/>
        <a:stretch>
          <a:fillRect/>
        </a:stretch>
      </xdr:blipFill>
      <xdr:spPr>
        <a:xfrm>
          <a:off x="6391048" y="1786889"/>
          <a:ext cx="3271189" cy="2151985"/>
        </a:xfrm>
        <a:prstGeom prst="rect">
          <a:avLst/>
        </a:prstGeom>
      </xdr:spPr>
    </xdr:pic>
    <xdr:clientData/>
  </xdr:twoCellAnchor>
  <xdr:twoCellAnchor>
    <xdr:from>
      <xdr:col>5</xdr:col>
      <xdr:colOff>234950</xdr:colOff>
      <xdr:row>23</xdr:row>
      <xdr:rowOff>69850</xdr:rowOff>
    </xdr:from>
    <xdr:to>
      <xdr:col>29</xdr:col>
      <xdr:colOff>101600</xdr:colOff>
      <xdr:row>33</xdr:row>
      <xdr:rowOff>444263</xdr:rowOff>
    </xdr:to>
    <xdr:pic>
      <xdr:nvPicPr>
        <xdr:cNvPr id="16" name="図 15">
          <a:extLst>
            <a:ext uri="{FF2B5EF4-FFF2-40B4-BE49-F238E27FC236}">
              <a16:creationId xmlns:a16="http://schemas.microsoft.com/office/drawing/2014/main" id="{4B2741D2-3868-4375-B084-69192EA6A6F5}"/>
            </a:ext>
          </a:extLst>
        </xdr:cNvPr>
        <xdr:cNvPicPr>
          <a:picLocks noChangeAspect="1"/>
        </xdr:cNvPicPr>
      </xdr:nvPicPr>
      <xdr:blipFill>
        <a:blip xmlns:r="http://schemas.openxmlformats.org/officeDocument/2006/relationships" r:embed="rId4"/>
        <a:stretch>
          <a:fillRect/>
        </a:stretch>
      </xdr:blipFill>
      <xdr:spPr>
        <a:xfrm>
          <a:off x="1543050" y="8375650"/>
          <a:ext cx="7029450" cy="481941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43296</xdr:colOff>
      <xdr:row>27</xdr:row>
      <xdr:rowOff>406978</xdr:rowOff>
    </xdr:from>
    <xdr:to>
      <xdr:col>8</xdr:col>
      <xdr:colOff>630170</xdr:colOff>
      <xdr:row>28</xdr:row>
      <xdr:rowOff>534114</xdr:rowOff>
    </xdr:to>
    <xdr:pic>
      <xdr:nvPicPr>
        <xdr:cNvPr id="4" name="固定図形">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a:stretch>
          <a:fillRect/>
        </a:stretch>
      </xdr:blipFill>
      <xdr:spPr>
        <a:xfrm>
          <a:off x="626226" y="7070668"/>
          <a:ext cx="3124334" cy="530996"/>
        </a:xfrm>
        <a:prstGeom prst="rect">
          <a:avLst/>
        </a:prstGeom>
      </xdr:spPr>
    </xdr:pic>
    <xdr:clientData/>
  </xdr:twoCellAnchor>
  <xdr:twoCellAnchor>
    <xdr:from>
      <xdr:col>5</xdr:col>
      <xdr:colOff>132483</xdr:colOff>
      <xdr:row>11</xdr:row>
      <xdr:rowOff>59969</xdr:rowOff>
    </xdr:from>
    <xdr:to>
      <xdr:col>21</xdr:col>
      <xdr:colOff>427588</xdr:colOff>
      <xdr:row>27</xdr:row>
      <xdr:rowOff>210540</xdr:rowOff>
    </xdr:to>
    <xdr:pic>
      <xdr:nvPicPr>
        <xdr:cNvPr id="6" name="図 5">
          <a:extLst>
            <a:ext uri="{FF2B5EF4-FFF2-40B4-BE49-F238E27FC236}">
              <a16:creationId xmlns:a16="http://schemas.microsoft.com/office/drawing/2014/main" id="{D78BCCA6-C9A8-B237-4D34-CAD0287796A3}"/>
            </a:ext>
          </a:extLst>
        </xdr:cNvPr>
        <xdr:cNvPicPr>
          <a:picLocks noChangeAspect="1"/>
        </xdr:cNvPicPr>
      </xdr:nvPicPr>
      <xdr:blipFill>
        <a:blip xmlns:r="http://schemas.openxmlformats.org/officeDocument/2006/relationships" r:embed="rId2"/>
        <a:stretch>
          <a:fillRect/>
        </a:stretch>
      </xdr:blipFill>
      <xdr:spPr>
        <a:xfrm>
          <a:off x="2085108" y="2431694"/>
          <a:ext cx="7715080" cy="457017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43296</xdr:colOff>
      <xdr:row>27</xdr:row>
      <xdr:rowOff>406978</xdr:rowOff>
    </xdr:from>
    <xdr:to>
      <xdr:col>8</xdr:col>
      <xdr:colOff>586990</xdr:colOff>
      <xdr:row>28</xdr:row>
      <xdr:rowOff>531574</xdr:rowOff>
    </xdr:to>
    <xdr:pic>
      <xdr:nvPicPr>
        <xdr:cNvPr id="3" name="固定図形">
          <a:extLst>
            <a:ext uri="{FF2B5EF4-FFF2-40B4-BE49-F238E27FC236}">
              <a16:creationId xmlns:a16="http://schemas.microsoft.com/office/drawing/2014/main" id="{77DEE6E3-0DDB-4D63-8B74-9CC00D3F1EDE}"/>
            </a:ext>
          </a:extLst>
        </xdr:cNvPr>
        <xdr:cNvPicPr>
          <a:picLocks noChangeAspect="1"/>
        </xdr:cNvPicPr>
      </xdr:nvPicPr>
      <xdr:blipFill>
        <a:blip xmlns:r="http://schemas.openxmlformats.org/officeDocument/2006/relationships" r:embed="rId1"/>
        <a:stretch>
          <a:fillRect/>
        </a:stretch>
      </xdr:blipFill>
      <xdr:spPr>
        <a:xfrm>
          <a:off x="633846" y="15443778"/>
          <a:ext cx="3128144" cy="530996"/>
        </a:xfrm>
        <a:prstGeom prst="rect">
          <a:avLst/>
        </a:prstGeom>
      </xdr:spPr>
    </xdr:pic>
    <xdr:clientData/>
  </xdr:twoCellAnchor>
  <xdr:twoCellAnchor>
    <xdr:from>
      <xdr:col>4</xdr:col>
      <xdr:colOff>448313</xdr:colOff>
      <xdr:row>11</xdr:row>
      <xdr:rowOff>44730</xdr:rowOff>
    </xdr:from>
    <xdr:to>
      <xdr:col>22</xdr:col>
      <xdr:colOff>98422</xdr:colOff>
      <xdr:row>27</xdr:row>
      <xdr:rowOff>195301</xdr:rowOff>
    </xdr:to>
    <xdr:pic>
      <xdr:nvPicPr>
        <xdr:cNvPr id="6" name="図 5">
          <a:extLst>
            <a:ext uri="{FF2B5EF4-FFF2-40B4-BE49-F238E27FC236}">
              <a16:creationId xmlns:a16="http://schemas.microsoft.com/office/drawing/2014/main" id="{265F2F61-8856-4FD6-9531-FE1AF640F8E0}"/>
            </a:ext>
          </a:extLst>
        </xdr:cNvPr>
        <xdr:cNvPicPr>
          <a:picLocks noChangeAspect="1"/>
        </xdr:cNvPicPr>
      </xdr:nvPicPr>
      <xdr:blipFill>
        <a:blip xmlns:r="http://schemas.openxmlformats.org/officeDocument/2006/relationships" r:embed="rId2"/>
        <a:stretch>
          <a:fillRect/>
        </a:stretch>
      </xdr:blipFill>
      <xdr:spPr>
        <a:xfrm>
          <a:off x="1965963" y="10846080"/>
          <a:ext cx="8152759" cy="451937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43296</xdr:colOff>
      <xdr:row>27</xdr:row>
      <xdr:rowOff>406978</xdr:rowOff>
    </xdr:from>
    <xdr:to>
      <xdr:col>8</xdr:col>
      <xdr:colOff>586990</xdr:colOff>
      <xdr:row>28</xdr:row>
      <xdr:rowOff>531574</xdr:rowOff>
    </xdr:to>
    <xdr:pic>
      <xdr:nvPicPr>
        <xdr:cNvPr id="4" name="固定図形">
          <a:extLst>
            <a:ext uri="{FF2B5EF4-FFF2-40B4-BE49-F238E27FC236}">
              <a16:creationId xmlns:a16="http://schemas.microsoft.com/office/drawing/2014/main" id="{13305D98-FF7D-445B-8D0B-37B8710C9477}"/>
            </a:ext>
          </a:extLst>
        </xdr:cNvPr>
        <xdr:cNvPicPr>
          <a:picLocks noChangeAspect="1"/>
        </xdr:cNvPicPr>
      </xdr:nvPicPr>
      <xdr:blipFill>
        <a:blip xmlns:r="http://schemas.openxmlformats.org/officeDocument/2006/relationships" r:embed="rId1"/>
        <a:stretch>
          <a:fillRect/>
        </a:stretch>
      </xdr:blipFill>
      <xdr:spPr>
        <a:xfrm>
          <a:off x="633846" y="23844828"/>
          <a:ext cx="3128144" cy="530996"/>
        </a:xfrm>
        <a:prstGeom prst="rect">
          <a:avLst/>
        </a:prstGeom>
      </xdr:spPr>
    </xdr:pic>
    <xdr:clientData/>
  </xdr:twoCellAnchor>
  <xdr:twoCellAnchor>
    <xdr:from>
      <xdr:col>9</xdr:col>
      <xdr:colOff>282645</xdr:colOff>
      <xdr:row>11</xdr:row>
      <xdr:rowOff>77115</xdr:rowOff>
    </xdr:from>
    <xdr:to>
      <xdr:col>17</xdr:col>
      <xdr:colOff>304096</xdr:colOff>
      <xdr:row>27</xdr:row>
      <xdr:rowOff>248641</xdr:rowOff>
    </xdr:to>
    <xdr:pic>
      <xdr:nvPicPr>
        <xdr:cNvPr id="7" name="図 6">
          <a:extLst>
            <a:ext uri="{FF2B5EF4-FFF2-40B4-BE49-F238E27FC236}">
              <a16:creationId xmlns:a16="http://schemas.microsoft.com/office/drawing/2014/main" id="{D4F68D51-30A0-4381-BA87-37A369E8CE18}"/>
            </a:ext>
          </a:extLst>
        </xdr:cNvPr>
        <xdr:cNvPicPr>
          <a:picLocks noChangeAspect="1"/>
        </xdr:cNvPicPr>
      </xdr:nvPicPr>
      <xdr:blipFill>
        <a:blip xmlns:r="http://schemas.openxmlformats.org/officeDocument/2006/relationships" r:embed="rId2"/>
        <a:stretch>
          <a:fillRect/>
        </a:stretch>
      </xdr:blipFill>
      <xdr:spPr>
        <a:xfrm>
          <a:off x="4143445" y="19279515"/>
          <a:ext cx="3799701" cy="454032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5</xdr:col>
      <xdr:colOff>250190</xdr:colOff>
      <xdr:row>4</xdr:row>
      <xdr:rowOff>59690</xdr:rowOff>
    </xdr:from>
    <xdr:to>
      <xdr:col>11</xdr:col>
      <xdr:colOff>364058</xdr:colOff>
      <xdr:row>11</xdr:row>
      <xdr:rowOff>254000</xdr:rowOff>
    </xdr:to>
    <xdr:pic>
      <xdr:nvPicPr>
        <xdr:cNvPr id="3" name="図 2">
          <a:extLst>
            <a:ext uri="{FF2B5EF4-FFF2-40B4-BE49-F238E27FC236}">
              <a16:creationId xmlns:a16="http://schemas.microsoft.com/office/drawing/2014/main" id="{38206CA8-D27C-5DF6-EE7A-C1F8C2A688B7}"/>
            </a:ext>
          </a:extLst>
        </xdr:cNvPr>
        <xdr:cNvPicPr>
          <a:picLocks noChangeAspect="1"/>
        </xdr:cNvPicPr>
      </xdr:nvPicPr>
      <xdr:blipFill>
        <a:blip xmlns:r="http://schemas.openxmlformats.org/officeDocument/2006/relationships" r:embed="rId1"/>
        <a:stretch>
          <a:fillRect/>
        </a:stretch>
      </xdr:blipFill>
      <xdr:spPr>
        <a:xfrm>
          <a:off x="2498090" y="1145540"/>
          <a:ext cx="3714318" cy="2461260"/>
        </a:xfrm>
        <a:prstGeom prst="rect">
          <a:avLst/>
        </a:prstGeom>
      </xdr:spPr>
    </xdr:pic>
    <xdr:clientData/>
  </xdr:twoCellAnchor>
  <xdr:twoCellAnchor>
    <xdr:from>
      <xdr:col>16</xdr:col>
      <xdr:colOff>250190</xdr:colOff>
      <xdr:row>4</xdr:row>
      <xdr:rowOff>59690</xdr:rowOff>
    </xdr:from>
    <xdr:to>
      <xdr:col>22</xdr:col>
      <xdr:colOff>389163</xdr:colOff>
      <xdr:row>11</xdr:row>
      <xdr:rowOff>254000</xdr:rowOff>
    </xdr:to>
    <xdr:pic>
      <xdr:nvPicPr>
        <xdr:cNvPr id="5" name="図 4">
          <a:extLst>
            <a:ext uri="{FF2B5EF4-FFF2-40B4-BE49-F238E27FC236}">
              <a16:creationId xmlns:a16="http://schemas.microsoft.com/office/drawing/2014/main" id="{EC31D22B-FDC6-6CAD-D31F-1FC1EF4C3271}"/>
            </a:ext>
          </a:extLst>
        </xdr:cNvPr>
        <xdr:cNvPicPr>
          <a:picLocks noChangeAspect="1"/>
        </xdr:cNvPicPr>
      </xdr:nvPicPr>
      <xdr:blipFill>
        <a:blip xmlns:r="http://schemas.openxmlformats.org/officeDocument/2006/relationships" r:embed="rId2"/>
        <a:stretch>
          <a:fillRect/>
        </a:stretch>
      </xdr:blipFill>
      <xdr:spPr>
        <a:xfrm>
          <a:off x="8822690" y="1145540"/>
          <a:ext cx="3739423" cy="246126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5</xdr:col>
      <xdr:colOff>246380</xdr:colOff>
      <xdr:row>4</xdr:row>
      <xdr:rowOff>59690</xdr:rowOff>
    </xdr:from>
    <xdr:to>
      <xdr:col>11</xdr:col>
      <xdr:colOff>363696</xdr:colOff>
      <xdr:row>11</xdr:row>
      <xdr:rowOff>269240</xdr:rowOff>
    </xdr:to>
    <xdr:pic>
      <xdr:nvPicPr>
        <xdr:cNvPr id="4" name="図 3">
          <a:extLst>
            <a:ext uri="{FF2B5EF4-FFF2-40B4-BE49-F238E27FC236}">
              <a16:creationId xmlns:a16="http://schemas.microsoft.com/office/drawing/2014/main" id="{2AF480F9-2641-4BED-BB12-654F1D5D34B7}"/>
            </a:ext>
          </a:extLst>
        </xdr:cNvPr>
        <xdr:cNvPicPr>
          <a:picLocks noChangeAspect="1"/>
        </xdr:cNvPicPr>
      </xdr:nvPicPr>
      <xdr:blipFill>
        <a:blip xmlns:r="http://schemas.openxmlformats.org/officeDocument/2006/relationships" r:embed="rId1"/>
        <a:stretch>
          <a:fillRect/>
        </a:stretch>
      </xdr:blipFill>
      <xdr:spPr>
        <a:xfrm>
          <a:off x="2519680" y="10321290"/>
          <a:ext cx="3813016" cy="2476500"/>
        </a:xfrm>
        <a:prstGeom prst="rect">
          <a:avLst/>
        </a:prstGeom>
      </xdr:spPr>
    </xdr:pic>
    <xdr:clientData/>
  </xdr:twoCellAnchor>
  <xdr:twoCellAnchor>
    <xdr:from>
      <xdr:col>16</xdr:col>
      <xdr:colOff>246380</xdr:colOff>
      <xdr:row>4</xdr:row>
      <xdr:rowOff>59690</xdr:rowOff>
    </xdr:from>
    <xdr:to>
      <xdr:col>22</xdr:col>
      <xdr:colOff>361519</xdr:colOff>
      <xdr:row>11</xdr:row>
      <xdr:rowOff>269240</xdr:rowOff>
    </xdr:to>
    <xdr:pic>
      <xdr:nvPicPr>
        <xdr:cNvPr id="5" name="図 4">
          <a:extLst>
            <a:ext uri="{FF2B5EF4-FFF2-40B4-BE49-F238E27FC236}">
              <a16:creationId xmlns:a16="http://schemas.microsoft.com/office/drawing/2014/main" id="{CD18B97C-72E6-4147-BA91-C4D6E608260A}"/>
            </a:ext>
          </a:extLst>
        </xdr:cNvPr>
        <xdr:cNvPicPr>
          <a:picLocks noChangeAspect="1"/>
        </xdr:cNvPicPr>
      </xdr:nvPicPr>
      <xdr:blipFill>
        <a:blip xmlns:r="http://schemas.openxmlformats.org/officeDocument/2006/relationships" r:embed="rId2"/>
        <a:stretch>
          <a:fillRect/>
        </a:stretch>
      </xdr:blipFill>
      <xdr:spPr>
        <a:xfrm>
          <a:off x="8977630" y="10321290"/>
          <a:ext cx="3810839" cy="24765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246380</xdr:colOff>
      <xdr:row>4</xdr:row>
      <xdr:rowOff>59689</xdr:rowOff>
    </xdr:from>
    <xdr:to>
      <xdr:col>11</xdr:col>
      <xdr:colOff>389452</xdr:colOff>
      <xdr:row>11</xdr:row>
      <xdr:rowOff>269239</xdr:rowOff>
    </xdr:to>
    <xdr:pic>
      <xdr:nvPicPr>
        <xdr:cNvPr id="6" name="図 5">
          <a:extLst>
            <a:ext uri="{FF2B5EF4-FFF2-40B4-BE49-F238E27FC236}">
              <a16:creationId xmlns:a16="http://schemas.microsoft.com/office/drawing/2014/main" id="{7FFC7A19-AFFE-4BD2-B43D-863319512512}"/>
            </a:ext>
          </a:extLst>
        </xdr:cNvPr>
        <xdr:cNvPicPr>
          <a:picLocks noChangeAspect="1"/>
        </xdr:cNvPicPr>
      </xdr:nvPicPr>
      <xdr:blipFill>
        <a:blip xmlns:r="http://schemas.openxmlformats.org/officeDocument/2006/relationships" r:embed="rId1"/>
        <a:stretch>
          <a:fillRect/>
        </a:stretch>
      </xdr:blipFill>
      <xdr:spPr>
        <a:xfrm>
          <a:off x="2519680" y="19516089"/>
          <a:ext cx="3838772" cy="24765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5</xdr:col>
      <xdr:colOff>246380</xdr:colOff>
      <xdr:row>4</xdr:row>
      <xdr:rowOff>69215</xdr:rowOff>
    </xdr:from>
    <xdr:to>
      <xdr:col>11</xdr:col>
      <xdr:colOff>361938</xdr:colOff>
      <xdr:row>11</xdr:row>
      <xdr:rowOff>278765</xdr:rowOff>
    </xdr:to>
    <xdr:pic>
      <xdr:nvPicPr>
        <xdr:cNvPr id="7" name="図 6">
          <a:extLst>
            <a:ext uri="{FF2B5EF4-FFF2-40B4-BE49-F238E27FC236}">
              <a16:creationId xmlns:a16="http://schemas.microsoft.com/office/drawing/2014/main" id="{2AB0C678-7FBE-42E8-9CA1-B047C1785EDA}"/>
            </a:ext>
          </a:extLst>
        </xdr:cNvPr>
        <xdr:cNvPicPr>
          <a:picLocks noChangeAspect="1"/>
        </xdr:cNvPicPr>
      </xdr:nvPicPr>
      <xdr:blipFill>
        <a:blip xmlns:r="http://schemas.openxmlformats.org/officeDocument/2006/relationships" r:embed="rId1"/>
        <a:stretch>
          <a:fillRect/>
        </a:stretch>
      </xdr:blipFill>
      <xdr:spPr>
        <a:xfrm>
          <a:off x="2519680" y="28720415"/>
          <a:ext cx="3811258" cy="24765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246380</xdr:colOff>
      <xdr:row>4</xdr:row>
      <xdr:rowOff>67311</xdr:rowOff>
    </xdr:from>
    <xdr:to>
      <xdr:col>11</xdr:col>
      <xdr:colOff>362341</xdr:colOff>
      <xdr:row>11</xdr:row>
      <xdr:rowOff>259716</xdr:rowOff>
    </xdr:to>
    <xdr:pic>
      <xdr:nvPicPr>
        <xdr:cNvPr id="8" name="図 7">
          <a:extLst>
            <a:ext uri="{FF2B5EF4-FFF2-40B4-BE49-F238E27FC236}">
              <a16:creationId xmlns:a16="http://schemas.microsoft.com/office/drawing/2014/main" id="{B46658D4-569D-4871-9283-F28722F6B99F}"/>
            </a:ext>
          </a:extLst>
        </xdr:cNvPr>
        <xdr:cNvPicPr>
          <a:picLocks noChangeAspect="1"/>
        </xdr:cNvPicPr>
      </xdr:nvPicPr>
      <xdr:blipFill>
        <a:blip xmlns:r="http://schemas.openxmlformats.org/officeDocument/2006/relationships" r:embed="rId1"/>
        <a:stretch>
          <a:fillRect/>
        </a:stretch>
      </xdr:blipFill>
      <xdr:spPr>
        <a:xfrm>
          <a:off x="2519680" y="37913311"/>
          <a:ext cx="3811661" cy="245935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6</xdr:col>
      <xdr:colOff>140805</xdr:colOff>
      <xdr:row>6</xdr:row>
      <xdr:rowOff>63018</xdr:rowOff>
    </xdr:from>
    <xdr:to>
      <xdr:col>30</xdr:col>
      <xdr:colOff>274485</xdr:colOff>
      <xdr:row>16</xdr:row>
      <xdr:rowOff>264643</xdr:rowOff>
    </xdr:to>
    <xdr:pic>
      <xdr:nvPicPr>
        <xdr:cNvPr id="3" name="図 2">
          <a:extLst>
            <a:ext uri="{FF2B5EF4-FFF2-40B4-BE49-F238E27FC236}">
              <a16:creationId xmlns:a16="http://schemas.microsoft.com/office/drawing/2014/main" id="{B34A323F-280E-A6DC-D8DA-A5EA9399F104}"/>
            </a:ext>
          </a:extLst>
        </xdr:cNvPr>
        <xdr:cNvPicPr>
          <a:picLocks noChangeAspect="1"/>
        </xdr:cNvPicPr>
      </xdr:nvPicPr>
      <xdr:blipFill>
        <a:blip xmlns:r="http://schemas.openxmlformats.org/officeDocument/2006/relationships" r:embed="rId1"/>
        <a:stretch>
          <a:fillRect/>
        </a:stretch>
      </xdr:blipFill>
      <xdr:spPr>
        <a:xfrm>
          <a:off x="1617180" y="1444143"/>
          <a:ext cx="6991680" cy="467837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208325</xdr:colOff>
      <xdr:row>6</xdr:row>
      <xdr:rowOff>80163</xdr:rowOff>
    </xdr:from>
    <xdr:to>
      <xdr:col>26</xdr:col>
      <xdr:colOff>206966</xdr:colOff>
      <xdr:row>17</xdr:row>
      <xdr:rowOff>7468</xdr:rowOff>
    </xdr:to>
    <xdr:pic>
      <xdr:nvPicPr>
        <xdr:cNvPr id="3" name="図 2">
          <a:extLst>
            <a:ext uri="{FF2B5EF4-FFF2-40B4-BE49-F238E27FC236}">
              <a16:creationId xmlns:a16="http://schemas.microsoft.com/office/drawing/2014/main" id="{3EDF22A1-789A-459D-97D7-DBAA2734DDB8}"/>
            </a:ext>
          </a:extLst>
        </xdr:cNvPr>
        <xdr:cNvPicPr>
          <a:picLocks noChangeAspect="1"/>
        </xdr:cNvPicPr>
      </xdr:nvPicPr>
      <xdr:blipFill>
        <a:blip xmlns:r="http://schemas.openxmlformats.org/officeDocument/2006/relationships" r:embed="rId1"/>
        <a:stretch>
          <a:fillRect/>
        </a:stretch>
      </xdr:blipFill>
      <xdr:spPr>
        <a:xfrm>
          <a:off x="2881675" y="8551063"/>
          <a:ext cx="4672241" cy="465805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2</xdr:col>
      <xdr:colOff>99012</xdr:colOff>
      <xdr:row>5</xdr:row>
      <xdr:rowOff>59512</xdr:rowOff>
    </xdr:from>
    <xdr:to>
      <xdr:col>9</xdr:col>
      <xdr:colOff>247697</xdr:colOff>
      <xdr:row>44</xdr:row>
      <xdr:rowOff>96698</xdr:rowOff>
    </xdr:to>
    <xdr:pic>
      <xdr:nvPicPr>
        <xdr:cNvPr id="3" name="図 2">
          <a:extLst>
            <a:ext uri="{FF2B5EF4-FFF2-40B4-BE49-F238E27FC236}">
              <a16:creationId xmlns:a16="http://schemas.microsoft.com/office/drawing/2014/main" id="{99638491-9261-DAE4-1C17-3B0120D826C5}"/>
            </a:ext>
          </a:extLst>
        </xdr:cNvPr>
        <xdr:cNvPicPr>
          <a:picLocks noChangeAspect="1"/>
        </xdr:cNvPicPr>
      </xdr:nvPicPr>
      <xdr:blipFill>
        <a:blip xmlns:r="http://schemas.openxmlformats.org/officeDocument/2006/relationships" r:embed="rId1"/>
        <a:stretch>
          <a:fillRect/>
        </a:stretch>
      </xdr:blipFill>
      <xdr:spPr>
        <a:xfrm>
          <a:off x="499062" y="1078687"/>
          <a:ext cx="2137505" cy="601888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3</xdr:col>
      <xdr:colOff>179390</xdr:colOff>
      <xdr:row>5</xdr:row>
      <xdr:rowOff>69037</xdr:rowOff>
    </xdr:from>
    <xdr:to>
      <xdr:col>8</xdr:col>
      <xdr:colOff>133030</xdr:colOff>
      <xdr:row>44</xdr:row>
      <xdr:rowOff>113843</xdr:rowOff>
    </xdr:to>
    <xdr:pic>
      <xdr:nvPicPr>
        <xdr:cNvPr id="2" name="図 1">
          <a:extLst>
            <a:ext uri="{FF2B5EF4-FFF2-40B4-BE49-F238E27FC236}">
              <a16:creationId xmlns:a16="http://schemas.microsoft.com/office/drawing/2014/main" id="{9D6A1751-9667-4480-A695-E08312B46AB4}"/>
            </a:ext>
          </a:extLst>
        </xdr:cNvPr>
        <xdr:cNvPicPr>
          <a:picLocks noChangeAspect="1"/>
        </xdr:cNvPicPr>
      </xdr:nvPicPr>
      <xdr:blipFill>
        <a:blip xmlns:r="http://schemas.openxmlformats.org/officeDocument/2006/relationships" r:embed="rId1"/>
        <a:stretch>
          <a:fillRect/>
        </a:stretch>
      </xdr:blipFill>
      <xdr:spPr>
        <a:xfrm>
          <a:off x="877890" y="9479737"/>
          <a:ext cx="1414140" cy="603920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2</xdr:col>
      <xdr:colOff>121046</xdr:colOff>
      <xdr:row>5</xdr:row>
      <xdr:rowOff>82372</xdr:rowOff>
    </xdr:from>
    <xdr:to>
      <xdr:col>9</xdr:col>
      <xdr:colOff>208518</xdr:colOff>
      <xdr:row>44</xdr:row>
      <xdr:rowOff>134798</xdr:rowOff>
    </xdr:to>
    <xdr:pic>
      <xdr:nvPicPr>
        <xdr:cNvPr id="2" name="図 1">
          <a:extLst>
            <a:ext uri="{FF2B5EF4-FFF2-40B4-BE49-F238E27FC236}">
              <a16:creationId xmlns:a16="http://schemas.microsoft.com/office/drawing/2014/main" id="{7C92FEE5-4918-43EC-B7B2-5D964EA0760D}"/>
            </a:ext>
          </a:extLst>
        </xdr:cNvPr>
        <xdr:cNvPicPr>
          <a:picLocks noChangeAspect="1"/>
        </xdr:cNvPicPr>
      </xdr:nvPicPr>
      <xdr:blipFill>
        <a:blip xmlns:r="http://schemas.openxmlformats.org/officeDocument/2006/relationships" r:embed="rId1"/>
        <a:stretch>
          <a:fillRect/>
        </a:stretch>
      </xdr:blipFill>
      <xdr:spPr>
        <a:xfrm>
          <a:off x="527446" y="17881422"/>
          <a:ext cx="2132172" cy="604682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2</xdr:col>
      <xdr:colOff>123340</xdr:colOff>
      <xdr:row>5</xdr:row>
      <xdr:rowOff>48083</xdr:rowOff>
    </xdr:from>
    <xdr:to>
      <xdr:col>9</xdr:col>
      <xdr:colOff>211940</xdr:colOff>
      <xdr:row>44</xdr:row>
      <xdr:rowOff>96699</xdr:rowOff>
    </xdr:to>
    <xdr:pic>
      <xdr:nvPicPr>
        <xdr:cNvPr id="2" name="図 1">
          <a:extLst>
            <a:ext uri="{FF2B5EF4-FFF2-40B4-BE49-F238E27FC236}">
              <a16:creationId xmlns:a16="http://schemas.microsoft.com/office/drawing/2014/main" id="{C578CFAD-67B0-45CA-9421-2FFCD2293452}"/>
            </a:ext>
          </a:extLst>
        </xdr:cNvPr>
        <xdr:cNvPicPr>
          <a:picLocks noChangeAspect="1"/>
        </xdr:cNvPicPr>
      </xdr:nvPicPr>
      <xdr:blipFill>
        <a:blip xmlns:r="http://schemas.openxmlformats.org/officeDocument/2006/relationships" r:embed="rId1"/>
        <a:stretch>
          <a:fillRect/>
        </a:stretch>
      </xdr:blipFill>
      <xdr:spPr>
        <a:xfrm>
          <a:off x="529740" y="26235483"/>
          <a:ext cx="2133300" cy="604301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2</xdr:col>
      <xdr:colOff>123340</xdr:colOff>
      <xdr:row>5</xdr:row>
      <xdr:rowOff>49988</xdr:rowOff>
    </xdr:from>
    <xdr:to>
      <xdr:col>9</xdr:col>
      <xdr:colOff>211940</xdr:colOff>
      <xdr:row>44</xdr:row>
      <xdr:rowOff>92889</xdr:rowOff>
    </xdr:to>
    <xdr:pic>
      <xdr:nvPicPr>
        <xdr:cNvPr id="2" name="図 1">
          <a:extLst>
            <a:ext uri="{FF2B5EF4-FFF2-40B4-BE49-F238E27FC236}">
              <a16:creationId xmlns:a16="http://schemas.microsoft.com/office/drawing/2014/main" id="{F06B2094-D345-480F-A64A-5BD7C389D7B7}"/>
            </a:ext>
          </a:extLst>
        </xdr:cNvPr>
        <xdr:cNvPicPr>
          <a:picLocks noChangeAspect="1"/>
        </xdr:cNvPicPr>
      </xdr:nvPicPr>
      <xdr:blipFill>
        <a:blip xmlns:r="http://schemas.openxmlformats.org/officeDocument/2006/relationships" r:embed="rId1"/>
        <a:stretch>
          <a:fillRect/>
        </a:stretch>
      </xdr:blipFill>
      <xdr:spPr>
        <a:xfrm>
          <a:off x="529740" y="34625738"/>
          <a:ext cx="2133300" cy="6037301"/>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2</xdr:col>
      <xdr:colOff>130442</xdr:colOff>
      <xdr:row>5</xdr:row>
      <xdr:rowOff>36653</xdr:rowOff>
    </xdr:from>
    <xdr:to>
      <xdr:col>9</xdr:col>
      <xdr:colOff>208648</xdr:colOff>
      <xdr:row>44</xdr:row>
      <xdr:rowOff>56694</xdr:rowOff>
    </xdr:to>
    <xdr:pic>
      <xdr:nvPicPr>
        <xdr:cNvPr id="2" name="図 1">
          <a:extLst>
            <a:ext uri="{FF2B5EF4-FFF2-40B4-BE49-F238E27FC236}">
              <a16:creationId xmlns:a16="http://schemas.microsoft.com/office/drawing/2014/main" id="{7ACE3146-197E-4B4F-A4B1-D40919307759}"/>
            </a:ext>
          </a:extLst>
        </xdr:cNvPr>
        <xdr:cNvPicPr>
          <a:picLocks noChangeAspect="1"/>
        </xdr:cNvPicPr>
      </xdr:nvPicPr>
      <xdr:blipFill>
        <a:blip xmlns:r="http://schemas.openxmlformats.org/officeDocument/2006/relationships" r:embed="rId1"/>
        <a:stretch>
          <a:fillRect/>
        </a:stretch>
      </xdr:blipFill>
      <xdr:spPr>
        <a:xfrm>
          <a:off x="536842" y="43000753"/>
          <a:ext cx="2122906" cy="6014441"/>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133530</xdr:colOff>
      <xdr:row>5</xdr:row>
      <xdr:rowOff>48083</xdr:rowOff>
    </xdr:from>
    <xdr:to>
      <xdr:col>9</xdr:col>
      <xdr:colOff>207465</xdr:colOff>
      <xdr:row>44</xdr:row>
      <xdr:rowOff>92889</xdr:rowOff>
    </xdr:to>
    <xdr:pic>
      <xdr:nvPicPr>
        <xdr:cNvPr id="2" name="図 1">
          <a:extLst>
            <a:ext uri="{FF2B5EF4-FFF2-40B4-BE49-F238E27FC236}">
              <a16:creationId xmlns:a16="http://schemas.microsoft.com/office/drawing/2014/main" id="{66092239-18B6-4615-A027-834F15CB8AA4}"/>
            </a:ext>
          </a:extLst>
        </xdr:cNvPr>
        <xdr:cNvPicPr>
          <a:picLocks noChangeAspect="1"/>
        </xdr:cNvPicPr>
      </xdr:nvPicPr>
      <xdr:blipFill>
        <a:blip xmlns:r="http://schemas.openxmlformats.org/officeDocument/2006/relationships" r:embed="rId1"/>
        <a:stretch>
          <a:fillRect/>
        </a:stretch>
      </xdr:blipFill>
      <xdr:spPr>
        <a:xfrm>
          <a:off x="539930" y="51400533"/>
          <a:ext cx="2118635" cy="603920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2</xdr:col>
      <xdr:colOff>124457</xdr:colOff>
      <xdr:row>5</xdr:row>
      <xdr:rowOff>48080</xdr:rowOff>
    </xdr:from>
    <xdr:to>
      <xdr:col>9</xdr:col>
      <xdr:colOff>210822</xdr:colOff>
      <xdr:row>44</xdr:row>
      <xdr:rowOff>96696</xdr:rowOff>
    </xdr:to>
    <xdr:pic>
      <xdr:nvPicPr>
        <xdr:cNvPr id="2" name="図 1">
          <a:extLst>
            <a:ext uri="{FF2B5EF4-FFF2-40B4-BE49-F238E27FC236}">
              <a16:creationId xmlns:a16="http://schemas.microsoft.com/office/drawing/2014/main" id="{F08E5045-5DC1-4850-853C-6D749A38BD43}"/>
            </a:ext>
          </a:extLst>
        </xdr:cNvPr>
        <xdr:cNvPicPr>
          <a:picLocks noChangeAspect="1"/>
        </xdr:cNvPicPr>
      </xdr:nvPicPr>
      <xdr:blipFill>
        <a:blip xmlns:r="http://schemas.openxmlformats.org/officeDocument/2006/relationships" r:embed="rId1"/>
        <a:stretch>
          <a:fillRect/>
        </a:stretch>
      </xdr:blipFill>
      <xdr:spPr>
        <a:xfrm>
          <a:off x="530857" y="59788880"/>
          <a:ext cx="2131065" cy="6043016"/>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2</xdr:col>
      <xdr:colOff>124457</xdr:colOff>
      <xdr:row>5</xdr:row>
      <xdr:rowOff>49985</xdr:rowOff>
    </xdr:from>
    <xdr:to>
      <xdr:col>9</xdr:col>
      <xdr:colOff>210822</xdr:colOff>
      <xdr:row>44</xdr:row>
      <xdr:rowOff>92886</xdr:rowOff>
    </xdr:to>
    <xdr:pic>
      <xdr:nvPicPr>
        <xdr:cNvPr id="2" name="図 1">
          <a:extLst>
            <a:ext uri="{FF2B5EF4-FFF2-40B4-BE49-F238E27FC236}">
              <a16:creationId xmlns:a16="http://schemas.microsoft.com/office/drawing/2014/main" id="{DC5E6F4A-3CFF-4D87-9222-B437CE62BA77}"/>
            </a:ext>
          </a:extLst>
        </xdr:cNvPr>
        <xdr:cNvPicPr>
          <a:picLocks noChangeAspect="1"/>
        </xdr:cNvPicPr>
      </xdr:nvPicPr>
      <xdr:blipFill>
        <a:blip xmlns:r="http://schemas.openxmlformats.org/officeDocument/2006/relationships" r:embed="rId1"/>
        <a:stretch>
          <a:fillRect/>
        </a:stretch>
      </xdr:blipFill>
      <xdr:spPr>
        <a:xfrm>
          <a:off x="530857" y="68179135"/>
          <a:ext cx="2131065" cy="6037301"/>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xdr:from>
      <xdr:col>2</xdr:col>
      <xdr:colOff>124005</xdr:colOff>
      <xdr:row>5</xdr:row>
      <xdr:rowOff>63320</xdr:rowOff>
    </xdr:from>
    <xdr:to>
      <xdr:col>9</xdr:col>
      <xdr:colOff>211275</xdr:colOff>
      <xdr:row>44</xdr:row>
      <xdr:rowOff>98601</xdr:rowOff>
    </xdr:to>
    <xdr:pic>
      <xdr:nvPicPr>
        <xdr:cNvPr id="2" name="図 1">
          <a:extLst>
            <a:ext uri="{FF2B5EF4-FFF2-40B4-BE49-F238E27FC236}">
              <a16:creationId xmlns:a16="http://schemas.microsoft.com/office/drawing/2014/main" id="{1E3FAD38-4BA0-4AE2-B9AA-FFF21179D10A}"/>
            </a:ext>
          </a:extLst>
        </xdr:cNvPr>
        <xdr:cNvPicPr>
          <a:picLocks noChangeAspect="1"/>
        </xdr:cNvPicPr>
      </xdr:nvPicPr>
      <xdr:blipFill>
        <a:blip xmlns:r="http://schemas.openxmlformats.org/officeDocument/2006/relationships" r:embed="rId1"/>
        <a:stretch>
          <a:fillRect/>
        </a:stretch>
      </xdr:blipFill>
      <xdr:spPr>
        <a:xfrm>
          <a:off x="530405" y="76580820"/>
          <a:ext cx="2131970" cy="6029681"/>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xdr:from>
      <xdr:col>2</xdr:col>
      <xdr:colOff>122886</xdr:colOff>
      <xdr:row>5</xdr:row>
      <xdr:rowOff>74750</xdr:rowOff>
    </xdr:from>
    <xdr:to>
      <xdr:col>9</xdr:col>
      <xdr:colOff>212393</xdr:colOff>
      <xdr:row>44</xdr:row>
      <xdr:rowOff>111936</xdr:rowOff>
    </xdr:to>
    <xdr:pic>
      <xdr:nvPicPr>
        <xdr:cNvPr id="2" name="図 1">
          <a:extLst>
            <a:ext uri="{FF2B5EF4-FFF2-40B4-BE49-F238E27FC236}">
              <a16:creationId xmlns:a16="http://schemas.microsoft.com/office/drawing/2014/main" id="{3A675226-A87D-444D-ACD6-846EB591F6F2}"/>
            </a:ext>
          </a:extLst>
        </xdr:cNvPr>
        <xdr:cNvPicPr>
          <a:picLocks noChangeAspect="1"/>
        </xdr:cNvPicPr>
      </xdr:nvPicPr>
      <xdr:blipFill>
        <a:blip xmlns:r="http://schemas.openxmlformats.org/officeDocument/2006/relationships" r:embed="rId1"/>
        <a:stretch>
          <a:fillRect/>
        </a:stretch>
      </xdr:blipFill>
      <xdr:spPr>
        <a:xfrm>
          <a:off x="529286" y="84980600"/>
          <a:ext cx="2134207" cy="6031586"/>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2</xdr:col>
      <xdr:colOff>125245</xdr:colOff>
      <xdr:row>5</xdr:row>
      <xdr:rowOff>38555</xdr:rowOff>
    </xdr:from>
    <xdr:to>
      <xdr:col>9</xdr:col>
      <xdr:colOff>208130</xdr:colOff>
      <xdr:row>44</xdr:row>
      <xdr:rowOff>75741</xdr:rowOff>
    </xdr:to>
    <xdr:pic>
      <xdr:nvPicPr>
        <xdr:cNvPr id="2" name="図 1">
          <a:extLst>
            <a:ext uri="{FF2B5EF4-FFF2-40B4-BE49-F238E27FC236}">
              <a16:creationId xmlns:a16="http://schemas.microsoft.com/office/drawing/2014/main" id="{966F1BEB-7E62-4F6E-A23D-9476DCF062EC}"/>
            </a:ext>
          </a:extLst>
        </xdr:cNvPr>
        <xdr:cNvPicPr>
          <a:picLocks noChangeAspect="1"/>
        </xdr:cNvPicPr>
      </xdr:nvPicPr>
      <xdr:blipFill>
        <a:blip xmlns:r="http://schemas.openxmlformats.org/officeDocument/2006/relationships" r:embed="rId1"/>
        <a:stretch>
          <a:fillRect/>
        </a:stretch>
      </xdr:blipFill>
      <xdr:spPr>
        <a:xfrm>
          <a:off x="531645" y="93332755"/>
          <a:ext cx="2127585" cy="6031586"/>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xdr:from>
      <xdr:col>2</xdr:col>
      <xdr:colOff>126169</xdr:colOff>
      <xdr:row>5</xdr:row>
      <xdr:rowOff>40460</xdr:rowOff>
    </xdr:from>
    <xdr:to>
      <xdr:col>9</xdr:col>
      <xdr:colOff>207206</xdr:colOff>
      <xdr:row>44</xdr:row>
      <xdr:rowOff>77646</xdr:rowOff>
    </xdr:to>
    <xdr:pic>
      <xdr:nvPicPr>
        <xdr:cNvPr id="2" name="図 1">
          <a:extLst>
            <a:ext uri="{FF2B5EF4-FFF2-40B4-BE49-F238E27FC236}">
              <a16:creationId xmlns:a16="http://schemas.microsoft.com/office/drawing/2014/main" id="{017810A2-EDFF-4EA5-936A-CAC3C86A8393}"/>
            </a:ext>
          </a:extLst>
        </xdr:cNvPr>
        <xdr:cNvPicPr>
          <a:picLocks noChangeAspect="1"/>
        </xdr:cNvPicPr>
      </xdr:nvPicPr>
      <xdr:blipFill>
        <a:blip xmlns:r="http://schemas.openxmlformats.org/officeDocument/2006/relationships" r:embed="rId1"/>
        <a:stretch>
          <a:fillRect/>
        </a:stretch>
      </xdr:blipFill>
      <xdr:spPr>
        <a:xfrm>
          <a:off x="532569" y="101723010"/>
          <a:ext cx="2125737" cy="6031586"/>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3</xdr:col>
      <xdr:colOff>161951</xdr:colOff>
      <xdr:row>5</xdr:row>
      <xdr:rowOff>40456</xdr:rowOff>
    </xdr:from>
    <xdr:to>
      <xdr:col>8</xdr:col>
      <xdr:colOff>171425</xdr:colOff>
      <xdr:row>44</xdr:row>
      <xdr:rowOff>96692</xdr:rowOff>
    </xdr:to>
    <xdr:pic>
      <xdr:nvPicPr>
        <xdr:cNvPr id="2" name="図 1">
          <a:extLst>
            <a:ext uri="{FF2B5EF4-FFF2-40B4-BE49-F238E27FC236}">
              <a16:creationId xmlns:a16="http://schemas.microsoft.com/office/drawing/2014/main" id="{DFCC382D-5CD6-40A2-927A-ED212C7E5493}"/>
            </a:ext>
          </a:extLst>
        </xdr:cNvPr>
        <xdr:cNvPicPr>
          <a:picLocks noChangeAspect="1"/>
        </xdr:cNvPicPr>
      </xdr:nvPicPr>
      <xdr:blipFill>
        <a:blip xmlns:r="http://schemas.openxmlformats.org/officeDocument/2006/relationships" r:embed="rId1"/>
        <a:stretch>
          <a:fillRect/>
        </a:stretch>
      </xdr:blipFill>
      <xdr:spPr>
        <a:xfrm>
          <a:off x="860451" y="110111356"/>
          <a:ext cx="1469974" cy="6050636"/>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xdr:from>
      <xdr:col>3</xdr:col>
      <xdr:colOff>2398</xdr:colOff>
      <xdr:row>5</xdr:row>
      <xdr:rowOff>53801</xdr:rowOff>
    </xdr:from>
    <xdr:to>
      <xdr:col>9</xdr:col>
      <xdr:colOff>35703</xdr:colOff>
      <xdr:row>44</xdr:row>
      <xdr:rowOff>96702</xdr:rowOff>
    </xdr:to>
    <xdr:pic>
      <xdr:nvPicPr>
        <xdr:cNvPr id="2" name="図 1">
          <a:extLst>
            <a:ext uri="{FF2B5EF4-FFF2-40B4-BE49-F238E27FC236}">
              <a16:creationId xmlns:a16="http://schemas.microsoft.com/office/drawing/2014/main" id="{C3F2FCE2-87DB-444A-B928-408DAC261FF4}"/>
            </a:ext>
          </a:extLst>
        </xdr:cNvPr>
        <xdr:cNvPicPr>
          <a:picLocks noChangeAspect="1"/>
        </xdr:cNvPicPr>
      </xdr:nvPicPr>
      <xdr:blipFill>
        <a:blip xmlns:r="http://schemas.openxmlformats.org/officeDocument/2006/relationships" r:embed="rId1"/>
        <a:stretch>
          <a:fillRect/>
        </a:stretch>
      </xdr:blipFill>
      <xdr:spPr>
        <a:xfrm>
          <a:off x="700898" y="118513051"/>
          <a:ext cx="1785905" cy="6037301"/>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xdr:from>
      <xdr:col>1</xdr:col>
      <xdr:colOff>1381208</xdr:colOff>
      <xdr:row>14</xdr:row>
      <xdr:rowOff>150741</xdr:rowOff>
    </xdr:from>
    <xdr:to>
      <xdr:col>3</xdr:col>
      <xdr:colOff>4970</xdr:colOff>
      <xdr:row>28</xdr:row>
      <xdr:rowOff>168963</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2068665" y="2635524"/>
          <a:ext cx="1738022" cy="2453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1115889</xdr:colOff>
      <xdr:row>19</xdr:row>
      <xdr:rowOff>66099</xdr:rowOff>
    </xdr:from>
    <xdr:ext cx="475348" cy="275717"/>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3177771" y="3349423"/>
          <a:ext cx="475348"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a:t>
          </a:r>
          <a:endParaRPr kumimoji="1" lang="en-US" altLang="ja-JP" sz="1100" b="1">
            <a:solidFill>
              <a:srgbClr val="FF0000"/>
            </a:solidFill>
          </a:endParaRPr>
        </a:p>
      </xdr:txBody>
    </xdr:sp>
    <xdr:clientData/>
  </xdr:oneCellAnchor>
  <xdr:twoCellAnchor>
    <xdr:from>
      <xdr:col>2</xdr:col>
      <xdr:colOff>2422</xdr:colOff>
      <xdr:row>51</xdr:row>
      <xdr:rowOff>16692</xdr:rowOff>
    </xdr:from>
    <xdr:to>
      <xdr:col>3</xdr:col>
      <xdr:colOff>10705</xdr:colOff>
      <xdr:row>54</xdr:row>
      <xdr:rowOff>3440</xdr:rowOff>
    </xdr:to>
    <xdr:sp macro="" textlink="">
      <xdr:nvSpPr>
        <xdr:cNvPr id="20" name="正方形/長方形 19">
          <a:extLst>
            <a:ext uri="{FF2B5EF4-FFF2-40B4-BE49-F238E27FC236}">
              <a16:creationId xmlns:a16="http://schemas.microsoft.com/office/drawing/2014/main" id="{00000000-0008-0000-1100-000014000000}"/>
            </a:ext>
          </a:extLst>
        </xdr:cNvPr>
        <xdr:cNvSpPr/>
      </xdr:nvSpPr>
      <xdr:spPr>
        <a:xfrm>
          <a:off x="2073074" y="8961909"/>
          <a:ext cx="1739348" cy="51683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54</xdr:row>
      <xdr:rowOff>159444</xdr:rowOff>
    </xdr:from>
    <xdr:to>
      <xdr:col>3</xdr:col>
      <xdr:colOff>18987</xdr:colOff>
      <xdr:row>60</xdr:row>
      <xdr:rowOff>17930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61</xdr:row>
      <xdr:rowOff>320</xdr:rowOff>
    </xdr:from>
    <xdr:to>
      <xdr:col>3</xdr:col>
      <xdr:colOff>18987</xdr:colOff>
      <xdr:row>77</xdr:row>
      <xdr:rowOff>0</xdr:rowOff>
    </xdr:to>
    <xdr:sp macro="" textlink="">
      <xdr:nvSpPr>
        <xdr:cNvPr id="22" name="正方形/長方形 21">
          <a:extLst>
            <a:ext uri="{FF2B5EF4-FFF2-40B4-BE49-F238E27FC236}">
              <a16:creationId xmlns:a16="http://schemas.microsoft.com/office/drawing/2014/main" id="{00000000-0008-0000-1100-000016000000}"/>
            </a:ext>
          </a:extLst>
        </xdr:cNvPr>
        <xdr:cNvSpPr/>
      </xdr:nvSpPr>
      <xdr:spPr>
        <a:xfrm>
          <a:off x="2072586" y="10365761"/>
          <a:ext cx="1745195" cy="268909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1179</xdr:colOff>
      <xdr:row>77</xdr:row>
      <xdr:rowOff>151839</xdr:rowOff>
    </xdr:from>
    <xdr:to>
      <xdr:col>3</xdr:col>
      <xdr:colOff>9462</xdr:colOff>
      <xdr:row>82</xdr:row>
      <xdr:rowOff>170888</xdr:rowOff>
    </xdr:to>
    <xdr:sp macro="" textlink="">
      <xdr:nvSpPr>
        <xdr:cNvPr id="23" name="正方形/長方形 22">
          <a:extLst>
            <a:ext uri="{FF2B5EF4-FFF2-40B4-BE49-F238E27FC236}">
              <a16:creationId xmlns:a16="http://schemas.microsoft.com/office/drawing/2014/main" id="{00000000-0008-0000-1100-000017000000}"/>
            </a:ext>
          </a:extLst>
        </xdr:cNvPr>
        <xdr:cNvSpPr/>
      </xdr:nvSpPr>
      <xdr:spPr>
        <a:xfrm>
          <a:off x="2068104" y="13448739"/>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1378064</xdr:colOff>
      <xdr:row>33</xdr:row>
      <xdr:rowOff>0</xdr:rowOff>
    </xdr:from>
    <xdr:to>
      <xdr:col>2</xdr:col>
      <xdr:colOff>1727336</xdr:colOff>
      <xdr:row>34</xdr:row>
      <xdr:rowOff>150745</xdr:rowOff>
    </xdr:to>
    <xdr:sp macro="" textlink="">
      <xdr:nvSpPr>
        <xdr:cNvPr id="24" name="正方形/長方形 23">
          <a:extLst>
            <a:ext uri="{FF2B5EF4-FFF2-40B4-BE49-F238E27FC236}">
              <a16:creationId xmlns:a16="http://schemas.microsoft.com/office/drawing/2014/main" id="{00000000-0008-0000-1100-000018000000}"/>
            </a:ext>
          </a:extLst>
        </xdr:cNvPr>
        <xdr:cNvSpPr/>
      </xdr:nvSpPr>
      <xdr:spPr>
        <a:xfrm>
          <a:off x="2063864" y="57340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1365389</xdr:colOff>
      <xdr:row>36</xdr:row>
      <xdr:rowOff>2485</xdr:rowOff>
    </xdr:from>
    <xdr:to>
      <xdr:col>2</xdr:col>
      <xdr:colOff>1726097</xdr:colOff>
      <xdr:row>39</xdr:row>
      <xdr:rowOff>10767</xdr:rowOff>
    </xdr:to>
    <xdr:sp macro="" textlink="">
      <xdr:nvSpPr>
        <xdr:cNvPr id="25" name="正方形/長方形 24">
          <a:extLst>
            <a:ext uri="{FF2B5EF4-FFF2-40B4-BE49-F238E27FC236}">
              <a16:creationId xmlns:a16="http://schemas.microsoft.com/office/drawing/2014/main" id="{00000000-0008-0000-1100-000019000000}"/>
            </a:ext>
          </a:extLst>
        </xdr:cNvPr>
        <xdr:cNvSpPr/>
      </xdr:nvSpPr>
      <xdr:spPr>
        <a:xfrm>
          <a:off x="2051189" y="6250885"/>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12838</xdr:colOff>
      <xdr:row>40</xdr:row>
      <xdr:rowOff>8281</xdr:rowOff>
    </xdr:from>
    <xdr:to>
      <xdr:col>3</xdr:col>
      <xdr:colOff>21121</xdr:colOff>
      <xdr:row>45</xdr:row>
      <xdr:rowOff>38100</xdr:rowOff>
    </xdr:to>
    <xdr:sp macro="" textlink="">
      <xdr:nvSpPr>
        <xdr:cNvPr id="26" name="正方形/長方形 25">
          <a:extLst>
            <a:ext uri="{FF2B5EF4-FFF2-40B4-BE49-F238E27FC236}">
              <a16:creationId xmlns:a16="http://schemas.microsoft.com/office/drawing/2014/main" id="{00000000-0008-0000-1100-00001A000000}"/>
            </a:ext>
          </a:extLst>
        </xdr:cNvPr>
        <xdr:cNvSpPr/>
      </xdr:nvSpPr>
      <xdr:spPr>
        <a:xfrm>
          <a:off x="2079763" y="6942481"/>
          <a:ext cx="1741833" cy="88706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1378641</xdr:colOff>
      <xdr:row>46</xdr:row>
      <xdr:rowOff>0</xdr:rowOff>
    </xdr:from>
    <xdr:to>
      <xdr:col>3</xdr:col>
      <xdr:colOff>5799</xdr:colOff>
      <xdr:row>47</xdr:row>
      <xdr:rowOff>0</xdr:rowOff>
    </xdr:to>
    <xdr:sp macro="" textlink="">
      <xdr:nvSpPr>
        <xdr:cNvPr id="27" name="正方形/長方形 26">
          <a:extLst>
            <a:ext uri="{FF2B5EF4-FFF2-40B4-BE49-F238E27FC236}">
              <a16:creationId xmlns:a16="http://schemas.microsoft.com/office/drawing/2014/main" id="{00000000-0008-0000-1100-00001B000000}"/>
            </a:ext>
          </a:extLst>
        </xdr:cNvPr>
        <xdr:cNvSpPr/>
      </xdr:nvSpPr>
      <xdr:spPr>
        <a:xfrm>
          <a:off x="2064441" y="7962900"/>
          <a:ext cx="1741833" cy="190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1072183</xdr:colOff>
      <xdr:row>33</xdr:row>
      <xdr:rowOff>31887</xdr:rowOff>
    </xdr:from>
    <xdr:ext cx="609590" cy="275717"/>
    <xdr:sp macro="" textlink="">
      <xdr:nvSpPr>
        <xdr:cNvPr id="28" name="テキスト ボックス 27">
          <a:extLst>
            <a:ext uri="{FF2B5EF4-FFF2-40B4-BE49-F238E27FC236}">
              <a16:creationId xmlns:a16="http://schemas.microsoft.com/office/drawing/2014/main" id="{00000000-0008-0000-1100-00001C000000}"/>
            </a:ext>
          </a:extLst>
        </xdr:cNvPr>
        <xdr:cNvSpPr txBox="1"/>
      </xdr:nvSpPr>
      <xdr:spPr>
        <a:xfrm>
          <a:off x="3139108" y="5765937"/>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1104485</xdr:colOff>
      <xdr:row>42</xdr:row>
      <xdr:rowOff>25262</xdr:rowOff>
    </xdr:from>
    <xdr:ext cx="467949" cy="275717"/>
    <xdr:sp macro="" textlink="">
      <xdr:nvSpPr>
        <xdr:cNvPr id="29" name="テキスト ボックス 28">
          <a:extLst>
            <a:ext uri="{FF2B5EF4-FFF2-40B4-BE49-F238E27FC236}">
              <a16:creationId xmlns:a16="http://schemas.microsoft.com/office/drawing/2014/main" id="{00000000-0008-0000-1100-00001D000000}"/>
            </a:ext>
          </a:extLst>
        </xdr:cNvPr>
        <xdr:cNvSpPr txBox="1"/>
      </xdr:nvSpPr>
      <xdr:spPr>
        <a:xfrm>
          <a:off x="3171410" y="7302362"/>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1065971</xdr:colOff>
      <xdr:row>36</xdr:row>
      <xdr:rowOff>130865</xdr:rowOff>
    </xdr:from>
    <xdr:ext cx="609590" cy="275717"/>
    <xdr:sp macro="" textlink="">
      <xdr:nvSpPr>
        <xdr:cNvPr id="30" name="テキスト ボックス 29">
          <a:extLst>
            <a:ext uri="{FF2B5EF4-FFF2-40B4-BE49-F238E27FC236}">
              <a16:creationId xmlns:a16="http://schemas.microsoft.com/office/drawing/2014/main" id="{00000000-0008-0000-1100-00001E000000}"/>
            </a:ext>
          </a:extLst>
        </xdr:cNvPr>
        <xdr:cNvSpPr txBox="1"/>
      </xdr:nvSpPr>
      <xdr:spPr>
        <a:xfrm>
          <a:off x="3132896" y="6379265"/>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1095374</xdr:colOff>
      <xdr:row>45</xdr:row>
      <xdr:rowOff>42241</xdr:rowOff>
    </xdr:from>
    <xdr:ext cx="598562" cy="275717"/>
    <xdr:sp macro="" textlink="">
      <xdr:nvSpPr>
        <xdr:cNvPr id="31" name="テキスト ボックス 30">
          <a:extLst>
            <a:ext uri="{FF2B5EF4-FFF2-40B4-BE49-F238E27FC236}">
              <a16:creationId xmlns:a16="http://schemas.microsoft.com/office/drawing/2014/main" id="{00000000-0008-0000-1100-00001F000000}"/>
            </a:ext>
          </a:extLst>
        </xdr:cNvPr>
        <xdr:cNvSpPr txBox="1"/>
      </xdr:nvSpPr>
      <xdr:spPr>
        <a:xfrm>
          <a:off x="3162299" y="7833691"/>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2</xdr:col>
      <xdr:colOff>15989</xdr:colOff>
      <xdr:row>30</xdr:row>
      <xdr:rowOff>19050</xdr:rowOff>
    </xdr:from>
    <xdr:to>
      <xdr:col>3</xdr:col>
      <xdr:colOff>12836</xdr:colOff>
      <xdr:row>31</xdr:row>
      <xdr:rowOff>169795</xdr:rowOff>
    </xdr:to>
    <xdr:sp macro="" textlink="">
      <xdr:nvSpPr>
        <xdr:cNvPr id="32" name="正方形/長方形 31">
          <a:extLst>
            <a:ext uri="{FF2B5EF4-FFF2-40B4-BE49-F238E27FC236}">
              <a16:creationId xmlns:a16="http://schemas.microsoft.com/office/drawing/2014/main" id="{00000000-0008-0000-1100-000020000000}"/>
            </a:ext>
          </a:extLst>
        </xdr:cNvPr>
        <xdr:cNvSpPr/>
      </xdr:nvSpPr>
      <xdr:spPr>
        <a:xfrm>
          <a:off x="2082914" y="52387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1081708</xdr:colOff>
      <xdr:row>30</xdr:row>
      <xdr:rowOff>31887</xdr:rowOff>
    </xdr:from>
    <xdr:ext cx="467949" cy="275717"/>
    <xdr:sp macro="" textlink="">
      <xdr:nvSpPr>
        <xdr:cNvPr id="33" name="テキスト ボックス 32">
          <a:extLst>
            <a:ext uri="{FF2B5EF4-FFF2-40B4-BE49-F238E27FC236}">
              <a16:creationId xmlns:a16="http://schemas.microsoft.com/office/drawing/2014/main" id="{00000000-0008-0000-1100-000021000000}"/>
            </a:ext>
          </a:extLst>
        </xdr:cNvPr>
        <xdr:cNvSpPr txBox="1"/>
      </xdr:nvSpPr>
      <xdr:spPr>
        <a:xfrm>
          <a:off x="3148633" y="525158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坑門</a:t>
          </a:r>
        </a:p>
      </xdr:txBody>
    </xdr:sp>
    <xdr:clientData/>
  </xdr:oneCellAnchor>
  <xdr:oneCellAnchor>
    <xdr:from>
      <xdr:col>2</xdr:col>
      <xdr:colOff>887289</xdr:colOff>
      <xdr:row>51</xdr:row>
      <xdr:rowOff>140059</xdr:rowOff>
    </xdr:from>
    <xdr:ext cx="793594" cy="275717"/>
    <xdr:sp macro="" textlink="">
      <xdr:nvSpPr>
        <xdr:cNvPr id="34" name="テキスト ボックス 33">
          <a:extLst>
            <a:ext uri="{FF2B5EF4-FFF2-40B4-BE49-F238E27FC236}">
              <a16:creationId xmlns:a16="http://schemas.microsoft.com/office/drawing/2014/main" id="{00000000-0008-0000-1100-000022000000}"/>
            </a:ext>
          </a:extLst>
        </xdr:cNvPr>
        <xdr:cNvSpPr txBox="1"/>
      </xdr:nvSpPr>
      <xdr:spPr>
        <a:xfrm>
          <a:off x="2949171" y="8813412"/>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照明施設</a:t>
          </a:r>
          <a:endParaRPr kumimoji="1" lang="en-US" altLang="ja-JP" sz="1100" b="1">
            <a:solidFill>
              <a:srgbClr val="FF0000"/>
            </a:solidFill>
          </a:endParaRPr>
        </a:p>
      </xdr:txBody>
    </xdr:sp>
    <xdr:clientData/>
  </xdr:oneCellAnchor>
  <xdr:oneCellAnchor>
    <xdr:from>
      <xdr:col>2</xdr:col>
      <xdr:colOff>905218</xdr:colOff>
      <xdr:row>56</xdr:row>
      <xdr:rowOff>113165</xdr:rowOff>
    </xdr:from>
    <xdr:ext cx="793594" cy="275717"/>
    <xdr:sp macro="" textlink="">
      <xdr:nvSpPr>
        <xdr:cNvPr id="35" name="テキスト ボックス 34">
          <a:extLst>
            <a:ext uri="{FF2B5EF4-FFF2-40B4-BE49-F238E27FC236}">
              <a16:creationId xmlns:a16="http://schemas.microsoft.com/office/drawing/2014/main" id="{00000000-0008-0000-1100-000023000000}"/>
            </a:ext>
          </a:extLst>
        </xdr:cNvPr>
        <xdr:cNvSpPr txBox="1"/>
      </xdr:nvSpPr>
      <xdr:spPr>
        <a:xfrm>
          <a:off x="2967100" y="9638165"/>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換気施設</a:t>
          </a:r>
          <a:endParaRPr kumimoji="1" lang="en-US" altLang="ja-JP" sz="1100" b="1">
            <a:solidFill>
              <a:srgbClr val="FF0000"/>
            </a:solidFill>
          </a:endParaRPr>
        </a:p>
      </xdr:txBody>
    </xdr:sp>
    <xdr:clientData/>
  </xdr:oneCellAnchor>
  <xdr:oneCellAnchor>
    <xdr:from>
      <xdr:col>2</xdr:col>
      <xdr:colOff>979176</xdr:colOff>
      <xdr:row>64</xdr:row>
      <xdr:rowOff>30242</xdr:rowOff>
    </xdr:from>
    <xdr:ext cx="909259" cy="275717"/>
    <xdr:sp macro="" textlink="">
      <xdr:nvSpPr>
        <xdr:cNvPr id="36" name="テキスト ボックス 35">
          <a:extLst>
            <a:ext uri="{FF2B5EF4-FFF2-40B4-BE49-F238E27FC236}">
              <a16:creationId xmlns:a16="http://schemas.microsoft.com/office/drawing/2014/main" id="{00000000-0008-0000-1100-000024000000}"/>
            </a:ext>
          </a:extLst>
        </xdr:cNvPr>
        <xdr:cNvSpPr txBox="1"/>
      </xdr:nvSpPr>
      <xdr:spPr>
        <a:xfrm>
          <a:off x="3049828" y="11244894"/>
          <a:ext cx="90925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非常用施設</a:t>
          </a:r>
          <a:endParaRPr kumimoji="1" lang="en-US" altLang="ja-JP" sz="1100" b="1">
            <a:solidFill>
              <a:srgbClr val="FF0000"/>
            </a:solidFill>
          </a:endParaRPr>
        </a:p>
      </xdr:txBody>
    </xdr:sp>
    <xdr:clientData/>
  </xdr:oneCellAnchor>
  <xdr:oneCellAnchor>
    <xdr:from>
      <xdr:col>2</xdr:col>
      <xdr:colOff>1120370</xdr:colOff>
      <xdr:row>79</xdr:row>
      <xdr:rowOff>36966</xdr:rowOff>
    </xdr:from>
    <xdr:ext cx="896689" cy="275717"/>
    <xdr:sp macro="" textlink="">
      <xdr:nvSpPr>
        <xdr:cNvPr id="37" name="テキスト ボックス 36">
          <a:extLst>
            <a:ext uri="{FF2B5EF4-FFF2-40B4-BE49-F238E27FC236}">
              <a16:creationId xmlns:a16="http://schemas.microsoft.com/office/drawing/2014/main" id="{00000000-0008-0000-1100-000025000000}"/>
            </a:ext>
          </a:extLst>
        </xdr:cNvPr>
        <xdr:cNvSpPr txBox="1"/>
      </xdr:nvSpPr>
      <xdr:spPr>
        <a:xfrm>
          <a:off x="3182252" y="13427995"/>
          <a:ext cx="89668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その他施設</a:t>
          </a:r>
          <a:endParaRPr kumimoji="1" lang="en-US" altLang="ja-JP" sz="1100" b="1">
            <a:solidFill>
              <a:srgbClr val="FF0000"/>
            </a:solidFill>
          </a:endParaRP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Mac\Home\Downloads\202403_&#25216;&#34899;&#30340;&#21161;&#35328;_&#20837;&#21147;&#29992;&#27096;&#24335;&#65288;&#20877;&#20462;&#27491;&#65289;240514%20(2).xlsx" TargetMode="External"/><Relationship Id="rId1" Type="http://schemas.openxmlformats.org/officeDocument/2006/relationships/externalLinkPath" Target="https://d.docs.live.net/122d63ab048612b6/&#12487;&#12473;&#12463;&#12488;&#12483;&#12503;/&#9734;&#22269;&#27096;&#24335;&#65288;R06&#26032;&#12539;&#26283;&#23450;&#29256;&#65289;/&#9734;DB&#30331;&#37682;&#30011;&#38754;&#12395;&#12354;&#12387;&#12383;&#20196;&#21644;6&#24180;9&#26376;&#29256;/202403_&#25216;&#34899;&#30340;&#21161;&#35328;_&#20837;&#21147;&#29992;&#27096;&#24335;&#65288;&#20877;&#20462;&#27491;&#65289;240514%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26087;PC&#12487;&#12540;&#12479;\sawaguchi\&#9632;&#28857;&#26908;&#35201;&#38936;\&#12488;&#12531;&#12493;&#12523;&#28857;&#26908;&#35519;&#26360;&#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記入の留意点"/>
      <sheetName val="様式-1P001"/>
      <sheetName val="様式-2P001"/>
      <sheetName val="様式-3P001"/>
      <sheetName val="(参考)リスト"/>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点検様式作成フロー"/>
      <sheetName val="変状面積算出方法"/>
      <sheetName val="様式A-1"/>
      <sheetName val="様式A-2"/>
      <sheetName val="様式A-3"/>
      <sheetName val="様式B"/>
      <sheetName val="様式B (2)"/>
      <sheetName val="様式C-1-1"/>
      <sheetName val="様式C-1-2"/>
      <sheetName val="様式C-2"/>
      <sheetName val="様式D-1-1"/>
      <sheetName val="様式D-1-2"/>
      <sheetName val="様式D-2-1"/>
      <sheetName val="様式D-2-1´"/>
      <sheetName val="様式D-3_S00"/>
      <sheetName val="様式E"/>
      <sheetName val="様式F"/>
      <sheetName val="(参考)リスト"/>
      <sheetName val="トンネル点検調書様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47" totalsRowShown="0" headerRowDxfId="330" dataDxfId="328" headerRowBorderDxfId="329" tableBorderDxfId="327">
  <autoFilter ref="B15:B47" xr:uid="{00000000-0009-0000-0100-000001000000}"/>
  <tableColumns count="1">
    <tableColumn id="1" xr3:uid="{00000000-0010-0000-0000-000001000000}" name="対象箇所" dataDxfId="32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7" headerRowDxfId="325" dataDxfId="323" headerRowBorderDxfId="324" tableBorderDxfId="322">
  <autoFilter ref="C15:J47" xr:uid="{00000000-0009-0000-0100-000002000000}"/>
  <tableColumns count="8">
    <tableColumn id="9" xr3:uid="{00000000-0010-0000-0100-000009000000}" name="部位区分" totalsRowLabel="集計" dataDxfId="321" totalsRowDxfId="320"/>
    <tableColumn id="2" xr3:uid="{00000000-0010-0000-0100-000002000000}" name="変状区分" dataDxfId="319" totalsRowDxfId="318"/>
    <tableColumn id="7" xr3:uid="{00000000-0010-0000-0100-000007000000}" name="変状種類" dataDxfId="317" totalsRowDxfId="316"/>
    <tableColumn id="4" xr3:uid="{00000000-0010-0000-0100-000004000000}" name="対策区分" dataDxfId="315" totalsRowDxfId="314"/>
    <tableColumn id="5" xr3:uid="{00000000-0010-0000-0100-000005000000}" name="健全性" dataDxfId="313" totalsRowDxfId="312"/>
    <tableColumn id="12" xr3:uid="{00000000-0010-0000-0100-00000C000000}" name="調査の要否" dataDxfId="311" totalsRowDxfId="310"/>
    <tableColumn id="10" xr3:uid="{00000000-0010-0000-0100-00000A000000}" name="措置の要否" dataDxfId="309" totalsRowDxfId="308"/>
    <tableColumn id="11" xr3:uid="{00000000-0010-0000-0100-00000B000000}" name="実施有無" totalsRowFunction="count" dataDxfId="307" totalsRowDxfId="306"/>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1:B83" totalsRowShown="0" dataDxfId="304" headerRowBorderDxfId="305" tableBorderDxfId="303">
  <autoFilter ref="B51:B83" xr:uid="{00000000-0009-0000-0100-00000B000000}"/>
  <tableColumns count="1">
    <tableColumn id="1" xr3:uid="{00000000-0010-0000-0200-000001000000}" name="施設の内訳" dataDxfId="302"/>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1:C83" totalsRowShown="0" dataDxfId="300" headerRowBorderDxfId="301" tableBorderDxfId="299">
  <autoFilter ref="C51:C83" xr:uid="{00000000-0009-0000-0100-00000C000000}"/>
  <tableColumns count="1">
    <tableColumn id="1" xr3:uid="{00000000-0010-0000-0300-000001000000}" name="対象箇所" dataDxfId="298"/>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1:D83" totalsRowShown="0" headerRowDxfId="297" dataDxfId="295" headerRowBorderDxfId="296" tableBorderDxfId="294">
  <autoFilter ref="D51:D83" xr:uid="{00000000-0009-0000-0100-00000D000000}"/>
  <tableColumns count="1">
    <tableColumn id="1" xr3:uid="{00000000-0010-0000-0400-000001000000}" name="部位区分" dataDxfId="293"/>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1:G83" totalsRowShown="0" headerRowDxfId="292" dataDxfId="290" headerRowBorderDxfId="291" tableBorderDxfId="289">
  <autoFilter ref="E51:G83" xr:uid="{00000000-0009-0000-0100-00000E000000}"/>
  <tableColumns count="3">
    <tableColumn id="1" xr3:uid="{00000000-0010-0000-0500-000001000000}" name="異常の種類" dataDxfId="288"/>
    <tableColumn id="2" xr3:uid="{00000000-0010-0000-0500-000002000000}" name="異常判定区分 " dataDxfId="287"/>
    <tableColumn id="3" xr3:uid="{00000000-0010-0000-0500-000003000000}" name="実施有無" dataDxfId="286"/>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headerRowDxfId="285" dataDxfId="283" headerRowBorderDxfId="284" tableBorderDxfId="282">
  <autoFilter ref="B5:B12" xr:uid="{00000000-0009-0000-0100-000003000000}"/>
  <tableColumns count="1">
    <tableColumn id="1" xr3:uid="{00000000-0010-0000-0800-000001000000}" name="トンネルの分類" dataDxfId="281"/>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F12" totalsRowShown="0" headerRowDxfId="280" dataDxfId="278" headerRowBorderDxfId="279" tableBorderDxfId="277">
  <autoFilter ref="C5:F12" xr:uid="{00000000-000C-0000-FFFF-FFFF09000000}"/>
  <tableColumns count="4">
    <tableColumn id="1" xr3:uid="{00000000-0010-0000-0900-000001000000}" name="トンネル工法" dataDxfId="276"/>
    <tableColumn id="4" xr3:uid="{F8DDB5BD-A7DE-4BB8-BD9F-E5AF467E6653}" name="自専道or一般道" dataDxfId="275"/>
    <tableColumn id="2" xr3:uid="{00000000-0010-0000-0900-000002000000}" name="緊急輸送路" dataDxfId="274"/>
    <tableColumn id="3" xr3:uid="{00000000-0010-0000-0900-000003000000}" name="代替路" dataDxfId="273"/>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30.xml"/><Relationship Id="rId1" Type="http://schemas.openxmlformats.org/officeDocument/2006/relationships/printerSettings" Target="../printerSettings/printerSettings39.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3A1D5-54CB-4C4F-9202-40D49DEB9678}">
  <sheetPr codeName="Sheet1"/>
  <dimension ref="A1:N43"/>
  <sheetViews>
    <sheetView view="pageBreakPreview" zoomScale="106" zoomScaleNormal="85" zoomScaleSheetLayoutView="106" workbookViewId="0">
      <selection sqref="A1:N2"/>
    </sheetView>
  </sheetViews>
  <sheetFormatPr defaultRowHeight="13.5" x14ac:dyDescent="0.15"/>
  <cols>
    <col min="1" max="2" width="8.75" customWidth="1"/>
    <col min="3" max="3" width="9" customWidth="1"/>
    <col min="4" max="4" width="8.75" customWidth="1"/>
    <col min="14" max="14" width="11.75" customWidth="1"/>
  </cols>
  <sheetData>
    <row r="1" spans="1:14" x14ac:dyDescent="0.15">
      <c r="A1" s="247" t="s">
        <v>296</v>
      </c>
      <c r="B1" s="247"/>
      <c r="C1" s="247"/>
      <c r="D1" s="247"/>
      <c r="E1" s="247"/>
      <c r="F1" s="247"/>
      <c r="G1" s="247"/>
      <c r="H1" s="247"/>
      <c r="I1" s="247"/>
      <c r="J1" s="247"/>
      <c r="K1" s="247"/>
      <c r="L1" s="247"/>
      <c r="M1" s="247"/>
      <c r="N1" s="247"/>
    </row>
    <row r="2" spans="1:14" x14ac:dyDescent="0.15">
      <c r="A2" s="247"/>
      <c r="B2" s="247"/>
      <c r="C2" s="247"/>
      <c r="D2" s="247"/>
      <c r="E2" s="247"/>
      <c r="F2" s="247"/>
      <c r="G2" s="247"/>
      <c r="H2" s="247"/>
      <c r="I2" s="247"/>
      <c r="J2" s="247"/>
      <c r="K2" s="247"/>
      <c r="L2" s="247"/>
      <c r="M2" s="247"/>
      <c r="N2" s="247"/>
    </row>
    <row r="3" spans="1:14" x14ac:dyDescent="0.15">
      <c r="A3" s="248" t="s">
        <v>298</v>
      </c>
      <c r="B3" s="248"/>
      <c r="C3" s="248"/>
      <c r="D3" s="248"/>
      <c r="E3" s="248"/>
      <c r="F3" s="248"/>
      <c r="G3" s="248"/>
      <c r="H3" s="242" t="s">
        <v>299</v>
      </c>
      <c r="I3" s="242"/>
      <c r="J3" s="242"/>
      <c r="K3" s="242"/>
      <c r="L3" s="242"/>
      <c r="M3" s="242"/>
      <c r="N3" s="242"/>
    </row>
    <row r="4" spans="1:14" x14ac:dyDescent="0.15">
      <c r="H4" t="s">
        <v>301</v>
      </c>
    </row>
    <row r="5" spans="1:14" x14ac:dyDescent="0.15">
      <c r="H5" s="245" t="s">
        <v>300</v>
      </c>
      <c r="I5" s="245"/>
      <c r="J5" s="245"/>
      <c r="K5" s="245"/>
      <c r="L5" s="245"/>
      <c r="M5" s="245"/>
      <c r="N5" s="245"/>
    </row>
    <row r="6" spans="1:14" x14ac:dyDescent="0.15">
      <c r="H6" s="245"/>
      <c r="I6" s="245"/>
      <c r="J6" s="245"/>
      <c r="K6" s="245"/>
      <c r="L6" s="245"/>
      <c r="M6" s="245"/>
      <c r="N6" s="245"/>
    </row>
    <row r="7" spans="1:14" x14ac:dyDescent="0.15">
      <c r="H7" s="245"/>
      <c r="I7" s="245"/>
      <c r="J7" s="245"/>
      <c r="K7" s="245"/>
      <c r="L7" s="245"/>
      <c r="M7" s="245"/>
      <c r="N7" s="245"/>
    </row>
    <row r="8" spans="1:14" x14ac:dyDescent="0.15">
      <c r="H8" s="245"/>
      <c r="I8" s="245"/>
      <c r="J8" s="245"/>
      <c r="K8" s="245"/>
      <c r="L8" s="245"/>
      <c r="M8" s="245"/>
      <c r="N8" s="245"/>
    </row>
    <row r="9" spans="1:14" x14ac:dyDescent="0.15">
      <c r="H9" t="s">
        <v>374</v>
      </c>
    </row>
    <row r="10" spans="1:14" x14ac:dyDescent="0.15">
      <c r="H10" s="243" t="s">
        <v>508</v>
      </c>
      <c r="I10" s="243"/>
      <c r="J10" s="243"/>
      <c r="K10" s="243"/>
      <c r="L10" s="243"/>
      <c r="M10" s="243"/>
      <c r="N10" s="243"/>
    </row>
    <row r="11" spans="1:14" x14ac:dyDescent="0.15">
      <c r="H11" s="243"/>
      <c r="I11" s="243"/>
      <c r="J11" s="243"/>
      <c r="K11" s="243"/>
      <c r="L11" s="243"/>
      <c r="M11" s="243"/>
      <c r="N11" s="243"/>
    </row>
    <row r="12" spans="1:14" x14ac:dyDescent="0.15">
      <c r="H12" t="s">
        <v>302</v>
      </c>
    </row>
    <row r="13" spans="1:14" ht="13.5" customHeight="1" x14ac:dyDescent="0.15">
      <c r="H13" s="243" t="s">
        <v>509</v>
      </c>
      <c r="I13" s="243"/>
      <c r="J13" s="243"/>
      <c r="K13" s="243"/>
      <c r="L13" s="243"/>
      <c r="M13" s="243"/>
      <c r="N13" s="243"/>
    </row>
    <row r="14" spans="1:14" ht="13.5" customHeight="1" x14ac:dyDescent="0.15">
      <c r="H14" s="243"/>
      <c r="I14" s="243"/>
      <c r="J14" s="243"/>
      <c r="K14" s="243"/>
      <c r="L14" s="243"/>
      <c r="M14" s="243"/>
      <c r="N14" s="243"/>
    </row>
    <row r="15" spans="1:14" ht="13.5" customHeight="1" x14ac:dyDescent="0.15">
      <c r="H15" s="243"/>
      <c r="I15" s="243"/>
      <c r="J15" s="243"/>
      <c r="K15" s="243"/>
      <c r="L15" s="243"/>
      <c r="M15" s="243"/>
      <c r="N15" s="243"/>
    </row>
    <row r="16" spans="1:14" x14ac:dyDescent="0.15">
      <c r="H16" t="s">
        <v>303</v>
      </c>
    </row>
    <row r="17" spans="8:14" x14ac:dyDescent="0.15">
      <c r="H17" s="243" t="s">
        <v>510</v>
      </c>
      <c r="I17" s="243"/>
      <c r="J17" s="243"/>
      <c r="K17" s="243"/>
      <c r="L17" s="243"/>
      <c r="M17" s="243"/>
      <c r="N17" s="243"/>
    </row>
    <row r="18" spans="8:14" x14ac:dyDescent="0.15">
      <c r="H18" s="243"/>
      <c r="I18" s="243"/>
      <c r="J18" s="243"/>
      <c r="K18" s="243"/>
      <c r="L18" s="243"/>
      <c r="M18" s="243"/>
      <c r="N18" s="243"/>
    </row>
    <row r="19" spans="8:14" x14ac:dyDescent="0.15">
      <c r="H19" t="s">
        <v>304</v>
      </c>
    </row>
    <row r="20" spans="8:14" x14ac:dyDescent="0.15">
      <c r="H20" s="243" t="s">
        <v>511</v>
      </c>
      <c r="I20" s="243"/>
      <c r="J20" s="243"/>
      <c r="K20" s="243"/>
      <c r="L20" s="243"/>
      <c r="M20" s="243"/>
      <c r="N20" s="243"/>
    </row>
    <row r="21" spans="8:14" x14ac:dyDescent="0.15">
      <c r="H21" s="243"/>
      <c r="I21" s="243"/>
      <c r="J21" s="243"/>
      <c r="K21" s="243"/>
      <c r="L21" s="243"/>
      <c r="M21" s="243"/>
      <c r="N21" s="243"/>
    </row>
    <row r="22" spans="8:14" x14ac:dyDescent="0.15">
      <c r="H22" t="s">
        <v>512</v>
      </c>
    </row>
    <row r="23" spans="8:14" ht="27" customHeight="1" x14ac:dyDescent="0.15">
      <c r="H23" s="243" t="s">
        <v>513</v>
      </c>
      <c r="I23" s="243"/>
      <c r="J23" s="243"/>
      <c r="K23" s="243"/>
      <c r="L23" s="243"/>
      <c r="M23" s="243"/>
      <c r="N23" s="243"/>
    </row>
    <row r="24" spans="8:14" x14ac:dyDescent="0.15">
      <c r="H24" t="s">
        <v>514</v>
      </c>
    </row>
    <row r="25" spans="8:14" ht="27" customHeight="1" x14ac:dyDescent="0.15">
      <c r="H25" s="243" t="s">
        <v>515</v>
      </c>
      <c r="I25" s="243"/>
      <c r="J25" s="243"/>
      <c r="K25" s="243"/>
      <c r="L25" s="243"/>
      <c r="M25" s="243"/>
      <c r="N25" s="243"/>
    </row>
    <row r="26" spans="8:14" x14ac:dyDescent="0.15">
      <c r="H26" t="s">
        <v>516</v>
      </c>
    </row>
    <row r="27" spans="8:14" ht="13.5" customHeight="1" x14ac:dyDescent="0.15">
      <c r="H27" s="243" t="s">
        <v>517</v>
      </c>
      <c r="I27" s="243"/>
      <c r="J27" s="243"/>
      <c r="K27" s="243"/>
      <c r="L27" s="243"/>
      <c r="M27" s="243"/>
      <c r="N27" s="243"/>
    </row>
    <row r="28" spans="8:14" ht="13.5" customHeight="1" x14ac:dyDescent="0.15">
      <c r="H28" s="243"/>
      <c r="I28" s="243"/>
      <c r="J28" s="243"/>
      <c r="K28" s="243"/>
      <c r="L28" s="243"/>
      <c r="M28" s="243"/>
      <c r="N28" s="243"/>
    </row>
    <row r="29" spans="8:14" ht="13.5" customHeight="1" x14ac:dyDescent="0.15">
      <c r="H29" s="246" t="s">
        <v>518</v>
      </c>
      <c r="I29" s="246"/>
      <c r="J29" s="246"/>
      <c r="K29" s="246"/>
      <c r="L29" s="246"/>
      <c r="M29" s="246"/>
      <c r="N29" s="246"/>
    </row>
    <row r="30" spans="8:14" ht="13.5" customHeight="1" x14ac:dyDescent="0.15">
      <c r="H30" t="s">
        <v>519</v>
      </c>
    </row>
    <row r="31" spans="8:14" ht="13.5" customHeight="1" x14ac:dyDescent="0.15">
      <c r="H31" s="242" t="s">
        <v>368</v>
      </c>
      <c r="I31" s="242"/>
      <c r="J31" s="242"/>
      <c r="K31" s="242"/>
      <c r="L31" s="242"/>
      <c r="M31" s="242"/>
      <c r="N31" s="242"/>
    </row>
    <row r="32" spans="8:14" ht="13.5" customHeight="1" x14ac:dyDescent="0.15">
      <c r="H32" t="s">
        <v>561</v>
      </c>
    </row>
    <row r="33" spans="2:14" x14ac:dyDescent="0.15">
      <c r="H33" s="243" t="s">
        <v>562</v>
      </c>
      <c r="I33" s="243"/>
      <c r="J33" s="243"/>
      <c r="K33" s="243"/>
      <c r="L33" s="243"/>
      <c r="M33" s="243"/>
      <c r="N33" s="243"/>
    </row>
    <row r="34" spans="2:14" x14ac:dyDescent="0.15">
      <c r="H34" s="243"/>
      <c r="I34" s="243"/>
      <c r="J34" s="243"/>
      <c r="K34" s="243"/>
      <c r="L34" s="243"/>
      <c r="M34" s="243"/>
      <c r="N34" s="243"/>
    </row>
    <row r="35" spans="2:14" x14ac:dyDescent="0.15">
      <c r="B35" s="245"/>
      <c r="C35" s="245"/>
      <c r="D35" s="34"/>
      <c r="H35" s="243"/>
      <c r="I35" s="243"/>
      <c r="J35" s="243"/>
      <c r="K35" s="243"/>
      <c r="L35" s="243"/>
      <c r="M35" s="243"/>
      <c r="N35" s="243"/>
    </row>
    <row r="36" spans="2:14" x14ac:dyDescent="0.15">
      <c r="H36" s="243"/>
      <c r="I36" s="243"/>
      <c r="J36" s="243"/>
      <c r="K36" s="243"/>
      <c r="L36" s="243"/>
      <c r="M36" s="243"/>
      <c r="N36" s="243"/>
    </row>
    <row r="37" spans="2:14" x14ac:dyDescent="0.15">
      <c r="H37" s="243"/>
      <c r="I37" s="243"/>
      <c r="J37" s="243"/>
      <c r="K37" s="243"/>
      <c r="L37" s="243"/>
      <c r="M37" s="243"/>
      <c r="N37" s="243"/>
    </row>
    <row r="38" spans="2:14" ht="13.15" customHeight="1" x14ac:dyDescent="0.15">
      <c r="H38" s="244"/>
      <c r="I38" s="244"/>
      <c r="J38" s="244"/>
      <c r="K38" s="244"/>
      <c r="L38" s="244"/>
      <c r="M38" s="244"/>
      <c r="N38" s="244"/>
    </row>
    <row r="39" spans="2:14" x14ac:dyDescent="0.15">
      <c r="H39" s="243"/>
      <c r="I39" s="243"/>
      <c r="J39" s="243"/>
      <c r="K39" s="243"/>
      <c r="L39" s="243"/>
      <c r="M39" s="243"/>
      <c r="N39" s="243"/>
    </row>
    <row r="40" spans="2:14" x14ac:dyDescent="0.15">
      <c r="H40" s="243"/>
      <c r="I40" s="243"/>
      <c r="J40" s="243"/>
      <c r="K40" s="243"/>
      <c r="L40" s="243"/>
      <c r="M40" s="243"/>
      <c r="N40" s="243"/>
    </row>
    <row r="41" spans="2:14" x14ac:dyDescent="0.15">
      <c r="H41" s="243"/>
      <c r="I41" s="243"/>
      <c r="J41" s="243"/>
      <c r="K41" s="243"/>
      <c r="L41" s="243"/>
      <c r="M41" s="243"/>
      <c r="N41" s="243"/>
    </row>
    <row r="42" spans="2:14" x14ac:dyDescent="0.15">
      <c r="H42" s="243"/>
      <c r="I42" s="243"/>
      <c r="J42" s="243"/>
      <c r="K42" s="243"/>
      <c r="L42" s="243"/>
      <c r="M42" s="243"/>
      <c r="N42" s="243"/>
    </row>
    <row r="43" spans="2:14" x14ac:dyDescent="0.15">
      <c r="H43" s="243"/>
      <c r="I43" s="243"/>
      <c r="J43" s="243"/>
      <c r="K43" s="243"/>
      <c r="L43" s="243"/>
      <c r="M43" s="243"/>
      <c r="N43" s="243"/>
    </row>
  </sheetData>
  <mergeCells count="16">
    <mergeCell ref="H13:N15"/>
    <mergeCell ref="A1:N2"/>
    <mergeCell ref="A3:G3"/>
    <mergeCell ref="H3:N3"/>
    <mergeCell ref="H5:N8"/>
    <mergeCell ref="H10:N11"/>
    <mergeCell ref="H31:N31"/>
    <mergeCell ref="H33:N38"/>
    <mergeCell ref="B35:C35"/>
    <mergeCell ref="H39:N43"/>
    <mergeCell ref="H17:N18"/>
    <mergeCell ref="H20:N21"/>
    <mergeCell ref="H23:N23"/>
    <mergeCell ref="H25:N25"/>
    <mergeCell ref="H27:N28"/>
    <mergeCell ref="H29:N29"/>
  </mergeCells>
  <phoneticPr fontId="8"/>
  <printOptions horizontalCentered="1" verticalCentered="1"/>
  <pageMargins left="0.23622047244094491" right="0.23622047244094491" top="0.74803149606299213" bottom="0.74803149606299213"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9"/>
  <sheetViews>
    <sheetView view="pageBreakPreview" zoomScaleNormal="100" zoomScaleSheetLayoutView="100" workbookViewId="0">
      <selection sqref="A1:N2"/>
    </sheetView>
  </sheetViews>
  <sheetFormatPr defaultRowHeight="13.5" x14ac:dyDescent="0.15"/>
  <cols>
    <col min="1" max="1" width="8.875" customWidth="1"/>
    <col min="2" max="3" width="9" customWidth="1"/>
    <col min="4" max="4" width="8.875" customWidth="1"/>
  </cols>
  <sheetData>
    <row r="1" spans="1:14" x14ac:dyDescent="0.15">
      <c r="A1" s="249" t="s">
        <v>297</v>
      </c>
      <c r="B1" s="249"/>
      <c r="C1" s="249"/>
      <c r="D1" s="249"/>
      <c r="E1" s="249"/>
      <c r="F1" s="249"/>
      <c r="G1" s="249"/>
      <c r="H1" s="249"/>
      <c r="I1" s="249"/>
      <c r="J1" s="249"/>
      <c r="K1" s="249"/>
      <c r="L1" s="249"/>
      <c r="M1" s="249"/>
      <c r="N1" s="249"/>
    </row>
    <row r="2" spans="1:14" x14ac:dyDescent="0.15">
      <c r="A2" s="249"/>
      <c r="B2" s="249"/>
      <c r="C2" s="249"/>
      <c r="D2" s="249"/>
      <c r="E2" s="249"/>
      <c r="F2" s="249"/>
      <c r="G2" s="249"/>
      <c r="H2" s="249"/>
      <c r="I2" s="249"/>
      <c r="J2" s="249"/>
      <c r="K2" s="249"/>
      <c r="L2" s="249"/>
      <c r="M2" s="249"/>
      <c r="N2" s="249"/>
    </row>
    <row r="22" spans="1:14" ht="13.5" customHeight="1" x14ac:dyDescent="0.15"/>
    <row r="23" spans="1:14" ht="27.75" customHeight="1" x14ac:dyDescent="0.15">
      <c r="B23" s="36"/>
      <c r="C23" s="36"/>
      <c r="D23" s="36"/>
      <c r="E23" s="36"/>
      <c r="F23" s="36"/>
      <c r="G23" s="36"/>
      <c r="H23" s="36"/>
      <c r="I23" s="36"/>
      <c r="J23" s="36"/>
      <c r="K23" s="36"/>
      <c r="L23" s="36"/>
      <c r="M23" s="36"/>
      <c r="N23" s="36"/>
    </row>
    <row r="25" spans="1:14" ht="40.5" customHeight="1" x14ac:dyDescent="0.15">
      <c r="B25" s="36"/>
      <c r="C25" s="36"/>
      <c r="D25" s="36"/>
      <c r="E25" s="36"/>
      <c r="F25" s="36"/>
      <c r="G25" s="36"/>
      <c r="H25" s="36"/>
      <c r="I25" s="36"/>
      <c r="J25" s="36"/>
      <c r="K25" s="36"/>
      <c r="L25" s="36"/>
      <c r="M25" s="36"/>
      <c r="N25" s="36"/>
    </row>
    <row r="26" spans="1:14" ht="13.5" customHeight="1" x14ac:dyDescent="0.15">
      <c r="A26" t="s">
        <v>305</v>
      </c>
      <c r="B26" s="36"/>
      <c r="C26" s="36"/>
      <c r="D26" s="36"/>
      <c r="E26" s="36"/>
      <c r="F26" s="36"/>
      <c r="G26" s="36"/>
      <c r="H26" s="36"/>
      <c r="I26" s="36"/>
      <c r="J26" s="36"/>
      <c r="K26" s="36"/>
      <c r="L26" s="36"/>
      <c r="M26" s="36"/>
      <c r="N26" s="36"/>
    </row>
    <row r="27" spans="1:14" ht="27" customHeight="1" x14ac:dyDescent="0.15">
      <c r="A27" s="243" t="s">
        <v>308</v>
      </c>
      <c r="B27" s="243"/>
      <c r="C27" s="243"/>
      <c r="D27" s="243"/>
      <c r="E27" s="243"/>
      <c r="F27" s="243"/>
      <c r="G27" s="243"/>
      <c r="H27" s="243"/>
      <c r="I27" s="243"/>
      <c r="J27" s="243"/>
      <c r="K27" s="243"/>
      <c r="L27" s="243"/>
      <c r="M27" s="243"/>
      <c r="N27" s="243"/>
    </row>
    <row r="28" spans="1:14" x14ac:dyDescent="0.15">
      <c r="A28" t="s">
        <v>306</v>
      </c>
    </row>
    <row r="29" spans="1:14" ht="40.5" customHeight="1" x14ac:dyDescent="0.15">
      <c r="A29" s="243" t="s">
        <v>307</v>
      </c>
      <c r="B29" s="243"/>
      <c r="C29" s="243"/>
      <c r="D29" s="243"/>
      <c r="E29" s="243"/>
      <c r="F29" s="243"/>
      <c r="G29" s="243"/>
      <c r="H29" s="243"/>
      <c r="I29" s="243"/>
      <c r="J29" s="243"/>
      <c r="K29" s="243"/>
      <c r="L29" s="243"/>
      <c r="M29" s="243"/>
      <c r="N29" s="243"/>
    </row>
    <row r="30" spans="1:14" ht="27" customHeight="1" x14ac:dyDescent="0.15">
      <c r="A30" s="243" t="s">
        <v>371</v>
      </c>
      <c r="B30" s="243"/>
      <c r="C30" s="243"/>
      <c r="D30" s="243"/>
      <c r="E30" s="243"/>
      <c r="F30" s="243"/>
      <c r="G30" s="243"/>
      <c r="H30" s="243"/>
      <c r="I30" s="243"/>
      <c r="J30" s="243"/>
      <c r="K30" s="243"/>
      <c r="L30" s="243"/>
      <c r="M30" s="243"/>
      <c r="N30" s="243"/>
    </row>
    <row r="32" spans="1:14" x14ac:dyDescent="0.15">
      <c r="A32" s="35"/>
      <c r="B32" s="35"/>
      <c r="C32" s="35"/>
      <c r="D32" s="35"/>
      <c r="E32" s="35"/>
      <c r="F32" s="35"/>
      <c r="G32" s="35"/>
      <c r="H32" s="35"/>
      <c r="I32" s="35"/>
      <c r="J32" s="35"/>
      <c r="K32" s="35"/>
      <c r="L32" s="35"/>
      <c r="M32" s="35"/>
      <c r="N32" s="35"/>
    </row>
    <row r="33" spans="1:14" x14ac:dyDescent="0.15">
      <c r="A33" s="35"/>
      <c r="B33" s="35"/>
      <c r="C33" s="35"/>
      <c r="D33" s="35"/>
      <c r="E33" s="35"/>
      <c r="F33" s="35"/>
      <c r="G33" s="35"/>
      <c r="H33" s="35"/>
      <c r="I33" s="35"/>
      <c r="J33" s="35"/>
      <c r="K33" s="35"/>
      <c r="L33" s="35"/>
      <c r="M33" s="35"/>
      <c r="N33" s="35"/>
    </row>
    <row r="39" spans="1:14" x14ac:dyDescent="0.15">
      <c r="G39" s="34"/>
    </row>
  </sheetData>
  <mergeCells count="4">
    <mergeCell ref="A27:N27"/>
    <mergeCell ref="A29:N29"/>
    <mergeCell ref="A30:N30"/>
    <mergeCell ref="A1:N2"/>
  </mergeCells>
  <phoneticPr fontId="8"/>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81D55-8B5C-4FE9-AD7C-22E75106CF9C}">
  <sheetPr codeName="Sheet3"/>
  <dimension ref="B2:C61"/>
  <sheetViews>
    <sheetView workbookViewId="0"/>
  </sheetViews>
  <sheetFormatPr defaultColWidth="9" defaultRowHeight="13.5" x14ac:dyDescent="0.15"/>
  <cols>
    <col min="1" max="1" width="5.75" style="164" customWidth="1"/>
    <col min="2" max="2" width="5" style="164" customWidth="1"/>
    <col min="3" max="3" width="72.125" style="164" customWidth="1"/>
    <col min="4" max="6" width="9" style="164"/>
    <col min="7" max="7" width="24.75" style="164" customWidth="1"/>
    <col min="8" max="16384" width="9" style="164"/>
  </cols>
  <sheetData>
    <row r="2" spans="2:3" x14ac:dyDescent="0.15">
      <c r="B2" s="164" t="s">
        <v>520</v>
      </c>
    </row>
    <row r="3" spans="2:3" x14ac:dyDescent="0.15">
      <c r="B3" s="164" t="s">
        <v>521</v>
      </c>
    </row>
    <row r="5" spans="2:3" x14ac:dyDescent="0.15">
      <c r="B5" s="164" t="s">
        <v>522</v>
      </c>
    </row>
    <row r="6" spans="2:3" x14ac:dyDescent="0.15">
      <c r="C6" s="165" t="s">
        <v>523</v>
      </c>
    </row>
    <row r="7" spans="2:3" x14ac:dyDescent="0.15">
      <c r="C7" s="164" t="s">
        <v>524</v>
      </c>
    </row>
    <row r="8" spans="2:3" x14ac:dyDescent="0.15">
      <c r="C8" s="164" t="s">
        <v>525</v>
      </c>
    </row>
    <row r="11" spans="2:3" x14ac:dyDescent="0.15">
      <c r="B11" s="164" t="s">
        <v>526</v>
      </c>
    </row>
    <row r="12" spans="2:3" x14ac:dyDescent="0.15">
      <c r="C12" s="164" t="s">
        <v>527</v>
      </c>
    </row>
    <row r="13" spans="2:3" x14ac:dyDescent="0.15">
      <c r="C13" s="164" t="s">
        <v>528</v>
      </c>
    </row>
    <row r="14" spans="2:3" x14ac:dyDescent="0.15">
      <c r="C14" s="164" t="s">
        <v>529</v>
      </c>
    </row>
    <row r="15" spans="2:3" x14ac:dyDescent="0.15">
      <c r="C15" s="164" t="s">
        <v>530</v>
      </c>
    </row>
    <row r="16" spans="2:3" x14ac:dyDescent="0.15">
      <c r="C16" s="164" t="s">
        <v>531</v>
      </c>
    </row>
    <row r="32" spans="3:3" x14ac:dyDescent="0.15">
      <c r="C32" s="164" t="s">
        <v>532</v>
      </c>
    </row>
    <row r="41" spans="2:3" x14ac:dyDescent="0.15">
      <c r="B41" s="164" t="s">
        <v>533</v>
      </c>
    </row>
    <row r="42" spans="2:3" x14ac:dyDescent="0.15">
      <c r="C42" s="164" t="s">
        <v>534</v>
      </c>
    </row>
    <row r="43" spans="2:3" x14ac:dyDescent="0.15">
      <c r="C43" s="164" t="s">
        <v>535</v>
      </c>
    </row>
    <row r="44" spans="2:3" x14ac:dyDescent="0.15">
      <c r="C44" s="164" t="s">
        <v>536</v>
      </c>
    </row>
    <row r="45" spans="2:3" x14ac:dyDescent="0.15">
      <c r="C45" s="164" t="s">
        <v>537</v>
      </c>
    </row>
    <row r="46" spans="2:3" x14ac:dyDescent="0.15">
      <c r="C46" s="164" t="s">
        <v>538</v>
      </c>
    </row>
    <row r="47" spans="2:3" x14ac:dyDescent="0.15">
      <c r="C47" s="164" t="s">
        <v>539</v>
      </c>
    </row>
    <row r="48" spans="2:3" x14ac:dyDescent="0.15">
      <c r="C48" s="164" t="s">
        <v>540</v>
      </c>
    </row>
    <row r="49" spans="3:3" x14ac:dyDescent="0.15">
      <c r="C49" s="164" t="s">
        <v>541</v>
      </c>
    </row>
    <row r="50" spans="3:3" x14ac:dyDescent="0.15">
      <c r="C50" s="164" t="s">
        <v>542</v>
      </c>
    </row>
    <row r="52" spans="3:3" x14ac:dyDescent="0.15">
      <c r="C52" s="164" t="s">
        <v>543</v>
      </c>
    </row>
    <row r="53" spans="3:3" x14ac:dyDescent="0.15">
      <c r="C53" s="164" t="s">
        <v>544</v>
      </c>
    </row>
    <row r="54" spans="3:3" x14ac:dyDescent="0.15">
      <c r="C54" s="164" t="s">
        <v>545</v>
      </c>
    </row>
    <row r="55" spans="3:3" x14ac:dyDescent="0.15">
      <c r="C55" s="164" t="s">
        <v>546</v>
      </c>
    </row>
    <row r="59" spans="3:3" x14ac:dyDescent="0.15">
      <c r="C59" s="165" t="s">
        <v>547</v>
      </c>
    </row>
    <row r="60" spans="3:3" x14ac:dyDescent="0.15">
      <c r="C60" s="164" t="s">
        <v>548</v>
      </c>
    </row>
    <row r="61" spans="3:3" x14ac:dyDescent="0.15">
      <c r="C61" s="164" t="s">
        <v>549</v>
      </c>
    </row>
  </sheetData>
  <phoneticPr fontId="8"/>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B1:AK31"/>
  <sheetViews>
    <sheetView showGridLines="0" tabSelected="1" view="pageBreakPreview" zoomScaleNormal="100" zoomScaleSheetLayoutView="100" workbookViewId="0"/>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6" customWidth="1"/>
    <col min="24" max="24" width="9.625" style="6" customWidth="1"/>
    <col min="25" max="25" width="5.875" style="6" customWidth="1"/>
    <col min="26" max="26" width="5.875" style="1" customWidth="1"/>
    <col min="27" max="28" width="3.25" style="1" customWidth="1"/>
    <col min="29" max="29" width="1.5" style="2" customWidth="1"/>
    <col min="30" max="30" width="9" style="2"/>
    <col min="31" max="33" width="8.75" style="2" customWidth="1"/>
    <col min="34" max="34" width="10.875" style="2" customWidth="1"/>
    <col min="35" max="16384" width="9" style="2"/>
  </cols>
  <sheetData>
    <row r="1" spans="2:37" ht="10.5" customHeight="1" x14ac:dyDescent="0.15"/>
    <row r="2" spans="2:37" ht="24.95" customHeight="1" x14ac:dyDescent="0.15">
      <c r="B2" s="5" t="s">
        <v>240</v>
      </c>
      <c r="C2" s="5"/>
      <c r="D2" s="5"/>
      <c r="E2" s="5"/>
      <c r="F2" s="5"/>
      <c r="G2" s="5"/>
      <c r="H2" s="5"/>
      <c r="I2" s="5"/>
      <c r="J2" s="5"/>
      <c r="K2" s="5"/>
      <c r="L2" s="5"/>
      <c r="M2" s="5"/>
      <c r="N2" s="5"/>
      <c r="O2" s="5"/>
      <c r="P2" s="5"/>
      <c r="Q2" s="5"/>
      <c r="R2" s="5"/>
      <c r="S2" s="252" t="s">
        <v>436</v>
      </c>
      <c r="T2" s="259"/>
      <c r="U2" s="259"/>
      <c r="V2" s="253"/>
      <c r="W2" s="277" t="s">
        <v>570</v>
      </c>
      <c r="X2" s="278"/>
      <c r="Y2" s="278"/>
      <c r="Z2" s="278"/>
      <c r="AA2" s="278"/>
      <c r="AB2" s="278"/>
    </row>
    <row r="3" spans="2:37" ht="20.100000000000001" customHeight="1" x14ac:dyDescent="0.15">
      <c r="B3" s="291" t="s">
        <v>17</v>
      </c>
      <c r="C3" s="291"/>
      <c r="D3" s="292" t="s">
        <v>566</v>
      </c>
      <c r="E3" s="293"/>
      <c r="F3" s="293"/>
      <c r="G3" s="293"/>
      <c r="H3" s="294" t="s">
        <v>18</v>
      </c>
      <c r="I3" s="294"/>
      <c r="J3" s="306" t="s">
        <v>568</v>
      </c>
      <c r="K3" s="307"/>
      <c r="L3" s="307"/>
      <c r="M3" s="307"/>
      <c r="N3" s="307"/>
      <c r="O3" s="308"/>
      <c r="P3" s="265" t="s">
        <v>6</v>
      </c>
      <c r="Q3" s="267"/>
      <c r="R3" s="295" t="s">
        <v>569</v>
      </c>
      <c r="S3" s="296"/>
      <c r="T3" s="296"/>
      <c r="U3" s="296"/>
      <c r="V3" s="297"/>
      <c r="W3" s="252" t="s">
        <v>136</v>
      </c>
      <c r="X3" s="259"/>
      <c r="Y3" s="259"/>
      <c r="Z3" s="301" t="s">
        <v>464</v>
      </c>
      <c r="AA3" s="302"/>
      <c r="AB3" s="303"/>
    </row>
    <row r="4" spans="2:37" ht="20.100000000000001" customHeight="1" x14ac:dyDescent="0.15">
      <c r="B4" s="284" t="s">
        <v>7</v>
      </c>
      <c r="C4" s="284"/>
      <c r="D4" s="304" t="s">
        <v>567</v>
      </c>
      <c r="E4" s="305"/>
      <c r="F4" s="305"/>
      <c r="G4" s="305"/>
      <c r="H4" s="294"/>
      <c r="I4" s="294"/>
      <c r="J4" s="309"/>
      <c r="K4" s="310"/>
      <c r="L4" s="310"/>
      <c r="M4" s="310"/>
      <c r="N4" s="310"/>
      <c r="O4" s="311"/>
      <c r="P4" s="268"/>
      <c r="Q4" s="270"/>
      <c r="R4" s="298"/>
      <c r="S4" s="299"/>
      <c r="T4" s="299"/>
      <c r="U4" s="299"/>
      <c r="V4" s="300"/>
      <c r="W4" s="252" t="s">
        <v>135</v>
      </c>
      <c r="X4" s="259"/>
      <c r="Y4" s="259"/>
      <c r="Z4" s="301" t="s">
        <v>254</v>
      </c>
      <c r="AA4" s="302"/>
      <c r="AB4" s="303"/>
    </row>
    <row r="5" spans="2:37" ht="20.100000000000001" customHeight="1" x14ac:dyDescent="0.15">
      <c r="B5" s="330" t="s">
        <v>8</v>
      </c>
      <c r="C5" s="330"/>
      <c r="D5" s="79" t="s">
        <v>9</v>
      </c>
      <c r="E5" s="312" t="s">
        <v>571</v>
      </c>
      <c r="F5" s="313"/>
      <c r="G5" s="313"/>
      <c r="H5" s="265" t="s">
        <v>134</v>
      </c>
      <c r="I5" s="266"/>
      <c r="J5" s="267"/>
      <c r="K5" s="331" t="s">
        <v>592</v>
      </c>
      <c r="L5" s="307"/>
      <c r="M5" s="307"/>
      <c r="N5" s="307"/>
      <c r="O5" s="308"/>
      <c r="P5" s="332" t="s">
        <v>133</v>
      </c>
      <c r="Q5" s="333"/>
      <c r="R5" s="336">
        <v>45876</v>
      </c>
      <c r="S5" s="337"/>
      <c r="T5" s="338"/>
      <c r="U5" s="268" t="s">
        <v>26</v>
      </c>
      <c r="V5" s="269"/>
      <c r="W5" s="270"/>
      <c r="X5" s="287" t="s">
        <v>25</v>
      </c>
      <c r="Y5" s="288"/>
      <c r="Z5" s="279">
        <v>126</v>
      </c>
      <c r="AA5" s="280"/>
      <c r="AB5" s="76" t="s">
        <v>24</v>
      </c>
    </row>
    <row r="6" spans="2:37" ht="20.100000000000001" customHeight="1" x14ac:dyDescent="0.15">
      <c r="B6" s="330"/>
      <c r="C6" s="330"/>
      <c r="D6" s="79" t="s">
        <v>10</v>
      </c>
      <c r="E6" s="312" t="s">
        <v>572</v>
      </c>
      <c r="F6" s="313"/>
      <c r="G6" s="313"/>
      <c r="H6" s="268"/>
      <c r="I6" s="269"/>
      <c r="J6" s="270"/>
      <c r="K6" s="309"/>
      <c r="L6" s="310"/>
      <c r="M6" s="310"/>
      <c r="N6" s="310"/>
      <c r="O6" s="311"/>
      <c r="P6" s="334"/>
      <c r="Q6" s="335"/>
      <c r="R6" s="339"/>
      <c r="S6" s="340"/>
      <c r="T6" s="341"/>
      <c r="U6" s="252" t="s">
        <v>11</v>
      </c>
      <c r="V6" s="259"/>
      <c r="W6" s="253"/>
      <c r="X6" s="285" t="s">
        <v>352</v>
      </c>
      <c r="Y6" s="280"/>
      <c r="Z6" s="280"/>
      <c r="AA6" s="280"/>
      <c r="AB6" s="286"/>
    </row>
    <row r="7" spans="2:37" ht="18.95" customHeight="1" x14ac:dyDescent="0.15">
      <c r="B7" s="314" t="s">
        <v>109</v>
      </c>
      <c r="C7" s="281" t="s">
        <v>123</v>
      </c>
      <c r="D7" s="283"/>
      <c r="E7" s="315">
        <v>34.409030000000001</v>
      </c>
      <c r="F7" s="316"/>
      <c r="G7" s="317"/>
      <c r="H7" s="281" t="s">
        <v>132</v>
      </c>
      <c r="I7" s="282"/>
      <c r="J7" s="283"/>
      <c r="K7" s="318">
        <v>36647</v>
      </c>
      <c r="L7" s="319"/>
      <c r="M7" s="326" t="s">
        <v>131</v>
      </c>
      <c r="N7" s="327"/>
      <c r="O7" s="281" t="s">
        <v>114</v>
      </c>
      <c r="P7" s="283"/>
      <c r="Q7" s="320" t="s">
        <v>575</v>
      </c>
      <c r="R7" s="321"/>
      <c r="S7" s="289" t="s">
        <v>130</v>
      </c>
      <c r="T7" s="281" t="s">
        <v>129</v>
      </c>
      <c r="U7" s="282"/>
      <c r="V7" s="282"/>
      <c r="W7" s="283"/>
      <c r="X7" s="83" t="s">
        <v>106</v>
      </c>
      <c r="Y7" s="77" t="s">
        <v>128</v>
      </c>
      <c r="Z7" s="84" t="s">
        <v>105</v>
      </c>
      <c r="AA7" s="284" t="s">
        <v>127</v>
      </c>
      <c r="AB7" s="284"/>
      <c r="AD7" s="4"/>
      <c r="AE7" s="2">
        <f>INT(E7/10000)</f>
        <v>0</v>
      </c>
      <c r="AF7" s="2">
        <f>INT(E7/100)-AE7*100</f>
        <v>0</v>
      </c>
      <c r="AG7" s="41">
        <f>E7-AE7*10000-AF7*100</f>
        <v>34.409030000000001</v>
      </c>
      <c r="AH7" s="42">
        <f>ROUND(AE7+AF7/60+AG7/60/60,5)</f>
        <v>9.5600000000000008E-3</v>
      </c>
      <c r="AI7" s="42" t="str">
        <f>TEXT(AH7,"0.00000")</f>
        <v>0.00956</v>
      </c>
    </row>
    <row r="8" spans="2:37" ht="18.95" customHeight="1" x14ac:dyDescent="0.15">
      <c r="B8" s="268"/>
      <c r="C8" s="250" t="s">
        <v>120</v>
      </c>
      <c r="D8" s="251"/>
      <c r="E8" s="322">
        <v>132.05139</v>
      </c>
      <c r="F8" s="323"/>
      <c r="G8" s="324"/>
      <c r="H8" s="250" t="s">
        <v>126</v>
      </c>
      <c r="I8" s="325"/>
      <c r="J8" s="251"/>
      <c r="K8" s="318"/>
      <c r="L8" s="319"/>
      <c r="M8" s="326"/>
      <c r="N8" s="327"/>
      <c r="O8" s="250" t="s">
        <v>125</v>
      </c>
      <c r="P8" s="251"/>
      <c r="Q8" s="257" t="s">
        <v>576</v>
      </c>
      <c r="R8" s="258"/>
      <c r="S8" s="290"/>
      <c r="T8" s="262" t="s">
        <v>124</v>
      </c>
      <c r="U8" s="252" t="s">
        <v>199</v>
      </c>
      <c r="V8" s="259"/>
      <c r="W8" s="253"/>
      <c r="X8" s="179"/>
      <c r="Y8" s="179"/>
      <c r="Z8" s="179"/>
      <c r="AA8" s="260"/>
      <c r="AB8" s="261"/>
      <c r="AD8" s="15"/>
      <c r="AE8" s="2">
        <f>INT(E8/10000)</f>
        <v>0</v>
      </c>
      <c r="AF8" s="2">
        <f>INT(E8/100)-AE8*100</f>
        <v>1</v>
      </c>
      <c r="AG8" s="41">
        <f>E8-AE8*10000-AF8*100</f>
        <v>32.051389999999998</v>
      </c>
      <c r="AH8" s="42">
        <f>ROUND(AE8+AF8/60+AG8/60/60,5)</f>
        <v>2.5569999999999999E-2</v>
      </c>
      <c r="AI8" s="42" t="str">
        <f>TEXT(AH8,"0.00000")</f>
        <v>0.02557</v>
      </c>
    </row>
    <row r="9" spans="2:37" ht="18.95" customHeight="1" x14ac:dyDescent="0.15">
      <c r="B9" s="342" t="s">
        <v>102</v>
      </c>
      <c r="C9" s="250" t="s">
        <v>123</v>
      </c>
      <c r="D9" s="251"/>
      <c r="E9" s="322">
        <v>34.413029999999999</v>
      </c>
      <c r="F9" s="323"/>
      <c r="G9" s="324"/>
      <c r="H9" s="343" t="s">
        <v>603</v>
      </c>
      <c r="I9" s="344"/>
      <c r="J9" s="344"/>
      <c r="K9" s="254" t="s">
        <v>601</v>
      </c>
      <c r="L9" s="256"/>
      <c r="M9" s="326"/>
      <c r="N9" s="327"/>
      <c r="O9" s="250" t="s">
        <v>122</v>
      </c>
      <c r="P9" s="251"/>
      <c r="Q9" s="347"/>
      <c r="R9" s="348"/>
      <c r="S9" s="290"/>
      <c r="T9" s="264"/>
      <c r="U9" s="252" t="s">
        <v>121</v>
      </c>
      <c r="V9" s="259"/>
      <c r="W9" s="253"/>
      <c r="X9" s="179"/>
      <c r="Y9" s="179"/>
      <c r="Z9" s="179"/>
      <c r="AA9" s="260"/>
      <c r="AB9" s="261"/>
      <c r="AD9" s="15"/>
    </row>
    <row r="10" spans="2:37" ht="18.95" customHeight="1" x14ac:dyDescent="0.15">
      <c r="B10" s="281"/>
      <c r="C10" s="250" t="s">
        <v>120</v>
      </c>
      <c r="D10" s="251"/>
      <c r="E10" s="322">
        <v>132.04958999999999</v>
      </c>
      <c r="F10" s="323"/>
      <c r="G10" s="324"/>
      <c r="H10" s="250" t="s">
        <v>119</v>
      </c>
      <c r="I10" s="325"/>
      <c r="J10" s="251"/>
      <c r="K10" s="257" t="s">
        <v>574</v>
      </c>
      <c r="L10" s="258"/>
      <c r="M10" s="328"/>
      <c r="N10" s="329"/>
      <c r="O10" s="250" t="s">
        <v>61</v>
      </c>
      <c r="P10" s="251"/>
      <c r="Q10" s="345"/>
      <c r="R10" s="346"/>
      <c r="S10" s="290"/>
      <c r="T10" s="263"/>
      <c r="U10" s="252" t="s">
        <v>118</v>
      </c>
      <c r="V10" s="259"/>
      <c r="W10" s="253"/>
      <c r="X10" s="179"/>
      <c r="Y10" s="179"/>
      <c r="Z10" s="179"/>
      <c r="AA10" s="260"/>
      <c r="AB10" s="261"/>
      <c r="AD10" s="15"/>
    </row>
    <row r="11" spans="2:37" ht="18.95" customHeight="1" x14ac:dyDescent="0.15">
      <c r="B11" s="250" t="s">
        <v>117</v>
      </c>
      <c r="C11" s="325"/>
      <c r="D11" s="251"/>
      <c r="E11" s="254" t="s">
        <v>573</v>
      </c>
      <c r="F11" s="255"/>
      <c r="G11" s="256"/>
      <c r="H11" s="250" t="s">
        <v>116</v>
      </c>
      <c r="I11" s="325"/>
      <c r="J11" s="251"/>
      <c r="K11" s="257" t="s">
        <v>574</v>
      </c>
      <c r="L11" s="258"/>
      <c r="M11" s="349" t="s">
        <v>115</v>
      </c>
      <c r="N11" s="350"/>
      <c r="O11" s="250" t="s">
        <v>114</v>
      </c>
      <c r="P11" s="251"/>
      <c r="Q11" s="351"/>
      <c r="R11" s="352"/>
      <c r="S11" s="290"/>
      <c r="T11" s="59" t="s">
        <v>113</v>
      </c>
      <c r="U11" s="252" t="s">
        <v>112</v>
      </c>
      <c r="V11" s="259"/>
      <c r="W11" s="253"/>
      <c r="X11" s="179"/>
      <c r="Y11" s="179"/>
      <c r="Z11" s="179"/>
      <c r="AA11" s="260"/>
      <c r="AB11" s="261"/>
      <c r="AD11" s="15"/>
    </row>
    <row r="12" spans="2:37" ht="18.95" customHeight="1" x14ac:dyDescent="0.15">
      <c r="B12" s="250" t="s">
        <v>111</v>
      </c>
      <c r="C12" s="325"/>
      <c r="D12" s="251"/>
      <c r="E12" s="254"/>
      <c r="F12" s="255"/>
      <c r="G12" s="76" t="s">
        <v>74</v>
      </c>
      <c r="H12" s="350" t="s">
        <v>110</v>
      </c>
      <c r="I12" s="289" t="s">
        <v>109</v>
      </c>
      <c r="J12" s="85" t="s">
        <v>101</v>
      </c>
      <c r="K12" s="254" t="s">
        <v>584</v>
      </c>
      <c r="L12" s="256"/>
      <c r="M12" s="328"/>
      <c r="N12" s="329"/>
      <c r="O12" s="250" t="s">
        <v>61</v>
      </c>
      <c r="P12" s="251"/>
      <c r="Q12" s="354"/>
      <c r="R12" s="355"/>
      <c r="S12" s="290"/>
      <c r="T12" s="262" t="s">
        <v>98</v>
      </c>
      <c r="U12" s="252" t="s">
        <v>97</v>
      </c>
      <c r="V12" s="259"/>
      <c r="W12" s="253"/>
      <c r="X12" s="179"/>
      <c r="Y12" s="179"/>
      <c r="Z12" s="179"/>
      <c r="AA12" s="260"/>
      <c r="AB12" s="261"/>
      <c r="AD12" s="15"/>
    </row>
    <row r="13" spans="2:37" ht="18.95" customHeight="1" x14ac:dyDescent="0.15">
      <c r="B13" s="342" t="s">
        <v>108</v>
      </c>
      <c r="C13" s="356"/>
      <c r="D13" s="357"/>
      <c r="E13" s="254">
        <v>2053.8000000000002</v>
      </c>
      <c r="F13" s="255"/>
      <c r="G13" s="76" t="s">
        <v>378</v>
      </c>
      <c r="H13" s="327"/>
      <c r="I13" s="353"/>
      <c r="J13" s="85" t="s">
        <v>95</v>
      </c>
      <c r="K13" s="178">
        <v>0</v>
      </c>
      <c r="L13" s="74" t="s">
        <v>94</v>
      </c>
      <c r="M13" s="358" t="s">
        <v>107</v>
      </c>
      <c r="N13" s="359"/>
      <c r="O13" s="360"/>
      <c r="P13" s="83" t="s">
        <v>106</v>
      </c>
      <c r="Q13" s="72" t="s">
        <v>105</v>
      </c>
      <c r="R13" s="83" t="s">
        <v>61</v>
      </c>
      <c r="S13" s="290"/>
      <c r="T13" s="263"/>
      <c r="U13" s="252" t="s">
        <v>200</v>
      </c>
      <c r="V13" s="259"/>
      <c r="W13" s="253"/>
      <c r="X13" s="179"/>
      <c r="Y13" s="179"/>
      <c r="Z13" s="179"/>
      <c r="AA13" s="260"/>
      <c r="AB13" s="261"/>
      <c r="AD13" s="15"/>
      <c r="AF13" s="10"/>
      <c r="AG13" s="9"/>
      <c r="AH13" s="9"/>
      <c r="AI13" s="9"/>
      <c r="AJ13" s="11"/>
      <c r="AK13" s="7"/>
    </row>
    <row r="14" spans="2:37" ht="18.95" customHeight="1" x14ac:dyDescent="0.15">
      <c r="B14" s="342" t="s">
        <v>104</v>
      </c>
      <c r="C14" s="356"/>
      <c r="D14" s="357"/>
      <c r="E14" s="363">
        <v>229</v>
      </c>
      <c r="F14" s="364"/>
      <c r="G14" s="80" t="s">
        <v>103</v>
      </c>
      <c r="H14" s="327"/>
      <c r="I14" s="289" t="s">
        <v>102</v>
      </c>
      <c r="J14" s="85" t="s">
        <v>101</v>
      </c>
      <c r="K14" s="254" t="s">
        <v>584</v>
      </c>
      <c r="L14" s="256"/>
      <c r="M14" s="289" t="s">
        <v>100</v>
      </c>
      <c r="N14" s="252" t="s">
        <v>99</v>
      </c>
      <c r="O14" s="253"/>
      <c r="P14" s="180" t="s">
        <v>577</v>
      </c>
      <c r="Q14" s="179">
        <v>65</v>
      </c>
      <c r="R14" s="185"/>
      <c r="S14" s="290"/>
      <c r="T14" s="262" t="s">
        <v>88</v>
      </c>
      <c r="U14" s="252" t="s">
        <v>201</v>
      </c>
      <c r="V14" s="259"/>
      <c r="W14" s="253"/>
      <c r="X14" s="179"/>
      <c r="Y14" s="179"/>
      <c r="Z14" s="179"/>
      <c r="AA14" s="260"/>
      <c r="AB14" s="261"/>
      <c r="AD14" s="15"/>
      <c r="AF14" s="10"/>
      <c r="AG14" s="9"/>
      <c r="AH14" s="9"/>
      <c r="AI14" s="9"/>
      <c r="AJ14" s="11"/>
      <c r="AK14" s="7"/>
    </row>
    <row r="15" spans="2:37" ht="18.95" customHeight="1" x14ac:dyDescent="0.15">
      <c r="B15" s="60"/>
      <c r="C15" s="250" t="s">
        <v>96</v>
      </c>
      <c r="D15" s="251"/>
      <c r="E15" s="361">
        <v>9.8000000000000007</v>
      </c>
      <c r="F15" s="362"/>
      <c r="G15" s="76" t="s">
        <v>74</v>
      </c>
      <c r="H15" s="329"/>
      <c r="I15" s="353"/>
      <c r="J15" s="61" t="s">
        <v>95</v>
      </c>
      <c r="K15" s="187">
        <v>0</v>
      </c>
      <c r="L15" s="62" t="s">
        <v>94</v>
      </c>
      <c r="M15" s="290"/>
      <c r="N15" s="252" t="s">
        <v>93</v>
      </c>
      <c r="O15" s="253"/>
      <c r="P15" s="180" t="s">
        <v>578</v>
      </c>
      <c r="Q15" s="179"/>
      <c r="R15" s="185"/>
      <c r="S15" s="290"/>
      <c r="T15" s="264"/>
      <c r="U15" s="265" t="s">
        <v>86</v>
      </c>
      <c r="V15" s="266"/>
      <c r="W15" s="267"/>
      <c r="X15" s="181"/>
      <c r="Y15" s="179"/>
      <c r="Z15" s="179"/>
      <c r="AA15" s="260"/>
      <c r="AB15" s="261"/>
      <c r="AD15" s="15"/>
      <c r="AF15" s="10"/>
      <c r="AG15" s="9"/>
      <c r="AH15" s="9"/>
      <c r="AI15" s="9"/>
      <c r="AJ15" s="11"/>
      <c r="AK15" s="7"/>
    </row>
    <row r="16" spans="2:37" ht="18.95" customHeight="1" x14ac:dyDescent="0.15">
      <c r="B16" s="290" t="s">
        <v>92</v>
      </c>
      <c r="C16" s="342" t="s">
        <v>91</v>
      </c>
      <c r="D16" s="357"/>
      <c r="E16" s="361">
        <v>3</v>
      </c>
      <c r="F16" s="362"/>
      <c r="G16" s="78" t="s">
        <v>74</v>
      </c>
      <c r="H16" s="289" t="s">
        <v>90</v>
      </c>
      <c r="I16" s="250" t="s">
        <v>77</v>
      </c>
      <c r="J16" s="251"/>
      <c r="K16" s="178">
        <v>30</v>
      </c>
      <c r="L16" s="74" t="s">
        <v>69</v>
      </c>
      <c r="M16" s="290"/>
      <c r="N16" s="252" t="s">
        <v>89</v>
      </c>
      <c r="O16" s="253"/>
      <c r="P16" s="180"/>
      <c r="Q16" s="179"/>
      <c r="R16" s="185"/>
      <c r="S16" s="290"/>
      <c r="T16" s="264"/>
      <c r="U16" s="268"/>
      <c r="V16" s="269"/>
      <c r="W16" s="270"/>
      <c r="X16" s="179"/>
      <c r="Y16" s="179"/>
      <c r="Z16" s="179"/>
      <c r="AA16" s="260"/>
      <c r="AB16" s="261"/>
      <c r="AD16" s="15"/>
      <c r="AF16" s="10"/>
      <c r="AG16" s="9"/>
      <c r="AH16" s="9"/>
      <c r="AI16" s="9"/>
      <c r="AJ16" s="11"/>
      <c r="AK16" s="7"/>
    </row>
    <row r="17" spans="2:37" ht="18.95" customHeight="1" x14ac:dyDescent="0.15">
      <c r="B17" s="290"/>
      <c r="C17" s="281"/>
      <c r="D17" s="283"/>
      <c r="E17" s="361">
        <v>3</v>
      </c>
      <c r="F17" s="362"/>
      <c r="G17" s="78" t="s">
        <v>74</v>
      </c>
      <c r="H17" s="290"/>
      <c r="I17" s="342" t="s">
        <v>73</v>
      </c>
      <c r="J17" s="357"/>
      <c r="K17" s="178">
        <v>30</v>
      </c>
      <c r="L17" s="74" t="s">
        <v>69</v>
      </c>
      <c r="M17" s="290"/>
      <c r="N17" s="252" t="s">
        <v>87</v>
      </c>
      <c r="O17" s="253"/>
      <c r="P17" s="184"/>
      <c r="Q17" s="179"/>
      <c r="R17" s="185"/>
      <c r="S17" s="290"/>
      <c r="T17" s="264"/>
      <c r="U17" s="252" t="s">
        <v>83</v>
      </c>
      <c r="V17" s="259"/>
      <c r="W17" s="253"/>
      <c r="X17" s="179"/>
      <c r="Y17" s="179"/>
      <c r="Z17" s="180"/>
      <c r="AA17" s="257"/>
      <c r="AB17" s="258"/>
      <c r="AD17" s="15"/>
      <c r="AF17" s="10"/>
      <c r="AG17" s="9"/>
      <c r="AH17" s="9"/>
      <c r="AI17" s="9"/>
      <c r="AJ17" s="8"/>
      <c r="AK17" s="7"/>
    </row>
    <row r="18" spans="2:37" ht="18.95" customHeight="1" x14ac:dyDescent="0.15">
      <c r="B18" s="63"/>
      <c r="C18" s="250" t="s">
        <v>85</v>
      </c>
      <c r="D18" s="251"/>
      <c r="E18" s="361">
        <v>3.8</v>
      </c>
      <c r="F18" s="362"/>
      <c r="G18" s="78" t="s">
        <v>74</v>
      </c>
      <c r="H18" s="290"/>
      <c r="I18" s="281"/>
      <c r="J18" s="283"/>
      <c r="K18" s="178">
        <v>30</v>
      </c>
      <c r="L18" s="74" t="s">
        <v>69</v>
      </c>
      <c r="M18" s="290"/>
      <c r="N18" s="252" t="s">
        <v>84</v>
      </c>
      <c r="O18" s="253"/>
      <c r="P18" s="184"/>
      <c r="Q18" s="179"/>
      <c r="R18" s="185"/>
      <c r="S18" s="290"/>
      <c r="T18" s="264"/>
      <c r="U18" s="268" t="s">
        <v>80</v>
      </c>
      <c r="V18" s="269"/>
      <c r="W18" s="270"/>
      <c r="X18" s="182"/>
      <c r="Y18" s="182"/>
      <c r="Z18" s="183"/>
      <c r="AA18" s="260"/>
      <c r="AB18" s="261"/>
      <c r="AD18" s="15"/>
      <c r="AF18" s="10"/>
      <c r="AG18" s="9"/>
      <c r="AH18" s="9"/>
      <c r="AI18" s="9"/>
      <c r="AJ18" s="8"/>
      <c r="AK18" s="7"/>
    </row>
    <row r="19" spans="2:37" ht="18.95" customHeight="1" x14ac:dyDescent="0.15">
      <c r="B19" s="290" t="s">
        <v>82</v>
      </c>
      <c r="C19" s="281" t="s">
        <v>81</v>
      </c>
      <c r="D19" s="283"/>
      <c r="E19" s="254">
        <v>4.7</v>
      </c>
      <c r="F19" s="255"/>
      <c r="G19" s="81" t="s">
        <v>74</v>
      </c>
      <c r="H19" s="353"/>
      <c r="I19" s="250" t="s">
        <v>70</v>
      </c>
      <c r="J19" s="251"/>
      <c r="K19" s="178">
        <v>30</v>
      </c>
      <c r="L19" s="74" t="s">
        <v>69</v>
      </c>
      <c r="M19" s="290"/>
      <c r="N19" s="252"/>
      <c r="O19" s="253"/>
      <c r="P19" s="184"/>
      <c r="Q19" s="179"/>
      <c r="R19" s="185"/>
      <c r="S19" s="290"/>
      <c r="T19" s="262" t="s">
        <v>76</v>
      </c>
      <c r="U19" s="252" t="s">
        <v>202</v>
      </c>
      <c r="V19" s="259"/>
      <c r="W19" s="253"/>
      <c r="X19" s="182"/>
      <c r="Y19" s="182"/>
      <c r="Z19" s="179"/>
      <c r="AA19" s="260"/>
      <c r="AB19" s="261"/>
      <c r="AD19" s="15"/>
    </row>
    <row r="20" spans="2:37" ht="18.95" customHeight="1" x14ac:dyDescent="0.15">
      <c r="B20" s="290"/>
      <c r="C20" s="250" t="s">
        <v>79</v>
      </c>
      <c r="D20" s="251"/>
      <c r="E20" s="254"/>
      <c r="F20" s="255"/>
      <c r="G20" s="76" t="s">
        <v>74</v>
      </c>
      <c r="H20" s="289" t="s">
        <v>78</v>
      </c>
      <c r="I20" s="250" t="s">
        <v>77</v>
      </c>
      <c r="J20" s="251"/>
      <c r="K20" s="188"/>
      <c r="L20" s="55" t="s">
        <v>69</v>
      </c>
      <c r="M20" s="290"/>
      <c r="N20" s="252"/>
      <c r="O20" s="253"/>
      <c r="P20" s="184"/>
      <c r="Q20" s="186"/>
      <c r="R20" s="185"/>
      <c r="S20" s="290"/>
      <c r="T20" s="264"/>
      <c r="U20" s="252" t="s">
        <v>72</v>
      </c>
      <c r="V20" s="259"/>
      <c r="W20" s="253"/>
      <c r="X20" s="182"/>
      <c r="Y20" s="182"/>
      <c r="Z20" s="179"/>
      <c r="AA20" s="260"/>
      <c r="AB20" s="261"/>
      <c r="AD20" s="15"/>
    </row>
    <row r="21" spans="2:37" ht="18.95" customHeight="1" x14ac:dyDescent="0.15">
      <c r="B21" s="353"/>
      <c r="C21" s="250" t="s">
        <v>75</v>
      </c>
      <c r="D21" s="251"/>
      <c r="E21" s="254">
        <v>4.7</v>
      </c>
      <c r="F21" s="255"/>
      <c r="G21" s="76" t="s">
        <v>74</v>
      </c>
      <c r="H21" s="290"/>
      <c r="I21" s="250" t="s">
        <v>73</v>
      </c>
      <c r="J21" s="251"/>
      <c r="K21" s="178"/>
      <c r="L21" s="73" t="s">
        <v>69</v>
      </c>
      <c r="M21" s="290"/>
      <c r="N21" s="252"/>
      <c r="O21" s="253"/>
      <c r="P21" s="184"/>
      <c r="Q21" s="186"/>
      <c r="R21" s="185"/>
      <c r="S21" s="290"/>
      <c r="T21" s="264"/>
      <c r="U21" s="252" t="s">
        <v>68</v>
      </c>
      <c r="V21" s="259"/>
      <c r="W21" s="253"/>
      <c r="X21" s="182"/>
      <c r="Y21" s="182"/>
      <c r="Z21" s="179"/>
      <c r="AA21" s="260"/>
      <c r="AB21" s="261"/>
      <c r="AD21" s="15"/>
    </row>
    <row r="22" spans="2:37" ht="18.95" customHeight="1" x14ac:dyDescent="0.15">
      <c r="B22" s="61"/>
      <c r="C22" s="64" t="s">
        <v>71</v>
      </c>
      <c r="D22" s="65"/>
      <c r="E22" s="365"/>
      <c r="F22" s="366"/>
      <c r="G22" s="366"/>
      <c r="H22" s="353"/>
      <c r="I22" s="250" t="s">
        <v>70</v>
      </c>
      <c r="J22" s="251"/>
      <c r="K22" s="187"/>
      <c r="L22" s="62" t="s">
        <v>69</v>
      </c>
      <c r="M22" s="287"/>
      <c r="N22" s="288"/>
      <c r="O22" s="288"/>
      <c r="P22" s="367"/>
      <c r="Q22" s="287"/>
      <c r="R22" s="367"/>
      <c r="S22" s="290"/>
      <c r="T22" s="264"/>
      <c r="U22" s="252" t="s">
        <v>203</v>
      </c>
      <c r="V22" s="259"/>
      <c r="W22" s="253"/>
      <c r="X22" s="182"/>
      <c r="Y22" s="182"/>
      <c r="Z22" s="179"/>
      <c r="AA22" s="260"/>
      <c r="AB22" s="261"/>
      <c r="AD22" s="15"/>
    </row>
    <row r="23" spans="2:37" ht="18.95" customHeight="1" x14ac:dyDescent="0.15">
      <c r="B23" s="290" t="s">
        <v>67</v>
      </c>
      <c r="C23" s="64" t="s">
        <v>66</v>
      </c>
      <c r="D23" s="65"/>
      <c r="E23" s="373"/>
      <c r="F23" s="374"/>
      <c r="G23" s="374"/>
      <c r="H23" s="289" t="s">
        <v>65</v>
      </c>
      <c r="I23" s="250" t="s">
        <v>64</v>
      </c>
      <c r="J23" s="251"/>
      <c r="K23" s="250" t="s">
        <v>63</v>
      </c>
      <c r="L23" s="251"/>
      <c r="M23" s="252" t="s">
        <v>62</v>
      </c>
      <c r="N23" s="259"/>
      <c r="O23" s="259"/>
      <c r="P23" s="253"/>
      <c r="Q23" s="252" t="s">
        <v>61</v>
      </c>
      <c r="R23" s="253"/>
      <c r="S23" s="271" t="s">
        <v>207</v>
      </c>
      <c r="T23" s="272"/>
      <c r="U23" s="252" t="s">
        <v>206</v>
      </c>
      <c r="V23" s="259"/>
      <c r="W23" s="253"/>
      <c r="X23" s="182"/>
      <c r="Y23" s="182"/>
      <c r="Z23" s="179"/>
      <c r="AA23" s="260"/>
      <c r="AB23" s="261"/>
      <c r="AD23" s="15"/>
    </row>
    <row r="24" spans="2:37" ht="18.95" customHeight="1" x14ac:dyDescent="0.15">
      <c r="B24" s="290"/>
      <c r="C24" s="289" t="s">
        <v>60</v>
      </c>
      <c r="D24" s="252" t="s">
        <v>59</v>
      </c>
      <c r="E24" s="259"/>
      <c r="F24" s="368"/>
      <c r="G24" s="369"/>
      <c r="H24" s="290"/>
      <c r="I24" s="254"/>
      <c r="J24" s="256"/>
      <c r="K24" s="254"/>
      <c r="L24" s="256"/>
      <c r="M24" s="254"/>
      <c r="N24" s="255"/>
      <c r="O24" s="255"/>
      <c r="P24" s="256"/>
      <c r="Q24" s="254"/>
      <c r="R24" s="256"/>
      <c r="S24" s="273"/>
      <c r="T24" s="274"/>
      <c r="U24" s="252"/>
      <c r="V24" s="259"/>
      <c r="W24" s="253"/>
      <c r="X24" s="179"/>
      <c r="Y24" s="179"/>
      <c r="Z24" s="179"/>
      <c r="AA24" s="260"/>
      <c r="AB24" s="261"/>
      <c r="AD24" s="15"/>
    </row>
    <row r="25" spans="2:37" ht="18.95" customHeight="1" x14ac:dyDescent="0.15">
      <c r="B25" s="290"/>
      <c r="C25" s="290"/>
      <c r="D25" s="252" t="s">
        <v>58</v>
      </c>
      <c r="E25" s="259"/>
      <c r="F25" s="368"/>
      <c r="G25" s="369"/>
      <c r="H25" s="290"/>
      <c r="I25" s="254"/>
      <c r="J25" s="256"/>
      <c r="K25" s="254"/>
      <c r="L25" s="256"/>
      <c r="M25" s="254"/>
      <c r="N25" s="255"/>
      <c r="O25" s="255"/>
      <c r="P25" s="256"/>
      <c r="Q25" s="254"/>
      <c r="R25" s="256"/>
      <c r="S25" s="273"/>
      <c r="T25" s="274"/>
      <c r="U25" s="252"/>
      <c r="V25" s="259"/>
      <c r="W25" s="253"/>
      <c r="X25" s="179"/>
      <c r="Y25" s="179"/>
      <c r="Z25" s="179"/>
      <c r="AA25" s="260"/>
      <c r="AB25" s="261"/>
      <c r="AD25" s="15"/>
    </row>
    <row r="26" spans="2:37" ht="18.95" customHeight="1" x14ac:dyDescent="0.15">
      <c r="B26" s="290"/>
      <c r="C26" s="290"/>
      <c r="D26" s="252" t="s">
        <v>57</v>
      </c>
      <c r="E26" s="259"/>
      <c r="F26" s="368"/>
      <c r="G26" s="369"/>
      <c r="H26" s="290"/>
      <c r="I26" s="254"/>
      <c r="J26" s="256"/>
      <c r="K26" s="254"/>
      <c r="L26" s="256"/>
      <c r="M26" s="254"/>
      <c r="N26" s="255"/>
      <c r="O26" s="255"/>
      <c r="P26" s="256"/>
      <c r="Q26" s="254"/>
      <c r="R26" s="256"/>
      <c r="S26" s="275"/>
      <c r="T26" s="276"/>
      <c r="U26" s="252"/>
      <c r="V26" s="259"/>
      <c r="W26" s="253"/>
      <c r="X26" s="179"/>
      <c r="Y26" s="179"/>
      <c r="Z26" s="179"/>
      <c r="AA26" s="260"/>
      <c r="AB26" s="261"/>
      <c r="AD26" s="15"/>
    </row>
    <row r="27" spans="2:37" ht="18.95" customHeight="1" x14ac:dyDescent="0.15">
      <c r="B27" s="66"/>
      <c r="C27" s="353"/>
      <c r="D27" s="252" t="s">
        <v>56</v>
      </c>
      <c r="E27" s="259"/>
      <c r="F27" s="368"/>
      <c r="G27" s="369"/>
      <c r="H27" s="353"/>
      <c r="I27" s="254"/>
      <c r="J27" s="256"/>
      <c r="K27" s="254"/>
      <c r="L27" s="256"/>
      <c r="M27" s="254"/>
      <c r="N27" s="255"/>
      <c r="O27" s="255"/>
      <c r="P27" s="256"/>
      <c r="Q27" s="254"/>
      <c r="R27" s="256"/>
      <c r="S27" s="273" t="s">
        <v>55</v>
      </c>
      <c r="T27" s="274"/>
      <c r="U27" s="252" t="s">
        <v>54</v>
      </c>
      <c r="V27" s="259"/>
      <c r="W27" s="253"/>
      <c r="X27" s="179"/>
      <c r="Y27" s="179"/>
      <c r="Z27" s="179"/>
      <c r="AA27" s="260"/>
      <c r="AB27" s="261"/>
      <c r="AD27" s="15"/>
    </row>
    <row r="28" spans="2:37" ht="18.95" customHeight="1" x14ac:dyDescent="0.15">
      <c r="B28" s="64" t="s">
        <v>53</v>
      </c>
      <c r="C28" s="67"/>
      <c r="D28" s="65"/>
      <c r="E28" s="254" t="s">
        <v>359</v>
      </c>
      <c r="F28" s="255"/>
      <c r="G28" s="255"/>
      <c r="H28" s="255"/>
      <c r="I28" s="255"/>
      <c r="J28" s="255"/>
      <c r="K28" s="370"/>
      <c r="L28" s="371"/>
      <c r="M28" s="371"/>
      <c r="N28" s="371"/>
      <c r="O28" s="371"/>
      <c r="P28" s="371"/>
      <c r="Q28" s="371"/>
      <c r="R28" s="372"/>
      <c r="S28" s="275"/>
      <c r="T28" s="276"/>
      <c r="U28" s="252" t="s">
        <v>52</v>
      </c>
      <c r="V28" s="259"/>
      <c r="W28" s="253"/>
      <c r="X28" s="179"/>
      <c r="Y28" s="179"/>
      <c r="Z28" s="179"/>
      <c r="AA28" s="260"/>
      <c r="AB28" s="261"/>
      <c r="AD28" s="15"/>
    </row>
    <row r="29" spans="2:37" ht="15" customHeight="1" x14ac:dyDescent="0.15">
      <c r="B29" s="3"/>
      <c r="C29" s="3" t="s">
        <v>558</v>
      </c>
      <c r="D29" s="3"/>
      <c r="E29" s="3"/>
      <c r="F29" s="3"/>
      <c r="G29" s="3"/>
      <c r="H29" s="3"/>
      <c r="I29" s="3"/>
      <c r="J29" s="3"/>
      <c r="K29" s="3"/>
      <c r="L29" s="3"/>
      <c r="M29" s="3"/>
      <c r="N29" s="3"/>
      <c r="O29" s="3"/>
      <c r="P29" s="3"/>
      <c r="Q29" s="3"/>
      <c r="R29" s="3"/>
      <c r="S29" s="3"/>
      <c r="T29" s="3"/>
      <c r="U29" s="3"/>
      <c r="V29" s="3"/>
      <c r="W29" s="4"/>
      <c r="X29" s="4"/>
      <c r="Y29" s="4"/>
      <c r="Z29" s="3"/>
      <c r="AA29" s="3"/>
      <c r="AB29" s="3"/>
    </row>
    <row r="31" spans="2:37" s="1" customFormat="1" ht="18" customHeight="1" x14ac:dyDescent="0.15">
      <c r="J31" s="3"/>
      <c r="W31" s="6"/>
      <c r="X31" s="6"/>
      <c r="Y31" s="6"/>
    </row>
  </sheetData>
  <dataConsolidate/>
  <mergeCells count="193">
    <mergeCell ref="B19:B21"/>
    <mergeCell ref="D25:E25"/>
    <mergeCell ref="F25:G25"/>
    <mergeCell ref="I25:J25"/>
    <mergeCell ref="K25:L25"/>
    <mergeCell ref="B23:B26"/>
    <mergeCell ref="M25:P25"/>
    <mergeCell ref="M23:P23"/>
    <mergeCell ref="Q25:R25"/>
    <mergeCell ref="Q26:R26"/>
    <mergeCell ref="Q22:R22"/>
    <mergeCell ref="Q23:R23"/>
    <mergeCell ref="E23:G23"/>
    <mergeCell ref="E20:F20"/>
    <mergeCell ref="H20:H22"/>
    <mergeCell ref="I20:J20"/>
    <mergeCell ref="C20:D20"/>
    <mergeCell ref="N20:O20"/>
    <mergeCell ref="S27:T28"/>
    <mergeCell ref="U27:W27"/>
    <mergeCell ref="AA27:AB27"/>
    <mergeCell ref="E28:J28"/>
    <mergeCell ref="K28:R28"/>
    <mergeCell ref="U28:W28"/>
    <mergeCell ref="AA28:AB28"/>
    <mergeCell ref="H23:H27"/>
    <mergeCell ref="I23:J23"/>
    <mergeCell ref="K23:L23"/>
    <mergeCell ref="D26:E26"/>
    <mergeCell ref="F26:G26"/>
    <mergeCell ref="I26:J26"/>
    <mergeCell ref="K26:L26"/>
    <mergeCell ref="I27:J27"/>
    <mergeCell ref="K27:L27"/>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M27:P27"/>
    <mergeCell ref="Q27:R27"/>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B9:B10"/>
    <mergeCell ref="C9:D9"/>
    <mergeCell ref="E9:G9"/>
    <mergeCell ref="H9:J9"/>
    <mergeCell ref="K9:L9"/>
    <mergeCell ref="O10:P10"/>
    <mergeCell ref="Q10:R10"/>
    <mergeCell ref="O9:P9"/>
    <mergeCell ref="Q9:R9"/>
    <mergeCell ref="H10:J10"/>
    <mergeCell ref="K10:L10"/>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3:C3"/>
    <mergeCell ref="D3:G3"/>
    <mergeCell ref="H3:I4"/>
    <mergeCell ref="P3:Q4"/>
    <mergeCell ref="R3:V4"/>
    <mergeCell ref="Z3:AB3"/>
    <mergeCell ref="B4:C4"/>
    <mergeCell ref="D4:G4"/>
    <mergeCell ref="Z4:AB4"/>
    <mergeCell ref="W4:Y4"/>
    <mergeCell ref="W3:Y3"/>
    <mergeCell ref="J3:O4"/>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22:W22"/>
    <mergeCell ref="AA22:AB22"/>
    <mergeCell ref="U20:W20"/>
    <mergeCell ref="AA20:AB20"/>
    <mergeCell ref="O12:P12"/>
    <mergeCell ref="N16:O16"/>
    <mergeCell ref="N17:O17"/>
    <mergeCell ref="N21:O21"/>
    <mergeCell ref="M26:P26"/>
    <mergeCell ref="Q8:R8"/>
    <mergeCell ref="U19:W19"/>
    <mergeCell ref="AA18:AB18"/>
    <mergeCell ref="AA19:AB19"/>
    <mergeCell ref="U25:W25"/>
    <mergeCell ref="AA25:AB25"/>
    <mergeCell ref="U26:W26"/>
    <mergeCell ref="U23:W23"/>
    <mergeCell ref="AA23:AB23"/>
    <mergeCell ref="T12:T13"/>
    <mergeCell ref="T14:T18"/>
    <mergeCell ref="U15:W16"/>
    <mergeCell ref="S23:T26"/>
  </mergeCells>
  <phoneticPr fontId="8"/>
  <dataValidations count="4">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 allowBlank="1" showInputMessage="1" showErrorMessage="1" prompt="経度を小数点以下５桁まで入力する。" sqref="E8:G8 E10:G10" xr:uid="{6A04B499-04B6-4629-9D9B-7AE57FBD06FF}"/>
    <dataValidation allowBlank="1" showInputMessage="1" showErrorMessage="1" prompt="緯度を小数点以下５桁まで入力する。" sqref="E7:G7 E9:G9" xr:uid="{A084945B-D9AB-400B-B47E-DF289380A37A}"/>
  </dataValidations>
  <printOptions horizontalCentered="1" verticalCentered="1"/>
  <pageMargins left="0.19685039370078741" right="0.19685039370078741" top="0.78740157480314965" bottom="0" header="0.51181102362204722" footer="0.27559055118110237"/>
  <pageSetup paperSize="9" orientation="landscape"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r:uid="{D77FD322-79EA-4973-9AFD-27B6F0DF6C74}">
          <x14:formula1>
            <xm:f>'(参考)リスト'!$B$6:$B$12</xm:f>
          </x14:formula1>
          <xm:sqref>X6:AB6</xm:sqref>
        </x14:dataValidation>
        <x14:dataValidation type="list" allowBlank="1" showInputMessage="1" showErrorMessage="1" xr:uid="{ABCDF147-7B9A-40CF-B683-21848FD9DA93}">
          <x14:formula1>
            <xm:f>'(参考)リスト'!$C$6:$C$11</xm:f>
          </x14:formula1>
          <xm:sqref>E28:J28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B2:AN50"/>
  <sheetViews>
    <sheetView showGridLines="0" showZeros="0" view="pageBreakPreview" zoomScaleNormal="100" zoomScaleSheetLayoutView="100" workbookViewId="0"/>
  </sheetViews>
  <sheetFormatPr defaultColWidth="9" defaultRowHeight="12" x14ac:dyDescent="0.15"/>
  <cols>
    <col min="1" max="1" width="1.625" style="166" customWidth="1"/>
    <col min="2" max="2" width="5.625" style="166" customWidth="1"/>
    <col min="3" max="3" width="6.25" style="166" customWidth="1"/>
    <col min="4" max="5" width="5.875" style="166" customWidth="1"/>
    <col min="6" max="14" width="4.25" style="166" customWidth="1"/>
    <col min="15" max="26" width="4.5" style="166" customWidth="1"/>
    <col min="27" max="36" width="4.25" style="166" customWidth="1"/>
    <col min="37" max="40" width="3.25" style="166" customWidth="1"/>
    <col min="41" max="41" width="1.375" style="166" customWidth="1"/>
    <col min="42" max="16384" width="9" style="166"/>
  </cols>
  <sheetData>
    <row r="2" spans="2:40" ht="8.25" customHeight="1" x14ac:dyDescent="0.15"/>
    <row r="3" spans="2:40" ht="24.95" customHeight="1" x14ac:dyDescent="0.15">
      <c r="B3" s="443" t="s">
        <v>241</v>
      </c>
      <c r="C3" s="443"/>
      <c r="D3" s="443"/>
      <c r="E3" s="443"/>
      <c r="F3" s="443"/>
      <c r="G3" s="443"/>
      <c r="H3" s="443"/>
      <c r="I3" s="443"/>
      <c r="J3" s="443"/>
      <c r="K3" s="443"/>
      <c r="L3" s="443"/>
      <c r="M3" s="443"/>
      <c r="N3" s="443"/>
      <c r="O3" s="443"/>
      <c r="P3" s="443"/>
      <c r="Q3" s="443"/>
      <c r="R3" s="443"/>
      <c r="S3" s="443"/>
      <c r="T3" s="443"/>
      <c r="U3" s="443"/>
      <c r="V3" s="443"/>
      <c r="W3" s="443"/>
      <c r="X3" s="443"/>
      <c r="Y3" s="443"/>
      <c r="Z3" s="443"/>
      <c r="AA3" s="443"/>
      <c r="AB3" s="443"/>
      <c r="AC3" s="443"/>
      <c r="AD3" s="443"/>
      <c r="AE3" s="443"/>
      <c r="AF3" s="443"/>
      <c r="AG3" s="443"/>
      <c r="AH3" s="443"/>
      <c r="AI3" s="443"/>
      <c r="AJ3" s="443"/>
      <c r="AK3" s="443"/>
      <c r="AL3" s="443"/>
      <c r="AM3" s="443"/>
      <c r="AN3" s="443"/>
    </row>
    <row r="4" spans="2:40" ht="20.100000000000001" customHeight="1" x14ac:dyDescent="0.15">
      <c r="B4" s="444" t="s">
        <v>161</v>
      </c>
      <c r="C4" s="444"/>
      <c r="D4" s="444"/>
      <c r="E4" s="445" t="s">
        <v>585</v>
      </c>
      <c r="F4" s="446"/>
      <c r="G4" s="446"/>
      <c r="H4" s="446"/>
      <c r="I4" s="447"/>
      <c r="J4" s="448" t="s">
        <v>160</v>
      </c>
      <c r="K4" s="448"/>
      <c r="L4" s="448"/>
      <c r="M4" s="449" t="s">
        <v>568</v>
      </c>
      <c r="N4" s="450"/>
      <c r="O4" s="450"/>
      <c r="P4" s="450"/>
      <c r="Q4" s="450"/>
      <c r="R4" s="451"/>
      <c r="S4" s="456" t="s">
        <v>134</v>
      </c>
      <c r="T4" s="456"/>
      <c r="U4" s="456"/>
      <c r="V4" s="456"/>
      <c r="W4" s="456"/>
      <c r="X4" s="456"/>
      <c r="Y4" s="459" t="s">
        <v>592</v>
      </c>
      <c r="Z4" s="460"/>
      <c r="AA4" s="460"/>
      <c r="AB4" s="460"/>
      <c r="AC4" s="460"/>
      <c r="AD4" s="461"/>
      <c r="AE4" s="442" t="s">
        <v>133</v>
      </c>
      <c r="AF4" s="442"/>
      <c r="AG4" s="442"/>
      <c r="AH4" s="442"/>
      <c r="AI4" s="457">
        <v>45876</v>
      </c>
      <c r="AJ4" s="458"/>
      <c r="AK4" s="458"/>
      <c r="AL4" s="458"/>
      <c r="AM4" s="458"/>
      <c r="AN4" s="458"/>
    </row>
    <row r="5" spans="2:40" ht="20.100000000000001" customHeight="1" x14ac:dyDescent="0.15">
      <c r="B5" s="452" t="s">
        <v>0</v>
      </c>
      <c r="C5" s="452"/>
      <c r="D5" s="452"/>
      <c r="E5" s="453" t="s">
        <v>587</v>
      </c>
      <c r="F5" s="454"/>
      <c r="G5" s="454"/>
      <c r="H5" s="454"/>
      <c r="I5" s="455"/>
      <c r="J5" s="409" t="s">
        <v>1</v>
      </c>
      <c r="K5" s="409"/>
      <c r="L5" s="409"/>
      <c r="M5" s="449" t="s">
        <v>590</v>
      </c>
      <c r="N5" s="450"/>
      <c r="O5" s="450"/>
      <c r="P5" s="450"/>
      <c r="Q5" s="450"/>
      <c r="R5" s="451"/>
      <c r="S5" s="456"/>
      <c r="T5" s="456"/>
      <c r="U5" s="456"/>
      <c r="V5" s="456"/>
      <c r="W5" s="456"/>
      <c r="X5" s="456"/>
      <c r="Y5" s="462"/>
      <c r="Z5" s="463"/>
      <c r="AA5" s="463"/>
      <c r="AB5" s="463"/>
      <c r="AC5" s="463"/>
      <c r="AD5" s="464"/>
      <c r="AE5" s="442"/>
      <c r="AF5" s="442"/>
      <c r="AG5" s="442"/>
      <c r="AH5" s="442"/>
      <c r="AI5" s="458"/>
      <c r="AJ5" s="458"/>
      <c r="AK5" s="458"/>
      <c r="AL5" s="458"/>
      <c r="AM5" s="458"/>
      <c r="AN5" s="458"/>
    </row>
    <row r="6" spans="2:40" ht="13.5" customHeight="1" x14ac:dyDescent="0.15">
      <c r="B6" s="408" t="s">
        <v>159</v>
      </c>
      <c r="C6" s="408" t="s">
        <v>158</v>
      </c>
      <c r="D6" s="420" t="s">
        <v>157</v>
      </c>
      <c r="E6" s="421"/>
      <c r="F6" s="424" t="s">
        <v>156</v>
      </c>
      <c r="G6" s="425"/>
      <c r="H6" s="425"/>
      <c r="I6" s="425"/>
      <c r="J6" s="426"/>
      <c r="K6" s="430" t="s">
        <v>155</v>
      </c>
      <c r="L6" s="431"/>
      <c r="M6" s="431"/>
      <c r="N6" s="432"/>
      <c r="O6" s="393" t="s">
        <v>154</v>
      </c>
      <c r="P6" s="394"/>
      <c r="Q6" s="394"/>
      <c r="R6" s="394"/>
      <c r="S6" s="389"/>
      <c r="T6" s="389"/>
      <c r="U6" s="389"/>
      <c r="V6" s="389"/>
      <c r="W6" s="389"/>
      <c r="X6" s="389"/>
      <c r="Y6" s="389"/>
      <c r="Z6" s="389"/>
      <c r="AA6" s="389"/>
      <c r="AB6" s="389"/>
      <c r="AC6" s="389"/>
      <c r="AD6" s="390"/>
      <c r="AE6" s="436" t="s">
        <v>153</v>
      </c>
      <c r="AF6" s="437"/>
      <c r="AG6" s="437"/>
      <c r="AH6" s="437"/>
      <c r="AI6" s="437"/>
      <c r="AJ6" s="438"/>
      <c r="AK6" s="389" t="s">
        <v>152</v>
      </c>
      <c r="AL6" s="389"/>
      <c r="AM6" s="389"/>
      <c r="AN6" s="390"/>
    </row>
    <row r="7" spans="2:40" ht="13.5" customHeight="1" x14ac:dyDescent="0.15">
      <c r="B7" s="408"/>
      <c r="C7" s="410"/>
      <c r="D7" s="422"/>
      <c r="E7" s="423"/>
      <c r="F7" s="427"/>
      <c r="G7" s="428"/>
      <c r="H7" s="428"/>
      <c r="I7" s="428"/>
      <c r="J7" s="429"/>
      <c r="K7" s="433"/>
      <c r="L7" s="434"/>
      <c r="M7" s="434"/>
      <c r="N7" s="435"/>
      <c r="O7" s="442" t="s">
        <v>393</v>
      </c>
      <c r="P7" s="442"/>
      <c r="Q7" s="442"/>
      <c r="R7" s="167" t="s">
        <v>394</v>
      </c>
      <c r="S7" s="442" t="s">
        <v>395</v>
      </c>
      <c r="T7" s="442"/>
      <c r="U7" s="442" t="s">
        <v>396</v>
      </c>
      <c r="V7" s="442"/>
      <c r="W7" s="442"/>
      <c r="X7" s="442"/>
      <c r="Y7" s="397" t="s">
        <v>397</v>
      </c>
      <c r="Z7" s="398"/>
      <c r="AA7" s="398"/>
      <c r="AB7" s="399"/>
      <c r="AC7" s="384" t="s">
        <v>140</v>
      </c>
      <c r="AD7" s="385"/>
      <c r="AE7" s="439"/>
      <c r="AF7" s="440"/>
      <c r="AG7" s="440"/>
      <c r="AH7" s="440"/>
      <c r="AI7" s="440"/>
      <c r="AJ7" s="441"/>
      <c r="AK7" s="389"/>
      <c r="AL7" s="389"/>
      <c r="AM7" s="389"/>
      <c r="AN7" s="390"/>
    </row>
    <row r="8" spans="2:40" ht="13.5" customHeight="1" x14ac:dyDescent="0.15">
      <c r="B8" s="409"/>
      <c r="C8" s="411"/>
      <c r="D8" s="168" t="s">
        <v>151</v>
      </c>
      <c r="E8" s="169" t="s">
        <v>150</v>
      </c>
      <c r="F8" s="409" t="s">
        <v>149</v>
      </c>
      <c r="G8" s="409"/>
      <c r="H8" s="409"/>
      <c r="I8" s="404" t="s">
        <v>148</v>
      </c>
      <c r="J8" s="404" t="s">
        <v>147</v>
      </c>
      <c r="K8" s="404" t="s">
        <v>146</v>
      </c>
      <c r="L8" s="406" t="s">
        <v>145</v>
      </c>
      <c r="M8" s="384" t="s">
        <v>140</v>
      </c>
      <c r="N8" s="412"/>
      <c r="O8" s="400" t="s">
        <v>379</v>
      </c>
      <c r="P8" s="400" t="s">
        <v>380</v>
      </c>
      <c r="Q8" s="400" t="s">
        <v>381</v>
      </c>
      <c r="R8" s="400" t="s">
        <v>382</v>
      </c>
      <c r="S8" s="402" t="s">
        <v>383</v>
      </c>
      <c r="T8" s="402" t="s">
        <v>384</v>
      </c>
      <c r="U8" s="402" t="s">
        <v>385</v>
      </c>
      <c r="V8" s="400" t="s">
        <v>386</v>
      </c>
      <c r="W8" s="402" t="s">
        <v>387</v>
      </c>
      <c r="X8" s="402" t="s">
        <v>388</v>
      </c>
      <c r="Y8" s="400" t="s">
        <v>389</v>
      </c>
      <c r="Z8" s="400" t="s">
        <v>390</v>
      </c>
      <c r="AA8" s="400" t="s">
        <v>391</v>
      </c>
      <c r="AB8" s="402" t="s">
        <v>392</v>
      </c>
      <c r="AC8" s="395"/>
      <c r="AD8" s="396"/>
      <c r="AE8" s="414" t="s">
        <v>144</v>
      </c>
      <c r="AF8" s="416" t="s">
        <v>143</v>
      </c>
      <c r="AG8" s="416" t="s">
        <v>142</v>
      </c>
      <c r="AH8" s="418" t="s">
        <v>141</v>
      </c>
      <c r="AI8" s="384" t="s">
        <v>140</v>
      </c>
      <c r="AJ8" s="385"/>
      <c r="AK8" s="389"/>
      <c r="AL8" s="389"/>
      <c r="AM8" s="389"/>
      <c r="AN8" s="390"/>
    </row>
    <row r="9" spans="2:40" x14ac:dyDescent="0.15">
      <c r="B9" s="409"/>
      <c r="C9" s="170" t="s">
        <v>139</v>
      </c>
      <c r="D9" s="171" t="s">
        <v>138</v>
      </c>
      <c r="E9" s="171" t="s">
        <v>137</v>
      </c>
      <c r="F9" s="409"/>
      <c r="G9" s="409"/>
      <c r="H9" s="409"/>
      <c r="I9" s="405"/>
      <c r="J9" s="405"/>
      <c r="K9" s="405"/>
      <c r="L9" s="407"/>
      <c r="M9" s="413"/>
      <c r="N9" s="392"/>
      <c r="O9" s="401"/>
      <c r="P9" s="401"/>
      <c r="Q9" s="401"/>
      <c r="R9" s="401"/>
      <c r="S9" s="403"/>
      <c r="T9" s="403"/>
      <c r="U9" s="403"/>
      <c r="V9" s="401"/>
      <c r="W9" s="403"/>
      <c r="X9" s="403"/>
      <c r="Y9" s="401"/>
      <c r="Z9" s="401"/>
      <c r="AA9" s="401"/>
      <c r="AB9" s="403"/>
      <c r="AC9" s="386"/>
      <c r="AD9" s="387"/>
      <c r="AE9" s="415"/>
      <c r="AF9" s="417"/>
      <c r="AG9" s="417"/>
      <c r="AH9" s="419"/>
      <c r="AI9" s="386"/>
      <c r="AJ9" s="387"/>
      <c r="AK9" s="391"/>
      <c r="AL9" s="391"/>
      <c r="AM9" s="391"/>
      <c r="AN9" s="392"/>
    </row>
    <row r="10" spans="2:40" ht="13.5" customHeight="1" x14ac:dyDescent="0.15">
      <c r="B10" s="193" t="s">
        <v>579</v>
      </c>
      <c r="C10" s="194">
        <v>0</v>
      </c>
      <c r="D10" s="194">
        <v>0</v>
      </c>
      <c r="E10" s="194">
        <v>0</v>
      </c>
      <c r="F10" s="375" t="s">
        <v>580</v>
      </c>
      <c r="G10" s="376"/>
      <c r="H10" s="376"/>
      <c r="I10" s="189"/>
      <c r="J10" s="192"/>
      <c r="K10" s="189"/>
      <c r="L10" s="189"/>
      <c r="M10" s="377"/>
      <c r="N10" s="378"/>
      <c r="O10" s="189"/>
      <c r="P10" s="189"/>
      <c r="Q10" s="189"/>
      <c r="R10" s="189"/>
      <c r="S10" s="189"/>
      <c r="T10" s="189"/>
      <c r="U10" s="189"/>
      <c r="V10" s="189"/>
      <c r="W10" s="189"/>
      <c r="X10" s="189"/>
      <c r="Y10" s="189"/>
      <c r="Z10" s="189"/>
      <c r="AA10" s="190"/>
      <c r="AB10" s="191"/>
      <c r="AC10" s="379"/>
      <c r="AD10" s="380"/>
      <c r="AE10" s="189"/>
      <c r="AF10" s="189"/>
      <c r="AG10" s="189"/>
      <c r="AH10" s="189"/>
      <c r="AI10" s="375"/>
      <c r="AJ10" s="376"/>
      <c r="AK10" s="381"/>
      <c r="AL10" s="382"/>
      <c r="AM10" s="382"/>
      <c r="AN10" s="383"/>
    </row>
    <row r="11" spans="2:40" ht="13.5" customHeight="1" x14ac:dyDescent="0.15">
      <c r="B11" s="193">
        <v>1</v>
      </c>
      <c r="C11" s="194">
        <v>6.1</v>
      </c>
      <c r="D11" s="194">
        <v>0</v>
      </c>
      <c r="E11" s="194">
        <v>6.1</v>
      </c>
      <c r="F11" s="375"/>
      <c r="G11" s="376"/>
      <c r="H11" s="376"/>
      <c r="I11" s="189"/>
      <c r="J11" s="192"/>
      <c r="K11" s="189" t="s">
        <v>602</v>
      </c>
      <c r="L11" s="189"/>
      <c r="M11" s="377"/>
      <c r="N11" s="378"/>
      <c r="O11" s="189"/>
      <c r="P11" s="189"/>
      <c r="Q11" s="189"/>
      <c r="R11" s="189"/>
      <c r="S11" s="189"/>
      <c r="T11" s="189"/>
      <c r="U11" s="189"/>
      <c r="V11" s="189"/>
      <c r="W11" s="189"/>
      <c r="X11" s="189"/>
      <c r="Y11" s="189"/>
      <c r="Z11" s="189"/>
      <c r="AA11" s="190"/>
      <c r="AB11" s="191"/>
      <c r="AC11" s="379"/>
      <c r="AD11" s="380"/>
      <c r="AE11" s="189"/>
      <c r="AF11" s="189"/>
      <c r="AG11" s="189"/>
      <c r="AH11" s="189"/>
      <c r="AI11" s="375"/>
      <c r="AJ11" s="376"/>
      <c r="AK11" s="381"/>
      <c r="AL11" s="382"/>
      <c r="AM11" s="382"/>
      <c r="AN11" s="383"/>
    </row>
    <row r="12" spans="2:40" ht="13.5" customHeight="1" x14ac:dyDescent="0.15">
      <c r="B12" s="193">
        <v>2</v>
      </c>
      <c r="C12" s="194">
        <v>10.4</v>
      </c>
      <c r="D12" s="194">
        <v>6.1</v>
      </c>
      <c r="E12" s="194">
        <v>16.5</v>
      </c>
      <c r="F12" s="375"/>
      <c r="G12" s="376"/>
      <c r="H12" s="376"/>
      <c r="I12" s="189"/>
      <c r="J12" s="192"/>
      <c r="K12" s="189" t="s">
        <v>602</v>
      </c>
      <c r="L12" s="189"/>
      <c r="M12" s="377"/>
      <c r="N12" s="378"/>
      <c r="O12" s="189"/>
      <c r="P12" s="189"/>
      <c r="Q12" s="189"/>
      <c r="R12" s="189"/>
      <c r="S12" s="189"/>
      <c r="T12" s="189"/>
      <c r="U12" s="189"/>
      <c r="V12" s="189"/>
      <c r="W12" s="189"/>
      <c r="X12" s="189"/>
      <c r="Y12" s="189"/>
      <c r="Z12" s="189"/>
      <c r="AA12" s="190"/>
      <c r="AB12" s="191"/>
      <c r="AC12" s="379"/>
      <c r="AD12" s="380"/>
      <c r="AE12" s="189"/>
      <c r="AF12" s="189"/>
      <c r="AG12" s="189"/>
      <c r="AH12" s="189"/>
      <c r="AI12" s="375"/>
      <c r="AJ12" s="376"/>
      <c r="AK12" s="381"/>
      <c r="AL12" s="382"/>
      <c r="AM12" s="382"/>
      <c r="AN12" s="383"/>
    </row>
    <row r="13" spans="2:40" ht="13.5" customHeight="1" x14ac:dyDescent="0.15">
      <c r="B13" s="193">
        <v>3</v>
      </c>
      <c r="C13" s="194">
        <v>10.4</v>
      </c>
      <c r="D13" s="194">
        <v>16.5</v>
      </c>
      <c r="E13" s="194">
        <v>26.9</v>
      </c>
      <c r="F13" s="375"/>
      <c r="G13" s="376"/>
      <c r="H13" s="376"/>
      <c r="I13" s="189"/>
      <c r="J13" s="192"/>
      <c r="K13" s="189" t="s">
        <v>602</v>
      </c>
      <c r="L13" s="189"/>
      <c r="M13" s="377"/>
      <c r="N13" s="378"/>
      <c r="O13" s="189"/>
      <c r="P13" s="189"/>
      <c r="Q13" s="189"/>
      <c r="R13" s="189"/>
      <c r="S13" s="189"/>
      <c r="T13" s="189"/>
      <c r="U13" s="189"/>
      <c r="V13" s="189"/>
      <c r="W13" s="189"/>
      <c r="X13" s="189"/>
      <c r="Y13" s="189"/>
      <c r="Z13" s="189"/>
      <c r="AA13" s="190"/>
      <c r="AB13" s="191"/>
      <c r="AC13" s="379"/>
      <c r="AD13" s="380"/>
      <c r="AE13" s="189"/>
      <c r="AF13" s="189"/>
      <c r="AG13" s="189"/>
      <c r="AH13" s="189"/>
      <c r="AI13" s="377"/>
      <c r="AJ13" s="388"/>
      <c r="AK13" s="381"/>
      <c r="AL13" s="382"/>
      <c r="AM13" s="382"/>
      <c r="AN13" s="383"/>
    </row>
    <row r="14" spans="2:40" ht="13.5" customHeight="1" x14ac:dyDescent="0.15">
      <c r="B14" s="193">
        <v>4</v>
      </c>
      <c r="C14" s="194">
        <v>10.4</v>
      </c>
      <c r="D14" s="194">
        <v>26.9</v>
      </c>
      <c r="E14" s="194">
        <v>37.299999999999997</v>
      </c>
      <c r="F14" s="375"/>
      <c r="G14" s="376"/>
      <c r="H14" s="376"/>
      <c r="I14" s="189"/>
      <c r="J14" s="192"/>
      <c r="K14" s="189" t="s">
        <v>602</v>
      </c>
      <c r="L14" s="189"/>
      <c r="M14" s="377"/>
      <c r="N14" s="378"/>
      <c r="O14" s="189"/>
      <c r="P14" s="189"/>
      <c r="Q14" s="189"/>
      <c r="R14" s="189"/>
      <c r="S14" s="189"/>
      <c r="T14" s="189"/>
      <c r="U14" s="189"/>
      <c r="V14" s="189"/>
      <c r="W14" s="189"/>
      <c r="X14" s="189"/>
      <c r="Y14" s="189"/>
      <c r="Z14" s="189"/>
      <c r="AA14" s="190"/>
      <c r="AB14" s="191"/>
      <c r="AC14" s="379"/>
      <c r="AD14" s="380"/>
      <c r="AE14" s="189"/>
      <c r="AF14" s="189"/>
      <c r="AG14" s="190"/>
      <c r="AH14" s="191"/>
      <c r="AI14" s="375"/>
      <c r="AJ14" s="376"/>
      <c r="AK14" s="381"/>
      <c r="AL14" s="382"/>
      <c r="AM14" s="382"/>
      <c r="AN14" s="383"/>
    </row>
    <row r="15" spans="2:40" ht="13.5" customHeight="1" x14ac:dyDescent="0.15">
      <c r="B15" s="193">
        <v>5</v>
      </c>
      <c r="C15" s="194">
        <v>10.4</v>
      </c>
      <c r="D15" s="194">
        <v>37.299999999999997</v>
      </c>
      <c r="E15" s="194">
        <v>47.699999999999996</v>
      </c>
      <c r="F15" s="375"/>
      <c r="G15" s="376"/>
      <c r="H15" s="376"/>
      <c r="I15" s="189"/>
      <c r="J15" s="192"/>
      <c r="K15" s="189" t="s">
        <v>602</v>
      </c>
      <c r="L15" s="189"/>
      <c r="M15" s="377"/>
      <c r="N15" s="378"/>
      <c r="O15" s="189"/>
      <c r="P15" s="189"/>
      <c r="Q15" s="189"/>
      <c r="R15" s="189"/>
      <c r="S15" s="189"/>
      <c r="T15" s="189"/>
      <c r="U15" s="189"/>
      <c r="V15" s="189"/>
      <c r="W15" s="189"/>
      <c r="X15" s="189"/>
      <c r="Y15" s="189"/>
      <c r="Z15" s="189"/>
      <c r="AA15" s="190"/>
      <c r="AB15" s="191"/>
      <c r="AC15" s="379"/>
      <c r="AD15" s="380"/>
      <c r="AE15" s="189"/>
      <c r="AF15" s="189"/>
      <c r="AG15" s="190"/>
      <c r="AH15" s="191"/>
      <c r="AI15" s="375"/>
      <c r="AJ15" s="376"/>
      <c r="AK15" s="381"/>
      <c r="AL15" s="382"/>
      <c r="AM15" s="382"/>
      <c r="AN15" s="383"/>
    </row>
    <row r="16" spans="2:40" ht="13.5" customHeight="1" x14ac:dyDescent="0.15">
      <c r="B16" s="193">
        <v>6</v>
      </c>
      <c r="C16" s="194">
        <v>10.3</v>
      </c>
      <c r="D16" s="194">
        <v>47.699999999999996</v>
      </c>
      <c r="E16" s="194">
        <v>58</v>
      </c>
      <c r="F16" s="375"/>
      <c r="G16" s="376"/>
      <c r="H16" s="376"/>
      <c r="I16" s="189"/>
      <c r="J16" s="192"/>
      <c r="K16" s="189" t="s">
        <v>602</v>
      </c>
      <c r="L16" s="189"/>
      <c r="M16" s="377"/>
      <c r="N16" s="378"/>
      <c r="O16" s="189"/>
      <c r="P16" s="189"/>
      <c r="Q16" s="189"/>
      <c r="R16" s="189"/>
      <c r="S16" s="189"/>
      <c r="T16" s="189"/>
      <c r="U16" s="189"/>
      <c r="V16" s="189"/>
      <c r="W16" s="189"/>
      <c r="X16" s="189"/>
      <c r="Y16" s="189"/>
      <c r="Z16" s="189"/>
      <c r="AA16" s="190"/>
      <c r="AB16" s="191"/>
      <c r="AC16" s="379"/>
      <c r="AD16" s="380"/>
      <c r="AE16" s="189"/>
      <c r="AF16" s="189"/>
      <c r="AG16" s="190"/>
      <c r="AH16" s="191"/>
      <c r="AI16" s="375"/>
      <c r="AJ16" s="376"/>
      <c r="AK16" s="381"/>
      <c r="AL16" s="382"/>
      <c r="AM16" s="382"/>
      <c r="AN16" s="383"/>
    </row>
    <row r="17" spans="2:40" ht="13.5" customHeight="1" x14ac:dyDescent="0.15">
      <c r="B17" s="193">
        <v>7</v>
      </c>
      <c r="C17" s="194">
        <v>10.3</v>
      </c>
      <c r="D17" s="194">
        <v>58</v>
      </c>
      <c r="E17" s="194">
        <v>68.3</v>
      </c>
      <c r="F17" s="375"/>
      <c r="G17" s="376"/>
      <c r="H17" s="376"/>
      <c r="I17" s="189"/>
      <c r="J17" s="192"/>
      <c r="K17" s="189" t="s">
        <v>602</v>
      </c>
      <c r="L17" s="189"/>
      <c r="M17" s="377"/>
      <c r="N17" s="378"/>
      <c r="O17" s="189"/>
      <c r="P17" s="189"/>
      <c r="Q17" s="189"/>
      <c r="R17" s="189"/>
      <c r="S17" s="189"/>
      <c r="T17" s="189"/>
      <c r="U17" s="189"/>
      <c r="V17" s="189"/>
      <c r="W17" s="189"/>
      <c r="X17" s="189"/>
      <c r="Y17" s="189"/>
      <c r="Z17" s="189"/>
      <c r="AA17" s="190"/>
      <c r="AB17" s="191"/>
      <c r="AC17" s="379"/>
      <c r="AD17" s="380"/>
      <c r="AE17" s="189"/>
      <c r="AF17" s="189"/>
      <c r="AG17" s="190"/>
      <c r="AH17" s="191"/>
      <c r="AI17" s="375"/>
      <c r="AJ17" s="376"/>
      <c r="AK17" s="381"/>
      <c r="AL17" s="382"/>
      <c r="AM17" s="382"/>
      <c r="AN17" s="383"/>
    </row>
    <row r="18" spans="2:40" ht="13.5" customHeight="1" x14ac:dyDescent="0.15">
      <c r="B18" s="193">
        <v>8</v>
      </c>
      <c r="C18" s="194">
        <v>10.3</v>
      </c>
      <c r="D18" s="194">
        <v>68.3</v>
      </c>
      <c r="E18" s="194">
        <v>78.599999999999994</v>
      </c>
      <c r="F18" s="375"/>
      <c r="G18" s="376"/>
      <c r="H18" s="376"/>
      <c r="I18" s="189"/>
      <c r="J18" s="192"/>
      <c r="K18" s="189" t="s">
        <v>602</v>
      </c>
      <c r="L18" s="189"/>
      <c r="M18" s="377"/>
      <c r="N18" s="378"/>
      <c r="O18" s="189"/>
      <c r="P18" s="189"/>
      <c r="Q18" s="189"/>
      <c r="R18" s="189"/>
      <c r="S18" s="189"/>
      <c r="T18" s="189"/>
      <c r="U18" s="189"/>
      <c r="V18" s="189"/>
      <c r="W18" s="189"/>
      <c r="X18" s="189"/>
      <c r="Y18" s="189"/>
      <c r="Z18" s="189"/>
      <c r="AA18" s="190"/>
      <c r="AB18" s="191"/>
      <c r="AC18" s="379"/>
      <c r="AD18" s="380"/>
      <c r="AE18" s="189"/>
      <c r="AF18" s="189"/>
      <c r="AG18" s="190"/>
      <c r="AH18" s="191"/>
      <c r="AI18" s="375"/>
      <c r="AJ18" s="376"/>
      <c r="AK18" s="381"/>
      <c r="AL18" s="382"/>
      <c r="AM18" s="382"/>
      <c r="AN18" s="383"/>
    </row>
    <row r="19" spans="2:40" ht="13.5" customHeight="1" x14ac:dyDescent="0.15">
      <c r="B19" s="193">
        <v>9</v>
      </c>
      <c r="C19" s="194">
        <v>10.3</v>
      </c>
      <c r="D19" s="194">
        <v>78.599999999999994</v>
      </c>
      <c r="E19" s="194">
        <v>88.899999999999991</v>
      </c>
      <c r="F19" s="375"/>
      <c r="G19" s="376"/>
      <c r="H19" s="376"/>
      <c r="I19" s="189"/>
      <c r="J19" s="192"/>
      <c r="K19" s="189" t="s">
        <v>602</v>
      </c>
      <c r="L19" s="189"/>
      <c r="M19" s="377"/>
      <c r="N19" s="378"/>
      <c r="O19" s="189"/>
      <c r="P19" s="189"/>
      <c r="Q19" s="189"/>
      <c r="R19" s="189"/>
      <c r="S19" s="189"/>
      <c r="T19" s="189"/>
      <c r="U19" s="189"/>
      <c r="V19" s="189"/>
      <c r="W19" s="189"/>
      <c r="X19" s="189"/>
      <c r="Y19" s="189"/>
      <c r="Z19" s="189"/>
      <c r="AA19" s="190"/>
      <c r="AB19" s="191"/>
      <c r="AC19" s="379"/>
      <c r="AD19" s="380"/>
      <c r="AE19" s="189"/>
      <c r="AF19" s="189"/>
      <c r="AG19" s="190"/>
      <c r="AH19" s="191"/>
      <c r="AI19" s="375"/>
      <c r="AJ19" s="376"/>
      <c r="AK19" s="381"/>
      <c r="AL19" s="382"/>
      <c r="AM19" s="382"/>
      <c r="AN19" s="383"/>
    </row>
    <row r="20" spans="2:40" ht="13.5" customHeight="1" x14ac:dyDescent="0.15">
      <c r="B20" s="193">
        <v>10</v>
      </c>
      <c r="C20" s="194">
        <v>10.3</v>
      </c>
      <c r="D20" s="194">
        <v>88.899999999999991</v>
      </c>
      <c r="E20" s="194">
        <v>99.199999999999989</v>
      </c>
      <c r="F20" s="375"/>
      <c r="G20" s="376"/>
      <c r="H20" s="376"/>
      <c r="I20" s="189"/>
      <c r="J20" s="192"/>
      <c r="K20" s="189" t="s">
        <v>602</v>
      </c>
      <c r="L20" s="189"/>
      <c r="M20" s="377"/>
      <c r="N20" s="378"/>
      <c r="O20" s="189"/>
      <c r="P20" s="189"/>
      <c r="Q20" s="189"/>
      <c r="R20" s="189"/>
      <c r="S20" s="189"/>
      <c r="T20" s="189"/>
      <c r="U20" s="189"/>
      <c r="V20" s="189"/>
      <c r="W20" s="189"/>
      <c r="X20" s="189"/>
      <c r="Y20" s="189"/>
      <c r="Z20" s="189"/>
      <c r="AA20" s="190"/>
      <c r="AB20" s="191"/>
      <c r="AC20" s="379"/>
      <c r="AD20" s="380"/>
      <c r="AE20" s="189"/>
      <c r="AF20" s="189"/>
      <c r="AG20" s="190"/>
      <c r="AH20" s="191"/>
      <c r="AI20" s="375"/>
      <c r="AJ20" s="376"/>
      <c r="AK20" s="381"/>
      <c r="AL20" s="382"/>
      <c r="AM20" s="382"/>
      <c r="AN20" s="383"/>
    </row>
    <row r="21" spans="2:40" ht="13.5" customHeight="1" x14ac:dyDescent="0.15">
      <c r="B21" s="193">
        <v>11</v>
      </c>
      <c r="C21" s="194">
        <v>10.3</v>
      </c>
      <c r="D21" s="194">
        <v>99.199999999999989</v>
      </c>
      <c r="E21" s="194">
        <v>109.49999999999999</v>
      </c>
      <c r="F21" s="375"/>
      <c r="G21" s="376"/>
      <c r="H21" s="376"/>
      <c r="I21" s="189"/>
      <c r="J21" s="192"/>
      <c r="K21" s="189" t="s">
        <v>602</v>
      </c>
      <c r="L21" s="189"/>
      <c r="M21" s="377"/>
      <c r="N21" s="378"/>
      <c r="O21" s="189"/>
      <c r="P21" s="189"/>
      <c r="Q21" s="189"/>
      <c r="R21" s="189"/>
      <c r="S21" s="189"/>
      <c r="T21" s="189"/>
      <c r="U21" s="189"/>
      <c r="V21" s="189"/>
      <c r="W21" s="189"/>
      <c r="X21" s="189"/>
      <c r="Y21" s="189"/>
      <c r="Z21" s="189"/>
      <c r="AA21" s="190"/>
      <c r="AB21" s="191"/>
      <c r="AC21" s="379"/>
      <c r="AD21" s="380"/>
      <c r="AE21" s="189"/>
      <c r="AF21" s="189"/>
      <c r="AG21" s="190"/>
      <c r="AH21" s="191"/>
      <c r="AI21" s="375"/>
      <c r="AJ21" s="376"/>
      <c r="AK21" s="381"/>
      <c r="AL21" s="382"/>
      <c r="AM21" s="382"/>
      <c r="AN21" s="383"/>
    </row>
    <row r="22" spans="2:40" ht="13.5" customHeight="1" x14ac:dyDescent="0.15">
      <c r="B22" s="193">
        <v>12</v>
      </c>
      <c r="C22" s="194">
        <v>10.3</v>
      </c>
      <c r="D22" s="194">
        <v>109.49999999999999</v>
      </c>
      <c r="E22" s="194">
        <v>119.79999999999998</v>
      </c>
      <c r="F22" s="375"/>
      <c r="G22" s="376"/>
      <c r="H22" s="376"/>
      <c r="I22" s="189"/>
      <c r="J22" s="192"/>
      <c r="K22" s="189" t="s">
        <v>602</v>
      </c>
      <c r="L22" s="189"/>
      <c r="M22" s="377"/>
      <c r="N22" s="378"/>
      <c r="O22" s="189"/>
      <c r="P22" s="189"/>
      <c r="Q22" s="189"/>
      <c r="R22" s="189"/>
      <c r="S22" s="189"/>
      <c r="T22" s="189"/>
      <c r="U22" s="189"/>
      <c r="V22" s="189"/>
      <c r="W22" s="189"/>
      <c r="X22" s="189"/>
      <c r="Y22" s="189"/>
      <c r="Z22" s="189"/>
      <c r="AA22" s="190"/>
      <c r="AB22" s="191"/>
      <c r="AC22" s="379"/>
      <c r="AD22" s="380"/>
      <c r="AE22" s="189"/>
      <c r="AF22" s="189"/>
      <c r="AG22" s="190"/>
      <c r="AH22" s="191"/>
      <c r="AI22" s="375"/>
      <c r="AJ22" s="376"/>
      <c r="AK22" s="381"/>
      <c r="AL22" s="382"/>
      <c r="AM22" s="382"/>
      <c r="AN22" s="383"/>
    </row>
    <row r="23" spans="2:40" ht="13.5" customHeight="1" x14ac:dyDescent="0.15">
      <c r="B23" s="193">
        <v>13</v>
      </c>
      <c r="C23" s="194">
        <v>6.2</v>
      </c>
      <c r="D23" s="194">
        <v>119.79999999999998</v>
      </c>
      <c r="E23" s="194">
        <v>125.99999999999999</v>
      </c>
      <c r="F23" s="375"/>
      <c r="G23" s="376"/>
      <c r="H23" s="376"/>
      <c r="I23" s="189"/>
      <c r="J23" s="192"/>
      <c r="K23" s="189" t="s">
        <v>602</v>
      </c>
      <c r="L23" s="189"/>
      <c r="M23" s="377"/>
      <c r="N23" s="378"/>
      <c r="O23" s="189"/>
      <c r="P23" s="189"/>
      <c r="Q23" s="189"/>
      <c r="R23" s="189"/>
      <c r="S23" s="189"/>
      <c r="T23" s="189"/>
      <c r="U23" s="189"/>
      <c r="V23" s="189"/>
      <c r="W23" s="189"/>
      <c r="X23" s="189"/>
      <c r="Y23" s="189"/>
      <c r="Z23" s="189"/>
      <c r="AA23" s="190"/>
      <c r="AB23" s="189"/>
      <c r="AC23" s="379"/>
      <c r="AD23" s="380"/>
      <c r="AE23" s="189"/>
      <c r="AF23" s="189"/>
      <c r="AG23" s="190"/>
      <c r="AH23" s="191"/>
      <c r="AI23" s="375"/>
      <c r="AJ23" s="376"/>
      <c r="AK23" s="381"/>
      <c r="AL23" s="382"/>
      <c r="AM23" s="382"/>
      <c r="AN23" s="383"/>
    </row>
    <row r="24" spans="2:40" ht="13.5" customHeight="1" x14ac:dyDescent="0.15">
      <c r="B24" s="193" t="s">
        <v>581</v>
      </c>
      <c r="C24" s="194">
        <v>0</v>
      </c>
      <c r="D24" s="194">
        <v>125.99999999999999</v>
      </c>
      <c r="E24" s="194">
        <v>125.99999999999999</v>
      </c>
      <c r="F24" s="375" t="s">
        <v>580</v>
      </c>
      <c r="G24" s="376"/>
      <c r="H24" s="376"/>
      <c r="I24" s="189"/>
      <c r="J24" s="192"/>
      <c r="K24" s="189"/>
      <c r="L24" s="189"/>
      <c r="M24" s="377"/>
      <c r="N24" s="378"/>
      <c r="O24" s="189"/>
      <c r="P24" s="189"/>
      <c r="Q24" s="189"/>
      <c r="R24" s="189"/>
      <c r="S24" s="189"/>
      <c r="T24" s="189"/>
      <c r="U24" s="189"/>
      <c r="V24" s="189"/>
      <c r="W24" s="189"/>
      <c r="X24" s="189"/>
      <c r="Y24" s="189"/>
      <c r="Z24" s="189"/>
      <c r="AA24" s="190"/>
      <c r="AB24" s="191"/>
      <c r="AC24" s="379"/>
      <c r="AD24" s="380"/>
      <c r="AE24" s="189"/>
      <c r="AF24" s="189"/>
      <c r="AG24" s="190"/>
      <c r="AH24" s="191"/>
      <c r="AI24" s="375"/>
      <c r="AJ24" s="376"/>
      <c r="AK24" s="381"/>
      <c r="AL24" s="382"/>
      <c r="AM24" s="382"/>
      <c r="AN24" s="383"/>
    </row>
    <row r="25" spans="2:40" ht="13.5" customHeight="1" x14ac:dyDescent="0.15">
      <c r="B25" s="193"/>
      <c r="C25" s="194"/>
      <c r="D25" s="194"/>
      <c r="E25" s="194"/>
      <c r="F25" s="375"/>
      <c r="G25" s="376"/>
      <c r="H25" s="376"/>
      <c r="I25" s="189"/>
      <c r="J25" s="192"/>
      <c r="K25" s="189"/>
      <c r="L25" s="189"/>
      <c r="M25" s="377"/>
      <c r="N25" s="378"/>
      <c r="O25" s="189"/>
      <c r="P25" s="189"/>
      <c r="Q25" s="189"/>
      <c r="R25" s="189"/>
      <c r="S25" s="189"/>
      <c r="T25" s="189"/>
      <c r="U25" s="189"/>
      <c r="V25" s="189"/>
      <c r="W25" s="189"/>
      <c r="X25" s="189"/>
      <c r="Y25" s="189"/>
      <c r="Z25" s="189"/>
      <c r="AA25" s="190"/>
      <c r="AB25" s="191"/>
      <c r="AC25" s="379"/>
      <c r="AD25" s="380"/>
      <c r="AE25" s="189"/>
      <c r="AF25" s="189"/>
      <c r="AG25" s="190"/>
      <c r="AH25" s="191"/>
      <c r="AI25" s="375"/>
      <c r="AJ25" s="376"/>
      <c r="AK25" s="381"/>
      <c r="AL25" s="382"/>
      <c r="AM25" s="382"/>
      <c r="AN25" s="383"/>
    </row>
    <row r="26" spans="2:40" ht="13.5" customHeight="1" x14ac:dyDescent="0.15">
      <c r="B26" s="193"/>
      <c r="C26" s="194"/>
      <c r="D26" s="194"/>
      <c r="E26" s="194"/>
      <c r="F26" s="375"/>
      <c r="G26" s="376"/>
      <c r="H26" s="376"/>
      <c r="I26" s="189"/>
      <c r="J26" s="192"/>
      <c r="K26" s="189"/>
      <c r="L26" s="189"/>
      <c r="M26" s="377"/>
      <c r="N26" s="378"/>
      <c r="O26" s="189"/>
      <c r="P26" s="189"/>
      <c r="Q26" s="189"/>
      <c r="R26" s="189"/>
      <c r="S26" s="189"/>
      <c r="T26" s="189"/>
      <c r="U26" s="189"/>
      <c r="V26" s="189"/>
      <c r="W26" s="189"/>
      <c r="X26" s="189"/>
      <c r="Y26" s="189"/>
      <c r="Z26" s="189"/>
      <c r="AA26" s="190"/>
      <c r="AB26" s="191"/>
      <c r="AC26" s="379"/>
      <c r="AD26" s="380"/>
      <c r="AE26" s="189"/>
      <c r="AF26" s="189"/>
      <c r="AG26" s="190"/>
      <c r="AH26" s="191"/>
      <c r="AI26" s="375"/>
      <c r="AJ26" s="376"/>
      <c r="AK26" s="381"/>
      <c r="AL26" s="382"/>
      <c r="AM26" s="382"/>
      <c r="AN26" s="383"/>
    </row>
    <row r="27" spans="2:40" ht="13.5" customHeight="1" x14ac:dyDescent="0.15">
      <c r="B27" s="193"/>
      <c r="C27" s="194"/>
      <c r="D27" s="194"/>
      <c r="E27" s="194"/>
      <c r="F27" s="375"/>
      <c r="G27" s="376"/>
      <c r="H27" s="376"/>
      <c r="I27" s="189"/>
      <c r="J27" s="192"/>
      <c r="K27" s="189"/>
      <c r="L27" s="189"/>
      <c r="M27" s="377"/>
      <c r="N27" s="378"/>
      <c r="O27" s="189"/>
      <c r="P27" s="189"/>
      <c r="Q27" s="189"/>
      <c r="R27" s="189"/>
      <c r="S27" s="189"/>
      <c r="T27" s="189"/>
      <c r="U27" s="189"/>
      <c r="V27" s="189"/>
      <c r="W27" s="189"/>
      <c r="X27" s="189"/>
      <c r="Y27" s="189"/>
      <c r="Z27" s="189"/>
      <c r="AA27" s="190"/>
      <c r="AB27" s="191"/>
      <c r="AC27" s="379"/>
      <c r="AD27" s="380"/>
      <c r="AE27" s="189"/>
      <c r="AF27" s="189"/>
      <c r="AG27" s="190"/>
      <c r="AH27" s="191"/>
      <c r="AI27" s="375"/>
      <c r="AJ27" s="376"/>
      <c r="AK27" s="381"/>
      <c r="AL27" s="382"/>
      <c r="AM27" s="382"/>
      <c r="AN27" s="383"/>
    </row>
    <row r="28" spans="2:40" ht="13.5" customHeight="1" x14ac:dyDescent="0.15">
      <c r="B28" s="193"/>
      <c r="C28" s="194"/>
      <c r="D28" s="194"/>
      <c r="E28" s="194"/>
      <c r="F28" s="375"/>
      <c r="G28" s="376"/>
      <c r="H28" s="376"/>
      <c r="I28" s="189"/>
      <c r="J28" s="192"/>
      <c r="K28" s="189"/>
      <c r="L28" s="189"/>
      <c r="M28" s="377"/>
      <c r="N28" s="378"/>
      <c r="O28" s="189"/>
      <c r="P28" s="189"/>
      <c r="Q28" s="189"/>
      <c r="R28" s="189"/>
      <c r="S28" s="189"/>
      <c r="T28" s="189"/>
      <c r="U28" s="189"/>
      <c r="V28" s="189"/>
      <c r="W28" s="189"/>
      <c r="X28" s="189"/>
      <c r="Y28" s="189"/>
      <c r="Z28" s="189"/>
      <c r="AA28" s="190"/>
      <c r="AB28" s="191"/>
      <c r="AC28" s="379"/>
      <c r="AD28" s="380"/>
      <c r="AE28" s="189"/>
      <c r="AF28" s="189"/>
      <c r="AG28" s="190"/>
      <c r="AH28" s="191"/>
      <c r="AI28" s="375"/>
      <c r="AJ28" s="376"/>
      <c r="AK28" s="381"/>
      <c r="AL28" s="382"/>
      <c r="AM28" s="382"/>
      <c r="AN28" s="383"/>
    </row>
    <row r="29" spans="2:40" ht="13.5" customHeight="1" x14ac:dyDescent="0.15">
      <c r="B29" s="193"/>
      <c r="C29" s="194"/>
      <c r="D29" s="194"/>
      <c r="E29" s="194"/>
      <c r="F29" s="375"/>
      <c r="G29" s="376"/>
      <c r="H29" s="376"/>
      <c r="I29" s="189"/>
      <c r="J29" s="192"/>
      <c r="K29" s="189"/>
      <c r="L29" s="189"/>
      <c r="M29" s="377"/>
      <c r="N29" s="378"/>
      <c r="O29" s="189"/>
      <c r="P29" s="189"/>
      <c r="Q29" s="189"/>
      <c r="R29" s="189"/>
      <c r="S29" s="189"/>
      <c r="T29" s="189"/>
      <c r="U29" s="189"/>
      <c r="V29" s="189"/>
      <c r="W29" s="189"/>
      <c r="X29" s="189"/>
      <c r="Y29" s="189"/>
      <c r="Z29" s="189"/>
      <c r="AA29" s="190"/>
      <c r="AB29" s="191"/>
      <c r="AC29" s="379"/>
      <c r="AD29" s="380"/>
      <c r="AE29" s="189"/>
      <c r="AF29" s="189"/>
      <c r="AG29" s="190"/>
      <c r="AH29" s="191"/>
      <c r="AI29" s="375"/>
      <c r="AJ29" s="376"/>
      <c r="AK29" s="381"/>
      <c r="AL29" s="382"/>
      <c r="AM29" s="382"/>
      <c r="AN29" s="383"/>
    </row>
    <row r="30" spans="2:40" ht="13.5" customHeight="1" x14ac:dyDescent="0.15">
      <c r="B30" s="193"/>
      <c r="C30" s="194"/>
      <c r="D30" s="194"/>
      <c r="E30" s="194"/>
      <c r="F30" s="375"/>
      <c r="G30" s="376"/>
      <c r="H30" s="376"/>
      <c r="I30" s="189"/>
      <c r="J30" s="192"/>
      <c r="K30" s="189"/>
      <c r="L30" s="189"/>
      <c r="M30" s="377"/>
      <c r="N30" s="378"/>
      <c r="O30" s="189"/>
      <c r="P30" s="189"/>
      <c r="Q30" s="189"/>
      <c r="R30" s="189"/>
      <c r="S30" s="189"/>
      <c r="T30" s="189"/>
      <c r="U30" s="189"/>
      <c r="V30" s="189"/>
      <c r="W30" s="189"/>
      <c r="X30" s="189"/>
      <c r="Y30" s="189"/>
      <c r="Z30" s="189"/>
      <c r="AA30" s="190"/>
      <c r="AB30" s="191"/>
      <c r="AC30" s="379"/>
      <c r="AD30" s="380"/>
      <c r="AE30" s="189"/>
      <c r="AF30" s="189"/>
      <c r="AG30" s="190"/>
      <c r="AH30" s="191"/>
      <c r="AI30" s="375"/>
      <c r="AJ30" s="376"/>
      <c r="AK30" s="381"/>
      <c r="AL30" s="382"/>
      <c r="AM30" s="382"/>
      <c r="AN30" s="383"/>
    </row>
    <row r="31" spans="2:40" ht="13.5" customHeight="1" x14ac:dyDescent="0.15">
      <c r="B31" s="193"/>
      <c r="C31" s="194"/>
      <c r="D31" s="194"/>
      <c r="E31" s="194"/>
      <c r="F31" s="375"/>
      <c r="G31" s="376"/>
      <c r="H31" s="376"/>
      <c r="I31" s="189"/>
      <c r="J31" s="192"/>
      <c r="K31" s="189"/>
      <c r="L31" s="189"/>
      <c r="M31" s="377"/>
      <c r="N31" s="378"/>
      <c r="O31" s="189"/>
      <c r="P31" s="189"/>
      <c r="Q31" s="189"/>
      <c r="R31" s="189"/>
      <c r="S31" s="189"/>
      <c r="T31" s="189"/>
      <c r="U31" s="189"/>
      <c r="V31" s="189"/>
      <c r="W31" s="189"/>
      <c r="X31" s="189"/>
      <c r="Y31" s="189"/>
      <c r="Z31" s="189"/>
      <c r="AA31" s="190"/>
      <c r="AB31" s="191"/>
      <c r="AC31" s="379"/>
      <c r="AD31" s="380"/>
      <c r="AE31" s="189"/>
      <c r="AF31" s="189"/>
      <c r="AG31" s="190"/>
      <c r="AH31" s="191"/>
      <c r="AI31" s="375"/>
      <c r="AJ31" s="376"/>
      <c r="AK31" s="381"/>
      <c r="AL31" s="382"/>
      <c r="AM31" s="382"/>
      <c r="AN31" s="383"/>
    </row>
    <row r="32" spans="2:40" ht="13.5" customHeight="1" x14ac:dyDescent="0.15">
      <c r="B32" s="193"/>
      <c r="C32" s="194"/>
      <c r="D32" s="194"/>
      <c r="E32" s="194"/>
      <c r="F32" s="375"/>
      <c r="G32" s="376"/>
      <c r="H32" s="376"/>
      <c r="I32" s="189"/>
      <c r="J32" s="192"/>
      <c r="K32" s="189"/>
      <c r="L32" s="189"/>
      <c r="M32" s="377"/>
      <c r="N32" s="378"/>
      <c r="O32" s="189"/>
      <c r="P32" s="189"/>
      <c r="Q32" s="189"/>
      <c r="R32" s="189"/>
      <c r="S32" s="189"/>
      <c r="T32" s="189"/>
      <c r="U32" s="189"/>
      <c r="V32" s="189"/>
      <c r="W32" s="189"/>
      <c r="X32" s="189"/>
      <c r="Y32" s="189"/>
      <c r="Z32" s="189"/>
      <c r="AA32" s="190"/>
      <c r="AB32" s="191"/>
      <c r="AC32" s="379"/>
      <c r="AD32" s="380"/>
      <c r="AE32" s="189"/>
      <c r="AF32" s="189"/>
      <c r="AG32" s="190"/>
      <c r="AH32" s="191"/>
      <c r="AI32" s="375"/>
      <c r="AJ32" s="376"/>
      <c r="AK32" s="381"/>
      <c r="AL32" s="382"/>
      <c r="AM32" s="382"/>
      <c r="AN32" s="383"/>
    </row>
    <row r="33" spans="2:40" ht="13.5" customHeight="1" x14ac:dyDescent="0.15">
      <c r="B33" s="193"/>
      <c r="C33" s="194"/>
      <c r="D33" s="194"/>
      <c r="E33" s="194"/>
      <c r="F33" s="375"/>
      <c r="G33" s="376"/>
      <c r="H33" s="376"/>
      <c r="I33" s="189"/>
      <c r="J33" s="192"/>
      <c r="K33" s="189"/>
      <c r="L33" s="189"/>
      <c r="M33" s="377"/>
      <c r="N33" s="378"/>
      <c r="O33" s="189"/>
      <c r="P33" s="189"/>
      <c r="Q33" s="189"/>
      <c r="R33" s="189"/>
      <c r="S33" s="189"/>
      <c r="T33" s="189"/>
      <c r="U33" s="189"/>
      <c r="V33" s="189"/>
      <c r="W33" s="189"/>
      <c r="X33" s="189"/>
      <c r="Y33" s="189"/>
      <c r="Z33" s="189"/>
      <c r="AA33" s="190"/>
      <c r="AB33" s="191"/>
      <c r="AC33" s="379"/>
      <c r="AD33" s="380"/>
      <c r="AE33" s="189"/>
      <c r="AF33" s="189"/>
      <c r="AG33" s="190"/>
      <c r="AH33" s="191"/>
      <c r="AI33" s="375"/>
      <c r="AJ33" s="376"/>
      <c r="AK33" s="381"/>
      <c r="AL33" s="382"/>
      <c r="AM33" s="382"/>
      <c r="AN33" s="383"/>
    </row>
    <row r="34" spans="2:40" ht="13.5" customHeight="1" x14ac:dyDescent="0.15">
      <c r="B34" s="193"/>
      <c r="C34" s="194"/>
      <c r="D34" s="194"/>
      <c r="E34" s="194"/>
      <c r="F34" s="375"/>
      <c r="G34" s="376"/>
      <c r="H34" s="376"/>
      <c r="I34" s="189"/>
      <c r="J34" s="192"/>
      <c r="K34" s="189"/>
      <c r="L34" s="189"/>
      <c r="M34" s="377"/>
      <c r="N34" s="378"/>
      <c r="O34" s="189"/>
      <c r="P34" s="189"/>
      <c r="Q34" s="189"/>
      <c r="R34" s="189"/>
      <c r="S34" s="189"/>
      <c r="T34" s="189"/>
      <c r="U34" s="189"/>
      <c r="V34" s="189"/>
      <c r="W34" s="189"/>
      <c r="X34" s="189"/>
      <c r="Y34" s="189"/>
      <c r="Z34" s="189"/>
      <c r="AA34" s="190"/>
      <c r="AB34" s="191"/>
      <c r="AC34" s="379"/>
      <c r="AD34" s="380"/>
      <c r="AE34" s="189"/>
      <c r="AF34" s="189"/>
      <c r="AG34" s="190"/>
      <c r="AH34" s="191"/>
      <c r="AI34" s="375"/>
      <c r="AJ34" s="376"/>
      <c r="AK34" s="381"/>
      <c r="AL34" s="382"/>
      <c r="AM34" s="382"/>
      <c r="AN34" s="383"/>
    </row>
    <row r="35" spans="2:40" ht="13.5" customHeight="1" x14ac:dyDescent="0.15">
      <c r="B35" s="193"/>
      <c r="C35" s="194"/>
      <c r="D35" s="194"/>
      <c r="E35" s="194"/>
      <c r="F35" s="375"/>
      <c r="G35" s="376"/>
      <c r="H35" s="376"/>
      <c r="I35" s="189"/>
      <c r="J35" s="192"/>
      <c r="K35" s="189"/>
      <c r="L35" s="189"/>
      <c r="M35" s="377"/>
      <c r="N35" s="378"/>
      <c r="O35" s="189"/>
      <c r="P35" s="189"/>
      <c r="Q35" s="189"/>
      <c r="R35" s="189"/>
      <c r="S35" s="189"/>
      <c r="T35" s="189"/>
      <c r="U35" s="189"/>
      <c r="V35" s="189"/>
      <c r="W35" s="189"/>
      <c r="X35" s="189"/>
      <c r="Y35" s="189"/>
      <c r="Z35" s="189"/>
      <c r="AA35" s="190"/>
      <c r="AB35" s="191"/>
      <c r="AC35" s="379"/>
      <c r="AD35" s="380"/>
      <c r="AE35" s="189"/>
      <c r="AF35" s="189"/>
      <c r="AG35" s="190"/>
      <c r="AH35" s="191"/>
      <c r="AI35" s="375"/>
      <c r="AJ35" s="376"/>
      <c r="AK35" s="381"/>
      <c r="AL35" s="382"/>
      <c r="AM35" s="382"/>
      <c r="AN35" s="383"/>
    </row>
    <row r="36" spans="2:40" ht="13.5" customHeight="1" x14ac:dyDescent="0.15">
      <c r="B36" s="193"/>
      <c r="C36" s="194"/>
      <c r="D36" s="194"/>
      <c r="E36" s="194"/>
      <c r="F36" s="375"/>
      <c r="G36" s="376"/>
      <c r="H36" s="376"/>
      <c r="I36" s="189"/>
      <c r="J36" s="192"/>
      <c r="K36" s="189"/>
      <c r="L36" s="189"/>
      <c r="M36" s="377"/>
      <c r="N36" s="378"/>
      <c r="O36" s="189"/>
      <c r="P36" s="189"/>
      <c r="Q36" s="189"/>
      <c r="R36" s="189"/>
      <c r="S36" s="189"/>
      <c r="T36" s="189"/>
      <c r="U36" s="189"/>
      <c r="V36" s="189"/>
      <c r="W36" s="189"/>
      <c r="X36" s="189"/>
      <c r="Y36" s="189"/>
      <c r="Z36" s="189"/>
      <c r="AA36" s="190"/>
      <c r="AB36" s="191"/>
      <c r="AC36" s="379"/>
      <c r="AD36" s="380"/>
      <c r="AE36" s="189"/>
      <c r="AF36" s="189"/>
      <c r="AG36" s="190"/>
      <c r="AH36" s="191"/>
      <c r="AI36" s="375"/>
      <c r="AJ36" s="376"/>
      <c r="AK36" s="381"/>
      <c r="AL36" s="382"/>
      <c r="AM36" s="382"/>
      <c r="AN36" s="383"/>
    </row>
    <row r="37" spans="2:40" ht="13.5" customHeight="1" x14ac:dyDescent="0.15">
      <c r="B37" s="193"/>
      <c r="C37" s="194"/>
      <c r="D37" s="194"/>
      <c r="E37" s="194"/>
      <c r="F37" s="375"/>
      <c r="G37" s="376"/>
      <c r="H37" s="376"/>
      <c r="I37" s="189"/>
      <c r="J37" s="192"/>
      <c r="K37" s="189"/>
      <c r="L37" s="189"/>
      <c r="M37" s="377"/>
      <c r="N37" s="378"/>
      <c r="O37" s="189"/>
      <c r="P37" s="189"/>
      <c r="Q37" s="189"/>
      <c r="R37" s="189"/>
      <c r="S37" s="189"/>
      <c r="T37" s="189"/>
      <c r="U37" s="189"/>
      <c r="V37" s="189"/>
      <c r="W37" s="189"/>
      <c r="X37" s="189"/>
      <c r="Y37" s="189"/>
      <c r="Z37" s="189"/>
      <c r="AA37" s="190"/>
      <c r="AB37" s="191"/>
      <c r="AC37" s="379"/>
      <c r="AD37" s="380"/>
      <c r="AE37" s="189"/>
      <c r="AF37" s="189"/>
      <c r="AG37" s="190"/>
      <c r="AH37" s="191"/>
      <c r="AI37" s="375"/>
      <c r="AJ37" s="376"/>
      <c r="AK37" s="381"/>
      <c r="AL37" s="382"/>
      <c r="AM37" s="382"/>
      <c r="AN37" s="383"/>
    </row>
    <row r="38" spans="2:40" ht="13.5" customHeight="1" x14ac:dyDescent="0.15">
      <c r="B38" s="193"/>
      <c r="C38" s="194"/>
      <c r="D38" s="194"/>
      <c r="E38" s="194"/>
      <c r="F38" s="375"/>
      <c r="G38" s="376"/>
      <c r="H38" s="376"/>
      <c r="I38" s="189"/>
      <c r="J38" s="192"/>
      <c r="K38" s="189"/>
      <c r="L38" s="189"/>
      <c r="M38" s="377"/>
      <c r="N38" s="378"/>
      <c r="O38" s="189"/>
      <c r="P38" s="189"/>
      <c r="Q38" s="189"/>
      <c r="R38" s="189"/>
      <c r="S38" s="189"/>
      <c r="T38" s="189"/>
      <c r="U38" s="189"/>
      <c r="V38" s="189"/>
      <c r="W38" s="189"/>
      <c r="X38" s="189"/>
      <c r="Y38" s="189"/>
      <c r="Z38" s="189"/>
      <c r="AA38" s="190"/>
      <c r="AB38" s="191"/>
      <c r="AC38" s="379"/>
      <c r="AD38" s="380"/>
      <c r="AE38" s="189"/>
      <c r="AF38" s="189"/>
      <c r="AG38" s="190"/>
      <c r="AH38" s="191"/>
      <c r="AI38" s="375"/>
      <c r="AJ38" s="376"/>
      <c r="AK38" s="381"/>
      <c r="AL38" s="382"/>
      <c r="AM38" s="382"/>
      <c r="AN38" s="383"/>
    </row>
    <row r="39" spans="2:40" ht="13.5" customHeight="1" x14ac:dyDescent="0.15">
      <c r="B39" s="193"/>
      <c r="C39" s="194"/>
      <c r="D39" s="194"/>
      <c r="E39" s="194"/>
      <c r="F39" s="375"/>
      <c r="G39" s="376"/>
      <c r="H39" s="376"/>
      <c r="I39" s="189"/>
      <c r="J39" s="192"/>
      <c r="K39" s="189"/>
      <c r="L39" s="189"/>
      <c r="M39" s="377"/>
      <c r="N39" s="378"/>
      <c r="O39" s="189"/>
      <c r="P39" s="189"/>
      <c r="Q39" s="189"/>
      <c r="R39" s="189"/>
      <c r="S39" s="189"/>
      <c r="T39" s="189"/>
      <c r="U39" s="189"/>
      <c r="V39" s="189"/>
      <c r="W39" s="189"/>
      <c r="X39" s="189"/>
      <c r="Y39" s="189"/>
      <c r="Z39" s="189"/>
      <c r="AA39" s="190"/>
      <c r="AB39" s="191"/>
      <c r="AC39" s="379"/>
      <c r="AD39" s="380"/>
      <c r="AE39" s="189"/>
      <c r="AF39" s="189"/>
      <c r="AG39" s="190"/>
      <c r="AH39" s="191"/>
      <c r="AI39" s="375"/>
      <c r="AJ39" s="376"/>
      <c r="AK39" s="381"/>
      <c r="AL39" s="382"/>
      <c r="AM39" s="382"/>
      <c r="AN39" s="383"/>
    </row>
    <row r="40" spans="2:40" ht="13.5" customHeight="1" x14ac:dyDescent="0.15">
      <c r="B40" s="193"/>
      <c r="C40" s="194"/>
      <c r="D40" s="194"/>
      <c r="E40" s="194"/>
      <c r="F40" s="375"/>
      <c r="G40" s="376"/>
      <c r="H40" s="376"/>
      <c r="I40" s="189"/>
      <c r="J40" s="192"/>
      <c r="K40" s="189"/>
      <c r="L40" s="189"/>
      <c r="M40" s="377"/>
      <c r="N40" s="378"/>
      <c r="O40" s="189"/>
      <c r="P40" s="189"/>
      <c r="Q40" s="189"/>
      <c r="R40" s="189"/>
      <c r="S40" s="189"/>
      <c r="T40" s="189"/>
      <c r="U40" s="189"/>
      <c r="V40" s="189"/>
      <c r="W40" s="189"/>
      <c r="X40" s="189"/>
      <c r="Y40" s="189"/>
      <c r="Z40" s="189"/>
      <c r="AA40" s="190"/>
      <c r="AB40" s="191"/>
      <c r="AC40" s="379"/>
      <c r="AD40" s="380"/>
      <c r="AE40" s="189"/>
      <c r="AF40" s="189"/>
      <c r="AG40" s="190"/>
      <c r="AH40" s="191"/>
      <c r="AI40" s="375"/>
      <c r="AJ40" s="376"/>
      <c r="AK40" s="381"/>
      <c r="AL40" s="382"/>
      <c r="AM40" s="382"/>
      <c r="AN40" s="383"/>
    </row>
    <row r="41" spans="2:40" ht="13.5" customHeight="1" x14ac:dyDescent="0.15">
      <c r="B41" s="193"/>
      <c r="C41" s="194"/>
      <c r="D41" s="194"/>
      <c r="E41" s="194"/>
      <c r="F41" s="375"/>
      <c r="G41" s="376"/>
      <c r="H41" s="376"/>
      <c r="I41" s="189"/>
      <c r="J41" s="192"/>
      <c r="K41" s="189"/>
      <c r="L41" s="189"/>
      <c r="M41" s="377"/>
      <c r="N41" s="378"/>
      <c r="O41" s="189"/>
      <c r="P41" s="189"/>
      <c r="Q41" s="189"/>
      <c r="R41" s="189"/>
      <c r="S41" s="189"/>
      <c r="T41" s="189"/>
      <c r="U41" s="189"/>
      <c r="V41" s="189"/>
      <c r="W41" s="189"/>
      <c r="X41" s="189"/>
      <c r="Y41" s="189"/>
      <c r="Z41" s="189"/>
      <c r="AA41" s="190"/>
      <c r="AB41" s="191"/>
      <c r="AC41" s="379"/>
      <c r="AD41" s="380"/>
      <c r="AE41" s="189"/>
      <c r="AF41" s="189"/>
      <c r="AG41" s="190"/>
      <c r="AH41" s="191"/>
      <c r="AI41" s="375"/>
      <c r="AJ41" s="376"/>
      <c r="AK41" s="381"/>
      <c r="AL41" s="382"/>
      <c r="AM41" s="382"/>
      <c r="AN41" s="383"/>
    </row>
    <row r="42" spans="2:40" ht="13.5" customHeight="1" x14ac:dyDescent="0.15">
      <c r="B42" s="193"/>
      <c r="C42" s="194"/>
      <c r="D42" s="194"/>
      <c r="E42" s="194"/>
      <c r="F42" s="375"/>
      <c r="G42" s="376"/>
      <c r="H42" s="376"/>
      <c r="I42" s="189"/>
      <c r="J42" s="192"/>
      <c r="K42" s="189"/>
      <c r="L42" s="189"/>
      <c r="M42" s="377"/>
      <c r="N42" s="378"/>
      <c r="O42" s="189"/>
      <c r="P42" s="189"/>
      <c r="Q42" s="189"/>
      <c r="R42" s="189"/>
      <c r="S42" s="189"/>
      <c r="T42" s="189"/>
      <c r="U42" s="189"/>
      <c r="V42" s="189"/>
      <c r="W42" s="189"/>
      <c r="X42" s="189"/>
      <c r="Y42" s="189"/>
      <c r="Z42" s="189"/>
      <c r="AA42" s="190"/>
      <c r="AB42" s="191"/>
      <c r="AC42" s="379"/>
      <c r="AD42" s="380"/>
      <c r="AE42" s="189"/>
      <c r="AF42" s="189"/>
      <c r="AG42" s="190"/>
      <c r="AH42" s="191"/>
      <c r="AI42" s="375"/>
      <c r="AJ42" s="376"/>
      <c r="AK42" s="381"/>
      <c r="AL42" s="382"/>
      <c r="AM42" s="382"/>
      <c r="AN42" s="383"/>
    </row>
    <row r="43" spans="2:40" ht="13.5" customHeight="1" x14ac:dyDescent="0.15">
      <c r="B43" s="193"/>
      <c r="C43" s="194"/>
      <c r="D43" s="194"/>
      <c r="E43" s="194"/>
      <c r="F43" s="375"/>
      <c r="G43" s="376"/>
      <c r="H43" s="376"/>
      <c r="I43" s="189"/>
      <c r="J43" s="192"/>
      <c r="K43" s="189"/>
      <c r="L43" s="189"/>
      <c r="M43" s="377"/>
      <c r="N43" s="378"/>
      <c r="O43" s="189"/>
      <c r="P43" s="189"/>
      <c r="Q43" s="189"/>
      <c r="R43" s="189"/>
      <c r="S43" s="189"/>
      <c r="T43" s="189"/>
      <c r="U43" s="189"/>
      <c r="V43" s="189"/>
      <c r="W43" s="189"/>
      <c r="X43" s="189"/>
      <c r="Y43" s="189"/>
      <c r="Z43" s="189"/>
      <c r="AA43" s="190"/>
      <c r="AB43" s="191"/>
      <c r="AC43" s="379"/>
      <c r="AD43" s="380"/>
      <c r="AE43" s="189"/>
      <c r="AF43" s="189"/>
      <c r="AG43" s="190"/>
      <c r="AH43" s="191"/>
      <c r="AI43" s="375"/>
      <c r="AJ43" s="376"/>
      <c r="AK43" s="381"/>
      <c r="AL43" s="382"/>
      <c r="AM43" s="382"/>
      <c r="AN43" s="383"/>
    </row>
    <row r="44" spans="2:40" ht="13.5" customHeight="1" x14ac:dyDescent="0.15">
      <c r="B44" s="193"/>
      <c r="C44" s="194"/>
      <c r="D44" s="194"/>
      <c r="E44" s="194"/>
      <c r="F44" s="375"/>
      <c r="G44" s="376"/>
      <c r="H44" s="376"/>
      <c r="I44" s="189"/>
      <c r="J44" s="192"/>
      <c r="K44" s="189"/>
      <c r="L44" s="189"/>
      <c r="M44" s="377"/>
      <c r="N44" s="378"/>
      <c r="O44" s="189"/>
      <c r="P44" s="189"/>
      <c r="Q44" s="189"/>
      <c r="R44" s="189"/>
      <c r="S44" s="189"/>
      <c r="T44" s="189"/>
      <c r="U44" s="189"/>
      <c r="V44" s="189"/>
      <c r="W44" s="189"/>
      <c r="X44" s="189"/>
      <c r="Y44" s="189"/>
      <c r="Z44" s="189"/>
      <c r="AA44" s="190"/>
      <c r="AB44" s="191"/>
      <c r="AC44" s="379"/>
      <c r="AD44" s="380"/>
      <c r="AE44" s="189"/>
      <c r="AF44" s="189"/>
      <c r="AG44" s="190"/>
      <c r="AH44" s="191"/>
      <c r="AI44" s="375"/>
      <c r="AJ44" s="376"/>
      <c r="AK44" s="381"/>
      <c r="AL44" s="382"/>
      <c r="AM44" s="382"/>
      <c r="AN44" s="383"/>
    </row>
    <row r="45" spans="2:40" ht="13.5" customHeight="1" x14ac:dyDescent="0.15">
      <c r="B45" s="193"/>
      <c r="C45" s="194"/>
      <c r="D45" s="194"/>
      <c r="E45" s="194"/>
      <c r="F45" s="375"/>
      <c r="G45" s="376"/>
      <c r="H45" s="376"/>
      <c r="I45" s="189"/>
      <c r="J45" s="192"/>
      <c r="K45" s="189"/>
      <c r="L45" s="189"/>
      <c r="M45" s="377"/>
      <c r="N45" s="378"/>
      <c r="O45" s="189"/>
      <c r="P45" s="189"/>
      <c r="Q45" s="189"/>
      <c r="R45" s="189"/>
      <c r="S45" s="189"/>
      <c r="T45" s="189"/>
      <c r="U45" s="189"/>
      <c r="V45" s="189"/>
      <c r="W45" s="189"/>
      <c r="X45" s="189"/>
      <c r="Y45" s="189"/>
      <c r="Z45" s="189"/>
      <c r="AA45" s="190"/>
      <c r="AB45" s="191"/>
      <c r="AC45" s="379"/>
      <c r="AD45" s="380"/>
      <c r="AE45" s="189"/>
      <c r="AF45" s="189"/>
      <c r="AG45" s="190"/>
      <c r="AH45" s="191"/>
      <c r="AI45" s="375"/>
      <c r="AJ45" s="376"/>
      <c r="AK45" s="381"/>
      <c r="AL45" s="382"/>
      <c r="AM45" s="382"/>
      <c r="AN45" s="383"/>
    </row>
    <row r="46" spans="2:40" ht="13.5" customHeight="1" x14ac:dyDescent="0.15">
      <c r="B46" s="193"/>
      <c r="C46" s="194"/>
      <c r="D46" s="194"/>
      <c r="E46" s="194"/>
      <c r="F46" s="375"/>
      <c r="G46" s="376"/>
      <c r="H46" s="376"/>
      <c r="I46" s="189"/>
      <c r="J46" s="192"/>
      <c r="K46" s="189"/>
      <c r="L46" s="189"/>
      <c r="M46" s="377"/>
      <c r="N46" s="378"/>
      <c r="O46" s="189"/>
      <c r="P46" s="189"/>
      <c r="Q46" s="189"/>
      <c r="R46" s="189"/>
      <c r="S46" s="189"/>
      <c r="T46" s="189"/>
      <c r="U46" s="189"/>
      <c r="V46" s="189"/>
      <c r="W46" s="189"/>
      <c r="X46" s="189"/>
      <c r="Y46" s="189"/>
      <c r="Z46" s="189"/>
      <c r="AA46" s="190"/>
      <c r="AB46" s="191"/>
      <c r="AC46" s="379"/>
      <c r="AD46" s="380"/>
      <c r="AE46" s="189"/>
      <c r="AF46" s="189"/>
      <c r="AG46" s="190"/>
      <c r="AH46" s="191"/>
      <c r="AI46" s="375"/>
      <c r="AJ46" s="376"/>
      <c r="AK46" s="381"/>
      <c r="AL46" s="382"/>
      <c r="AM46" s="382"/>
      <c r="AN46" s="383"/>
    </row>
    <row r="47" spans="2:40" ht="13.5" customHeight="1" x14ac:dyDescent="0.15">
      <c r="B47" s="193"/>
      <c r="C47" s="194"/>
      <c r="D47" s="194"/>
      <c r="E47" s="194"/>
      <c r="F47" s="375"/>
      <c r="G47" s="376"/>
      <c r="H47" s="376"/>
      <c r="I47" s="189"/>
      <c r="J47" s="192"/>
      <c r="K47" s="189"/>
      <c r="L47" s="189"/>
      <c r="M47" s="377"/>
      <c r="N47" s="378"/>
      <c r="O47" s="189"/>
      <c r="P47" s="189"/>
      <c r="Q47" s="189"/>
      <c r="R47" s="189"/>
      <c r="S47" s="189"/>
      <c r="T47" s="189"/>
      <c r="U47" s="189"/>
      <c r="V47" s="189"/>
      <c r="W47" s="189"/>
      <c r="X47" s="189"/>
      <c r="Y47" s="189"/>
      <c r="Z47" s="189"/>
      <c r="AA47" s="190"/>
      <c r="AB47" s="191"/>
      <c r="AC47" s="379"/>
      <c r="AD47" s="380"/>
      <c r="AE47" s="189"/>
      <c r="AF47" s="189"/>
      <c r="AG47" s="190"/>
      <c r="AH47" s="191"/>
      <c r="AI47" s="375"/>
      <c r="AJ47" s="376"/>
      <c r="AK47" s="381"/>
      <c r="AL47" s="382"/>
      <c r="AM47" s="382"/>
      <c r="AN47" s="383"/>
    </row>
    <row r="48" spans="2:40" ht="13.5" customHeight="1" x14ac:dyDescent="0.15">
      <c r="B48" s="193"/>
      <c r="C48" s="194"/>
      <c r="D48" s="194"/>
      <c r="E48" s="194"/>
      <c r="F48" s="375"/>
      <c r="G48" s="376"/>
      <c r="H48" s="376"/>
      <c r="I48" s="189"/>
      <c r="J48" s="192"/>
      <c r="K48" s="189"/>
      <c r="L48" s="189"/>
      <c r="M48" s="377"/>
      <c r="N48" s="378"/>
      <c r="O48" s="189"/>
      <c r="P48" s="189"/>
      <c r="Q48" s="189"/>
      <c r="R48" s="189"/>
      <c r="S48" s="189"/>
      <c r="T48" s="189"/>
      <c r="U48" s="189"/>
      <c r="V48" s="189"/>
      <c r="W48" s="189"/>
      <c r="X48" s="189"/>
      <c r="Y48" s="189"/>
      <c r="Z48" s="189"/>
      <c r="AA48" s="190"/>
      <c r="AB48" s="191"/>
      <c r="AC48" s="379"/>
      <c r="AD48" s="380"/>
      <c r="AE48" s="189"/>
      <c r="AF48" s="189"/>
      <c r="AG48" s="190"/>
      <c r="AH48" s="191"/>
      <c r="AI48" s="375"/>
      <c r="AJ48" s="376"/>
      <c r="AK48" s="381"/>
      <c r="AL48" s="382"/>
      <c r="AM48" s="382"/>
      <c r="AN48" s="383"/>
    </row>
    <row r="49" spans="2:40" ht="13.5" customHeight="1" x14ac:dyDescent="0.15">
      <c r="B49" s="193"/>
      <c r="C49" s="194"/>
      <c r="D49" s="194"/>
      <c r="E49" s="194"/>
      <c r="F49" s="375"/>
      <c r="G49" s="376"/>
      <c r="H49" s="376"/>
      <c r="I49" s="189"/>
      <c r="J49" s="192"/>
      <c r="K49" s="189"/>
      <c r="L49" s="189"/>
      <c r="M49" s="377"/>
      <c r="N49" s="378"/>
      <c r="O49" s="189"/>
      <c r="P49" s="189"/>
      <c r="Q49" s="189"/>
      <c r="R49" s="189"/>
      <c r="S49" s="189"/>
      <c r="T49" s="189"/>
      <c r="U49" s="189"/>
      <c r="V49" s="189"/>
      <c r="W49" s="189"/>
      <c r="X49" s="189"/>
      <c r="Y49" s="189"/>
      <c r="Z49" s="189"/>
      <c r="AA49" s="190"/>
      <c r="AB49" s="191"/>
      <c r="AC49" s="379"/>
      <c r="AD49" s="380"/>
      <c r="AE49" s="189"/>
      <c r="AF49" s="189"/>
      <c r="AG49" s="190"/>
      <c r="AH49" s="191"/>
      <c r="AI49" s="375"/>
      <c r="AJ49" s="376"/>
      <c r="AK49" s="381"/>
      <c r="AL49" s="382"/>
      <c r="AM49" s="382"/>
      <c r="AN49" s="383"/>
    </row>
    <row r="50" spans="2:40" ht="13.5" customHeight="1" x14ac:dyDescent="0.15">
      <c r="B50" s="166" t="s">
        <v>373</v>
      </c>
    </row>
  </sheetData>
  <mergeCells count="251">
    <mergeCell ref="AE4:AH5"/>
    <mergeCell ref="B3:AN3"/>
    <mergeCell ref="B4:D4"/>
    <mergeCell ref="E4:I4"/>
    <mergeCell ref="J4:L4"/>
    <mergeCell ref="M4:R4"/>
    <mergeCell ref="B5:D5"/>
    <mergeCell ref="E5:I5"/>
    <mergeCell ref="J5:L5"/>
    <mergeCell ref="M5:R5"/>
    <mergeCell ref="S4:X5"/>
    <mergeCell ref="AI4:AN5"/>
    <mergeCell ref="Y4:AD5"/>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F20:H20"/>
    <mergeCell ref="M20:N20"/>
    <mergeCell ref="F19:H19"/>
    <mergeCell ref="M19:N19"/>
    <mergeCell ref="F18:H18"/>
    <mergeCell ref="M18:N18"/>
    <mergeCell ref="F17:H17"/>
    <mergeCell ref="M17:N17"/>
    <mergeCell ref="F16:H16"/>
    <mergeCell ref="M16:N16"/>
    <mergeCell ref="F24:H24"/>
    <mergeCell ref="M24:N24"/>
    <mergeCell ref="F23:H23"/>
    <mergeCell ref="M23:N23"/>
    <mergeCell ref="AC23:AD23"/>
    <mergeCell ref="AC24:AD24"/>
    <mergeCell ref="F22:H22"/>
    <mergeCell ref="M22:N22"/>
    <mergeCell ref="F21:H21"/>
    <mergeCell ref="M21:N21"/>
    <mergeCell ref="AC21:AD21"/>
    <mergeCell ref="AC22:AD22"/>
    <mergeCell ref="F28:H28"/>
    <mergeCell ref="M28:N28"/>
    <mergeCell ref="F27:H27"/>
    <mergeCell ref="M27:N27"/>
    <mergeCell ref="AC27:AD27"/>
    <mergeCell ref="AC28:AD28"/>
    <mergeCell ref="F26:H26"/>
    <mergeCell ref="M26:N26"/>
    <mergeCell ref="F25:H25"/>
    <mergeCell ref="M25:N25"/>
    <mergeCell ref="AC25:AD25"/>
    <mergeCell ref="AC26:AD26"/>
    <mergeCell ref="F32:H32"/>
    <mergeCell ref="M32:N32"/>
    <mergeCell ref="F31:H31"/>
    <mergeCell ref="M31:N31"/>
    <mergeCell ref="AC31:AD31"/>
    <mergeCell ref="AC32:AD32"/>
    <mergeCell ref="F30:H30"/>
    <mergeCell ref="M30:N30"/>
    <mergeCell ref="F29:H29"/>
    <mergeCell ref="M29:N29"/>
    <mergeCell ref="AC29:AD29"/>
    <mergeCell ref="AC30:AD30"/>
    <mergeCell ref="F41:H41"/>
    <mergeCell ref="M41:N41"/>
    <mergeCell ref="M39:N39"/>
    <mergeCell ref="F40:H40"/>
    <mergeCell ref="M40:N40"/>
    <mergeCell ref="AK6:AN9"/>
    <mergeCell ref="O6:AD6"/>
    <mergeCell ref="AC7:AD9"/>
    <mergeCell ref="Y7:AB7"/>
    <mergeCell ref="F39:H39"/>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AC12:AD12"/>
    <mergeCell ref="AK15:AN15"/>
    <mergeCell ref="AK16:AN16"/>
    <mergeCell ref="AK17:AN17"/>
    <mergeCell ref="AI8:AJ9"/>
    <mergeCell ref="AC33:AD33"/>
    <mergeCell ref="AC34:AD34"/>
    <mergeCell ref="AC35:AD35"/>
    <mergeCell ref="AC36:AD36"/>
    <mergeCell ref="AI10:AJ10"/>
    <mergeCell ref="AI11:AJ11"/>
    <mergeCell ref="AI12:AJ12"/>
    <mergeCell ref="AI13:AJ13"/>
    <mergeCell ref="AK10:AN10"/>
    <mergeCell ref="AK11:AN11"/>
    <mergeCell ref="AK12:AN12"/>
    <mergeCell ref="AK13:AN13"/>
    <mergeCell ref="AK14:AN14"/>
    <mergeCell ref="AK18:AN18"/>
    <mergeCell ref="AK19:AN19"/>
    <mergeCell ref="AK20:AN20"/>
    <mergeCell ref="AK21:AN21"/>
    <mergeCell ref="AK22:AN22"/>
    <mergeCell ref="AK23:AN23"/>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AK24:AN24"/>
    <mergeCell ref="AK25:AN25"/>
    <mergeCell ref="AK26:AN26"/>
    <mergeCell ref="AK27:AN27"/>
    <mergeCell ref="AK28:AN28"/>
    <mergeCell ref="AK29:AN29"/>
    <mergeCell ref="AK30:AN30"/>
    <mergeCell ref="AK31:AN31"/>
    <mergeCell ref="AK32:AN32"/>
    <mergeCell ref="AK33:AN33"/>
    <mergeCell ref="AK34:AN34"/>
    <mergeCell ref="AK35:AN35"/>
    <mergeCell ref="AK36:AN36"/>
    <mergeCell ref="AK37:AN37"/>
    <mergeCell ref="AK38:AN38"/>
    <mergeCell ref="AK39:AN39"/>
    <mergeCell ref="AK40:AN40"/>
    <mergeCell ref="AK41:AN41"/>
    <mergeCell ref="AI14:AJ14"/>
    <mergeCell ref="AI15:AJ15"/>
    <mergeCell ref="AI16:AJ16"/>
    <mergeCell ref="AI17:AJ17"/>
    <mergeCell ref="AI18:AJ18"/>
    <mergeCell ref="AI19:AJ19"/>
    <mergeCell ref="AI20:AJ20"/>
    <mergeCell ref="AI21:AJ21"/>
    <mergeCell ref="AI22:AJ22"/>
    <mergeCell ref="AI23:AJ23"/>
    <mergeCell ref="AI24:AJ24"/>
    <mergeCell ref="AI25:AJ25"/>
    <mergeCell ref="AI26:AJ26"/>
    <mergeCell ref="AI27:AJ27"/>
    <mergeCell ref="AI28:AJ28"/>
    <mergeCell ref="AI29:AJ29"/>
    <mergeCell ref="AI30:AJ30"/>
    <mergeCell ref="AI31:AJ31"/>
    <mergeCell ref="AI41:AJ41"/>
    <mergeCell ref="AI32:AJ32"/>
    <mergeCell ref="AI33:AJ33"/>
    <mergeCell ref="AI34:AJ34"/>
    <mergeCell ref="AI35:AJ35"/>
    <mergeCell ref="AI36:AJ36"/>
    <mergeCell ref="AI37:AJ37"/>
    <mergeCell ref="AI38:AJ38"/>
    <mergeCell ref="AI39:AJ39"/>
    <mergeCell ref="AI40:AJ40"/>
    <mergeCell ref="F42:H42"/>
    <mergeCell ref="M42:N42"/>
    <mergeCell ref="AC42:AD42"/>
    <mergeCell ref="AI42:AJ42"/>
    <mergeCell ref="AK42:AN42"/>
    <mergeCell ref="F43:H43"/>
    <mergeCell ref="M43:N43"/>
    <mergeCell ref="AC43:AD43"/>
    <mergeCell ref="AI43:AJ43"/>
    <mergeCell ref="AK43:AN43"/>
    <mergeCell ref="F44:H44"/>
    <mergeCell ref="M44:N44"/>
    <mergeCell ref="AC44:AD44"/>
    <mergeCell ref="AI44:AJ44"/>
    <mergeCell ref="AK44:AN44"/>
    <mergeCell ref="F45:H45"/>
    <mergeCell ref="M45:N45"/>
    <mergeCell ref="AC45:AD45"/>
    <mergeCell ref="AI45:AJ45"/>
    <mergeCell ref="AK45:AN45"/>
    <mergeCell ref="F46:H46"/>
    <mergeCell ref="M46:N46"/>
    <mergeCell ref="AC46:AD46"/>
    <mergeCell ref="AI46:AJ46"/>
    <mergeCell ref="AK46:AN46"/>
    <mergeCell ref="F47:H47"/>
    <mergeCell ref="M47:N47"/>
    <mergeCell ref="AC47:AD47"/>
    <mergeCell ref="AI47:AJ47"/>
    <mergeCell ref="AK47:AN47"/>
    <mergeCell ref="F48:H48"/>
    <mergeCell ref="M48:N48"/>
    <mergeCell ref="AC48:AD48"/>
    <mergeCell ref="AI48:AJ48"/>
    <mergeCell ref="AK48:AN48"/>
    <mergeCell ref="F49:H49"/>
    <mergeCell ref="M49:N49"/>
    <mergeCell ref="AC49:AD49"/>
    <mergeCell ref="AI49:AJ49"/>
    <mergeCell ref="AK49:AN49"/>
  </mergeCells>
  <phoneticPr fontId="8"/>
  <dataValidations count="1">
    <dataValidation type="list" allowBlank="1" showInputMessage="1" showErrorMessage="1" sqref="AH11 U23 U37 AB23 AE13 AF12:AG12 U45 K10:L49" xr:uid="{00000000-0002-0000-0300-000000000000}">
      <formula1>"　,○"</formula1>
    </dataValidation>
  </dataValidations>
  <printOptions horizontalCentered="1"/>
  <pageMargins left="0.19685039370078741" right="0.19685039370078741" top="0.39370078740157483" bottom="0.19685039370078741" header="0.51181102362204722" footer="0.27559055118110237"/>
  <pageSetup paperSize="9" scale="85" fitToHeight="0" orientation="landscape" copies="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B2:AI36"/>
  <sheetViews>
    <sheetView showGridLines="0" showZeros="0" view="pageBreakPreview" zoomScaleNormal="100" zoomScaleSheetLayoutView="100" workbookViewId="0"/>
  </sheetViews>
  <sheetFormatPr defaultColWidth="9" defaultRowHeight="12" x14ac:dyDescent="0.15"/>
  <cols>
    <col min="1" max="1" width="1.625" style="2" customWidth="1"/>
    <col min="2" max="35" width="4.25" style="2" customWidth="1"/>
    <col min="36" max="36" width="1.25" style="2" customWidth="1"/>
    <col min="37" max="16384" width="9" style="2"/>
  </cols>
  <sheetData>
    <row r="2" spans="2:35" ht="8.25" customHeight="1" x14ac:dyDescent="0.15"/>
    <row r="3" spans="2:35" s="13" customFormat="1" ht="24.95" customHeight="1" x14ac:dyDescent="0.15">
      <c r="B3" s="469" t="s">
        <v>239</v>
      </c>
      <c r="C3" s="469"/>
      <c r="D3" s="469"/>
      <c r="E3" s="469"/>
      <c r="F3" s="469"/>
      <c r="G3" s="469"/>
      <c r="H3" s="469"/>
      <c r="I3" s="469"/>
      <c r="J3" s="469"/>
      <c r="K3" s="469"/>
      <c r="L3" s="469"/>
      <c r="M3" s="469"/>
      <c r="N3" s="469"/>
      <c r="O3" s="469"/>
      <c r="P3" s="469"/>
      <c r="Q3" s="469"/>
      <c r="R3" s="469"/>
      <c r="S3" s="469"/>
      <c r="T3" s="469"/>
      <c r="U3" s="469"/>
      <c r="V3" s="469"/>
      <c r="W3" s="469"/>
      <c r="X3" s="469"/>
      <c r="Y3" s="469"/>
      <c r="Z3" s="469"/>
      <c r="AA3" s="469"/>
      <c r="AB3" s="469"/>
      <c r="AC3" s="469"/>
      <c r="AD3" s="469"/>
      <c r="AE3" s="469"/>
      <c r="AF3" s="469"/>
      <c r="AG3" s="469"/>
      <c r="AH3" s="469"/>
      <c r="AI3" s="469"/>
    </row>
    <row r="4" spans="2:35" ht="20.100000000000001" customHeight="1" x14ac:dyDescent="0.15">
      <c r="B4" s="342" t="s">
        <v>17</v>
      </c>
      <c r="C4" s="356"/>
      <c r="D4" s="357"/>
      <c r="E4" s="470" t="s">
        <v>585</v>
      </c>
      <c r="F4" s="471"/>
      <c r="G4" s="471"/>
      <c r="H4" s="471"/>
      <c r="I4" s="472"/>
      <c r="J4" s="473" t="s">
        <v>18</v>
      </c>
      <c r="K4" s="473"/>
      <c r="L4" s="473"/>
      <c r="M4" s="474" t="s">
        <v>568</v>
      </c>
      <c r="N4" s="475"/>
      <c r="O4" s="475"/>
      <c r="P4" s="475"/>
      <c r="Q4" s="475"/>
      <c r="R4" s="475"/>
      <c r="S4" s="265" t="s">
        <v>134</v>
      </c>
      <c r="T4" s="266"/>
      <c r="U4" s="266"/>
      <c r="V4" s="267"/>
      <c r="W4" s="476" t="s">
        <v>592</v>
      </c>
      <c r="X4" s="477"/>
      <c r="Y4" s="477"/>
      <c r="Z4" s="477"/>
      <c r="AA4" s="477"/>
      <c r="AB4" s="478"/>
      <c r="AC4" s="482" t="s">
        <v>163</v>
      </c>
      <c r="AD4" s="483"/>
      <c r="AE4" s="484"/>
      <c r="AF4" s="488">
        <v>45876</v>
      </c>
      <c r="AG4" s="489"/>
      <c r="AH4" s="489"/>
      <c r="AI4" s="490"/>
    </row>
    <row r="5" spans="2:35" ht="20.100000000000001" customHeight="1" x14ac:dyDescent="0.15">
      <c r="B5" s="281" t="s">
        <v>0</v>
      </c>
      <c r="C5" s="282"/>
      <c r="D5" s="283"/>
      <c r="E5" s="494" t="s">
        <v>587</v>
      </c>
      <c r="F5" s="495"/>
      <c r="G5" s="495"/>
      <c r="H5" s="495"/>
      <c r="I5" s="496"/>
      <c r="J5" s="497" t="s">
        <v>1</v>
      </c>
      <c r="K5" s="497"/>
      <c r="L5" s="497"/>
      <c r="M5" s="474" t="s">
        <v>590</v>
      </c>
      <c r="N5" s="475"/>
      <c r="O5" s="475"/>
      <c r="P5" s="475"/>
      <c r="Q5" s="475"/>
      <c r="R5" s="475"/>
      <c r="S5" s="268"/>
      <c r="T5" s="269"/>
      <c r="U5" s="269"/>
      <c r="V5" s="270"/>
      <c r="W5" s="479"/>
      <c r="X5" s="480"/>
      <c r="Y5" s="480"/>
      <c r="Z5" s="480"/>
      <c r="AA5" s="480"/>
      <c r="AB5" s="481"/>
      <c r="AC5" s="485"/>
      <c r="AD5" s="486"/>
      <c r="AE5" s="487"/>
      <c r="AF5" s="491"/>
      <c r="AG5" s="492"/>
      <c r="AH5" s="492"/>
      <c r="AI5" s="493"/>
    </row>
    <row r="6" spans="2:35" ht="26.25" customHeight="1" x14ac:dyDescent="0.15">
      <c r="B6" s="465" t="s">
        <v>162</v>
      </c>
      <c r="C6" s="467"/>
      <c r="D6" s="467"/>
      <c r="E6" s="467"/>
      <c r="F6" s="467"/>
      <c r="G6" s="467"/>
      <c r="H6" s="467"/>
      <c r="I6" s="467"/>
      <c r="J6" s="467"/>
      <c r="K6" s="467"/>
      <c r="L6" s="467"/>
      <c r="M6" s="467"/>
      <c r="N6" s="467"/>
      <c r="O6" s="467"/>
      <c r="P6" s="467"/>
      <c r="Q6" s="467"/>
      <c r="R6" s="467"/>
      <c r="S6" s="467"/>
      <c r="T6" s="467"/>
      <c r="U6" s="467"/>
      <c r="V6" s="467"/>
      <c r="W6" s="467"/>
      <c r="X6" s="467"/>
      <c r="Y6" s="467"/>
      <c r="Z6" s="467"/>
      <c r="AA6" s="467"/>
      <c r="AB6" s="467"/>
      <c r="AC6" s="467"/>
      <c r="AD6" s="467"/>
      <c r="AE6" s="467"/>
      <c r="AF6" s="467"/>
      <c r="AG6" s="467"/>
      <c r="AH6" s="467"/>
      <c r="AI6" s="467"/>
    </row>
    <row r="7" spans="2:35" ht="35.450000000000003" customHeight="1" x14ac:dyDescent="0.15">
      <c r="B7" s="466"/>
      <c r="C7" s="468"/>
      <c r="D7" s="468"/>
      <c r="E7" s="468"/>
      <c r="F7" s="468"/>
      <c r="G7" s="468"/>
      <c r="H7" s="468"/>
      <c r="I7" s="468"/>
      <c r="J7" s="468"/>
      <c r="K7" s="468"/>
      <c r="L7" s="468"/>
      <c r="M7" s="468"/>
      <c r="N7" s="468"/>
      <c r="O7" s="468"/>
      <c r="P7" s="468"/>
      <c r="Q7" s="468"/>
      <c r="R7" s="468"/>
      <c r="S7" s="468"/>
      <c r="T7" s="468"/>
      <c r="U7" s="468"/>
      <c r="V7" s="468"/>
      <c r="W7" s="468"/>
      <c r="X7" s="468"/>
      <c r="Y7" s="468"/>
      <c r="Z7" s="468"/>
      <c r="AA7" s="468"/>
      <c r="AB7" s="468"/>
      <c r="AC7" s="468"/>
      <c r="AD7" s="468"/>
      <c r="AE7" s="468"/>
      <c r="AF7" s="468"/>
      <c r="AG7" s="468"/>
      <c r="AH7" s="468"/>
      <c r="AI7" s="468"/>
    </row>
    <row r="8" spans="2:35" ht="35.450000000000003" customHeight="1" x14ac:dyDescent="0.15">
      <c r="B8" s="466"/>
      <c r="C8" s="468"/>
      <c r="D8" s="468"/>
      <c r="E8" s="468"/>
      <c r="F8" s="468"/>
      <c r="G8" s="468"/>
      <c r="H8" s="468"/>
      <c r="I8" s="468"/>
      <c r="J8" s="468"/>
      <c r="K8" s="468"/>
      <c r="L8" s="468"/>
      <c r="M8" s="468"/>
      <c r="N8" s="468"/>
      <c r="O8" s="468"/>
      <c r="P8" s="468"/>
      <c r="Q8" s="468"/>
      <c r="R8" s="468"/>
      <c r="S8" s="468"/>
      <c r="T8" s="468"/>
      <c r="U8" s="468"/>
      <c r="V8" s="468"/>
      <c r="W8" s="468"/>
      <c r="X8" s="468"/>
      <c r="Y8" s="468"/>
      <c r="Z8" s="468"/>
      <c r="AA8" s="468"/>
      <c r="AB8" s="468"/>
      <c r="AC8" s="468"/>
      <c r="AD8" s="468"/>
      <c r="AE8" s="468"/>
      <c r="AF8" s="468"/>
      <c r="AG8" s="468"/>
      <c r="AH8" s="468"/>
      <c r="AI8" s="468"/>
    </row>
    <row r="9" spans="2:35" ht="35.450000000000003" customHeight="1" x14ac:dyDescent="0.15">
      <c r="B9" s="466"/>
      <c r="C9" s="468"/>
      <c r="D9" s="468"/>
      <c r="E9" s="468"/>
      <c r="F9" s="468"/>
      <c r="G9" s="468"/>
      <c r="H9" s="468"/>
      <c r="I9" s="468"/>
      <c r="J9" s="468"/>
      <c r="K9" s="468"/>
      <c r="L9" s="468"/>
      <c r="M9" s="468"/>
      <c r="N9" s="468"/>
      <c r="O9" s="468"/>
      <c r="P9" s="468"/>
      <c r="Q9" s="468"/>
      <c r="R9" s="468"/>
      <c r="S9" s="468"/>
      <c r="T9" s="468"/>
      <c r="U9" s="468"/>
      <c r="V9" s="468"/>
      <c r="W9" s="468"/>
      <c r="X9" s="468"/>
      <c r="Y9" s="468"/>
      <c r="Z9" s="468"/>
      <c r="AA9" s="468"/>
      <c r="AB9" s="468"/>
      <c r="AC9" s="468"/>
      <c r="AD9" s="468"/>
      <c r="AE9" s="468"/>
      <c r="AF9" s="468"/>
      <c r="AG9" s="468"/>
      <c r="AH9" s="468"/>
      <c r="AI9" s="468"/>
    </row>
    <row r="10" spans="2:35" ht="35.450000000000003" customHeight="1" x14ac:dyDescent="0.15">
      <c r="B10" s="466"/>
      <c r="C10" s="468"/>
      <c r="D10" s="468"/>
      <c r="E10" s="468"/>
      <c r="F10" s="468"/>
      <c r="G10" s="468"/>
      <c r="H10" s="468"/>
      <c r="I10" s="468"/>
      <c r="J10" s="468"/>
      <c r="K10" s="468"/>
      <c r="L10" s="468"/>
      <c r="M10" s="468"/>
      <c r="N10" s="468"/>
      <c r="O10" s="468"/>
      <c r="P10" s="468"/>
      <c r="Q10" s="468"/>
      <c r="R10" s="468"/>
      <c r="S10" s="468"/>
      <c r="T10" s="468"/>
      <c r="U10" s="468"/>
      <c r="V10" s="468"/>
      <c r="W10" s="468"/>
      <c r="X10" s="468"/>
      <c r="Y10" s="468"/>
      <c r="Z10" s="468"/>
      <c r="AA10" s="468"/>
      <c r="AB10" s="468"/>
      <c r="AC10" s="468"/>
      <c r="AD10" s="468"/>
      <c r="AE10" s="468"/>
      <c r="AF10" s="468"/>
      <c r="AG10" s="468"/>
      <c r="AH10" s="468"/>
      <c r="AI10" s="468"/>
    </row>
    <row r="11" spans="2:35" ht="35.450000000000003" customHeight="1" x14ac:dyDescent="0.15">
      <c r="B11" s="466"/>
      <c r="C11" s="468"/>
      <c r="D11" s="468"/>
      <c r="E11" s="468"/>
      <c r="F11" s="468"/>
      <c r="G11" s="468"/>
      <c r="H11" s="468"/>
      <c r="I11" s="468"/>
      <c r="J11" s="468"/>
      <c r="K11" s="468"/>
      <c r="L11" s="468"/>
      <c r="M11" s="468"/>
      <c r="N11" s="468"/>
      <c r="O11" s="468"/>
      <c r="P11" s="468"/>
      <c r="Q11" s="468"/>
      <c r="R11" s="468"/>
      <c r="S11" s="468"/>
      <c r="T11" s="468"/>
      <c r="U11" s="468"/>
      <c r="V11" s="468"/>
      <c r="W11" s="468"/>
      <c r="X11" s="468"/>
      <c r="Y11" s="468"/>
      <c r="Z11" s="468"/>
      <c r="AA11" s="468"/>
      <c r="AB11" s="468"/>
      <c r="AC11" s="468"/>
      <c r="AD11" s="468"/>
      <c r="AE11" s="468"/>
      <c r="AF11" s="468"/>
      <c r="AG11" s="468"/>
      <c r="AH11" s="468"/>
      <c r="AI11" s="468"/>
    </row>
    <row r="12" spans="2:35" ht="35.450000000000003" customHeight="1" x14ac:dyDescent="0.15">
      <c r="B12" s="466"/>
      <c r="C12" s="468"/>
      <c r="D12" s="468"/>
      <c r="E12" s="468"/>
      <c r="F12" s="468"/>
      <c r="G12" s="468"/>
      <c r="H12" s="468"/>
      <c r="I12" s="468"/>
      <c r="J12" s="468"/>
      <c r="K12" s="468"/>
      <c r="L12" s="468"/>
      <c r="M12" s="468"/>
      <c r="N12" s="468"/>
      <c r="O12" s="468"/>
      <c r="P12" s="468"/>
      <c r="Q12" s="468"/>
      <c r="R12" s="468"/>
      <c r="S12" s="468"/>
      <c r="T12" s="468"/>
      <c r="U12" s="468"/>
      <c r="V12" s="468"/>
      <c r="W12" s="468"/>
      <c r="X12" s="468"/>
      <c r="Y12" s="468"/>
      <c r="Z12" s="468"/>
      <c r="AA12" s="468"/>
      <c r="AB12" s="468"/>
      <c r="AC12" s="468"/>
      <c r="AD12" s="468"/>
      <c r="AE12" s="468"/>
      <c r="AF12" s="468"/>
      <c r="AG12" s="468"/>
      <c r="AH12" s="468"/>
      <c r="AI12" s="468"/>
    </row>
    <row r="13" spans="2:35" ht="35.450000000000003" customHeight="1" x14ac:dyDescent="0.15">
      <c r="B13" s="466"/>
      <c r="C13" s="468"/>
      <c r="D13" s="468"/>
      <c r="E13" s="468"/>
      <c r="F13" s="468"/>
      <c r="G13" s="468"/>
      <c r="H13" s="468"/>
      <c r="I13" s="468"/>
      <c r="J13" s="468"/>
      <c r="K13" s="468"/>
      <c r="L13" s="468"/>
      <c r="M13" s="468"/>
      <c r="N13" s="468"/>
      <c r="O13" s="468"/>
      <c r="P13" s="468"/>
      <c r="Q13" s="468"/>
      <c r="R13" s="468"/>
      <c r="S13" s="468"/>
      <c r="T13" s="468"/>
      <c r="U13" s="468"/>
      <c r="V13" s="468"/>
      <c r="W13" s="468"/>
      <c r="X13" s="468"/>
      <c r="Y13" s="468"/>
      <c r="Z13" s="468"/>
      <c r="AA13" s="468"/>
      <c r="AB13" s="468"/>
      <c r="AC13" s="468"/>
      <c r="AD13" s="468"/>
      <c r="AE13" s="468"/>
      <c r="AF13" s="468"/>
      <c r="AG13" s="468"/>
      <c r="AH13" s="468"/>
      <c r="AI13" s="468"/>
    </row>
    <row r="14" spans="2:35" ht="35.450000000000003" customHeight="1" x14ac:dyDescent="0.15">
      <c r="B14" s="466"/>
      <c r="C14" s="468"/>
      <c r="D14" s="468"/>
      <c r="E14" s="468"/>
      <c r="F14" s="468"/>
      <c r="G14" s="468"/>
      <c r="H14" s="468"/>
      <c r="I14" s="468"/>
      <c r="J14" s="468"/>
      <c r="K14" s="468"/>
      <c r="L14" s="468"/>
      <c r="M14" s="468"/>
      <c r="N14" s="468"/>
      <c r="O14" s="468"/>
      <c r="P14" s="468"/>
      <c r="Q14" s="468"/>
      <c r="R14" s="468"/>
      <c r="S14" s="468"/>
      <c r="T14" s="468"/>
      <c r="U14" s="468"/>
      <c r="V14" s="468"/>
      <c r="W14" s="468"/>
      <c r="X14" s="468"/>
      <c r="Y14" s="468"/>
      <c r="Z14" s="468"/>
      <c r="AA14" s="468"/>
      <c r="AB14" s="468"/>
      <c r="AC14" s="468"/>
      <c r="AD14" s="468"/>
      <c r="AE14" s="468"/>
      <c r="AF14" s="468"/>
      <c r="AG14" s="468"/>
      <c r="AH14" s="468"/>
      <c r="AI14" s="468"/>
    </row>
    <row r="15" spans="2:35" ht="35.450000000000003" customHeight="1" x14ac:dyDescent="0.15">
      <c r="B15" s="466"/>
      <c r="C15" s="468"/>
      <c r="D15" s="468"/>
      <c r="E15" s="468"/>
      <c r="F15" s="468"/>
      <c r="G15" s="468"/>
      <c r="H15" s="468"/>
      <c r="I15" s="468"/>
      <c r="J15" s="468"/>
      <c r="K15" s="468"/>
      <c r="L15" s="468"/>
      <c r="M15" s="468"/>
      <c r="N15" s="468"/>
      <c r="O15" s="468"/>
      <c r="P15" s="468"/>
      <c r="Q15" s="468"/>
      <c r="R15" s="468"/>
      <c r="S15" s="468"/>
      <c r="T15" s="468"/>
      <c r="U15" s="468"/>
      <c r="V15" s="468"/>
      <c r="W15" s="468"/>
      <c r="X15" s="468"/>
      <c r="Y15" s="468"/>
      <c r="Z15" s="468"/>
      <c r="AA15" s="468"/>
      <c r="AB15" s="468"/>
      <c r="AC15" s="468"/>
      <c r="AD15" s="468"/>
      <c r="AE15" s="468"/>
      <c r="AF15" s="468"/>
      <c r="AG15" s="468"/>
      <c r="AH15" s="468"/>
      <c r="AI15" s="468"/>
    </row>
    <row r="16" spans="2:35" ht="35.450000000000003" customHeight="1" x14ac:dyDescent="0.15">
      <c r="B16" s="466"/>
      <c r="C16" s="468"/>
      <c r="D16" s="468"/>
      <c r="E16" s="468"/>
      <c r="F16" s="468"/>
      <c r="G16" s="468"/>
      <c r="H16" s="468"/>
      <c r="I16" s="468"/>
      <c r="J16" s="468"/>
      <c r="K16" s="468"/>
      <c r="L16" s="468"/>
      <c r="M16" s="468"/>
      <c r="N16" s="468"/>
      <c r="O16" s="468"/>
      <c r="P16" s="468"/>
      <c r="Q16" s="468"/>
      <c r="R16" s="468"/>
      <c r="S16" s="468"/>
      <c r="T16" s="468"/>
      <c r="U16" s="468"/>
      <c r="V16" s="468"/>
      <c r="W16" s="468"/>
      <c r="X16" s="468"/>
      <c r="Y16" s="468"/>
      <c r="Z16" s="468"/>
      <c r="AA16" s="468"/>
      <c r="AB16" s="468"/>
      <c r="AC16" s="468"/>
      <c r="AD16" s="468"/>
      <c r="AE16" s="468"/>
      <c r="AF16" s="468"/>
      <c r="AG16" s="468"/>
      <c r="AH16" s="468"/>
      <c r="AI16" s="468"/>
    </row>
    <row r="17" spans="2:35" ht="35.450000000000003" customHeight="1" x14ac:dyDescent="0.15">
      <c r="B17" s="466"/>
      <c r="C17" s="468"/>
      <c r="D17" s="468"/>
      <c r="E17" s="468"/>
      <c r="F17" s="468"/>
      <c r="G17" s="468"/>
      <c r="H17" s="468"/>
      <c r="I17" s="468"/>
      <c r="J17" s="468"/>
      <c r="K17" s="468"/>
      <c r="L17" s="468"/>
      <c r="M17" s="468"/>
      <c r="N17" s="468"/>
      <c r="O17" s="468"/>
      <c r="P17" s="468"/>
      <c r="Q17" s="468"/>
      <c r="R17" s="468"/>
      <c r="S17" s="468"/>
      <c r="T17" s="468"/>
      <c r="U17" s="468"/>
      <c r="V17" s="468"/>
      <c r="W17" s="468"/>
      <c r="X17" s="468"/>
      <c r="Y17" s="468"/>
      <c r="Z17" s="468"/>
      <c r="AA17" s="468"/>
      <c r="AB17" s="468"/>
      <c r="AC17" s="468"/>
      <c r="AD17" s="468"/>
      <c r="AE17" s="468"/>
      <c r="AF17" s="468"/>
      <c r="AG17" s="468"/>
      <c r="AH17" s="468"/>
      <c r="AI17" s="468"/>
    </row>
    <row r="18" spans="2:35" ht="53.25" customHeight="1" x14ac:dyDescent="0.15">
      <c r="B18" s="466"/>
      <c r="C18" s="468"/>
      <c r="D18" s="468"/>
      <c r="E18" s="468"/>
      <c r="F18" s="468"/>
      <c r="G18" s="468"/>
      <c r="H18" s="468"/>
      <c r="I18" s="468"/>
      <c r="J18" s="468"/>
      <c r="K18" s="468"/>
      <c r="L18" s="468"/>
      <c r="M18" s="468"/>
      <c r="N18" s="468"/>
      <c r="O18" s="468"/>
      <c r="P18" s="468"/>
      <c r="Q18" s="468"/>
      <c r="R18" s="468"/>
      <c r="S18" s="468"/>
      <c r="T18" s="468"/>
      <c r="U18" s="468"/>
      <c r="V18" s="468"/>
      <c r="W18" s="468"/>
      <c r="X18" s="468"/>
      <c r="Y18" s="468"/>
      <c r="Z18" s="468"/>
      <c r="AA18" s="468"/>
      <c r="AB18" s="468"/>
      <c r="AC18" s="468"/>
      <c r="AD18" s="468"/>
      <c r="AE18" s="468"/>
      <c r="AF18" s="468"/>
      <c r="AG18" s="468"/>
      <c r="AH18" s="468"/>
      <c r="AI18" s="468"/>
    </row>
    <row r="19" spans="2:35" ht="15" customHeight="1" x14ac:dyDescent="0.15">
      <c r="B19" s="12"/>
      <c r="C19" s="12"/>
      <c r="D19" s="3"/>
    </row>
    <row r="20" spans="2:35" s="13" customFormat="1" ht="24.95" customHeight="1" x14ac:dyDescent="0.15">
      <c r="B20" s="469" t="s">
        <v>239</v>
      </c>
      <c r="C20" s="469"/>
      <c r="D20" s="469"/>
      <c r="E20" s="469"/>
      <c r="F20" s="469"/>
      <c r="G20" s="469"/>
      <c r="H20" s="469"/>
      <c r="I20" s="469"/>
      <c r="J20" s="469"/>
      <c r="K20" s="469"/>
      <c r="L20" s="469"/>
      <c r="M20" s="469"/>
      <c r="N20" s="469"/>
      <c r="O20" s="469"/>
      <c r="P20" s="469"/>
      <c r="Q20" s="469"/>
      <c r="R20" s="469"/>
      <c r="S20" s="469"/>
      <c r="T20" s="469"/>
      <c r="U20" s="469"/>
      <c r="V20" s="469"/>
      <c r="W20" s="469"/>
      <c r="X20" s="469"/>
      <c r="Y20" s="469"/>
      <c r="Z20" s="469"/>
      <c r="AA20" s="469"/>
      <c r="AB20" s="469"/>
      <c r="AC20" s="469"/>
      <c r="AD20" s="469"/>
      <c r="AE20" s="469"/>
      <c r="AF20" s="469"/>
      <c r="AG20" s="469"/>
      <c r="AH20" s="469"/>
      <c r="AI20" s="469"/>
    </row>
    <row r="21" spans="2:35" ht="20.100000000000001" customHeight="1" x14ac:dyDescent="0.15">
      <c r="B21" s="342" t="s">
        <v>17</v>
      </c>
      <c r="C21" s="356"/>
      <c r="D21" s="357"/>
      <c r="E21" s="470" t="s">
        <v>585</v>
      </c>
      <c r="F21" s="471"/>
      <c r="G21" s="471"/>
      <c r="H21" s="471"/>
      <c r="I21" s="472"/>
      <c r="J21" s="473" t="s">
        <v>18</v>
      </c>
      <c r="K21" s="473"/>
      <c r="L21" s="473"/>
      <c r="M21" s="474" t="s">
        <v>568</v>
      </c>
      <c r="N21" s="475"/>
      <c r="O21" s="475"/>
      <c r="P21" s="475"/>
      <c r="Q21" s="475"/>
      <c r="R21" s="475"/>
      <c r="S21" s="265" t="s">
        <v>134</v>
      </c>
      <c r="T21" s="266"/>
      <c r="U21" s="266"/>
      <c r="V21" s="267"/>
      <c r="W21" s="476" t="s">
        <v>592</v>
      </c>
      <c r="X21" s="477"/>
      <c r="Y21" s="477"/>
      <c r="Z21" s="477"/>
      <c r="AA21" s="477"/>
      <c r="AB21" s="478"/>
      <c r="AC21" s="482" t="s">
        <v>163</v>
      </c>
      <c r="AD21" s="483"/>
      <c r="AE21" s="484"/>
      <c r="AF21" s="488">
        <v>45876</v>
      </c>
      <c r="AG21" s="489"/>
      <c r="AH21" s="489"/>
      <c r="AI21" s="490"/>
    </row>
    <row r="22" spans="2:35" ht="20.100000000000001" customHeight="1" x14ac:dyDescent="0.15">
      <c r="B22" s="281" t="s">
        <v>0</v>
      </c>
      <c r="C22" s="282"/>
      <c r="D22" s="283"/>
      <c r="E22" s="494" t="s">
        <v>587</v>
      </c>
      <c r="F22" s="495"/>
      <c r="G22" s="495"/>
      <c r="H22" s="495"/>
      <c r="I22" s="496"/>
      <c r="J22" s="497" t="s">
        <v>1</v>
      </c>
      <c r="K22" s="497"/>
      <c r="L22" s="497"/>
      <c r="M22" s="474" t="s">
        <v>590</v>
      </c>
      <c r="N22" s="475"/>
      <c r="O22" s="475"/>
      <c r="P22" s="475"/>
      <c r="Q22" s="475"/>
      <c r="R22" s="475"/>
      <c r="S22" s="268"/>
      <c r="T22" s="269"/>
      <c r="U22" s="269"/>
      <c r="V22" s="270"/>
      <c r="W22" s="479"/>
      <c r="X22" s="480"/>
      <c r="Y22" s="480"/>
      <c r="Z22" s="480"/>
      <c r="AA22" s="480"/>
      <c r="AB22" s="481"/>
      <c r="AC22" s="485"/>
      <c r="AD22" s="486"/>
      <c r="AE22" s="487"/>
      <c r="AF22" s="491"/>
      <c r="AG22" s="492"/>
      <c r="AH22" s="492"/>
      <c r="AI22" s="493"/>
    </row>
    <row r="23" spans="2:35" ht="26.25" customHeight="1" x14ac:dyDescent="0.15">
      <c r="B23" s="465" t="s">
        <v>162</v>
      </c>
      <c r="C23" s="467"/>
      <c r="D23" s="467"/>
      <c r="E23" s="467"/>
      <c r="F23" s="467"/>
      <c r="G23" s="467"/>
      <c r="H23" s="467"/>
      <c r="I23" s="467"/>
      <c r="J23" s="467"/>
      <c r="K23" s="467"/>
      <c r="L23" s="467"/>
      <c r="M23" s="467"/>
      <c r="N23" s="467"/>
      <c r="O23" s="467"/>
      <c r="P23" s="467"/>
      <c r="Q23" s="467"/>
      <c r="R23" s="467"/>
      <c r="S23" s="467"/>
      <c r="T23" s="467"/>
      <c r="U23" s="467"/>
      <c r="V23" s="467"/>
      <c r="W23" s="467"/>
      <c r="X23" s="467"/>
      <c r="Y23" s="467"/>
      <c r="Z23" s="467"/>
      <c r="AA23" s="467"/>
      <c r="AB23" s="467"/>
      <c r="AC23" s="467"/>
      <c r="AD23" s="467"/>
      <c r="AE23" s="467"/>
      <c r="AF23" s="467"/>
      <c r="AG23" s="467"/>
      <c r="AH23" s="467"/>
      <c r="AI23" s="467"/>
    </row>
    <row r="24" spans="2:35" ht="35.450000000000003" customHeight="1" x14ac:dyDescent="0.15">
      <c r="B24" s="466"/>
      <c r="C24" s="468"/>
      <c r="D24" s="468"/>
      <c r="E24" s="468"/>
      <c r="F24" s="468"/>
      <c r="G24" s="468"/>
      <c r="H24" s="468"/>
      <c r="I24" s="468"/>
      <c r="J24" s="468"/>
      <c r="K24" s="468"/>
      <c r="L24" s="468"/>
      <c r="M24" s="468"/>
      <c r="N24" s="468"/>
      <c r="O24" s="468"/>
      <c r="P24" s="468"/>
      <c r="Q24" s="468"/>
      <c r="R24" s="468"/>
      <c r="S24" s="468"/>
      <c r="T24" s="468"/>
      <c r="U24" s="468"/>
      <c r="V24" s="468"/>
      <c r="W24" s="468"/>
      <c r="X24" s="468"/>
      <c r="Y24" s="468"/>
      <c r="Z24" s="468"/>
      <c r="AA24" s="468"/>
      <c r="AB24" s="468"/>
      <c r="AC24" s="468"/>
      <c r="AD24" s="468"/>
      <c r="AE24" s="468"/>
      <c r="AF24" s="468"/>
      <c r="AG24" s="468"/>
      <c r="AH24" s="468"/>
      <c r="AI24" s="468"/>
    </row>
    <row r="25" spans="2:35" ht="35.450000000000003" customHeight="1" x14ac:dyDescent="0.15">
      <c r="B25" s="466"/>
      <c r="C25" s="468"/>
      <c r="D25" s="468"/>
      <c r="E25" s="468"/>
      <c r="F25" s="468"/>
      <c r="G25" s="468"/>
      <c r="H25" s="468"/>
      <c r="I25" s="468"/>
      <c r="J25" s="468"/>
      <c r="K25" s="468"/>
      <c r="L25" s="468"/>
      <c r="M25" s="468"/>
      <c r="N25" s="468"/>
      <c r="O25" s="468"/>
      <c r="P25" s="468"/>
      <c r="Q25" s="468"/>
      <c r="R25" s="468"/>
      <c r="S25" s="468"/>
      <c r="T25" s="468"/>
      <c r="U25" s="468"/>
      <c r="V25" s="468"/>
      <c r="W25" s="468"/>
      <c r="X25" s="468"/>
      <c r="Y25" s="468"/>
      <c r="Z25" s="468"/>
      <c r="AA25" s="468"/>
      <c r="AB25" s="468"/>
      <c r="AC25" s="468"/>
      <c r="AD25" s="468"/>
      <c r="AE25" s="468"/>
      <c r="AF25" s="468"/>
      <c r="AG25" s="468"/>
      <c r="AH25" s="468"/>
      <c r="AI25" s="468"/>
    </row>
    <row r="26" spans="2:35" ht="35.450000000000003" customHeight="1" x14ac:dyDescent="0.15">
      <c r="B26" s="466"/>
      <c r="C26" s="468"/>
      <c r="D26" s="468"/>
      <c r="E26" s="468"/>
      <c r="F26" s="468"/>
      <c r="G26" s="468"/>
      <c r="H26" s="468"/>
      <c r="I26" s="468"/>
      <c r="J26" s="468"/>
      <c r="K26" s="468"/>
      <c r="L26" s="468"/>
      <c r="M26" s="468"/>
      <c r="N26" s="468"/>
      <c r="O26" s="468"/>
      <c r="P26" s="468"/>
      <c r="Q26" s="468"/>
      <c r="R26" s="468"/>
      <c r="S26" s="468"/>
      <c r="T26" s="468"/>
      <c r="U26" s="468"/>
      <c r="V26" s="468"/>
      <c r="W26" s="468"/>
      <c r="X26" s="468"/>
      <c r="Y26" s="468"/>
      <c r="Z26" s="468"/>
      <c r="AA26" s="468"/>
      <c r="AB26" s="468"/>
      <c r="AC26" s="468"/>
      <c r="AD26" s="468"/>
      <c r="AE26" s="468"/>
      <c r="AF26" s="468"/>
      <c r="AG26" s="468"/>
      <c r="AH26" s="468"/>
      <c r="AI26" s="468"/>
    </row>
    <row r="27" spans="2:35" ht="35.450000000000003" customHeight="1" x14ac:dyDescent="0.15">
      <c r="B27" s="466"/>
      <c r="C27" s="468"/>
      <c r="D27" s="468"/>
      <c r="E27" s="468"/>
      <c r="F27" s="468"/>
      <c r="G27" s="468"/>
      <c r="H27" s="468"/>
      <c r="I27" s="468"/>
      <c r="J27" s="468"/>
      <c r="K27" s="468"/>
      <c r="L27" s="468"/>
      <c r="M27" s="468"/>
      <c r="N27" s="468"/>
      <c r="O27" s="468"/>
      <c r="P27" s="468"/>
      <c r="Q27" s="468"/>
      <c r="R27" s="468"/>
      <c r="S27" s="468"/>
      <c r="T27" s="468"/>
      <c r="U27" s="468"/>
      <c r="V27" s="468"/>
      <c r="W27" s="468"/>
      <c r="X27" s="468"/>
      <c r="Y27" s="468"/>
      <c r="Z27" s="468"/>
      <c r="AA27" s="468"/>
      <c r="AB27" s="468"/>
      <c r="AC27" s="468"/>
      <c r="AD27" s="468"/>
      <c r="AE27" s="468"/>
      <c r="AF27" s="468"/>
      <c r="AG27" s="468"/>
      <c r="AH27" s="468"/>
      <c r="AI27" s="468"/>
    </row>
    <row r="28" spans="2:35" ht="35.450000000000003" customHeight="1" x14ac:dyDescent="0.15">
      <c r="B28" s="466"/>
      <c r="C28" s="468"/>
      <c r="D28" s="468"/>
      <c r="E28" s="468"/>
      <c r="F28" s="468"/>
      <c r="G28" s="468"/>
      <c r="H28" s="468"/>
      <c r="I28" s="468"/>
      <c r="J28" s="468"/>
      <c r="K28" s="468"/>
      <c r="L28" s="468"/>
      <c r="M28" s="468"/>
      <c r="N28" s="468"/>
      <c r="O28" s="468"/>
      <c r="P28" s="468"/>
      <c r="Q28" s="468"/>
      <c r="R28" s="468"/>
      <c r="S28" s="468"/>
      <c r="T28" s="468"/>
      <c r="U28" s="468"/>
      <c r="V28" s="468"/>
      <c r="W28" s="468"/>
      <c r="X28" s="468"/>
      <c r="Y28" s="468"/>
      <c r="Z28" s="468"/>
      <c r="AA28" s="468"/>
      <c r="AB28" s="468"/>
      <c r="AC28" s="468"/>
      <c r="AD28" s="468"/>
      <c r="AE28" s="468"/>
      <c r="AF28" s="468"/>
      <c r="AG28" s="468"/>
      <c r="AH28" s="468"/>
      <c r="AI28" s="468"/>
    </row>
    <row r="29" spans="2:35" ht="35.450000000000003" customHeight="1" x14ac:dyDescent="0.15">
      <c r="B29" s="466"/>
      <c r="C29" s="468"/>
      <c r="D29" s="468"/>
      <c r="E29" s="468"/>
      <c r="F29" s="468"/>
      <c r="G29" s="468"/>
      <c r="H29" s="468"/>
      <c r="I29" s="468"/>
      <c r="J29" s="468"/>
      <c r="K29" s="468"/>
      <c r="L29" s="468"/>
      <c r="M29" s="468"/>
      <c r="N29" s="468"/>
      <c r="O29" s="468"/>
      <c r="P29" s="468"/>
      <c r="Q29" s="468"/>
      <c r="R29" s="468"/>
      <c r="S29" s="468"/>
      <c r="T29" s="468"/>
      <c r="U29" s="468"/>
      <c r="V29" s="468"/>
      <c r="W29" s="468"/>
      <c r="X29" s="468"/>
      <c r="Y29" s="468"/>
      <c r="Z29" s="468"/>
      <c r="AA29" s="468"/>
      <c r="AB29" s="468"/>
      <c r="AC29" s="468"/>
      <c r="AD29" s="468"/>
      <c r="AE29" s="468"/>
      <c r="AF29" s="468"/>
      <c r="AG29" s="468"/>
      <c r="AH29" s="468"/>
      <c r="AI29" s="468"/>
    </row>
    <row r="30" spans="2:35" ht="35.450000000000003" customHeight="1" x14ac:dyDescent="0.15">
      <c r="B30" s="466"/>
      <c r="C30" s="468"/>
      <c r="D30" s="468"/>
      <c r="E30" s="468"/>
      <c r="F30" s="468"/>
      <c r="G30" s="468"/>
      <c r="H30" s="468"/>
      <c r="I30" s="468"/>
      <c r="J30" s="468"/>
      <c r="K30" s="468"/>
      <c r="L30" s="468"/>
      <c r="M30" s="468"/>
      <c r="N30" s="468"/>
      <c r="O30" s="468"/>
      <c r="P30" s="468"/>
      <c r="Q30" s="468"/>
      <c r="R30" s="468"/>
      <c r="S30" s="468"/>
      <c r="T30" s="468"/>
      <c r="U30" s="468"/>
      <c r="V30" s="468"/>
      <c r="W30" s="468"/>
      <c r="X30" s="468"/>
      <c r="Y30" s="468"/>
      <c r="Z30" s="468"/>
      <c r="AA30" s="468"/>
      <c r="AB30" s="468"/>
      <c r="AC30" s="468"/>
      <c r="AD30" s="468"/>
      <c r="AE30" s="468"/>
      <c r="AF30" s="468"/>
      <c r="AG30" s="468"/>
      <c r="AH30" s="468"/>
      <c r="AI30" s="468"/>
    </row>
    <row r="31" spans="2:35" ht="35.450000000000003" customHeight="1" x14ac:dyDescent="0.15">
      <c r="B31" s="466"/>
      <c r="C31" s="468"/>
      <c r="D31" s="468"/>
      <c r="E31" s="468"/>
      <c r="F31" s="468"/>
      <c r="G31" s="468"/>
      <c r="H31" s="468"/>
      <c r="I31" s="468"/>
      <c r="J31" s="468"/>
      <c r="K31" s="468"/>
      <c r="L31" s="468"/>
      <c r="M31" s="468"/>
      <c r="N31" s="468"/>
      <c r="O31" s="468"/>
      <c r="P31" s="468"/>
      <c r="Q31" s="468"/>
      <c r="R31" s="468"/>
      <c r="S31" s="468"/>
      <c r="T31" s="468"/>
      <c r="U31" s="468"/>
      <c r="V31" s="468"/>
      <c r="W31" s="468"/>
      <c r="X31" s="468"/>
      <c r="Y31" s="468"/>
      <c r="Z31" s="468"/>
      <c r="AA31" s="468"/>
      <c r="AB31" s="468"/>
      <c r="AC31" s="468"/>
      <c r="AD31" s="468"/>
      <c r="AE31" s="468"/>
      <c r="AF31" s="468"/>
      <c r="AG31" s="468"/>
      <c r="AH31" s="468"/>
      <c r="AI31" s="468"/>
    </row>
    <row r="32" spans="2:35" ht="35.450000000000003" customHeight="1" x14ac:dyDescent="0.15">
      <c r="B32" s="466"/>
      <c r="C32" s="468"/>
      <c r="D32" s="468"/>
      <c r="E32" s="468"/>
      <c r="F32" s="468"/>
      <c r="G32" s="468"/>
      <c r="H32" s="468"/>
      <c r="I32" s="468"/>
      <c r="J32" s="468"/>
      <c r="K32" s="468"/>
      <c r="L32" s="468"/>
      <c r="M32" s="468"/>
      <c r="N32" s="468"/>
      <c r="O32" s="468"/>
      <c r="P32" s="468"/>
      <c r="Q32" s="468"/>
      <c r="R32" s="468"/>
      <c r="S32" s="468"/>
      <c r="T32" s="468"/>
      <c r="U32" s="468"/>
      <c r="V32" s="468"/>
      <c r="W32" s="468"/>
      <c r="X32" s="468"/>
      <c r="Y32" s="468"/>
      <c r="Z32" s="468"/>
      <c r="AA32" s="468"/>
      <c r="AB32" s="468"/>
      <c r="AC32" s="468"/>
      <c r="AD32" s="468"/>
      <c r="AE32" s="468"/>
      <c r="AF32" s="468"/>
      <c r="AG32" s="468"/>
      <c r="AH32" s="468"/>
      <c r="AI32" s="468"/>
    </row>
    <row r="33" spans="2:35" ht="35.450000000000003" customHeight="1" x14ac:dyDescent="0.15">
      <c r="B33" s="466"/>
      <c r="C33" s="468"/>
      <c r="D33" s="468"/>
      <c r="E33" s="468"/>
      <c r="F33" s="468"/>
      <c r="G33" s="468"/>
      <c r="H33" s="468"/>
      <c r="I33" s="468"/>
      <c r="J33" s="468"/>
      <c r="K33" s="468"/>
      <c r="L33" s="468"/>
      <c r="M33" s="468"/>
      <c r="N33" s="468"/>
      <c r="O33" s="468"/>
      <c r="P33" s="468"/>
      <c r="Q33" s="468"/>
      <c r="R33" s="468"/>
      <c r="S33" s="468"/>
      <c r="T33" s="468"/>
      <c r="U33" s="468"/>
      <c r="V33" s="468"/>
      <c r="W33" s="468"/>
      <c r="X33" s="468"/>
      <c r="Y33" s="468"/>
      <c r="Z33" s="468"/>
      <c r="AA33" s="468"/>
      <c r="AB33" s="468"/>
      <c r="AC33" s="468"/>
      <c r="AD33" s="468"/>
      <c r="AE33" s="468"/>
      <c r="AF33" s="468"/>
      <c r="AG33" s="468"/>
      <c r="AH33" s="468"/>
      <c r="AI33" s="468"/>
    </row>
    <row r="34" spans="2:35" ht="35.450000000000003" customHeight="1" x14ac:dyDescent="0.15">
      <c r="B34" s="466"/>
      <c r="C34" s="468"/>
      <c r="D34" s="468"/>
      <c r="E34" s="468"/>
      <c r="F34" s="468"/>
      <c r="G34" s="468"/>
      <c r="H34" s="468"/>
      <c r="I34" s="468"/>
      <c r="J34" s="468"/>
      <c r="K34" s="468"/>
      <c r="L34" s="468"/>
      <c r="M34" s="468"/>
      <c r="N34" s="468"/>
      <c r="O34" s="468"/>
      <c r="P34" s="468"/>
      <c r="Q34" s="468"/>
      <c r="R34" s="468"/>
      <c r="S34" s="468"/>
      <c r="T34" s="468"/>
      <c r="U34" s="468"/>
      <c r="V34" s="468"/>
      <c r="W34" s="468"/>
      <c r="X34" s="468"/>
      <c r="Y34" s="468"/>
      <c r="Z34" s="468"/>
      <c r="AA34" s="468"/>
      <c r="AB34" s="468"/>
      <c r="AC34" s="468"/>
      <c r="AD34" s="468"/>
      <c r="AE34" s="468"/>
      <c r="AF34" s="468"/>
      <c r="AG34" s="468"/>
      <c r="AH34" s="468"/>
      <c r="AI34" s="468"/>
    </row>
    <row r="35" spans="2:35" ht="53.25" customHeight="1" x14ac:dyDescent="0.15">
      <c r="B35" s="466"/>
      <c r="C35" s="468"/>
      <c r="D35" s="468"/>
      <c r="E35" s="468"/>
      <c r="F35" s="468"/>
      <c r="G35" s="468"/>
      <c r="H35" s="468"/>
      <c r="I35" s="468"/>
      <c r="J35" s="468"/>
      <c r="K35" s="468"/>
      <c r="L35" s="468"/>
      <c r="M35" s="468"/>
      <c r="N35" s="468"/>
      <c r="O35" s="468"/>
      <c r="P35" s="468"/>
      <c r="Q35" s="468"/>
      <c r="R35" s="468"/>
      <c r="S35" s="468"/>
      <c r="T35" s="468"/>
      <c r="U35" s="468"/>
      <c r="V35" s="468"/>
      <c r="W35" s="468"/>
      <c r="X35" s="468"/>
      <c r="Y35" s="468"/>
      <c r="Z35" s="468"/>
      <c r="AA35" s="468"/>
      <c r="AB35" s="468"/>
      <c r="AC35" s="468"/>
      <c r="AD35" s="468"/>
      <c r="AE35" s="468"/>
      <c r="AF35" s="468"/>
      <c r="AG35" s="468"/>
      <c r="AH35" s="468"/>
      <c r="AI35" s="468"/>
    </row>
    <row r="36" spans="2:35" ht="15" customHeight="1" x14ac:dyDescent="0.15">
      <c r="B36" s="12"/>
      <c r="C36" s="12"/>
      <c r="D36" s="3"/>
    </row>
  </sheetData>
  <mergeCells count="30">
    <mergeCell ref="B3:AI3"/>
    <mergeCell ref="B4:D4"/>
    <mergeCell ref="E4:I4"/>
    <mergeCell ref="J4:L4"/>
    <mergeCell ref="M4:R4"/>
    <mergeCell ref="AF4:AI5"/>
    <mergeCell ref="B5:D5"/>
    <mergeCell ref="E5:I5"/>
    <mergeCell ref="J5:L5"/>
    <mergeCell ref="M5:R5"/>
    <mergeCell ref="B6:B18"/>
    <mergeCell ref="C6:AI18"/>
    <mergeCell ref="S4:V5"/>
    <mergeCell ref="W4:AB5"/>
    <mergeCell ref="AC4:AE5"/>
    <mergeCell ref="B23:B35"/>
    <mergeCell ref="C23:AI35"/>
    <mergeCell ref="B20:AI20"/>
    <mergeCell ref="B21:D21"/>
    <mergeCell ref="E21:I21"/>
    <mergeCell ref="J21:L21"/>
    <mergeCell ref="M21:R21"/>
    <mergeCell ref="S21:V22"/>
    <mergeCell ref="W21:AB22"/>
    <mergeCell ref="AC21:AE22"/>
    <mergeCell ref="AF21:AI22"/>
    <mergeCell ref="B22:D22"/>
    <mergeCell ref="E22:I22"/>
    <mergeCell ref="J22:L22"/>
    <mergeCell ref="M22:R22"/>
  </mergeCells>
  <phoneticPr fontId="8"/>
  <printOptions horizontalCentered="1" verticalCentered="1"/>
  <pageMargins left="0.19685039370078741" right="0.19685039370078741" top="0.78740157480314965" bottom="0" header="0.51181102362204722" footer="0.27559055118110237"/>
  <pageSetup paperSize="9" scale="99" fitToHeight="0" orientation="landscape" copies="2" r:id="rId1"/>
  <headerFooter alignWithMargins="0"/>
  <rowBreaks count="1" manualBreakCount="1">
    <brk id="19"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A0D48-9F8D-4B03-B45F-7E377A7BD1CC}">
  <sheetPr codeName="Sheet7"/>
  <dimension ref="B1:AA33"/>
  <sheetViews>
    <sheetView showGridLines="0" view="pageBreakPreview" zoomScaleNormal="10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 t="s">
        <v>550</v>
      </c>
      <c r="C2" s="3"/>
      <c r="D2" s="3"/>
      <c r="E2" s="3"/>
      <c r="F2" s="3"/>
      <c r="G2" s="3"/>
      <c r="H2" s="3"/>
      <c r="I2" s="3"/>
      <c r="J2" s="3"/>
      <c r="K2" s="3"/>
      <c r="L2" s="3"/>
      <c r="M2" s="106"/>
      <c r="N2" s="294" t="s">
        <v>413</v>
      </c>
      <c r="O2" s="294"/>
      <c r="P2" s="498">
        <v>45839</v>
      </c>
      <c r="Q2" s="499"/>
      <c r="R2" s="500"/>
      <c r="S2" s="294" t="s">
        <v>414</v>
      </c>
      <c r="T2" s="294"/>
      <c r="U2" s="294"/>
      <c r="V2" s="501" t="s">
        <v>570</v>
      </c>
      <c r="W2" s="502"/>
      <c r="X2" s="502"/>
      <c r="Y2" s="502"/>
      <c r="Z2" s="502"/>
    </row>
    <row r="3" spans="2:27" ht="20.100000000000001" customHeight="1" x14ac:dyDescent="0.15">
      <c r="B3" s="82" t="s">
        <v>17</v>
      </c>
      <c r="C3" s="306" t="s">
        <v>585</v>
      </c>
      <c r="D3" s="307"/>
      <c r="E3" s="307"/>
      <c r="F3" s="308"/>
      <c r="G3" s="291" t="s">
        <v>415</v>
      </c>
      <c r="H3" s="306" t="s">
        <v>568</v>
      </c>
      <c r="I3" s="307"/>
      <c r="J3" s="308"/>
      <c r="K3" s="291" t="s">
        <v>416</v>
      </c>
      <c r="L3" s="503" t="s">
        <v>569</v>
      </c>
      <c r="M3" s="504"/>
      <c r="N3" s="504"/>
      <c r="O3" s="504"/>
      <c r="P3" s="504"/>
      <c r="Q3" s="265" t="s">
        <v>417</v>
      </c>
      <c r="R3" s="267"/>
      <c r="S3" s="306" t="s">
        <v>593</v>
      </c>
      <c r="T3" s="307"/>
      <c r="U3" s="308"/>
      <c r="V3" s="506" t="s">
        <v>418</v>
      </c>
      <c r="W3" s="96" t="s">
        <v>419</v>
      </c>
      <c r="X3" s="508">
        <v>34.409030000000001</v>
      </c>
      <c r="Y3" s="509"/>
      <c r="Z3" s="510"/>
    </row>
    <row r="4" spans="2:27" ht="20.100000000000001" customHeight="1" x14ac:dyDescent="0.15">
      <c r="B4" s="84" t="s">
        <v>7</v>
      </c>
      <c r="C4" s="511" t="s">
        <v>587</v>
      </c>
      <c r="D4" s="310"/>
      <c r="E4" s="310"/>
      <c r="F4" s="311"/>
      <c r="G4" s="284"/>
      <c r="H4" s="309"/>
      <c r="I4" s="310"/>
      <c r="J4" s="311"/>
      <c r="K4" s="284"/>
      <c r="L4" s="505"/>
      <c r="M4" s="505"/>
      <c r="N4" s="505"/>
      <c r="O4" s="505"/>
      <c r="P4" s="505"/>
      <c r="Q4" s="268"/>
      <c r="R4" s="270"/>
      <c r="S4" s="511" t="s">
        <v>594</v>
      </c>
      <c r="T4" s="310"/>
      <c r="U4" s="311"/>
      <c r="V4" s="507"/>
      <c r="W4" s="97" t="s">
        <v>420</v>
      </c>
      <c r="X4" s="508">
        <v>132.05139</v>
      </c>
      <c r="Y4" s="509"/>
      <c r="Z4" s="510"/>
    </row>
    <row r="5" spans="2:27" ht="20.100000000000001" customHeight="1" x14ac:dyDescent="0.15">
      <c r="B5" s="528" t="s">
        <v>8</v>
      </c>
      <c r="C5" s="79" t="s">
        <v>9</v>
      </c>
      <c r="D5" s="285" t="s">
        <v>597</v>
      </c>
      <c r="E5" s="280"/>
      <c r="F5" s="280"/>
      <c r="G5" s="252" t="s">
        <v>421</v>
      </c>
      <c r="H5" s="253"/>
      <c r="I5" s="285" t="s">
        <v>598</v>
      </c>
      <c r="J5" s="280"/>
      <c r="K5" s="286"/>
      <c r="L5" s="294" t="s">
        <v>26</v>
      </c>
      <c r="M5" s="294"/>
      <c r="N5" s="75" t="s">
        <v>25</v>
      </c>
      <c r="O5" s="195">
        <v>126</v>
      </c>
      <c r="P5" s="76" t="s">
        <v>24</v>
      </c>
      <c r="Q5" s="484" t="s">
        <v>437</v>
      </c>
      <c r="R5" s="512" t="s">
        <v>504</v>
      </c>
      <c r="S5" s="291" t="s">
        <v>13</v>
      </c>
      <c r="T5" s="291"/>
      <c r="U5" s="196" t="s">
        <v>600</v>
      </c>
      <c r="V5" s="265" t="s">
        <v>422</v>
      </c>
      <c r="W5" s="96" t="s">
        <v>419</v>
      </c>
      <c r="X5" s="508">
        <v>34.413029999999999</v>
      </c>
      <c r="Y5" s="509"/>
      <c r="Z5" s="510"/>
    </row>
    <row r="6" spans="2:27" ht="20.100000000000001" customHeight="1" x14ac:dyDescent="0.15">
      <c r="B6" s="529"/>
      <c r="C6" s="79" t="s">
        <v>10</v>
      </c>
      <c r="D6" s="285" t="s">
        <v>597</v>
      </c>
      <c r="E6" s="280"/>
      <c r="F6" s="280"/>
      <c r="G6" s="294" t="s">
        <v>423</v>
      </c>
      <c r="H6" s="294"/>
      <c r="I6" s="285">
        <v>2000</v>
      </c>
      <c r="J6" s="280"/>
      <c r="K6" s="286"/>
      <c r="L6" s="294" t="s">
        <v>375</v>
      </c>
      <c r="M6" s="294"/>
      <c r="N6" s="75" t="s">
        <v>25</v>
      </c>
      <c r="O6" s="195">
        <v>9.8000000000000007</v>
      </c>
      <c r="P6" s="76" t="s">
        <v>24</v>
      </c>
      <c r="Q6" s="270"/>
      <c r="R6" s="513"/>
      <c r="S6" s="294" t="s">
        <v>12</v>
      </c>
      <c r="T6" s="294"/>
      <c r="U6" s="197" t="s">
        <v>599</v>
      </c>
      <c r="V6" s="268"/>
      <c r="W6" s="96" t="s">
        <v>420</v>
      </c>
      <c r="X6" s="508">
        <v>132.04958999999999</v>
      </c>
      <c r="Y6" s="509"/>
      <c r="Z6" s="510"/>
    </row>
    <row r="7" spans="2:27" ht="7.5" customHeight="1" x14ac:dyDescent="0.15">
      <c r="B7" s="497" t="s">
        <v>424</v>
      </c>
      <c r="C7" s="497"/>
      <c r="D7" s="538" t="s">
        <v>616</v>
      </c>
      <c r="E7" s="539"/>
      <c r="F7" s="98"/>
      <c r="G7" s="98"/>
      <c r="H7" s="98"/>
      <c r="I7" s="98"/>
      <c r="J7" s="98"/>
      <c r="K7" s="98"/>
      <c r="L7" s="98"/>
      <c r="M7" s="98"/>
      <c r="N7" s="98"/>
      <c r="O7" s="98"/>
      <c r="P7" s="98"/>
      <c r="Q7" s="98"/>
      <c r="R7" s="98"/>
      <c r="S7" s="98"/>
      <c r="T7" s="98"/>
      <c r="U7" s="98"/>
      <c r="V7" s="98"/>
      <c r="W7" s="98"/>
      <c r="X7" s="150"/>
      <c r="Y7" s="150"/>
      <c r="Z7" s="151"/>
    </row>
    <row r="8" spans="2:27" ht="21.75" customHeight="1" x14ac:dyDescent="0.15">
      <c r="B8" s="497"/>
      <c r="C8" s="497"/>
      <c r="D8" s="539"/>
      <c r="E8" s="539"/>
      <c r="F8" s="99"/>
      <c r="G8" s="482" t="s">
        <v>425</v>
      </c>
      <c r="H8" s="484"/>
      <c r="I8" s="542" t="s">
        <v>426</v>
      </c>
      <c r="J8" s="100" t="s">
        <v>14</v>
      </c>
      <c r="K8" s="101" t="s">
        <v>23</v>
      </c>
      <c r="L8" s="524">
        <v>3</v>
      </c>
      <c r="M8" s="525"/>
      <c r="N8" s="79" t="s">
        <v>22</v>
      </c>
      <c r="O8" s="526">
        <v>1</v>
      </c>
      <c r="P8" s="527"/>
      <c r="Q8" s="79" t="s">
        <v>21</v>
      </c>
      <c r="R8" s="524">
        <v>0</v>
      </c>
      <c r="S8" s="525"/>
      <c r="T8" s="482" t="s">
        <v>427</v>
      </c>
      <c r="U8" s="484"/>
      <c r="V8" s="482" t="s">
        <v>428</v>
      </c>
      <c r="W8" s="484"/>
      <c r="X8" s="514">
        <v>0</v>
      </c>
      <c r="Y8" s="515"/>
      <c r="Z8" s="99"/>
      <c r="AA8" s="102"/>
    </row>
    <row r="9" spans="2:27" ht="10.9" customHeight="1" x14ac:dyDescent="0.15">
      <c r="B9" s="497"/>
      <c r="C9" s="497"/>
      <c r="D9" s="539"/>
      <c r="E9" s="539"/>
      <c r="F9" s="99"/>
      <c r="G9" s="540"/>
      <c r="H9" s="541"/>
      <c r="I9" s="543"/>
      <c r="J9" s="518" t="s">
        <v>15</v>
      </c>
      <c r="K9" s="520" t="s">
        <v>23</v>
      </c>
      <c r="L9" s="514">
        <v>2</v>
      </c>
      <c r="M9" s="515"/>
      <c r="N9" s="518" t="s">
        <v>22</v>
      </c>
      <c r="O9" s="514">
        <v>0</v>
      </c>
      <c r="P9" s="515"/>
      <c r="Q9" s="518" t="s">
        <v>21</v>
      </c>
      <c r="R9" s="514">
        <v>0</v>
      </c>
      <c r="S9" s="515"/>
      <c r="T9" s="540"/>
      <c r="U9" s="541"/>
      <c r="V9" s="485"/>
      <c r="W9" s="487"/>
      <c r="X9" s="516"/>
      <c r="Y9" s="517"/>
      <c r="Z9" s="99"/>
      <c r="AA9" s="102"/>
    </row>
    <row r="10" spans="2:27" ht="10.9" customHeight="1" x14ac:dyDescent="0.15">
      <c r="B10" s="497"/>
      <c r="C10" s="497"/>
      <c r="D10" s="539"/>
      <c r="E10" s="539"/>
      <c r="F10" s="99"/>
      <c r="G10" s="540"/>
      <c r="H10" s="541"/>
      <c r="I10" s="543"/>
      <c r="J10" s="519"/>
      <c r="K10" s="521"/>
      <c r="L10" s="522"/>
      <c r="M10" s="523"/>
      <c r="N10" s="519"/>
      <c r="O10" s="522"/>
      <c r="P10" s="523"/>
      <c r="Q10" s="519"/>
      <c r="R10" s="522"/>
      <c r="S10" s="523"/>
      <c r="T10" s="540"/>
      <c r="U10" s="541"/>
      <c r="V10" s="482" t="s">
        <v>411</v>
      </c>
      <c r="W10" s="484"/>
      <c r="X10" s="514">
        <v>0</v>
      </c>
      <c r="Y10" s="515"/>
      <c r="Z10" s="99"/>
      <c r="AA10" s="102"/>
    </row>
    <row r="11" spans="2:27" ht="21.75" customHeight="1" x14ac:dyDescent="0.15">
      <c r="B11" s="497"/>
      <c r="C11" s="497"/>
      <c r="D11" s="539"/>
      <c r="E11" s="539"/>
      <c r="F11" s="99"/>
      <c r="G11" s="485"/>
      <c r="H11" s="487"/>
      <c r="I11" s="544"/>
      <c r="J11" s="79" t="s">
        <v>16</v>
      </c>
      <c r="K11" s="101" t="s">
        <v>23</v>
      </c>
      <c r="L11" s="534">
        <v>0</v>
      </c>
      <c r="M11" s="535"/>
      <c r="N11" s="79" t="s">
        <v>22</v>
      </c>
      <c r="O11" s="536">
        <v>0</v>
      </c>
      <c r="P11" s="537"/>
      <c r="Q11" s="79" t="s">
        <v>21</v>
      </c>
      <c r="R11" s="534">
        <v>0</v>
      </c>
      <c r="S11" s="535"/>
      <c r="T11" s="485"/>
      <c r="U11" s="487"/>
      <c r="V11" s="485"/>
      <c r="W11" s="487"/>
      <c r="X11" s="522"/>
      <c r="Y11" s="523"/>
      <c r="Z11" s="99"/>
      <c r="AA11" s="102"/>
    </row>
    <row r="12" spans="2:27" ht="21.75" customHeight="1" x14ac:dyDescent="0.15">
      <c r="B12" s="289" t="s">
        <v>5</v>
      </c>
      <c r="C12" s="530"/>
      <c r="D12" s="531"/>
      <c r="E12" s="531"/>
      <c r="F12" s="531"/>
      <c r="G12" s="531"/>
      <c r="H12" s="531"/>
      <c r="I12" s="531"/>
      <c r="J12" s="531"/>
      <c r="K12" s="531"/>
      <c r="L12" s="531"/>
      <c r="M12" s="531"/>
      <c r="N12" s="531"/>
      <c r="O12" s="531"/>
      <c r="P12" s="531"/>
      <c r="Q12" s="531"/>
      <c r="R12" s="531"/>
      <c r="S12" s="531"/>
      <c r="T12" s="531"/>
      <c r="U12" s="531"/>
      <c r="V12" s="531"/>
      <c r="W12" s="531"/>
      <c r="X12" s="531"/>
      <c r="Y12" s="531"/>
      <c r="Z12" s="532"/>
      <c r="AA12" s="102"/>
    </row>
    <row r="13" spans="2:27" ht="21.75" customHeight="1" x14ac:dyDescent="0.15">
      <c r="B13" s="290"/>
      <c r="C13" s="530"/>
      <c r="D13" s="531"/>
      <c r="E13" s="531"/>
      <c r="F13" s="531"/>
      <c r="G13" s="531"/>
      <c r="H13" s="531"/>
      <c r="I13" s="531"/>
      <c r="J13" s="531"/>
      <c r="K13" s="531"/>
      <c r="L13" s="531"/>
      <c r="M13" s="531"/>
      <c r="N13" s="531"/>
      <c r="O13" s="531"/>
      <c r="P13" s="531"/>
      <c r="Q13" s="531"/>
      <c r="R13" s="531"/>
      <c r="S13" s="531"/>
      <c r="T13" s="531"/>
      <c r="U13" s="531"/>
      <c r="V13" s="531"/>
      <c r="W13" s="531"/>
      <c r="X13" s="531"/>
      <c r="Y13" s="531"/>
      <c r="Z13" s="532"/>
      <c r="AA13" s="102"/>
    </row>
    <row r="14" spans="2:27" ht="21.75" customHeight="1" x14ac:dyDescent="0.15">
      <c r="B14" s="290"/>
      <c r="C14" s="530"/>
      <c r="D14" s="531"/>
      <c r="E14" s="531"/>
      <c r="F14" s="531"/>
      <c r="G14" s="531"/>
      <c r="H14" s="531"/>
      <c r="I14" s="531"/>
      <c r="J14" s="531"/>
      <c r="K14" s="531"/>
      <c r="L14" s="531"/>
      <c r="M14" s="531"/>
      <c r="N14" s="531"/>
      <c r="O14" s="531"/>
      <c r="P14" s="531"/>
      <c r="Q14" s="531"/>
      <c r="R14" s="531"/>
      <c r="S14" s="531"/>
      <c r="T14" s="531"/>
      <c r="U14" s="531"/>
      <c r="V14" s="531"/>
      <c r="W14" s="531"/>
      <c r="X14" s="531"/>
      <c r="Y14" s="531"/>
      <c r="Z14" s="532"/>
      <c r="AA14" s="102"/>
    </row>
    <row r="15" spans="2:27" ht="21.75" customHeight="1" x14ac:dyDescent="0.15">
      <c r="B15" s="290"/>
      <c r="C15" s="530"/>
      <c r="D15" s="531"/>
      <c r="E15" s="531"/>
      <c r="F15" s="531"/>
      <c r="G15" s="531"/>
      <c r="H15" s="531"/>
      <c r="I15" s="531"/>
      <c r="J15" s="531"/>
      <c r="K15" s="531"/>
      <c r="L15" s="531"/>
      <c r="M15" s="531"/>
      <c r="N15" s="531"/>
      <c r="O15" s="531"/>
      <c r="P15" s="531"/>
      <c r="Q15" s="531"/>
      <c r="R15" s="531"/>
      <c r="S15" s="531"/>
      <c r="T15" s="531"/>
      <c r="U15" s="531"/>
      <c r="V15" s="531"/>
      <c r="W15" s="531"/>
      <c r="X15" s="531"/>
      <c r="Y15" s="531"/>
      <c r="Z15" s="532"/>
    </row>
    <row r="16" spans="2:27" ht="21.75" customHeight="1" x14ac:dyDescent="0.15">
      <c r="B16" s="290"/>
      <c r="C16" s="530"/>
      <c r="D16" s="531"/>
      <c r="E16" s="531"/>
      <c r="F16" s="531"/>
      <c r="G16" s="531"/>
      <c r="H16" s="531"/>
      <c r="I16" s="531"/>
      <c r="J16" s="531"/>
      <c r="K16" s="531"/>
      <c r="L16" s="531"/>
      <c r="M16" s="531"/>
      <c r="N16" s="531"/>
      <c r="O16" s="531"/>
      <c r="P16" s="531"/>
      <c r="Q16" s="531"/>
      <c r="R16" s="531"/>
      <c r="S16" s="531"/>
      <c r="T16" s="531"/>
      <c r="U16" s="531"/>
      <c r="V16" s="531"/>
      <c r="W16" s="531"/>
      <c r="X16" s="531"/>
      <c r="Y16" s="531"/>
      <c r="Z16" s="532"/>
    </row>
    <row r="17" spans="2:26" ht="21.75" customHeight="1" x14ac:dyDescent="0.15">
      <c r="B17" s="290"/>
      <c r="C17" s="530"/>
      <c r="D17" s="531"/>
      <c r="E17" s="531"/>
      <c r="F17" s="531"/>
      <c r="G17" s="531"/>
      <c r="H17" s="531"/>
      <c r="I17" s="531"/>
      <c r="J17" s="531"/>
      <c r="K17" s="531"/>
      <c r="L17" s="531"/>
      <c r="M17" s="531"/>
      <c r="N17" s="531"/>
      <c r="O17" s="531"/>
      <c r="P17" s="531"/>
      <c r="Q17" s="531"/>
      <c r="R17" s="531"/>
      <c r="S17" s="531"/>
      <c r="T17" s="531"/>
      <c r="U17" s="531"/>
      <c r="V17" s="531"/>
      <c r="W17" s="531"/>
      <c r="X17" s="531"/>
      <c r="Y17" s="531"/>
      <c r="Z17" s="532"/>
    </row>
    <row r="18" spans="2:26" ht="21.75" customHeight="1" x14ac:dyDescent="0.15">
      <c r="B18" s="290"/>
      <c r="C18" s="530"/>
      <c r="D18" s="531"/>
      <c r="E18" s="531"/>
      <c r="F18" s="531"/>
      <c r="G18" s="531"/>
      <c r="H18" s="531"/>
      <c r="I18" s="531"/>
      <c r="J18" s="531"/>
      <c r="K18" s="531"/>
      <c r="L18" s="531"/>
      <c r="M18" s="531"/>
      <c r="N18" s="531"/>
      <c r="O18" s="531"/>
      <c r="P18" s="531"/>
      <c r="Q18" s="531"/>
      <c r="R18" s="531"/>
      <c r="S18" s="531"/>
      <c r="T18" s="531"/>
      <c r="U18" s="531"/>
      <c r="V18" s="531"/>
      <c r="W18" s="531"/>
      <c r="X18" s="531"/>
      <c r="Y18" s="531"/>
      <c r="Z18" s="532"/>
    </row>
    <row r="19" spans="2:26" ht="21.75" customHeight="1" x14ac:dyDescent="0.15">
      <c r="B19" s="290"/>
      <c r="C19" s="530"/>
      <c r="D19" s="531"/>
      <c r="E19" s="531"/>
      <c r="F19" s="531"/>
      <c r="G19" s="531"/>
      <c r="H19" s="531"/>
      <c r="I19" s="531"/>
      <c r="J19" s="531"/>
      <c r="K19" s="531"/>
      <c r="L19" s="531"/>
      <c r="M19" s="531"/>
      <c r="N19" s="531"/>
      <c r="O19" s="531"/>
      <c r="P19" s="531"/>
      <c r="Q19" s="531"/>
      <c r="R19" s="531"/>
      <c r="S19" s="531"/>
      <c r="T19" s="531"/>
      <c r="U19" s="531"/>
      <c r="V19" s="531"/>
      <c r="W19" s="531"/>
      <c r="X19" s="531"/>
      <c r="Y19" s="531"/>
      <c r="Z19" s="532"/>
    </row>
    <row r="20" spans="2:26" ht="21.75" customHeight="1" x14ac:dyDescent="0.15">
      <c r="B20" s="290"/>
      <c r="C20" s="530"/>
      <c r="D20" s="531"/>
      <c r="E20" s="531"/>
      <c r="F20" s="531"/>
      <c r="G20" s="531"/>
      <c r="H20" s="531"/>
      <c r="I20" s="531"/>
      <c r="J20" s="531"/>
      <c r="K20" s="531"/>
      <c r="L20" s="531"/>
      <c r="M20" s="531"/>
      <c r="N20" s="531"/>
      <c r="O20" s="531"/>
      <c r="P20" s="531"/>
      <c r="Q20" s="531"/>
      <c r="R20" s="531"/>
      <c r="S20" s="531"/>
      <c r="T20" s="531"/>
      <c r="U20" s="531"/>
      <c r="V20" s="531"/>
      <c r="W20" s="531"/>
      <c r="X20" s="531"/>
      <c r="Y20" s="531"/>
      <c r="Z20" s="532"/>
    </row>
    <row r="21" spans="2:26" ht="21.75" customHeight="1" x14ac:dyDescent="0.15">
      <c r="B21" s="290"/>
      <c r="C21" s="530"/>
      <c r="D21" s="531"/>
      <c r="E21" s="531"/>
      <c r="F21" s="531"/>
      <c r="G21" s="531"/>
      <c r="H21" s="531"/>
      <c r="I21" s="531"/>
      <c r="J21" s="531"/>
      <c r="K21" s="531"/>
      <c r="L21" s="531"/>
      <c r="M21" s="531"/>
      <c r="N21" s="531"/>
      <c r="O21" s="531"/>
      <c r="P21" s="531"/>
      <c r="Q21" s="531"/>
      <c r="R21" s="531"/>
      <c r="S21" s="531"/>
      <c r="T21" s="531"/>
      <c r="U21" s="531"/>
      <c r="V21" s="531"/>
      <c r="W21" s="531"/>
      <c r="X21" s="531"/>
      <c r="Y21" s="531"/>
      <c r="Z21" s="532"/>
    </row>
    <row r="22" spans="2:26" ht="21.75" customHeight="1" x14ac:dyDescent="0.15">
      <c r="B22" s="290"/>
      <c r="C22" s="530"/>
      <c r="D22" s="531"/>
      <c r="E22" s="531"/>
      <c r="F22" s="531"/>
      <c r="G22" s="531"/>
      <c r="H22" s="531"/>
      <c r="I22" s="531"/>
      <c r="J22" s="531"/>
      <c r="K22" s="531"/>
      <c r="L22" s="531"/>
      <c r="M22" s="531"/>
      <c r="N22" s="531"/>
      <c r="O22" s="531"/>
      <c r="P22" s="531"/>
      <c r="Q22" s="531"/>
      <c r="R22" s="531"/>
      <c r="S22" s="531"/>
      <c r="T22" s="531"/>
      <c r="U22" s="531"/>
      <c r="V22" s="531"/>
      <c r="W22" s="531"/>
      <c r="X22" s="531"/>
      <c r="Y22" s="531"/>
      <c r="Z22" s="532"/>
    </row>
    <row r="23" spans="2:26" ht="21.75" customHeight="1" x14ac:dyDescent="0.15">
      <c r="B23" s="290"/>
      <c r="C23" s="530"/>
      <c r="D23" s="531"/>
      <c r="E23" s="531"/>
      <c r="F23" s="531"/>
      <c r="G23" s="531"/>
      <c r="H23" s="531"/>
      <c r="I23" s="531"/>
      <c r="J23" s="531"/>
      <c r="K23" s="531"/>
      <c r="L23" s="531"/>
      <c r="M23" s="531"/>
      <c r="N23" s="531"/>
      <c r="O23" s="531"/>
      <c r="P23" s="531"/>
      <c r="Q23" s="531"/>
      <c r="R23" s="531"/>
      <c r="S23" s="531"/>
      <c r="T23" s="531"/>
      <c r="U23" s="531"/>
      <c r="V23" s="531"/>
      <c r="W23" s="531"/>
      <c r="X23" s="531"/>
      <c r="Y23" s="531"/>
      <c r="Z23" s="532"/>
    </row>
    <row r="24" spans="2:26" ht="21.75" customHeight="1" x14ac:dyDescent="0.15">
      <c r="B24" s="290"/>
      <c r="C24" s="530"/>
      <c r="D24" s="531"/>
      <c r="E24" s="531"/>
      <c r="F24" s="531"/>
      <c r="G24" s="531"/>
      <c r="H24" s="531"/>
      <c r="I24" s="531"/>
      <c r="J24" s="531"/>
      <c r="K24" s="531"/>
      <c r="L24" s="531"/>
      <c r="M24" s="531"/>
      <c r="N24" s="531"/>
      <c r="O24" s="531"/>
      <c r="P24" s="531"/>
      <c r="Q24" s="531"/>
      <c r="R24" s="531"/>
      <c r="S24" s="531"/>
      <c r="T24" s="531"/>
      <c r="U24" s="531"/>
      <c r="V24" s="531"/>
      <c r="W24" s="531"/>
      <c r="X24" s="531"/>
      <c r="Y24" s="531"/>
      <c r="Z24" s="532"/>
    </row>
    <row r="25" spans="2:26" ht="21.75" customHeight="1" x14ac:dyDescent="0.15">
      <c r="B25" s="290"/>
      <c r="C25" s="530"/>
      <c r="D25" s="531"/>
      <c r="E25" s="531"/>
      <c r="F25" s="531"/>
      <c r="G25" s="531"/>
      <c r="H25" s="531"/>
      <c r="I25" s="531"/>
      <c r="J25" s="531"/>
      <c r="K25" s="531"/>
      <c r="L25" s="531"/>
      <c r="M25" s="531"/>
      <c r="N25" s="531"/>
      <c r="O25" s="531"/>
      <c r="P25" s="531"/>
      <c r="Q25" s="531"/>
      <c r="R25" s="531"/>
      <c r="S25" s="531"/>
      <c r="T25" s="531"/>
      <c r="U25" s="531"/>
      <c r="V25" s="531"/>
      <c r="W25" s="531"/>
      <c r="X25" s="531"/>
      <c r="Y25" s="531"/>
      <c r="Z25" s="532"/>
    </row>
    <row r="26" spans="2:26" ht="21.75" customHeight="1" x14ac:dyDescent="0.15">
      <c r="B26" s="290"/>
      <c r="C26" s="530"/>
      <c r="D26" s="531"/>
      <c r="E26" s="531"/>
      <c r="F26" s="531"/>
      <c r="G26" s="531"/>
      <c r="H26" s="531"/>
      <c r="I26" s="531"/>
      <c r="J26" s="531"/>
      <c r="K26" s="531"/>
      <c r="L26" s="531"/>
      <c r="M26" s="531"/>
      <c r="N26" s="531"/>
      <c r="O26" s="531"/>
      <c r="P26" s="531"/>
      <c r="Q26" s="531"/>
      <c r="R26" s="531"/>
      <c r="S26" s="531"/>
      <c r="T26" s="531"/>
      <c r="U26" s="531"/>
      <c r="V26" s="531"/>
      <c r="W26" s="531"/>
      <c r="X26" s="531"/>
      <c r="Y26" s="531"/>
      <c r="Z26" s="532"/>
    </row>
    <row r="27" spans="2:26" ht="21.75" customHeight="1" x14ac:dyDescent="0.15">
      <c r="B27" s="290"/>
      <c r="C27" s="530"/>
      <c r="D27" s="531"/>
      <c r="E27" s="531"/>
      <c r="F27" s="531"/>
      <c r="G27" s="531"/>
      <c r="H27" s="531"/>
      <c r="I27" s="531"/>
      <c r="J27" s="531"/>
      <c r="K27" s="531"/>
      <c r="L27" s="531"/>
      <c r="M27" s="531"/>
      <c r="N27" s="531"/>
      <c r="O27" s="531"/>
      <c r="P27" s="531"/>
      <c r="Q27" s="531"/>
      <c r="R27" s="531"/>
      <c r="S27" s="531"/>
      <c r="T27" s="531"/>
      <c r="U27" s="531"/>
      <c r="V27" s="531"/>
      <c r="W27" s="531"/>
      <c r="X27" s="531"/>
      <c r="Y27" s="531"/>
      <c r="Z27" s="532"/>
    </row>
    <row r="28" spans="2:26" ht="21.75" customHeight="1" x14ac:dyDescent="0.15">
      <c r="B28" s="290"/>
      <c r="C28" s="530"/>
      <c r="D28" s="531"/>
      <c r="E28" s="531"/>
      <c r="F28" s="531"/>
      <c r="G28" s="531"/>
      <c r="H28" s="531"/>
      <c r="I28" s="531"/>
      <c r="J28" s="531"/>
      <c r="K28" s="531"/>
      <c r="L28" s="531"/>
      <c r="M28" s="531"/>
      <c r="N28" s="531"/>
      <c r="O28" s="531"/>
      <c r="P28" s="531"/>
      <c r="Q28" s="531"/>
      <c r="R28" s="531"/>
      <c r="S28" s="531"/>
      <c r="T28" s="531"/>
      <c r="U28" s="531"/>
      <c r="V28" s="531"/>
      <c r="W28" s="531"/>
      <c r="X28" s="531"/>
      <c r="Y28" s="531"/>
      <c r="Z28" s="532"/>
    </row>
    <row r="29" spans="2:26" ht="47.25" customHeight="1" x14ac:dyDescent="0.15">
      <c r="B29" s="353"/>
      <c r="C29" s="56"/>
      <c r="D29" s="56"/>
      <c r="E29" s="103"/>
      <c r="F29" s="104"/>
      <c r="G29" s="56"/>
      <c r="H29" s="56"/>
      <c r="I29" s="56"/>
      <c r="J29" s="533" t="s">
        <v>429</v>
      </c>
      <c r="K29" s="533"/>
      <c r="L29" s="533"/>
      <c r="M29" s="533"/>
      <c r="N29" s="533"/>
      <c r="O29" s="533"/>
      <c r="P29" s="533"/>
      <c r="Q29" s="533" t="s">
        <v>430</v>
      </c>
      <c r="R29" s="533"/>
      <c r="S29" s="533"/>
      <c r="T29" s="533"/>
      <c r="U29" s="533"/>
      <c r="V29" s="533"/>
      <c r="W29" s="533"/>
      <c r="X29" s="533"/>
      <c r="Y29" s="533"/>
      <c r="Z29" s="105"/>
    </row>
    <row r="30" spans="2:26" ht="15" customHeight="1" x14ac:dyDescent="0.15">
      <c r="C30" s="3" t="s">
        <v>431</v>
      </c>
    </row>
    <row r="31" spans="2:26" ht="15" customHeight="1" x14ac:dyDescent="0.15">
      <c r="C31" s="1" t="s">
        <v>443</v>
      </c>
    </row>
    <row r="32" spans="2:26" ht="15" customHeight="1" x14ac:dyDescent="0.15">
      <c r="C32" s="1" t="s">
        <v>432</v>
      </c>
    </row>
    <row r="33" spans="3:3" ht="15" customHeight="1" x14ac:dyDescent="0.15">
      <c r="C33" s="1" t="s">
        <v>433</v>
      </c>
    </row>
  </sheetData>
  <mergeCells count="58">
    <mergeCell ref="C12:Z2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B5:B6"/>
    <mergeCell ref="D5:F5"/>
    <mergeCell ref="G5:H5"/>
    <mergeCell ref="I5:K5"/>
    <mergeCell ref="L5:M5"/>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8"/>
  <dataValidations count="2">
    <dataValidation allowBlank="1" showInputMessage="1" showErrorMessage="1" prompt="経度を小数点以下５桁まで入力する。" sqref="X4:Z4 X6:Z6" xr:uid="{79886871-7E8C-4E76-9670-01DF1ED1FD3E}"/>
    <dataValidation allowBlank="1" showInputMessage="1" showErrorMessage="1" prompt="緯度を小数点以下５桁まで入力する。" sqref="X3:Z3 X5:Z5" xr:uid="{B188CB46-AA4A-4CF0-A186-299AD95D80E8}"/>
  </dataValidations>
  <printOptions horizontalCentered="1" verticalCentered="1"/>
  <pageMargins left="0.23622047244094491" right="0.23622047244094491" top="0.39370078740157483" bottom="0.39370078740157483" header="0.31496062992125984" footer="0.31496062992125984"/>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8406BF0-5541-4A72-A3EE-D328F038A621}">
          <x14:formula1>
            <xm:f>'(参考)リスト'!$C$6:$C$11</xm:f>
          </x14:formula1>
          <xm:sqref>I5:K5</xm:sqref>
        </x14:dataValidation>
        <x14:dataValidation type="list" allowBlank="1" showInputMessage="1" showErrorMessage="1" xr:uid="{6B7E1F77-D00B-4D67-9490-2BDBED530555}">
          <x14:formula1>
            <xm:f>'(参考)リスト'!$D$6:$D$7</xm:f>
          </x14:formula1>
          <xm:sqref>R5:R6</xm:sqref>
        </x14:dataValidation>
        <x14:dataValidation type="list" allowBlank="1" showInputMessage="1" showErrorMessage="1" xr:uid="{831EE444-E6CB-4E73-913D-7D99F926BAE1}">
          <x14:formula1>
            <xm:f>'(参考)リスト'!$F$6:$F$7</xm:f>
          </x14:formula1>
          <xm:sqref>U5</xm:sqref>
        </x14:dataValidation>
        <x14:dataValidation type="list" allowBlank="1" showInputMessage="1" showErrorMessage="1" xr:uid="{2BCC3ABA-51A9-44AC-83F1-87E2264A7940}">
          <x14:formula1>
            <xm:f>'(参考)リスト'!$E$6:$E$10</xm:f>
          </x14:formula1>
          <xm:sqref>U6</xm:sqref>
        </x14:dataValidation>
        <x14:dataValidation type="list" allowBlank="1" showInputMessage="1" showErrorMessage="1" xr:uid="{34FCD0F5-2E11-4869-97FA-061EAF3784F0}">
          <x14:formula1>
            <xm:f>'(参考)リスト'!$G$16:$G$19</xm:f>
          </x14:formula1>
          <xm:sqref>D7:E11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18FC7-0A9D-41A4-B5A2-275FB5A9D2A5}">
  <sheetPr codeName="Sheet20"/>
  <dimension ref="B1:AA33"/>
  <sheetViews>
    <sheetView showGridLines="0" view="pageBreakPreview" zoomScaleNormal="10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 t="s">
        <v>550</v>
      </c>
      <c r="C2" s="3"/>
      <c r="D2" s="3"/>
      <c r="E2" s="3"/>
      <c r="F2" s="3"/>
      <c r="G2" s="3"/>
      <c r="H2" s="3"/>
      <c r="I2" s="3"/>
      <c r="J2" s="3"/>
      <c r="K2" s="3"/>
      <c r="L2" s="3"/>
      <c r="M2" s="106"/>
      <c r="N2" s="294" t="s">
        <v>413</v>
      </c>
      <c r="O2" s="294"/>
      <c r="P2" s="498">
        <v>45839</v>
      </c>
      <c r="Q2" s="499"/>
      <c r="R2" s="500"/>
      <c r="S2" s="294" t="s">
        <v>414</v>
      </c>
      <c r="T2" s="294"/>
      <c r="U2" s="294"/>
      <c r="V2" s="501" t="s">
        <v>570</v>
      </c>
      <c r="W2" s="502"/>
      <c r="X2" s="502"/>
      <c r="Y2" s="502"/>
      <c r="Z2" s="502"/>
    </row>
    <row r="3" spans="2:27" ht="20.100000000000001" customHeight="1" x14ac:dyDescent="0.15">
      <c r="B3" s="82" t="s">
        <v>17</v>
      </c>
      <c r="C3" s="306" t="s">
        <v>585</v>
      </c>
      <c r="D3" s="307"/>
      <c r="E3" s="307"/>
      <c r="F3" s="308"/>
      <c r="G3" s="291" t="s">
        <v>415</v>
      </c>
      <c r="H3" s="306" t="s">
        <v>568</v>
      </c>
      <c r="I3" s="307"/>
      <c r="J3" s="308"/>
      <c r="K3" s="291" t="s">
        <v>416</v>
      </c>
      <c r="L3" s="503" t="s">
        <v>569</v>
      </c>
      <c r="M3" s="504"/>
      <c r="N3" s="504"/>
      <c r="O3" s="504"/>
      <c r="P3" s="504"/>
      <c r="Q3" s="265" t="s">
        <v>417</v>
      </c>
      <c r="R3" s="267"/>
      <c r="S3" s="306" t="s">
        <v>593</v>
      </c>
      <c r="T3" s="307"/>
      <c r="U3" s="308"/>
      <c r="V3" s="506" t="s">
        <v>418</v>
      </c>
      <c r="W3" s="96" t="s">
        <v>419</v>
      </c>
      <c r="X3" s="508">
        <v>34.409030000000001</v>
      </c>
      <c r="Y3" s="509"/>
      <c r="Z3" s="510"/>
    </row>
    <row r="4" spans="2:27" ht="20.100000000000001" customHeight="1" x14ac:dyDescent="0.15">
      <c r="B4" s="84" t="s">
        <v>7</v>
      </c>
      <c r="C4" s="511" t="s">
        <v>587</v>
      </c>
      <c r="D4" s="310"/>
      <c r="E4" s="310"/>
      <c r="F4" s="311"/>
      <c r="G4" s="284"/>
      <c r="H4" s="309"/>
      <c r="I4" s="310"/>
      <c r="J4" s="311"/>
      <c r="K4" s="284"/>
      <c r="L4" s="505"/>
      <c r="M4" s="505"/>
      <c r="N4" s="505"/>
      <c r="O4" s="505"/>
      <c r="P4" s="505"/>
      <c r="Q4" s="268"/>
      <c r="R4" s="270"/>
      <c r="S4" s="511" t="s">
        <v>594</v>
      </c>
      <c r="T4" s="310"/>
      <c r="U4" s="311"/>
      <c r="V4" s="507"/>
      <c r="W4" s="97" t="s">
        <v>420</v>
      </c>
      <c r="X4" s="508">
        <v>132.05139</v>
      </c>
      <c r="Y4" s="509"/>
      <c r="Z4" s="510"/>
    </row>
    <row r="5" spans="2:27" ht="20.100000000000001" customHeight="1" x14ac:dyDescent="0.15">
      <c r="B5" s="528" t="s">
        <v>8</v>
      </c>
      <c r="C5" s="79" t="s">
        <v>9</v>
      </c>
      <c r="D5" s="285" t="s">
        <v>597</v>
      </c>
      <c r="E5" s="280"/>
      <c r="F5" s="280"/>
      <c r="G5" s="252" t="s">
        <v>421</v>
      </c>
      <c r="H5" s="253"/>
      <c r="I5" s="285" t="s">
        <v>598</v>
      </c>
      <c r="J5" s="280"/>
      <c r="K5" s="286"/>
      <c r="L5" s="294" t="s">
        <v>26</v>
      </c>
      <c r="M5" s="294"/>
      <c r="N5" s="75" t="s">
        <v>25</v>
      </c>
      <c r="O5" s="195">
        <v>126</v>
      </c>
      <c r="P5" s="76" t="s">
        <v>24</v>
      </c>
      <c r="Q5" s="484" t="s">
        <v>437</v>
      </c>
      <c r="R5" s="512" t="s">
        <v>469</v>
      </c>
      <c r="S5" s="291" t="s">
        <v>13</v>
      </c>
      <c r="T5" s="291"/>
      <c r="U5" s="196" t="s">
        <v>600</v>
      </c>
      <c r="V5" s="265" t="s">
        <v>422</v>
      </c>
      <c r="W5" s="96" t="s">
        <v>419</v>
      </c>
      <c r="X5" s="508">
        <v>34.413029999999999</v>
      </c>
      <c r="Y5" s="509"/>
      <c r="Z5" s="510"/>
    </row>
    <row r="6" spans="2:27" ht="20.100000000000001" customHeight="1" x14ac:dyDescent="0.15">
      <c r="B6" s="529"/>
      <c r="C6" s="79" t="s">
        <v>10</v>
      </c>
      <c r="D6" s="285" t="s">
        <v>597</v>
      </c>
      <c r="E6" s="280"/>
      <c r="F6" s="280"/>
      <c r="G6" s="294" t="s">
        <v>423</v>
      </c>
      <c r="H6" s="294"/>
      <c r="I6" s="285">
        <v>2000</v>
      </c>
      <c r="J6" s="280"/>
      <c r="K6" s="286"/>
      <c r="L6" s="294" t="s">
        <v>375</v>
      </c>
      <c r="M6" s="294"/>
      <c r="N6" s="75" t="s">
        <v>25</v>
      </c>
      <c r="O6" s="195">
        <v>9.8000000000000007</v>
      </c>
      <c r="P6" s="76" t="s">
        <v>24</v>
      </c>
      <c r="Q6" s="270"/>
      <c r="R6" s="513"/>
      <c r="S6" s="294" t="s">
        <v>12</v>
      </c>
      <c r="T6" s="294"/>
      <c r="U6" s="197" t="s">
        <v>599</v>
      </c>
      <c r="V6" s="268"/>
      <c r="W6" s="96" t="s">
        <v>420</v>
      </c>
      <c r="X6" s="508">
        <v>132.04958999999999</v>
      </c>
      <c r="Y6" s="509"/>
      <c r="Z6" s="510"/>
    </row>
    <row r="7" spans="2:27" ht="7.5" customHeight="1" x14ac:dyDescent="0.15">
      <c r="B7" s="497" t="s">
        <v>424</v>
      </c>
      <c r="C7" s="497"/>
      <c r="D7" s="538" t="s">
        <v>260</v>
      </c>
      <c r="E7" s="539"/>
      <c r="F7" s="98"/>
      <c r="G7" s="98"/>
      <c r="H7" s="98"/>
      <c r="I7" s="98"/>
      <c r="J7" s="98"/>
      <c r="K7" s="98"/>
      <c r="L7" s="98"/>
      <c r="M7" s="98"/>
      <c r="N7" s="98"/>
      <c r="O7" s="98"/>
      <c r="P7" s="98"/>
      <c r="Q7" s="98"/>
      <c r="R7" s="98"/>
      <c r="S7" s="98"/>
      <c r="T7" s="98"/>
      <c r="U7" s="98"/>
      <c r="V7" s="98"/>
      <c r="W7" s="98"/>
      <c r="X7" s="150"/>
      <c r="Y7" s="150"/>
      <c r="Z7" s="151"/>
    </row>
    <row r="8" spans="2:27" ht="21.75" customHeight="1" x14ac:dyDescent="0.15">
      <c r="B8" s="497"/>
      <c r="C8" s="497"/>
      <c r="D8" s="539"/>
      <c r="E8" s="539"/>
      <c r="F8" s="99"/>
      <c r="G8" s="482" t="s">
        <v>425</v>
      </c>
      <c r="H8" s="484"/>
      <c r="I8" s="542" t="s">
        <v>426</v>
      </c>
      <c r="J8" s="100" t="s">
        <v>14</v>
      </c>
      <c r="K8" s="101" t="s">
        <v>23</v>
      </c>
      <c r="L8" s="524">
        <v>3</v>
      </c>
      <c r="M8" s="525"/>
      <c r="N8" s="79" t="s">
        <v>22</v>
      </c>
      <c r="O8" s="526">
        <v>1</v>
      </c>
      <c r="P8" s="527"/>
      <c r="Q8" s="79" t="s">
        <v>21</v>
      </c>
      <c r="R8" s="524">
        <v>0</v>
      </c>
      <c r="S8" s="525"/>
      <c r="T8" s="482" t="s">
        <v>427</v>
      </c>
      <c r="U8" s="484"/>
      <c r="V8" s="482" t="s">
        <v>428</v>
      </c>
      <c r="W8" s="484"/>
      <c r="X8" s="514">
        <v>0</v>
      </c>
      <c r="Y8" s="515"/>
      <c r="Z8" s="99"/>
      <c r="AA8" s="102"/>
    </row>
    <row r="9" spans="2:27" ht="10.9" customHeight="1" x14ac:dyDescent="0.15">
      <c r="B9" s="497"/>
      <c r="C9" s="497"/>
      <c r="D9" s="539"/>
      <c r="E9" s="539"/>
      <c r="F9" s="99"/>
      <c r="G9" s="540"/>
      <c r="H9" s="541"/>
      <c r="I9" s="543"/>
      <c r="J9" s="518" t="s">
        <v>15</v>
      </c>
      <c r="K9" s="520" t="s">
        <v>23</v>
      </c>
      <c r="L9" s="514">
        <v>2</v>
      </c>
      <c r="M9" s="515"/>
      <c r="N9" s="518" t="s">
        <v>22</v>
      </c>
      <c r="O9" s="514">
        <v>0</v>
      </c>
      <c r="P9" s="515"/>
      <c r="Q9" s="518" t="s">
        <v>21</v>
      </c>
      <c r="R9" s="514">
        <v>0</v>
      </c>
      <c r="S9" s="515"/>
      <c r="T9" s="540"/>
      <c r="U9" s="541"/>
      <c r="V9" s="485"/>
      <c r="W9" s="487"/>
      <c r="X9" s="516"/>
      <c r="Y9" s="517"/>
      <c r="Z9" s="99"/>
      <c r="AA9" s="102"/>
    </row>
    <row r="10" spans="2:27" ht="10.9" customHeight="1" x14ac:dyDescent="0.15">
      <c r="B10" s="497"/>
      <c r="C10" s="497"/>
      <c r="D10" s="539"/>
      <c r="E10" s="539"/>
      <c r="F10" s="99"/>
      <c r="G10" s="540"/>
      <c r="H10" s="541"/>
      <c r="I10" s="543"/>
      <c r="J10" s="519"/>
      <c r="K10" s="521"/>
      <c r="L10" s="522"/>
      <c r="M10" s="523"/>
      <c r="N10" s="519"/>
      <c r="O10" s="522"/>
      <c r="P10" s="523"/>
      <c r="Q10" s="519"/>
      <c r="R10" s="522"/>
      <c r="S10" s="523"/>
      <c r="T10" s="540"/>
      <c r="U10" s="541"/>
      <c r="V10" s="482" t="s">
        <v>411</v>
      </c>
      <c r="W10" s="484"/>
      <c r="X10" s="514">
        <v>0</v>
      </c>
      <c r="Y10" s="515"/>
      <c r="Z10" s="99"/>
      <c r="AA10" s="102"/>
    </row>
    <row r="11" spans="2:27" ht="21.75" customHeight="1" x14ac:dyDescent="0.15">
      <c r="B11" s="497"/>
      <c r="C11" s="497"/>
      <c r="D11" s="539"/>
      <c r="E11" s="539"/>
      <c r="F11" s="99"/>
      <c r="G11" s="485"/>
      <c r="H11" s="487"/>
      <c r="I11" s="544"/>
      <c r="J11" s="79" t="s">
        <v>16</v>
      </c>
      <c r="K11" s="101" t="s">
        <v>23</v>
      </c>
      <c r="L11" s="534">
        <v>0</v>
      </c>
      <c r="M11" s="535"/>
      <c r="N11" s="79" t="s">
        <v>22</v>
      </c>
      <c r="O11" s="536">
        <v>0</v>
      </c>
      <c r="P11" s="537"/>
      <c r="Q11" s="79" t="s">
        <v>21</v>
      </c>
      <c r="R11" s="534">
        <v>0</v>
      </c>
      <c r="S11" s="535"/>
      <c r="T11" s="485"/>
      <c r="U11" s="487"/>
      <c r="V11" s="485"/>
      <c r="W11" s="487"/>
      <c r="X11" s="522"/>
      <c r="Y11" s="523"/>
      <c r="Z11" s="99"/>
      <c r="AA11" s="102"/>
    </row>
    <row r="12" spans="2:27" ht="21.75" customHeight="1" x14ac:dyDescent="0.15">
      <c r="B12" s="289" t="s">
        <v>5</v>
      </c>
      <c r="C12" s="530"/>
      <c r="D12" s="531"/>
      <c r="E12" s="531"/>
      <c r="F12" s="531"/>
      <c r="G12" s="531"/>
      <c r="H12" s="531"/>
      <c r="I12" s="531"/>
      <c r="J12" s="531"/>
      <c r="K12" s="531"/>
      <c r="L12" s="531"/>
      <c r="M12" s="531"/>
      <c r="N12" s="531"/>
      <c r="O12" s="531"/>
      <c r="P12" s="531"/>
      <c r="Q12" s="531"/>
      <c r="R12" s="531"/>
      <c r="S12" s="531"/>
      <c r="T12" s="531"/>
      <c r="U12" s="531"/>
      <c r="V12" s="531"/>
      <c r="W12" s="531"/>
      <c r="X12" s="531"/>
      <c r="Y12" s="531"/>
      <c r="Z12" s="532"/>
      <c r="AA12" s="102"/>
    </row>
    <row r="13" spans="2:27" ht="21.75" customHeight="1" x14ac:dyDescent="0.15">
      <c r="B13" s="290"/>
      <c r="C13" s="530"/>
      <c r="D13" s="531"/>
      <c r="E13" s="531"/>
      <c r="F13" s="531"/>
      <c r="G13" s="531"/>
      <c r="H13" s="531"/>
      <c r="I13" s="531"/>
      <c r="J13" s="531"/>
      <c r="K13" s="531"/>
      <c r="L13" s="531"/>
      <c r="M13" s="531"/>
      <c r="N13" s="531"/>
      <c r="O13" s="531"/>
      <c r="P13" s="531"/>
      <c r="Q13" s="531"/>
      <c r="R13" s="531"/>
      <c r="S13" s="531"/>
      <c r="T13" s="531"/>
      <c r="U13" s="531"/>
      <c r="V13" s="531"/>
      <c r="W13" s="531"/>
      <c r="X13" s="531"/>
      <c r="Y13" s="531"/>
      <c r="Z13" s="532"/>
      <c r="AA13" s="102"/>
    </row>
    <row r="14" spans="2:27" ht="21.75" customHeight="1" x14ac:dyDescent="0.15">
      <c r="B14" s="290"/>
      <c r="C14" s="530"/>
      <c r="D14" s="531"/>
      <c r="E14" s="531"/>
      <c r="F14" s="531"/>
      <c r="G14" s="531"/>
      <c r="H14" s="531"/>
      <c r="I14" s="531"/>
      <c r="J14" s="531"/>
      <c r="K14" s="531"/>
      <c r="L14" s="531"/>
      <c r="M14" s="531"/>
      <c r="N14" s="531"/>
      <c r="O14" s="531"/>
      <c r="P14" s="531"/>
      <c r="Q14" s="531"/>
      <c r="R14" s="531"/>
      <c r="S14" s="531"/>
      <c r="T14" s="531"/>
      <c r="U14" s="531"/>
      <c r="V14" s="531"/>
      <c r="W14" s="531"/>
      <c r="X14" s="531"/>
      <c r="Y14" s="531"/>
      <c r="Z14" s="532"/>
      <c r="AA14" s="102"/>
    </row>
    <row r="15" spans="2:27" ht="21.75" customHeight="1" x14ac:dyDescent="0.15">
      <c r="B15" s="290"/>
      <c r="C15" s="530"/>
      <c r="D15" s="531"/>
      <c r="E15" s="531"/>
      <c r="F15" s="531"/>
      <c r="G15" s="531"/>
      <c r="H15" s="531"/>
      <c r="I15" s="531"/>
      <c r="J15" s="531"/>
      <c r="K15" s="531"/>
      <c r="L15" s="531"/>
      <c r="M15" s="531"/>
      <c r="N15" s="531"/>
      <c r="O15" s="531"/>
      <c r="P15" s="531"/>
      <c r="Q15" s="531"/>
      <c r="R15" s="531"/>
      <c r="S15" s="531"/>
      <c r="T15" s="531"/>
      <c r="U15" s="531"/>
      <c r="V15" s="531"/>
      <c r="W15" s="531"/>
      <c r="X15" s="531"/>
      <c r="Y15" s="531"/>
      <c r="Z15" s="532"/>
    </row>
    <row r="16" spans="2:27" ht="21.75" customHeight="1" x14ac:dyDescent="0.15">
      <c r="B16" s="290"/>
      <c r="C16" s="530"/>
      <c r="D16" s="531"/>
      <c r="E16" s="531"/>
      <c r="F16" s="531"/>
      <c r="G16" s="531"/>
      <c r="H16" s="531"/>
      <c r="I16" s="531"/>
      <c r="J16" s="531"/>
      <c r="K16" s="531"/>
      <c r="L16" s="531"/>
      <c r="M16" s="531"/>
      <c r="N16" s="531"/>
      <c r="O16" s="531"/>
      <c r="P16" s="531"/>
      <c r="Q16" s="531"/>
      <c r="R16" s="531"/>
      <c r="S16" s="531"/>
      <c r="T16" s="531"/>
      <c r="U16" s="531"/>
      <c r="V16" s="531"/>
      <c r="W16" s="531"/>
      <c r="X16" s="531"/>
      <c r="Y16" s="531"/>
      <c r="Z16" s="532"/>
    </row>
    <row r="17" spans="2:26" ht="21.75" customHeight="1" x14ac:dyDescent="0.15">
      <c r="B17" s="290"/>
      <c r="C17" s="530"/>
      <c r="D17" s="531"/>
      <c r="E17" s="531"/>
      <c r="F17" s="531"/>
      <c r="G17" s="531"/>
      <c r="H17" s="531"/>
      <c r="I17" s="531"/>
      <c r="J17" s="531"/>
      <c r="K17" s="531"/>
      <c r="L17" s="531"/>
      <c r="M17" s="531"/>
      <c r="N17" s="531"/>
      <c r="O17" s="531"/>
      <c r="P17" s="531"/>
      <c r="Q17" s="531"/>
      <c r="R17" s="531"/>
      <c r="S17" s="531"/>
      <c r="T17" s="531"/>
      <c r="U17" s="531"/>
      <c r="V17" s="531"/>
      <c r="W17" s="531"/>
      <c r="X17" s="531"/>
      <c r="Y17" s="531"/>
      <c r="Z17" s="532"/>
    </row>
    <row r="18" spans="2:26" ht="21.75" customHeight="1" x14ac:dyDescent="0.15">
      <c r="B18" s="290"/>
      <c r="C18" s="530"/>
      <c r="D18" s="531"/>
      <c r="E18" s="531"/>
      <c r="F18" s="531"/>
      <c r="G18" s="531"/>
      <c r="H18" s="531"/>
      <c r="I18" s="531"/>
      <c r="J18" s="531"/>
      <c r="K18" s="531"/>
      <c r="L18" s="531"/>
      <c r="M18" s="531"/>
      <c r="N18" s="531"/>
      <c r="O18" s="531"/>
      <c r="P18" s="531"/>
      <c r="Q18" s="531"/>
      <c r="R18" s="531"/>
      <c r="S18" s="531"/>
      <c r="T18" s="531"/>
      <c r="U18" s="531"/>
      <c r="V18" s="531"/>
      <c r="W18" s="531"/>
      <c r="X18" s="531"/>
      <c r="Y18" s="531"/>
      <c r="Z18" s="532"/>
    </row>
    <row r="19" spans="2:26" ht="21.75" customHeight="1" x14ac:dyDescent="0.15">
      <c r="B19" s="290"/>
      <c r="C19" s="530"/>
      <c r="D19" s="531"/>
      <c r="E19" s="531"/>
      <c r="F19" s="531"/>
      <c r="G19" s="531"/>
      <c r="H19" s="531"/>
      <c r="I19" s="531"/>
      <c r="J19" s="531"/>
      <c r="K19" s="531"/>
      <c r="L19" s="531"/>
      <c r="M19" s="531"/>
      <c r="N19" s="531"/>
      <c r="O19" s="531"/>
      <c r="P19" s="531"/>
      <c r="Q19" s="531"/>
      <c r="R19" s="531"/>
      <c r="S19" s="531"/>
      <c r="T19" s="531"/>
      <c r="U19" s="531"/>
      <c r="V19" s="531"/>
      <c r="W19" s="531"/>
      <c r="X19" s="531"/>
      <c r="Y19" s="531"/>
      <c r="Z19" s="532"/>
    </row>
    <row r="20" spans="2:26" ht="21.75" customHeight="1" x14ac:dyDescent="0.15">
      <c r="B20" s="290"/>
      <c r="C20" s="530"/>
      <c r="D20" s="531"/>
      <c r="E20" s="531"/>
      <c r="F20" s="531"/>
      <c r="G20" s="531"/>
      <c r="H20" s="531"/>
      <c r="I20" s="531"/>
      <c r="J20" s="531"/>
      <c r="K20" s="531"/>
      <c r="L20" s="531"/>
      <c r="M20" s="531"/>
      <c r="N20" s="531"/>
      <c r="O20" s="531"/>
      <c r="P20" s="531"/>
      <c r="Q20" s="531"/>
      <c r="R20" s="531"/>
      <c r="S20" s="531"/>
      <c r="T20" s="531"/>
      <c r="U20" s="531"/>
      <c r="V20" s="531"/>
      <c r="W20" s="531"/>
      <c r="X20" s="531"/>
      <c r="Y20" s="531"/>
      <c r="Z20" s="532"/>
    </row>
    <row r="21" spans="2:26" ht="21.75" customHeight="1" x14ac:dyDescent="0.15">
      <c r="B21" s="290"/>
      <c r="C21" s="530"/>
      <c r="D21" s="531"/>
      <c r="E21" s="531"/>
      <c r="F21" s="531"/>
      <c r="G21" s="531"/>
      <c r="H21" s="531"/>
      <c r="I21" s="531"/>
      <c r="J21" s="531"/>
      <c r="K21" s="531"/>
      <c r="L21" s="531"/>
      <c r="M21" s="531"/>
      <c r="N21" s="531"/>
      <c r="O21" s="531"/>
      <c r="P21" s="531"/>
      <c r="Q21" s="531"/>
      <c r="R21" s="531"/>
      <c r="S21" s="531"/>
      <c r="T21" s="531"/>
      <c r="U21" s="531"/>
      <c r="V21" s="531"/>
      <c r="W21" s="531"/>
      <c r="X21" s="531"/>
      <c r="Y21" s="531"/>
      <c r="Z21" s="532"/>
    </row>
    <row r="22" spans="2:26" ht="21.75" customHeight="1" x14ac:dyDescent="0.15">
      <c r="B22" s="290"/>
      <c r="C22" s="530"/>
      <c r="D22" s="531"/>
      <c r="E22" s="531"/>
      <c r="F22" s="531"/>
      <c r="G22" s="531"/>
      <c r="H22" s="531"/>
      <c r="I22" s="531"/>
      <c r="J22" s="531"/>
      <c r="K22" s="531"/>
      <c r="L22" s="531"/>
      <c r="M22" s="531"/>
      <c r="N22" s="531"/>
      <c r="O22" s="531"/>
      <c r="P22" s="531"/>
      <c r="Q22" s="531"/>
      <c r="R22" s="531"/>
      <c r="S22" s="531"/>
      <c r="T22" s="531"/>
      <c r="U22" s="531"/>
      <c r="V22" s="531"/>
      <c r="W22" s="531"/>
      <c r="X22" s="531"/>
      <c r="Y22" s="531"/>
      <c r="Z22" s="532"/>
    </row>
    <row r="23" spans="2:26" ht="21.75" customHeight="1" x14ac:dyDescent="0.15">
      <c r="B23" s="290"/>
      <c r="C23" s="530"/>
      <c r="D23" s="531"/>
      <c r="E23" s="531"/>
      <c r="F23" s="531"/>
      <c r="G23" s="531"/>
      <c r="H23" s="531"/>
      <c r="I23" s="531"/>
      <c r="J23" s="531"/>
      <c r="K23" s="531"/>
      <c r="L23" s="531"/>
      <c r="M23" s="531"/>
      <c r="N23" s="531"/>
      <c r="O23" s="531"/>
      <c r="P23" s="531"/>
      <c r="Q23" s="531"/>
      <c r="R23" s="531"/>
      <c r="S23" s="531"/>
      <c r="T23" s="531"/>
      <c r="U23" s="531"/>
      <c r="V23" s="531"/>
      <c r="W23" s="531"/>
      <c r="X23" s="531"/>
      <c r="Y23" s="531"/>
      <c r="Z23" s="532"/>
    </row>
    <row r="24" spans="2:26" ht="21.75" customHeight="1" x14ac:dyDescent="0.15">
      <c r="B24" s="290"/>
      <c r="C24" s="530"/>
      <c r="D24" s="531"/>
      <c r="E24" s="531"/>
      <c r="F24" s="531"/>
      <c r="G24" s="531"/>
      <c r="H24" s="531"/>
      <c r="I24" s="531"/>
      <c r="J24" s="531"/>
      <c r="K24" s="531"/>
      <c r="L24" s="531"/>
      <c r="M24" s="531"/>
      <c r="N24" s="531"/>
      <c r="O24" s="531"/>
      <c r="P24" s="531"/>
      <c r="Q24" s="531"/>
      <c r="R24" s="531"/>
      <c r="S24" s="531"/>
      <c r="T24" s="531"/>
      <c r="U24" s="531"/>
      <c r="V24" s="531"/>
      <c r="W24" s="531"/>
      <c r="X24" s="531"/>
      <c r="Y24" s="531"/>
      <c r="Z24" s="532"/>
    </row>
    <row r="25" spans="2:26" ht="21.75" customHeight="1" x14ac:dyDescent="0.15">
      <c r="B25" s="290"/>
      <c r="C25" s="530"/>
      <c r="D25" s="531"/>
      <c r="E25" s="531"/>
      <c r="F25" s="531"/>
      <c r="G25" s="531"/>
      <c r="H25" s="531"/>
      <c r="I25" s="531"/>
      <c r="J25" s="531"/>
      <c r="K25" s="531"/>
      <c r="L25" s="531"/>
      <c r="M25" s="531"/>
      <c r="N25" s="531"/>
      <c r="O25" s="531"/>
      <c r="P25" s="531"/>
      <c r="Q25" s="531"/>
      <c r="R25" s="531"/>
      <c r="S25" s="531"/>
      <c r="T25" s="531"/>
      <c r="U25" s="531"/>
      <c r="V25" s="531"/>
      <c r="W25" s="531"/>
      <c r="X25" s="531"/>
      <c r="Y25" s="531"/>
      <c r="Z25" s="532"/>
    </row>
    <row r="26" spans="2:26" ht="21.75" customHeight="1" x14ac:dyDescent="0.15">
      <c r="B26" s="290"/>
      <c r="C26" s="530"/>
      <c r="D26" s="531"/>
      <c r="E26" s="531"/>
      <c r="F26" s="531"/>
      <c r="G26" s="531"/>
      <c r="H26" s="531"/>
      <c r="I26" s="531"/>
      <c r="J26" s="531"/>
      <c r="K26" s="531"/>
      <c r="L26" s="531"/>
      <c r="M26" s="531"/>
      <c r="N26" s="531"/>
      <c r="O26" s="531"/>
      <c r="P26" s="531"/>
      <c r="Q26" s="531"/>
      <c r="R26" s="531"/>
      <c r="S26" s="531"/>
      <c r="T26" s="531"/>
      <c r="U26" s="531"/>
      <c r="V26" s="531"/>
      <c r="W26" s="531"/>
      <c r="X26" s="531"/>
      <c r="Y26" s="531"/>
      <c r="Z26" s="532"/>
    </row>
    <row r="27" spans="2:26" ht="21.75" customHeight="1" x14ac:dyDescent="0.15">
      <c r="B27" s="290"/>
      <c r="C27" s="530"/>
      <c r="D27" s="531"/>
      <c r="E27" s="531"/>
      <c r="F27" s="531"/>
      <c r="G27" s="531"/>
      <c r="H27" s="531"/>
      <c r="I27" s="531"/>
      <c r="J27" s="531"/>
      <c r="K27" s="531"/>
      <c r="L27" s="531"/>
      <c r="M27" s="531"/>
      <c r="N27" s="531"/>
      <c r="O27" s="531"/>
      <c r="P27" s="531"/>
      <c r="Q27" s="531"/>
      <c r="R27" s="531"/>
      <c r="S27" s="531"/>
      <c r="T27" s="531"/>
      <c r="U27" s="531"/>
      <c r="V27" s="531"/>
      <c r="W27" s="531"/>
      <c r="X27" s="531"/>
      <c r="Y27" s="531"/>
      <c r="Z27" s="532"/>
    </row>
    <row r="28" spans="2:26" ht="21.75" customHeight="1" x14ac:dyDescent="0.15">
      <c r="B28" s="290"/>
      <c r="C28" s="530"/>
      <c r="D28" s="531"/>
      <c r="E28" s="531"/>
      <c r="F28" s="531"/>
      <c r="G28" s="531"/>
      <c r="H28" s="531"/>
      <c r="I28" s="531"/>
      <c r="J28" s="531"/>
      <c r="K28" s="531"/>
      <c r="L28" s="531"/>
      <c r="M28" s="531"/>
      <c r="N28" s="531"/>
      <c r="O28" s="531"/>
      <c r="P28" s="531"/>
      <c r="Q28" s="531"/>
      <c r="R28" s="531"/>
      <c r="S28" s="531"/>
      <c r="T28" s="531"/>
      <c r="U28" s="531"/>
      <c r="V28" s="531"/>
      <c r="W28" s="531"/>
      <c r="X28" s="531"/>
      <c r="Y28" s="531"/>
      <c r="Z28" s="532"/>
    </row>
    <row r="29" spans="2:26" ht="47.25" customHeight="1" x14ac:dyDescent="0.15">
      <c r="B29" s="353"/>
      <c r="C29" s="56"/>
      <c r="D29" s="56"/>
      <c r="E29" s="103"/>
      <c r="F29" s="104"/>
      <c r="G29" s="56"/>
      <c r="H29" s="56"/>
      <c r="I29" s="56"/>
      <c r="J29" s="533" t="s">
        <v>429</v>
      </c>
      <c r="K29" s="533"/>
      <c r="L29" s="533"/>
      <c r="M29" s="533"/>
      <c r="N29" s="533"/>
      <c r="O29" s="533"/>
      <c r="P29" s="533"/>
      <c r="Q29" s="533" t="s">
        <v>430</v>
      </c>
      <c r="R29" s="533"/>
      <c r="S29" s="533"/>
      <c r="T29" s="533"/>
      <c r="U29" s="533"/>
      <c r="V29" s="533"/>
      <c r="W29" s="533"/>
      <c r="X29" s="533"/>
      <c r="Y29" s="533"/>
      <c r="Z29" s="105"/>
    </row>
    <row r="30" spans="2:26" ht="15" customHeight="1" x14ac:dyDescent="0.15">
      <c r="C30" s="3" t="s">
        <v>431</v>
      </c>
    </row>
    <row r="31" spans="2:26" ht="15" customHeight="1" x14ac:dyDescent="0.15">
      <c r="C31" s="1" t="s">
        <v>443</v>
      </c>
    </row>
    <row r="32" spans="2:26" ht="15" customHeight="1" x14ac:dyDescent="0.15">
      <c r="C32" s="1" t="s">
        <v>432</v>
      </c>
    </row>
    <row r="33" spans="3:3" ht="15" customHeight="1" x14ac:dyDescent="0.15">
      <c r="C33" s="1" t="s">
        <v>433</v>
      </c>
    </row>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C4:F4"/>
    <mergeCell ref="S4:U4"/>
    <mergeCell ref="X4:Z4"/>
    <mergeCell ref="C3:F3"/>
    <mergeCell ref="G3:G4"/>
    <mergeCell ref="H3:J4"/>
    <mergeCell ref="K3:K4"/>
    <mergeCell ref="L3:P4"/>
    <mergeCell ref="Q3:R4"/>
    <mergeCell ref="N2:O2"/>
    <mergeCell ref="P2:R2"/>
    <mergeCell ref="S2:U2"/>
    <mergeCell ref="V2:Z2"/>
    <mergeCell ref="S3:U3"/>
    <mergeCell ref="V3:V4"/>
    <mergeCell ref="X3:Z3"/>
  </mergeCells>
  <phoneticPr fontId="8"/>
  <dataValidations count="2">
    <dataValidation allowBlank="1" showInputMessage="1" showErrorMessage="1" prompt="緯度を小数点以下５桁まで入力する。" sqref="X3:Z3 X5:Z5" xr:uid="{371CEBE6-763C-4A64-894D-20DDA9ECA1DF}"/>
    <dataValidation allowBlank="1" showInputMessage="1" showErrorMessage="1" prompt="経度を小数点以下５桁まで入力する。" sqref="X4:Z4 X6:Z6" xr:uid="{4DDD6CED-5381-4956-B970-2353A197E60B}"/>
  </dataValidations>
  <printOptions horizontalCentered="1" verticalCentered="1"/>
  <pageMargins left="0.23622047244094491" right="0.23622047244094491" top="0.39370078740157483" bottom="0.39370078740157483" header="0.31496062992125984" footer="0.31496062992125984"/>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47E0871-833C-404E-BFB5-F9A37A3FFA5A}">
          <x14:formula1>
            <xm:f>'(参考)リスト'!$G$16:$G$19</xm:f>
          </x14:formula1>
          <xm:sqref>D7:E11</xm:sqref>
        </x14:dataValidation>
        <x14:dataValidation type="list" allowBlank="1" showInputMessage="1" showErrorMessage="1" xr:uid="{94580B81-F8B4-4BF1-9490-3AFEEEFEF477}">
          <x14:formula1>
            <xm:f>'(参考)リスト'!$E$6:$E$10</xm:f>
          </x14:formula1>
          <xm:sqref>U6</xm:sqref>
        </x14:dataValidation>
        <x14:dataValidation type="list" allowBlank="1" showInputMessage="1" showErrorMessage="1" xr:uid="{B9134044-1D7B-467C-ABA5-48F480EF826E}">
          <x14:formula1>
            <xm:f>'(参考)リスト'!$F$6:$F$7</xm:f>
          </x14:formula1>
          <xm:sqref>U5</xm:sqref>
        </x14:dataValidation>
        <x14:dataValidation type="list" allowBlank="1" showInputMessage="1" showErrorMessage="1" xr:uid="{B81A44B8-51E9-4D1C-B890-C33E3AFCA42F}">
          <x14:formula1>
            <xm:f>'(参考)リスト'!$D$6:$D$7</xm:f>
          </x14:formula1>
          <xm:sqref>R5:R6</xm:sqref>
        </x14:dataValidation>
        <x14:dataValidation type="list" allowBlank="1" showInputMessage="1" showErrorMessage="1" xr:uid="{B9502F1D-0791-4820-AAF1-F91E052B2942}">
          <x14:formula1>
            <xm:f>'(参考)リスト'!$C$6:$C$11</xm:f>
          </x14:formula1>
          <xm:sqref>I5:K5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7F8E2-5E7E-435C-8CA7-5CF2E7265D75}">
  <sheetPr codeName="Sheet21"/>
  <dimension ref="B1:AA33"/>
  <sheetViews>
    <sheetView showGridLines="0" view="pageBreakPreview" zoomScaleNormal="10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 t="s">
        <v>550</v>
      </c>
      <c r="C2" s="3"/>
      <c r="D2" s="3"/>
      <c r="E2" s="3"/>
      <c r="F2" s="3"/>
      <c r="G2" s="3"/>
      <c r="H2" s="3"/>
      <c r="I2" s="3"/>
      <c r="J2" s="3"/>
      <c r="K2" s="3"/>
      <c r="L2" s="3"/>
      <c r="M2" s="106"/>
      <c r="N2" s="294" t="s">
        <v>413</v>
      </c>
      <c r="O2" s="294"/>
      <c r="P2" s="498">
        <v>45839</v>
      </c>
      <c r="Q2" s="499"/>
      <c r="R2" s="500"/>
      <c r="S2" s="294" t="s">
        <v>414</v>
      </c>
      <c r="T2" s="294"/>
      <c r="U2" s="294"/>
      <c r="V2" s="501" t="s">
        <v>570</v>
      </c>
      <c r="W2" s="502"/>
      <c r="X2" s="502"/>
      <c r="Y2" s="502"/>
      <c r="Z2" s="502"/>
    </row>
    <row r="3" spans="2:27" ht="20.100000000000001" customHeight="1" x14ac:dyDescent="0.15">
      <c r="B3" s="82" t="s">
        <v>17</v>
      </c>
      <c r="C3" s="306" t="s">
        <v>585</v>
      </c>
      <c r="D3" s="307"/>
      <c r="E3" s="307"/>
      <c r="F3" s="308"/>
      <c r="G3" s="291" t="s">
        <v>415</v>
      </c>
      <c r="H3" s="306" t="s">
        <v>568</v>
      </c>
      <c r="I3" s="307"/>
      <c r="J3" s="308"/>
      <c r="K3" s="291" t="s">
        <v>416</v>
      </c>
      <c r="L3" s="503" t="s">
        <v>569</v>
      </c>
      <c r="M3" s="504"/>
      <c r="N3" s="504"/>
      <c r="O3" s="504"/>
      <c r="P3" s="504"/>
      <c r="Q3" s="265" t="s">
        <v>417</v>
      </c>
      <c r="R3" s="267"/>
      <c r="S3" s="306" t="s">
        <v>593</v>
      </c>
      <c r="T3" s="307"/>
      <c r="U3" s="308"/>
      <c r="V3" s="506" t="s">
        <v>418</v>
      </c>
      <c r="W3" s="96" t="s">
        <v>419</v>
      </c>
      <c r="X3" s="508">
        <v>34.409030000000001</v>
      </c>
      <c r="Y3" s="509"/>
      <c r="Z3" s="510"/>
    </row>
    <row r="4" spans="2:27" ht="20.100000000000001" customHeight="1" x14ac:dyDescent="0.15">
      <c r="B4" s="84" t="s">
        <v>7</v>
      </c>
      <c r="C4" s="511" t="s">
        <v>587</v>
      </c>
      <c r="D4" s="310"/>
      <c r="E4" s="310"/>
      <c r="F4" s="311"/>
      <c r="G4" s="284"/>
      <c r="H4" s="309"/>
      <c r="I4" s="310"/>
      <c r="J4" s="311"/>
      <c r="K4" s="284"/>
      <c r="L4" s="505"/>
      <c r="M4" s="505"/>
      <c r="N4" s="505"/>
      <c r="O4" s="505"/>
      <c r="P4" s="505"/>
      <c r="Q4" s="268"/>
      <c r="R4" s="270"/>
      <c r="S4" s="511" t="s">
        <v>594</v>
      </c>
      <c r="T4" s="310"/>
      <c r="U4" s="311"/>
      <c r="V4" s="507"/>
      <c r="W4" s="97" t="s">
        <v>420</v>
      </c>
      <c r="X4" s="508">
        <v>132.05139</v>
      </c>
      <c r="Y4" s="509"/>
      <c r="Z4" s="510"/>
    </row>
    <row r="5" spans="2:27" ht="20.100000000000001" customHeight="1" x14ac:dyDescent="0.15">
      <c r="B5" s="528" t="s">
        <v>8</v>
      </c>
      <c r="C5" s="79" t="s">
        <v>9</v>
      </c>
      <c r="D5" s="285" t="s">
        <v>597</v>
      </c>
      <c r="E5" s="280"/>
      <c r="F5" s="280"/>
      <c r="G5" s="252" t="s">
        <v>421</v>
      </c>
      <c r="H5" s="253"/>
      <c r="I5" s="285" t="s">
        <v>598</v>
      </c>
      <c r="J5" s="280"/>
      <c r="K5" s="286"/>
      <c r="L5" s="294" t="s">
        <v>26</v>
      </c>
      <c r="M5" s="294"/>
      <c r="N5" s="75" t="s">
        <v>25</v>
      </c>
      <c r="O5" s="195">
        <v>126</v>
      </c>
      <c r="P5" s="76" t="s">
        <v>24</v>
      </c>
      <c r="Q5" s="484" t="s">
        <v>437</v>
      </c>
      <c r="R5" s="512" t="s">
        <v>469</v>
      </c>
      <c r="S5" s="291" t="s">
        <v>13</v>
      </c>
      <c r="T5" s="291"/>
      <c r="U5" s="196" t="s">
        <v>600</v>
      </c>
      <c r="V5" s="265" t="s">
        <v>422</v>
      </c>
      <c r="W5" s="96" t="s">
        <v>419</v>
      </c>
      <c r="X5" s="508">
        <v>34.413029999999999</v>
      </c>
      <c r="Y5" s="509"/>
      <c r="Z5" s="510"/>
    </row>
    <row r="6" spans="2:27" ht="20.100000000000001" customHeight="1" x14ac:dyDescent="0.15">
      <c r="B6" s="529"/>
      <c r="C6" s="79" t="s">
        <v>10</v>
      </c>
      <c r="D6" s="285" t="s">
        <v>597</v>
      </c>
      <c r="E6" s="280"/>
      <c r="F6" s="280"/>
      <c r="G6" s="294" t="s">
        <v>423</v>
      </c>
      <c r="H6" s="294"/>
      <c r="I6" s="285">
        <v>2000</v>
      </c>
      <c r="J6" s="280"/>
      <c r="K6" s="286"/>
      <c r="L6" s="294" t="s">
        <v>375</v>
      </c>
      <c r="M6" s="294"/>
      <c r="N6" s="75" t="s">
        <v>25</v>
      </c>
      <c r="O6" s="195">
        <v>9.8000000000000007</v>
      </c>
      <c r="P6" s="76" t="s">
        <v>24</v>
      </c>
      <c r="Q6" s="270"/>
      <c r="R6" s="513"/>
      <c r="S6" s="294" t="s">
        <v>12</v>
      </c>
      <c r="T6" s="294"/>
      <c r="U6" s="197" t="s">
        <v>599</v>
      </c>
      <c r="V6" s="268"/>
      <c r="W6" s="96" t="s">
        <v>420</v>
      </c>
      <c r="X6" s="508">
        <v>132.04958999999999</v>
      </c>
      <c r="Y6" s="509"/>
      <c r="Z6" s="510"/>
    </row>
    <row r="7" spans="2:27" ht="7.5" customHeight="1" x14ac:dyDescent="0.15">
      <c r="B7" s="497" t="s">
        <v>424</v>
      </c>
      <c r="C7" s="497"/>
      <c r="D7" s="538" t="s">
        <v>260</v>
      </c>
      <c r="E7" s="539"/>
      <c r="F7" s="98"/>
      <c r="G7" s="98"/>
      <c r="H7" s="98"/>
      <c r="I7" s="98"/>
      <c r="J7" s="98"/>
      <c r="K7" s="98"/>
      <c r="L7" s="98"/>
      <c r="M7" s="98"/>
      <c r="N7" s="98"/>
      <c r="O7" s="98"/>
      <c r="P7" s="98"/>
      <c r="Q7" s="98"/>
      <c r="R7" s="98"/>
      <c r="S7" s="98"/>
      <c r="T7" s="98"/>
      <c r="U7" s="98"/>
      <c r="V7" s="98"/>
      <c r="W7" s="98"/>
      <c r="X7" s="150"/>
      <c r="Y7" s="150"/>
      <c r="Z7" s="151"/>
    </row>
    <row r="8" spans="2:27" ht="21.75" customHeight="1" x14ac:dyDescent="0.15">
      <c r="B8" s="497"/>
      <c r="C8" s="497"/>
      <c r="D8" s="539"/>
      <c r="E8" s="539"/>
      <c r="F8" s="99"/>
      <c r="G8" s="482" t="s">
        <v>425</v>
      </c>
      <c r="H8" s="484"/>
      <c r="I8" s="542" t="s">
        <v>426</v>
      </c>
      <c r="J8" s="100" t="s">
        <v>14</v>
      </c>
      <c r="K8" s="101" t="s">
        <v>23</v>
      </c>
      <c r="L8" s="524">
        <v>3</v>
      </c>
      <c r="M8" s="525"/>
      <c r="N8" s="79" t="s">
        <v>22</v>
      </c>
      <c r="O8" s="526">
        <v>1</v>
      </c>
      <c r="P8" s="527"/>
      <c r="Q8" s="79" t="s">
        <v>21</v>
      </c>
      <c r="R8" s="524">
        <v>0</v>
      </c>
      <c r="S8" s="525"/>
      <c r="T8" s="482" t="s">
        <v>427</v>
      </c>
      <c r="U8" s="484"/>
      <c r="V8" s="482" t="s">
        <v>428</v>
      </c>
      <c r="W8" s="484"/>
      <c r="X8" s="514">
        <v>0</v>
      </c>
      <c r="Y8" s="515"/>
      <c r="Z8" s="99"/>
      <c r="AA8" s="102"/>
    </row>
    <row r="9" spans="2:27" ht="10.9" customHeight="1" x14ac:dyDescent="0.15">
      <c r="B9" s="497"/>
      <c r="C9" s="497"/>
      <c r="D9" s="539"/>
      <c r="E9" s="539"/>
      <c r="F9" s="99"/>
      <c r="G9" s="540"/>
      <c r="H9" s="541"/>
      <c r="I9" s="543"/>
      <c r="J9" s="518" t="s">
        <v>15</v>
      </c>
      <c r="K9" s="520" t="s">
        <v>23</v>
      </c>
      <c r="L9" s="514">
        <v>2</v>
      </c>
      <c r="M9" s="515"/>
      <c r="N9" s="518" t="s">
        <v>22</v>
      </c>
      <c r="O9" s="514">
        <v>0</v>
      </c>
      <c r="P9" s="515"/>
      <c r="Q9" s="518" t="s">
        <v>21</v>
      </c>
      <c r="R9" s="514">
        <v>0</v>
      </c>
      <c r="S9" s="515"/>
      <c r="T9" s="540"/>
      <c r="U9" s="541"/>
      <c r="V9" s="485"/>
      <c r="W9" s="487"/>
      <c r="X9" s="516"/>
      <c r="Y9" s="517"/>
      <c r="Z9" s="99"/>
      <c r="AA9" s="102"/>
    </row>
    <row r="10" spans="2:27" ht="10.9" customHeight="1" x14ac:dyDescent="0.15">
      <c r="B10" s="497"/>
      <c r="C10" s="497"/>
      <c r="D10" s="539"/>
      <c r="E10" s="539"/>
      <c r="F10" s="99"/>
      <c r="G10" s="540"/>
      <c r="H10" s="541"/>
      <c r="I10" s="543"/>
      <c r="J10" s="519"/>
      <c r="K10" s="521"/>
      <c r="L10" s="522"/>
      <c r="M10" s="523"/>
      <c r="N10" s="519"/>
      <c r="O10" s="522"/>
      <c r="P10" s="523"/>
      <c r="Q10" s="519"/>
      <c r="R10" s="522"/>
      <c r="S10" s="523"/>
      <c r="T10" s="540"/>
      <c r="U10" s="541"/>
      <c r="V10" s="482" t="s">
        <v>411</v>
      </c>
      <c r="W10" s="484"/>
      <c r="X10" s="514">
        <v>0</v>
      </c>
      <c r="Y10" s="515"/>
      <c r="Z10" s="99"/>
      <c r="AA10" s="102"/>
    </row>
    <row r="11" spans="2:27" ht="21.75" customHeight="1" x14ac:dyDescent="0.15">
      <c r="B11" s="497"/>
      <c r="C11" s="497"/>
      <c r="D11" s="539"/>
      <c r="E11" s="539"/>
      <c r="F11" s="99"/>
      <c r="G11" s="485"/>
      <c r="H11" s="487"/>
      <c r="I11" s="544"/>
      <c r="J11" s="79" t="s">
        <v>16</v>
      </c>
      <c r="K11" s="101" t="s">
        <v>23</v>
      </c>
      <c r="L11" s="534">
        <v>0</v>
      </c>
      <c r="M11" s="535"/>
      <c r="N11" s="79" t="s">
        <v>22</v>
      </c>
      <c r="O11" s="536">
        <v>0</v>
      </c>
      <c r="P11" s="537"/>
      <c r="Q11" s="79" t="s">
        <v>21</v>
      </c>
      <c r="R11" s="534">
        <v>0</v>
      </c>
      <c r="S11" s="535"/>
      <c r="T11" s="485"/>
      <c r="U11" s="487"/>
      <c r="V11" s="485"/>
      <c r="W11" s="487"/>
      <c r="X11" s="522"/>
      <c r="Y11" s="523"/>
      <c r="Z11" s="99"/>
      <c r="AA11" s="102"/>
    </row>
    <row r="12" spans="2:27" ht="21.75" customHeight="1" x14ac:dyDescent="0.15">
      <c r="B12" s="289" t="s">
        <v>5</v>
      </c>
      <c r="C12" s="530"/>
      <c r="D12" s="531"/>
      <c r="E12" s="531"/>
      <c r="F12" s="531"/>
      <c r="G12" s="531"/>
      <c r="H12" s="531"/>
      <c r="I12" s="531"/>
      <c r="J12" s="531"/>
      <c r="K12" s="531"/>
      <c r="L12" s="531"/>
      <c r="M12" s="531"/>
      <c r="N12" s="531"/>
      <c r="O12" s="531"/>
      <c r="P12" s="531"/>
      <c r="Q12" s="531"/>
      <c r="R12" s="531"/>
      <c r="S12" s="531"/>
      <c r="T12" s="531"/>
      <c r="U12" s="531"/>
      <c r="V12" s="531"/>
      <c r="W12" s="531"/>
      <c r="X12" s="531"/>
      <c r="Y12" s="531"/>
      <c r="Z12" s="532"/>
      <c r="AA12" s="102"/>
    </row>
    <row r="13" spans="2:27" ht="21.75" customHeight="1" x14ac:dyDescent="0.15">
      <c r="B13" s="290"/>
      <c r="C13" s="530"/>
      <c r="D13" s="531"/>
      <c r="E13" s="531"/>
      <c r="F13" s="531"/>
      <c r="G13" s="531"/>
      <c r="H13" s="531"/>
      <c r="I13" s="531"/>
      <c r="J13" s="531"/>
      <c r="K13" s="531"/>
      <c r="L13" s="531"/>
      <c r="M13" s="531"/>
      <c r="N13" s="531"/>
      <c r="O13" s="531"/>
      <c r="P13" s="531"/>
      <c r="Q13" s="531"/>
      <c r="R13" s="531"/>
      <c r="S13" s="531"/>
      <c r="T13" s="531"/>
      <c r="U13" s="531"/>
      <c r="V13" s="531"/>
      <c r="W13" s="531"/>
      <c r="X13" s="531"/>
      <c r="Y13" s="531"/>
      <c r="Z13" s="532"/>
      <c r="AA13" s="102"/>
    </row>
    <row r="14" spans="2:27" ht="21.75" customHeight="1" x14ac:dyDescent="0.15">
      <c r="B14" s="290"/>
      <c r="C14" s="530"/>
      <c r="D14" s="531"/>
      <c r="E14" s="531"/>
      <c r="F14" s="531"/>
      <c r="G14" s="531"/>
      <c r="H14" s="531"/>
      <c r="I14" s="531"/>
      <c r="J14" s="531"/>
      <c r="K14" s="531"/>
      <c r="L14" s="531"/>
      <c r="M14" s="531"/>
      <c r="N14" s="531"/>
      <c r="O14" s="531"/>
      <c r="P14" s="531"/>
      <c r="Q14" s="531"/>
      <c r="R14" s="531"/>
      <c r="S14" s="531"/>
      <c r="T14" s="531"/>
      <c r="U14" s="531"/>
      <c r="V14" s="531"/>
      <c r="W14" s="531"/>
      <c r="X14" s="531"/>
      <c r="Y14" s="531"/>
      <c r="Z14" s="532"/>
      <c r="AA14" s="102"/>
    </row>
    <row r="15" spans="2:27" ht="21.75" customHeight="1" x14ac:dyDescent="0.15">
      <c r="B15" s="290"/>
      <c r="C15" s="530"/>
      <c r="D15" s="531"/>
      <c r="E15" s="531"/>
      <c r="F15" s="531"/>
      <c r="G15" s="531"/>
      <c r="H15" s="531"/>
      <c r="I15" s="531"/>
      <c r="J15" s="531"/>
      <c r="K15" s="531"/>
      <c r="L15" s="531"/>
      <c r="M15" s="531"/>
      <c r="N15" s="531"/>
      <c r="O15" s="531"/>
      <c r="P15" s="531"/>
      <c r="Q15" s="531"/>
      <c r="R15" s="531"/>
      <c r="S15" s="531"/>
      <c r="T15" s="531"/>
      <c r="U15" s="531"/>
      <c r="V15" s="531"/>
      <c r="W15" s="531"/>
      <c r="X15" s="531"/>
      <c r="Y15" s="531"/>
      <c r="Z15" s="532"/>
    </row>
    <row r="16" spans="2:27" ht="21.75" customHeight="1" x14ac:dyDescent="0.15">
      <c r="B16" s="290"/>
      <c r="C16" s="530"/>
      <c r="D16" s="531"/>
      <c r="E16" s="531"/>
      <c r="F16" s="531"/>
      <c r="G16" s="531"/>
      <c r="H16" s="531"/>
      <c r="I16" s="531"/>
      <c r="J16" s="531"/>
      <c r="K16" s="531"/>
      <c r="L16" s="531"/>
      <c r="M16" s="531"/>
      <c r="N16" s="531"/>
      <c r="O16" s="531"/>
      <c r="P16" s="531"/>
      <c r="Q16" s="531"/>
      <c r="R16" s="531"/>
      <c r="S16" s="531"/>
      <c r="T16" s="531"/>
      <c r="U16" s="531"/>
      <c r="V16" s="531"/>
      <c r="W16" s="531"/>
      <c r="X16" s="531"/>
      <c r="Y16" s="531"/>
      <c r="Z16" s="532"/>
    </row>
    <row r="17" spans="2:26" ht="21.75" customHeight="1" x14ac:dyDescent="0.15">
      <c r="B17" s="290"/>
      <c r="C17" s="530"/>
      <c r="D17" s="531"/>
      <c r="E17" s="531"/>
      <c r="F17" s="531"/>
      <c r="G17" s="531"/>
      <c r="H17" s="531"/>
      <c r="I17" s="531"/>
      <c r="J17" s="531"/>
      <c r="K17" s="531"/>
      <c r="L17" s="531"/>
      <c r="M17" s="531"/>
      <c r="N17" s="531"/>
      <c r="O17" s="531"/>
      <c r="P17" s="531"/>
      <c r="Q17" s="531"/>
      <c r="R17" s="531"/>
      <c r="S17" s="531"/>
      <c r="T17" s="531"/>
      <c r="U17" s="531"/>
      <c r="V17" s="531"/>
      <c r="W17" s="531"/>
      <c r="X17" s="531"/>
      <c r="Y17" s="531"/>
      <c r="Z17" s="532"/>
    </row>
    <row r="18" spans="2:26" ht="21.75" customHeight="1" x14ac:dyDescent="0.15">
      <c r="B18" s="290"/>
      <c r="C18" s="530"/>
      <c r="D18" s="531"/>
      <c r="E18" s="531"/>
      <c r="F18" s="531"/>
      <c r="G18" s="531"/>
      <c r="H18" s="531"/>
      <c r="I18" s="531"/>
      <c r="J18" s="531"/>
      <c r="K18" s="531"/>
      <c r="L18" s="531"/>
      <c r="M18" s="531"/>
      <c r="N18" s="531"/>
      <c r="O18" s="531"/>
      <c r="P18" s="531"/>
      <c r="Q18" s="531"/>
      <c r="R18" s="531"/>
      <c r="S18" s="531"/>
      <c r="T18" s="531"/>
      <c r="U18" s="531"/>
      <c r="V18" s="531"/>
      <c r="W18" s="531"/>
      <c r="X18" s="531"/>
      <c r="Y18" s="531"/>
      <c r="Z18" s="532"/>
    </row>
    <row r="19" spans="2:26" ht="21.75" customHeight="1" x14ac:dyDescent="0.15">
      <c r="B19" s="290"/>
      <c r="C19" s="530"/>
      <c r="D19" s="531"/>
      <c r="E19" s="531"/>
      <c r="F19" s="531"/>
      <c r="G19" s="531"/>
      <c r="H19" s="531"/>
      <c r="I19" s="531"/>
      <c r="J19" s="531"/>
      <c r="K19" s="531"/>
      <c r="L19" s="531"/>
      <c r="M19" s="531"/>
      <c r="N19" s="531"/>
      <c r="O19" s="531"/>
      <c r="P19" s="531"/>
      <c r="Q19" s="531"/>
      <c r="R19" s="531"/>
      <c r="S19" s="531"/>
      <c r="T19" s="531"/>
      <c r="U19" s="531"/>
      <c r="V19" s="531"/>
      <c r="W19" s="531"/>
      <c r="X19" s="531"/>
      <c r="Y19" s="531"/>
      <c r="Z19" s="532"/>
    </row>
    <row r="20" spans="2:26" ht="21.75" customHeight="1" x14ac:dyDescent="0.15">
      <c r="B20" s="290"/>
      <c r="C20" s="530"/>
      <c r="D20" s="531"/>
      <c r="E20" s="531"/>
      <c r="F20" s="531"/>
      <c r="G20" s="531"/>
      <c r="H20" s="531"/>
      <c r="I20" s="531"/>
      <c r="J20" s="531"/>
      <c r="K20" s="531"/>
      <c r="L20" s="531"/>
      <c r="M20" s="531"/>
      <c r="N20" s="531"/>
      <c r="O20" s="531"/>
      <c r="P20" s="531"/>
      <c r="Q20" s="531"/>
      <c r="R20" s="531"/>
      <c r="S20" s="531"/>
      <c r="T20" s="531"/>
      <c r="U20" s="531"/>
      <c r="V20" s="531"/>
      <c r="W20" s="531"/>
      <c r="X20" s="531"/>
      <c r="Y20" s="531"/>
      <c r="Z20" s="532"/>
    </row>
    <row r="21" spans="2:26" ht="21.75" customHeight="1" x14ac:dyDescent="0.15">
      <c r="B21" s="290"/>
      <c r="C21" s="530"/>
      <c r="D21" s="531"/>
      <c r="E21" s="531"/>
      <c r="F21" s="531"/>
      <c r="G21" s="531"/>
      <c r="H21" s="531"/>
      <c r="I21" s="531"/>
      <c r="J21" s="531"/>
      <c r="K21" s="531"/>
      <c r="L21" s="531"/>
      <c r="M21" s="531"/>
      <c r="N21" s="531"/>
      <c r="O21" s="531"/>
      <c r="P21" s="531"/>
      <c r="Q21" s="531"/>
      <c r="R21" s="531"/>
      <c r="S21" s="531"/>
      <c r="T21" s="531"/>
      <c r="U21" s="531"/>
      <c r="V21" s="531"/>
      <c r="W21" s="531"/>
      <c r="X21" s="531"/>
      <c r="Y21" s="531"/>
      <c r="Z21" s="532"/>
    </row>
    <row r="22" spans="2:26" ht="21.75" customHeight="1" x14ac:dyDescent="0.15">
      <c r="B22" s="290"/>
      <c r="C22" s="530"/>
      <c r="D22" s="531"/>
      <c r="E22" s="531"/>
      <c r="F22" s="531"/>
      <c r="G22" s="531"/>
      <c r="H22" s="531"/>
      <c r="I22" s="531"/>
      <c r="J22" s="531"/>
      <c r="K22" s="531"/>
      <c r="L22" s="531"/>
      <c r="M22" s="531"/>
      <c r="N22" s="531"/>
      <c r="O22" s="531"/>
      <c r="P22" s="531"/>
      <c r="Q22" s="531"/>
      <c r="R22" s="531"/>
      <c r="S22" s="531"/>
      <c r="T22" s="531"/>
      <c r="U22" s="531"/>
      <c r="V22" s="531"/>
      <c r="W22" s="531"/>
      <c r="X22" s="531"/>
      <c r="Y22" s="531"/>
      <c r="Z22" s="532"/>
    </row>
    <row r="23" spans="2:26" ht="21.75" customHeight="1" x14ac:dyDescent="0.15">
      <c r="B23" s="290"/>
      <c r="C23" s="530"/>
      <c r="D23" s="531"/>
      <c r="E23" s="531"/>
      <c r="F23" s="531"/>
      <c r="G23" s="531"/>
      <c r="H23" s="531"/>
      <c r="I23" s="531"/>
      <c r="J23" s="531"/>
      <c r="K23" s="531"/>
      <c r="L23" s="531"/>
      <c r="M23" s="531"/>
      <c r="N23" s="531"/>
      <c r="O23" s="531"/>
      <c r="P23" s="531"/>
      <c r="Q23" s="531"/>
      <c r="R23" s="531"/>
      <c r="S23" s="531"/>
      <c r="T23" s="531"/>
      <c r="U23" s="531"/>
      <c r="V23" s="531"/>
      <c r="W23" s="531"/>
      <c r="X23" s="531"/>
      <c r="Y23" s="531"/>
      <c r="Z23" s="532"/>
    </row>
    <row r="24" spans="2:26" ht="21.75" customHeight="1" x14ac:dyDescent="0.15">
      <c r="B24" s="290"/>
      <c r="C24" s="530"/>
      <c r="D24" s="531"/>
      <c r="E24" s="531"/>
      <c r="F24" s="531"/>
      <c r="G24" s="531"/>
      <c r="H24" s="531"/>
      <c r="I24" s="531"/>
      <c r="J24" s="531"/>
      <c r="K24" s="531"/>
      <c r="L24" s="531"/>
      <c r="M24" s="531"/>
      <c r="N24" s="531"/>
      <c r="O24" s="531"/>
      <c r="P24" s="531"/>
      <c r="Q24" s="531"/>
      <c r="R24" s="531"/>
      <c r="S24" s="531"/>
      <c r="T24" s="531"/>
      <c r="U24" s="531"/>
      <c r="V24" s="531"/>
      <c r="W24" s="531"/>
      <c r="X24" s="531"/>
      <c r="Y24" s="531"/>
      <c r="Z24" s="532"/>
    </row>
    <row r="25" spans="2:26" ht="21.75" customHeight="1" x14ac:dyDescent="0.15">
      <c r="B25" s="290"/>
      <c r="C25" s="530"/>
      <c r="D25" s="531"/>
      <c r="E25" s="531"/>
      <c r="F25" s="531"/>
      <c r="G25" s="531"/>
      <c r="H25" s="531"/>
      <c r="I25" s="531"/>
      <c r="J25" s="531"/>
      <c r="K25" s="531"/>
      <c r="L25" s="531"/>
      <c r="M25" s="531"/>
      <c r="N25" s="531"/>
      <c r="O25" s="531"/>
      <c r="P25" s="531"/>
      <c r="Q25" s="531"/>
      <c r="R25" s="531"/>
      <c r="S25" s="531"/>
      <c r="T25" s="531"/>
      <c r="U25" s="531"/>
      <c r="V25" s="531"/>
      <c r="W25" s="531"/>
      <c r="X25" s="531"/>
      <c r="Y25" s="531"/>
      <c r="Z25" s="532"/>
    </row>
    <row r="26" spans="2:26" ht="21.75" customHeight="1" x14ac:dyDescent="0.15">
      <c r="B26" s="290"/>
      <c r="C26" s="530"/>
      <c r="D26" s="531"/>
      <c r="E26" s="531"/>
      <c r="F26" s="531"/>
      <c r="G26" s="531"/>
      <c r="H26" s="531"/>
      <c r="I26" s="531"/>
      <c r="J26" s="531"/>
      <c r="K26" s="531"/>
      <c r="L26" s="531"/>
      <c r="M26" s="531"/>
      <c r="N26" s="531"/>
      <c r="O26" s="531"/>
      <c r="P26" s="531"/>
      <c r="Q26" s="531"/>
      <c r="R26" s="531"/>
      <c r="S26" s="531"/>
      <c r="T26" s="531"/>
      <c r="U26" s="531"/>
      <c r="V26" s="531"/>
      <c r="W26" s="531"/>
      <c r="X26" s="531"/>
      <c r="Y26" s="531"/>
      <c r="Z26" s="532"/>
    </row>
    <row r="27" spans="2:26" ht="21.75" customHeight="1" x14ac:dyDescent="0.15">
      <c r="B27" s="290"/>
      <c r="C27" s="530"/>
      <c r="D27" s="531"/>
      <c r="E27" s="531"/>
      <c r="F27" s="531"/>
      <c r="G27" s="531"/>
      <c r="H27" s="531"/>
      <c r="I27" s="531"/>
      <c r="J27" s="531"/>
      <c r="K27" s="531"/>
      <c r="L27" s="531"/>
      <c r="M27" s="531"/>
      <c r="N27" s="531"/>
      <c r="O27" s="531"/>
      <c r="P27" s="531"/>
      <c r="Q27" s="531"/>
      <c r="R27" s="531"/>
      <c r="S27" s="531"/>
      <c r="T27" s="531"/>
      <c r="U27" s="531"/>
      <c r="V27" s="531"/>
      <c r="W27" s="531"/>
      <c r="X27" s="531"/>
      <c r="Y27" s="531"/>
      <c r="Z27" s="532"/>
    </row>
    <row r="28" spans="2:26" ht="21.75" customHeight="1" x14ac:dyDescent="0.15">
      <c r="B28" s="290"/>
      <c r="C28" s="530"/>
      <c r="D28" s="531"/>
      <c r="E28" s="531"/>
      <c r="F28" s="531"/>
      <c r="G28" s="531"/>
      <c r="H28" s="531"/>
      <c r="I28" s="531"/>
      <c r="J28" s="531"/>
      <c r="K28" s="531"/>
      <c r="L28" s="531"/>
      <c r="M28" s="531"/>
      <c r="N28" s="531"/>
      <c r="O28" s="531"/>
      <c r="P28" s="531"/>
      <c r="Q28" s="531"/>
      <c r="R28" s="531"/>
      <c r="S28" s="531"/>
      <c r="T28" s="531"/>
      <c r="U28" s="531"/>
      <c r="V28" s="531"/>
      <c r="W28" s="531"/>
      <c r="X28" s="531"/>
      <c r="Y28" s="531"/>
      <c r="Z28" s="532"/>
    </row>
    <row r="29" spans="2:26" ht="47.25" customHeight="1" x14ac:dyDescent="0.15">
      <c r="B29" s="353"/>
      <c r="C29" s="56"/>
      <c r="D29" s="56"/>
      <c r="E29" s="103"/>
      <c r="F29" s="104"/>
      <c r="G29" s="56"/>
      <c r="H29" s="56"/>
      <c r="I29" s="56"/>
      <c r="J29" s="533" t="s">
        <v>429</v>
      </c>
      <c r="K29" s="533"/>
      <c r="L29" s="533"/>
      <c r="M29" s="533"/>
      <c r="N29" s="533"/>
      <c r="O29" s="533"/>
      <c r="P29" s="533"/>
      <c r="Q29" s="533" t="s">
        <v>430</v>
      </c>
      <c r="R29" s="533"/>
      <c r="S29" s="533"/>
      <c r="T29" s="533"/>
      <c r="U29" s="533"/>
      <c r="V29" s="533"/>
      <c r="W29" s="533"/>
      <c r="X29" s="533"/>
      <c r="Y29" s="533"/>
      <c r="Z29" s="105"/>
    </row>
    <row r="30" spans="2:26" ht="15" customHeight="1" x14ac:dyDescent="0.15">
      <c r="C30" s="3" t="s">
        <v>431</v>
      </c>
    </row>
    <row r="31" spans="2:26" ht="15" customHeight="1" x14ac:dyDescent="0.15">
      <c r="C31" s="1" t="s">
        <v>443</v>
      </c>
    </row>
    <row r="32" spans="2:26" ht="15" customHeight="1" x14ac:dyDescent="0.15">
      <c r="C32" s="1" t="s">
        <v>432</v>
      </c>
    </row>
    <row r="33" spans="3:3" ht="15" customHeight="1" x14ac:dyDescent="0.15">
      <c r="C33" s="1" t="s">
        <v>433</v>
      </c>
    </row>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C4:F4"/>
    <mergeCell ref="S4:U4"/>
    <mergeCell ref="X4:Z4"/>
    <mergeCell ref="C3:F3"/>
    <mergeCell ref="G3:G4"/>
    <mergeCell ref="H3:J4"/>
    <mergeCell ref="K3:K4"/>
    <mergeCell ref="L3:P4"/>
    <mergeCell ref="Q3:R4"/>
    <mergeCell ref="N2:O2"/>
    <mergeCell ref="P2:R2"/>
    <mergeCell ref="S2:U2"/>
    <mergeCell ref="V2:Z2"/>
    <mergeCell ref="S3:U3"/>
    <mergeCell ref="V3:V4"/>
    <mergeCell ref="X3:Z3"/>
  </mergeCells>
  <phoneticPr fontId="8"/>
  <dataValidations count="2">
    <dataValidation allowBlank="1" showInputMessage="1" showErrorMessage="1" prompt="緯度を小数点以下５桁まで入力する。" sqref="X3:Z3 X5:Z5" xr:uid="{1D69D48B-B81B-4E0C-BE5D-73BEA1D4FD78}"/>
    <dataValidation allowBlank="1" showInputMessage="1" showErrorMessage="1" prompt="経度を小数点以下５桁まで入力する。" sqref="X4:Z4 X6:Z6" xr:uid="{E30A6566-4963-4BD4-86FE-E1E059C2C93C}"/>
  </dataValidations>
  <printOptions horizontalCentered="1" verticalCentered="1"/>
  <pageMargins left="0.23622047244094491" right="0.23622047244094491" top="0.39370078740157483" bottom="0.39370078740157483" header="0.31496062992125984" footer="0.31496062992125984"/>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4AC21B0-6D8B-42C8-8C37-E5015C591C23}">
          <x14:formula1>
            <xm:f>'(参考)リスト'!$G$16:$G$19</xm:f>
          </x14:formula1>
          <xm:sqref>D7:E11</xm:sqref>
        </x14:dataValidation>
        <x14:dataValidation type="list" allowBlank="1" showInputMessage="1" showErrorMessage="1" xr:uid="{5F302462-E8A9-4C7C-ACFE-673174DC8417}">
          <x14:formula1>
            <xm:f>'(参考)リスト'!$E$6:$E$10</xm:f>
          </x14:formula1>
          <xm:sqref>U6</xm:sqref>
        </x14:dataValidation>
        <x14:dataValidation type="list" allowBlank="1" showInputMessage="1" showErrorMessage="1" xr:uid="{9F892C4B-E2F6-48FB-B331-4AA3339778FE}">
          <x14:formula1>
            <xm:f>'(参考)リスト'!$F$6:$F$7</xm:f>
          </x14:formula1>
          <xm:sqref>U5</xm:sqref>
        </x14:dataValidation>
        <x14:dataValidation type="list" allowBlank="1" showInputMessage="1" showErrorMessage="1" xr:uid="{08B73760-513C-4AD3-A00A-EF4758FF88AB}">
          <x14:formula1>
            <xm:f>'(参考)リスト'!$D$6:$D$7</xm:f>
          </x14:formula1>
          <xm:sqref>R5:R6</xm:sqref>
        </x14:dataValidation>
        <x14:dataValidation type="list" allowBlank="1" showInputMessage="1" showErrorMessage="1" xr:uid="{958C806F-9EC0-48C9-BF3A-ADF261A7156A}">
          <x14:formula1>
            <xm:f>'(参考)リスト'!$C$6:$C$11</xm:f>
          </x14:formula1>
          <xm:sqref>I5:K5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B1:Y48"/>
  <sheetViews>
    <sheetView showGridLines="0" view="pageBreakPreview" zoomScaleNormal="100" zoomScaleSheetLayoutView="100" workbookViewId="0"/>
  </sheetViews>
  <sheetFormatPr defaultColWidth="9" defaultRowHeight="15.95" customHeight="1" x14ac:dyDescent="0.15"/>
  <cols>
    <col min="1" max="1" width="1.75" style="1" customWidth="1"/>
    <col min="2" max="2" width="4.25" style="1" customWidth="1"/>
    <col min="3" max="4" width="3.25" style="1" customWidth="1"/>
    <col min="5" max="5" width="4.25" style="1" customWidth="1"/>
    <col min="6" max="6" width="6.625" style="1" customWidth="1"/>
    <col min="7" max="7" width="10.375" style="1" customWidth="1"/>
    <col min="8" max="8" width="9.625" style="1" customWidth="1"/>
    <col min="9" max="10" width="8.25" style="1" customWidth="1"/>
    <col min="11" max="11" width="3.75" style="1" customWidth="1"/>
    <col min="12" max="12" width="6" style="1" customWidth="1"/>
    <col min="13" max="14" width="15.375" style="1" customWidth="1"/>
    <col min="15" max="15" width="17.75" style="1" customWidth="1"/>
    <col min="16" max="17" width="9.625" style="1" customWidth="1"/>
    <col min="18" max="19" width="7.25" style="1" customWidth="1"/>
    <col min="20" max="20" width="4" style="1" customWidth="1"/>
    <col min="21" max="21" width="4.25" style="1" customWidth="1"/>
    <col min="22" max="22" width="6.375" style="1" customWidth="1"/>
    <col min="23" max="23" width="5" style="1" customWidth="1"/>
    <col min="24" max="24" width="8.25" style="1" customWidth="1"/>
    <col min="25" max="25" width="11.25" style="1" customWidth="1"/>
    <col min="26" max="16384" width="9" style="1"/>
  </cols>
  <sheetData>
    <row r="1" spans="2:25" ht="9.75" customHeight="1" x14ac:dyDescent="0.15"/>
    <row r="2" spans="2:25" ht="24.75" customHeight="1" x14ac:dyDescent="0.15">
      <c r="B2" s="560" t="s">
        <v>242</v>
      </c>
      <c r="C2" s="560"/>
      <c r="D2" s="560"/>
      <c r="E2" s="560"/>
      <c r="F2" s="469"/>
      <c r="G2" s="469"/>
      <c r="H2" s="469"/>
      <c r="I2" s="560"/>
      <c r="J2" s="560"/>
      <c r="K2" s="560"/>
      <c r="L2" s="560"/>
      <c r="M2" s="560"/>
      <c r="N2" s="560"/>
      <c r="O2" s="560"/>
      <c r="P2" s="560"/>
      <c r="Q2" s="560"/>
      <c r="R2" s="560"/>
      <c r="S2" s="560"/>
      <c r="T2" s="560"/>
      <c r="U2" s="560"/>
      <c r="V2" s="560"/>
      <c r="W2" s="560"/>
      <c r="X2" s="560"/>
    </row>
    <row r="3" spans="2:25" ht="20.100000000000001" customHeight="1" x14ac:dyDescent="0.15">
      <c r="B3" s="342" t="s">
        <v>17</v>
      </c>
      <c r="C3" s="356"/>
      <c r="D3" s="356"/>
      <c r="E3" s="356"/>
      <c r="F3" s="561" t="s">
        <v>585</v>
      </c>
      <c r="G3" s="562"/>
      <c r="H3" s="562"/>
      <c r="I3" s="250" t="s">
        <v>18</v>
      </c>
      <c r="J3" s="251"/>
      <c r="K3" s="285" t="s">
        <v>568</v>
      </c>
      <c r="L3" s="280"/>
      <c r="M3" s="280"/>
      <c r="N3" s="286"/>
      <c r="O3" s="291" t="s">
        <v>452</v>
      </c>
      <c r="P3" s="588" t="s">
        <v>593</v>
      </c>
      <c r="Q3" s="504"/>
      <c r="R3" s="504"/>
      <c r="S3" s="589"/>
      <c r="T3" s="482" t="s">
        <v>185</v>
      </c>
      <c r="U3" s="483"/>
      <c r="V3" s="483"/>
      <c r="W3" s="484"/>
      <c r="X3" s="488">
        <v>45839</v>
      </c>
      <c r="Y3" s="585"/>
    </row>
    <row r="4" spans="2:25" ht="20.100000000000001" customHeight="1" x14ac:dyDescent="0.15">
      <c r="B4" s="281" t="s">
        <v>0</v>
      </c>
      <c r="C4" s="282"/>
      <c r="D4" s="282"/>
      <c r="E4" s="282"/>
      <c r="F4" s="569" t="s">
        <v>587</v>
      </c>
      <c r="G4" s="570"/>
      <c r="H4" s="570"/>
      <c r="I4" s="567" t="s">
        <v>1</v>
      </c>
      <c r="J4" s="568"/>
      <c r="K4" s="285" t="s">
        <v>590</v>
      </c>
      <c r="L4" s="280"/>
      <c r="M4" s="280"/>
      <c r="N4" s="286"/>
      <c r="O4" s="284"/>
      <c r="P4" s="590" t="s">
        <v>594</v>
      </c>
      <c r="Q4" s="505"/>
      <c r="R4" s="505"/>
      <c r="S4" s="591"/>
      <c r="T4" s="582"/>
      <c r="U4" s="583"/>
      <c r="V4" s="583"/>
      <c r="W4" s="584"/>
      <c r="X4" s="586"/>
      <c r="Y4" s="587"/>
    </row>
    <row r="5" spans="2:25" ht="15" customHeight="1" x14ac:dyDescent="0.15">
      <c r="B5" s="290" t="s">
        <v>204</v>
      </c>
      <c r="C5" s="565" t="s">
        <v>29</v>
      </c>
      <c r="D5" s="566"/>
      <c r="E5" s="563" t="s">
        <v>173</v>
      </c>
      <c r="F5" s="563" t="s">
        <v>172</v>
      </c>
      <c r="G5" s="547" t="s">
        <v>171</v>
      </c>
      <c r="H5" s="548"/>
      <c r="I5" s="342" t="s">
        <v>170</v>
      </c>
      <c r="J5" s="356"/>
      <c r="K5" s="356"/>
      <c r="L5" s="356"/>
      <c r="M5" s="356"/>
      <c r="N5" s="357"/>
      <c r="O5" s="70" t="s">
        <v>370</v>
      </c>
      <c r="P5" s="528" t="s">
        <v>217</v>
      </c>
      <c r="Q5" s="553"/>
      <c r="R5" s="553"/>
      <c r="S5" s="554"/>
      <c r="T5" s="547" t="s">
        <v>169</v>
      </c>
      <c r="U5" s="551"/>
      <c r="V5" s="551"/>
      <c r="W5" s="551"/>
      <c r="X5" s="548"/>
      <c r="Y5" s="580" t="s">
        <v>168</v>
      </c>
    </row>
    <row r="6" spans="2:25" ht="15" customHeight="1" x14ac:dyDescent="0.15">
      <c r="B6" s="290"/>
      <c r="C6" s="565"/>
      <c r="D6" s="566"/>
      <c r="E6" s="563"/>
      <c r="F6" s="563"/>
      <c r="G6" s="549"/>
      <c r="H6" s="550"/>
      <c r="I6" s="281"/>
      <c r="J6" s="282"/>
      <c r="K6" s="282"/>
      <c r="L6" s="282"/>
      <c r="M6" s="282"/>
      <c r="N6" s="283"/>
      <c r="O6" s="198">
        <v>44064</v>
      </c>
      <c r="P6" s="529"/>
      <c r="Q6" s="555"/>
      <c r="R6" s="555"/>
      <c r="S6" s="556"/>
      <c r="T6" s="549"/>
      <c r="U6" s="552"/>
      <c r="V6" s="552"/>
      <c r="W6" s="552"/>
      <c r="X6" s="550"/>
      <c r="Y6" s="563"/>
    </row>
    <row r="7" spans="2:25" ht="16.149999999999999" customHeight="1" x14ac:dyDescent="0.15">
      <c r="B7" s="290"/>
      <c r="C7" s="565"/>
      <c r="D7" s="566"/>
      <c r="E7" s="563"/>
      <c r="F7" s="563"/>
      <c r="G7" s="497" t="s">
        <v>167</v>
      </c>
      <c r="H7" s="497" t="s">
        <v>166</v>
      </c>
      <c r="I7" s="473" t="s">
        <v>165</v>
      </c>
      <c r="J7" s="473" t="s">
        <v>31</v>
      </c>
      <c r="K7" s="576"/>
      <c r="L7" s="576"/>
      <c r="M7" s="578" t="s">
        <v>3</v>
      </c>
      <c r="N7" s="579" t="s">
        <v>445</v>
      </c>
      <c r="O7" s="473" t="s">
        <v>409</v>
      </c>
      <c r="P7" s="330" t="s">
        <v>225</v>
      </c>
      <c r="Q7" s="576"/>
      <c r="R7" s="497" t="s">
        <v>223</v>
      </c>
      <c r="S7" s="497" t="s">
        <v>224</v>
      </c>
      <c r="T7" s="592" t="s">
        <v>164</v>
      </c>
      <c r="U7" s="497" t="s">
        <v>218</v>
      </c>
      <c r="V7" s="576"/>
      <c r="W7" s="576"/>
      <c r="X7" s="576"/>
      <c r="Y7" s="563"/>
    </row>
    <row r="8" spans="2:25" ht="16.149999999999999" customHeight="1" x14ac:dyDescent="0.15">
      <c r="B8" s="290"/>
      <c r="C8" s="281"/>
      <c r="D8" s="283"/>
      <c r="E8" s="564"/>
      <c r="F8" s="564"/>
      <c r="G8" s="577"/>
      <c r="H8" s="577"/>
      <c r="I8" s="576"/>
      <c r="J8" s="576"/>
      <c r="K8" s="576"/>
      <c r="L8" s="576"/>
      <c r="M8" s="576"/>
      <c r="N8" s="576"/>
      <c r="O8" s="576"/>
      <c r="P8" s="27" t="s">
        <v>219</v>
      </c>
      <c r="Q8" s="27" t="s">
        <v>221</v>
      </c>
      <c r="R8" s="576"/>
      <c r="S8" s="576"/>
      <c r="T8" s="576"/>
      <c r="U8" s="576"/>
      <c r="V8" s="576"/>
      <c r="W8" s="576"/>
      <c r="X8" s="576"/>
      <c r="Y8" s="581"/>
    </row>
    <row r="9" spans="2:25" ht="15.75" customHeight="1" x14ac:dyDescent="0.15">
      <c r="B9" s="290"/>
      <c r="C9" s="571">
        <v>1</v>
      </c>
      <c r="D9" s="572"/>
      <c r="E9" s="185">
        <v>1</v>
      </c>
      <c r="F9" s="199">
        <v>1.6</v>
      </c>
      <c r="G9" s="180" t="s">
        <v>604</v>
      </c>
      <c r="H9" s="180" t="s">
        <v>605</v>
      </c>
      <c r="I9" s="180" t="s">
        <v>480</v>
      </c>
      <c r="J9" s="260" t="s">
        <v>480</v>
      </c>
      <c r="K9" s="573"/>
      <c r="L9" s="573"/>
      <c r="M9" s="200">
        <v>0.96</v>
      </c>
      <c r="N9" s="200">
        <v>0.4</v>
      </c>
      <c r="O9" s="180" t="s">
        <v>606</v>
      </c>
      <c r="P9" s="180" t="s">
        <v>607</v>
      </c>
      <c r="Q9" s="180" t="s">
        <v>606</v>
      </c>
      <c r="R9" s="180" t="s">
        <v>608</v>
      </c>
      <c r="S9" s="180" t="s">
        <v>609</v>
      </c>
      <c r="T9" s="180" t="s">
        <v>610</v>
      </c>
      <c r="U9" s="545" t="s">
        <v>611</v>
      </c>
      <c r="V9" s="546"/>
      <c r="W9" s="546"/>
      <c r="X9" s="546"/>
      <c r="Y9" s="180" t="s">
        <v>365</v>
      </c>
    </row>
    <row r="10" spans="2:25" ht="15.95" customHeight="1" x14ac:dyDescent="0.15">
      <c r="B10" s="290"/>
      <c r="C10" s="571">
        <v>1</v>
      </c>
      <c r="D10" s="572"/>
      <c r="E10" s="185">
        <v>2</v>
      </c>
      <c r="F10" s="199">
        <v>3</v>
      </c>
      <c r="G10" s="180" t="s">
        <v>604</v>
      </c>
      <c r="H10" s="180" t="s">
        <v>605</v>
      </c>
      <c r="I10" s="180" t="s">
        <v>480</v>
      </c>
      <c r="J10" s="260" t="s">
        <v>480</v>
      </c>
      <c r="K10" s="573"/>
      <c r="L10" s="573"/>
      <c r="M10" s="200">
        <v>0.45</v>
      </c>
      <c r="N10" s="200">
        <v>0.45</v>
      </c>
      <c r="O10" s="180" t="s">
        <v>606</v>
      </c>
      <c r="P10" s="180" t="s">
        <v>607</v>
      </c>
      <c r="Q10" s="180" t="s">
        <v>606</v>
      </c>
      <c r="R10" s="180" t="s">
        <v>608</v>
      </c>
      <c r="S10" s="180" t="s">
        <v>609</v>
      </c>
      <c r="T10" s="180" t="s">
        <v>610</v>
      </c>
      <c r="U10" s="545" t="s">
        <v>611</v>
      </c>
      <c r="V10" s="546"/>
      <c r="W10" s="546"/>
      <c r="X10" s="546"/>
      <c r="Y10" s="180" t="s">
        <v>365</v>
      </c>
    </row>
    <row r="11" spans="2:25" ht="15.95" customHeight="1" x14ac:dyDescent="0.15">
      <c r="B11" s="290"/>
      <c r="C11" s="571">
        <v>4</v>
      </c>
      <c r="D11" s="572"/>
      <c r="E11" s="185">
        <v>1</v>
      </c>
      <c r="F11" s="199">
        <v>28.1</v>
      </c>
      <c r="G11" s="180" t="s">
        <v>604</v>
      </c>
      <c r="H11" s="180" t="s">
        <v>612</v>
      </c>
      <c r="I11" s="180" t="s">
        <v>613</v>
      </c>
      <c r="J11" s="260" t="s">
        <v>474</v>
      </c>
      <c r="K11" s="573"/>
      <c r="L11" s="573"/>
      <c r="M11" s="200">
        <v>0.01</v>
      </c>
      <c r="N11" s="200">
        <v>0.01</v>
      </c>
      <c r="O11" s="180" t="s">
        <v>606</v>
      </c>
      <c r="P11" s="180" t="s">
        <v>607</v>
      </c>
      <c r="Q11" s="180" t="s">
        <v>606</v>
      </c>
      <c r="R11" s="180" t="s">
        <v>608</v>
      </c>
      <c r="S11" s="180" t="s">
        <v>609</v>
      </c>
      <c r="T11" s="180" t="s">
        <v>610</v>
      </c>
      <c r="U11" s="545" t="s">
        <v>611</v>
      </c>
      <c r="V11" s="546"/>
      <c r="W11" s="546"/>
      <c r="X11" s="546"/>
      <c r="Y11" s="180" t="s">
        <v>365</v>
      </c>
    </row>
    <row r="12" spans="2:25" ht="15.95" customHeight="1" x14ac:dyDescent="0.15">
      <c r="B12" s="290"/>
      <c r="C12" s="571">
        <v>4</v>
      </c>
      <c r="D12" s="572"/>
      <c r="E12" s="185">
        <v>2</v>
      </c>
      <c r="F12" s="199">
        <v>36</v>
      </c>
      <c r="G12" s="180" t="s">
        <v>604</v>
      </c>
      <c r="H12" s="180" t="s">
        <v>614</v>
      </c>
      <c r="I12" s="180" t="s">
        <v>613</v>
      </c>
      <c r="J12" s="260" t="s">
        <v>473</v>
      </c>
      <c r="K12" s="573"/>
      <c r="L12" s="573"/>
      <c r="M12" s="200">
        <v>5.76</v>
      </c>
      <c r="N12" s="200">
        <v>5.76</v>
      </c>
      <c r="O12" s="180" t="s">
        <v>606</v>
      </c>
      <c r="P12" s="180" t="s">
        <v>607</v>
      </c>
      <c r="Q12" s="180" t="s">
        <v>606</v>
      </c>
      <c r="R12" s="180" t="s">
        <v>608</v>
      </c>
      <c r="S12" s="180" t="s">
        <v>609</v>
      </c>
      <c r="T12" s="180" t="s">
        <v>610</v>
      </c>
      <c r="U12" s="545" t="s">
        <v>611</v>
      </c>
      <c r="V12" s="546"/>
      <c r="W12" s="546"/>
      <c r="X12" s="546"/>
      <c r="Y12" s="180" t="s">
        <v>365</v>
      </c>
    </row>
    <row r="13" spans="2:25" ht="15.95" customHeight="1" x14ac:dyDescent="0.15">
      <c r="B13" s="290"/>
      <c r="C13" s="571">
        <v>6</v>
      </c>
      <c r="D13" s="572"/>
      <c r="E13" s="185">
        <v>1</v>
      </c>
      <c r="F13" s="199">
        <v>47.7</v>
      </c>
      <c r="G13" s="180" t="s">
        <v>604</v>
      </c>
      <c r="H13" s="180" t="s">
        <v>615</v>
      </c>
      <c r="I13" s="180" t="s">
        <v>613</v>
      </c>
      <c r="J13" s="260" t="s">
        <v>473</v>
      </c>
      <c r="K13" s="573"/>
      <c r="L13" s="573"/>
      <c r="M13" s="200">
        <v>0.04</v>
      </c>
      <c r="N13" s="200">
        <v>0.04</v>
      </c>
      <c r="O13" s="180" t="s">
        <v>606</v>
      </c>
      <c r="P13" s="180" t="s">
        <v>607</v>
      </c>
      <c r="Q13" s="180" t="s">
        <v>606</v>
      </c>
      <c r="R13" s="180" t="s">
        <v>608</v>
      </c>
      <c r="S13" s="180" t="s">
        <v>609</v>
      </c>
      <c r="T13" s="180" t="s">
        <v>610</v>
      </c>
      <c r="U13" s="545" t="s">
        <v>611</v>
      </c>
      <c r="V13" s="546"/>
      <c r="W13" s="546"/>
      <c r="X13" s="546"/>
      <c r="Y13" s="180" t="s">
        <v>365</v>
      </c>
    </row>
    <row r="14" spans="2:25" ht="15.95" customHeight="1" x14ac:dyDescent="0.15">
      <c r="B14" s="290"/>
      <c r="C14" s="571">
        <v>9</v>
      </c>
      <c r="D14" s="572"/>
      <c r="E14" s="185">
        <v>1</v>
      </c>
      <c r="F14" s="199">
        <v>78.599999999999994</v>
      </c>
      <c r="G14" s="180" t="s">
        <v>604</v>
      </c>
      <c r="H14" s="180" t="s">
        <v>615</v>
      </c>
      <c r="I14" s="180" t="s">
        <v>613</v>
      </c>
      <c r="J14" s="260" t="s">
        <v>473</v>
      </c>
      <c r="K14" s="573"/>
      <c r="L14" s="573"/>
      <c r="M14" s="200">
        <v>0.36</v>
      </c>
      <c r="N14" s="200">
        <v>0.3</v>
      </c>
      <c r="O14" s="180" t="s">
        <v>616</v>
      </c>
      <c r="P14" s="201" t="s">
        <v>607</v>
      </c>
      <c r="Q14" s="202" t="s">
        <v>616</v>
      </c>
      <c r="R14" s="180" t="s">
        <v>608</v>
      </c>
      <c r="S14" s="180" t="s">
        <v>617</v>
      </c>
      <c r="T14" s="180" t="s">
        <v>618</v>
      </c>
      <c r="U14" s="545" t="s">
        <v>619</v>
      </c>
      <c r="V14" s="546"/>
      <c r="W14" s="546"/>
      <c r="X14" s="546"/>
      <c r="Y14" s="180" t="s">
        <v>365</v>
      </c>
    </row>
    <row r="15" spans="2:25" ht="15.95" customHeight="1" x14ac:dyDescent="0.15">
      <c r="B15" s="290"/>
      <c r="C15" s="571">
        <v>13</v>
      </c>
      <c r="D15" s="572"/>
      <c r="E15" s="185">
        <v>1</v>
      </c>
      <c r="F15" s="199">
        <v>119.8</v>
      </c>
      <c r="G15" s="180" t="s">
        <v>604</v>
      </c>
      <c r="H15" s="180" t="s">
        <v>620</v>
      </c>
      <c r="I15" s="180" t="s">
        <v>613</v>
      </c>
      <c r="J15" s="260" t="s">
        <v>472</v>
      </c>
      <c r="K15" s="573"/>
      <c r="L15" s="573"/>
      <c r="M15" s="200">
        <v>112.84</v>
      </c>
      <c r="N15" s="200" t="s">
        <v>607</v>
      </c>
      <c r="O15" s="180" t="s">
        <v>607</v>
      </c>
      <c r="P15" s="201" t="s">
        <v>607</v>
      </c>
      <c r="Q15" s="201" t="s">
        <v>505</v>
      </c>
      <c r="R15" s="180" t="s">
        <v>608</v>
      </c>
      <c r="S15" s="180" t="s">
        <v>608</v>
      </c>
      <c r="T15" s="180" t="s">
        <v>621</v>
      </c>
      <c r="U15" s="545" t="s">
        <v>365</v>
      </c>
      <c r="V15" s="546"/>
      <c r="W15" s="546"/>
      <c r="X15" s="546"/>
      <c r="Y15" s="180" t="s">
        <v>365</v>
      </c>
    </row>
    <row r="16" spans="2:25" ht="15.95" customHeight="1" x14ac:dyDescent="0.15">
      <c r="B16" s="290"/>
      <c r="C16" s="571"/>
      <c r="D16" s="572"/>
      <c r="E16" s="185"/>
      <c r="F16" s="199"/>
      <c r="G16" s="180"/>
      <c r="H16" s="180"/>
      <c r="I16" s="180"/>
      <c r="J16" s="260"/>
      <c r="K16" s="573"/>
      <c r="L16" s="573"/>
      <c r="M16" s="200"/>
      <c r="N16" s="200"/>
      <c r="O16" s="180"/>
      <c r="P16" s="201"/>
      <c r="Q16" s="201"/>
      <c r="R16" s="180"/>
      <c r="S16" s="180"/>
      <c r="T16" s="180"/>
      <c r="U16" s="545"/>
      <c r="V16" s="546"/>
      <c r="W16" s="546"/>
      <c r="X16" s="546"/>
      <c r="Y16" s="180"/>
    </row>
    <row r="17" spans="2:25" ht="15.95" customHeight="1" x14ac:dyDescent="0.15">
      <c r="B17" s="290"/>
      <c r="C17" s="571"/>
      <c r="D17" s="572"/>
      <c r="E17" s="185"/>
      <c r="F17" s="199"/>
      <c r="G17" s="180"/>
      <c r="H17" s="180"/>
      <c r="I17" s="180"/>
      <c r="J17" s="257"/>
      <c r="K17" s="574"/>
      <c r="L17" s="575"/>
      <c r="M17" s="200"/>
      <c r="N17" s="200"/>
      <c r="O17" s="180"/>
      <c r="P17" s="201"/>
      <c r="Q17" s="201"/>
      <c r="R17" s="180"/>
      <c r="S17" s="180"/>
      <c r="T17" s="180"/>
      <c r="U17" s="545"/>
      <c r="V17" s="546"/>
      <c r="W17" s="546"/>
      <c r="X17" s="546"/>
      <c r="Y17" s="180"/>
    </row>
    <row r="18" spans="2:25" ht="15.95" customHeight="1" x14ac:dyDescent="0.15">
      <c r="B18" s="290"/>
      <c r="C18" s="571"/>
      <c r="D18" s="572"/>
      <c r="E18" s="185"/>
      <c r="F18" s="199"/>
      <c r="G18" s="180"/>
      <c r="H18" s="180"/>
      <c r="I18" s="180"/>
      <c r="J18" s="257"/>
      <c r="K18" s="574"/>
      <c r="L18" s="575"/>
      <c r="M18" s="200"/>
      <c r="N18" s="200"/>
      <c r="O18" s="201"/>
      <c r="P18" s="201"/>
      <c r="Q18" s="201"/>
      <c r="R18" s="180"/>
      <c r="S18" s="180"/>
      <c r="T18" s="180"/>
      <c r="U18" s="557"/>
      <c r="V18" s="558"/>
      <c r="W18" s="558"/>
      <c r="X18" s="559"/>
      <c r="Y18" s="180"/>
    </row>
    <row r="19" spans="2:25" ht="15.95" customHeight="1" x14ac:dyDescent="0.15">
      <c r="B19" s="290"/>
      <c r="C19" s="571"/>
      <c r="D19" s="572"/>
      <c r="E19" s="185"/>
      <c r="F19" s="199"/>
      <c r="G19" s="180"/>
      <c r="H19" s="180"/>
      <c r="I19" s="180"/>
      <c r="J19" s="257"/>
      <c r="K19" s="574"/>
      <c r="L19" s="575"/>
      <c r="M19" s="200"/>
      <c r="N19" s="200"/>
      <c r="O19" s="201"/>
      <c r="P19" s="201"/>
      <c r="Q19" s="201"/>
      <c r="R19" s="180"/>
      <c r="S19" s="180"/>
      <c r="T19" s="180"/>
      <c r="U19" s="557"/>
      <c r="V19" s="558"/>
      <c r="W19" s="558"/>
      <c r="X19" s="559"/>
      <c r="Y19" s="180"/>
    </row>
    <row r="20" spans="2:25" ht="15.95" customHeight="1" x14ac:dyDescent="0.15">
      <c r="B20" s="290"/>
      <c r="C20" s="571"/>
      <c r="D20" s="572"/>
      <c r="E20" s="185"/>
      <c r="F20" s="199"/>
      <c r="G20" s="180"/>
      <c r="H20" s="180"/>
      <c r="I20" s="180"/>
      <c r="J20" s="257"/>
      <c r="K20" s="574"/>
      <c r="L20" s="575"/>
      <c r="M20" s="200"/>
      <c r="N20" s="200"/>
      <c r="O20" s="201"/>
      <c r="P20" s="201"/>
      <c r="Q20" s="201"/>
      <c r="R20" s="180"/>
      <c r="S20" s="180"/>
      <c r="T20" s="180"/>
      <c r="U20" s="545"/>
      <c r="V20" s="546"/>
      <c r="W20" s="546"/>
      <c r="X20" s="546"/>
      <c r="Y20" s="180"/>
    </row>
    <row r="21" spans="2:25" ht="15.95" customHeight="1" x14ac:dyDescent="0.15">
      <c r="B21" s="290"/>
      <c r="C21" s="571"/>
      <c r="D21" s="572"/>
      <c r="E21" s="185"/>
      <c r="F21" s="199"/>
      <c r="G21" s="180"/>
      <c r="H21" s="180"/>
      <c r="I21" s="180"/>
      <c r="J21" s="260"/>
      <c r="K21" s="573"/>
      <c r="L21" s="573"/>
      <c r="M21" s="200"/>
      <c r="N21" s="200"/>
      <c r="O21" s="201"/>
      <c r="P21" s="201"/>
      <c r="Q21" s="201"/>
      <c r="R21" s="180"/>
      <c r="S21" s="180"/>
      <c r="T21" s="180"/>
      <c r="U21" s="545"/>
      <c r="V21" s="546"/>
      <c r="W21" s="546"/>
      <c r="X21" s="546"/>
      <c r="Y21" s="180"/>
    </row>
    <row r="22" spans="2:25" ht="15.95" customHeight="1" x14ac:dyDescent="0.15">
      <c r="B22" s="290"/>
      <c r="C22" s="571"/>
      <c r="D22" s="572"/>
      <c r="E22" s="185"/>
      <c r="F22" s="199"/>
      <c r="G22" s="180"/>
      <c r="H22" s="180"/>
      <c r="I22" s="180"/>
      <c r="J22" s="260"/>
      <c r="K22" s="573"/>
      <c r="L22" s="573"/>
      <c r="M22" s="200"/>
      <c r="N22" s="200"/>
      <c r="O22" s="180"/>
      <c r="P22" s="180"/>
      <c r="Q22" s="180"/>
      <c r="R22" s="180"/>
      <c r="S22" s="180"/>
      <c r="T22" s="180"/>
      <c r="U22" s="545"/>
      <c r="V22" s="546"/>
      <c r="W22" s="546"/>
      <c r="X22" s="546"/>
      <c r="Y22" s="180"/>
    </row>
    <row r="23" spans="2:25" ht="15.95" customHeight="1" x14ac:dyDescent="0.15">
      <c r="B23" s="290"/>
      <c r="C23" s="571"/>
      <c r="D23" s="572"/>
      <c r="E23" s="185"/>
      <c r="F23" s="199"/>
      <c r="G23" s="180"/>
      <c r="H23" s="180"/>
      <c r="I23" s="180"/>
      <c r="J23" s="260"/>
      <c r="K23" s="573"/>
      <c r="L23" s="573"/>
      <c r="M23" s="200"/>
      <c r="N23" s="200"/>
      <c r="O23" s="180"/>
      <c r="P23" s="180"/>
      <c r="Q23" s="180"/>
      <c r="R23" s="180"/>
      <c r="S23" s="180"/>
      <c r="T23" s="180"/>
      <c r="U23" s="545"/>
      <c r="V23" s="546"/>
      <c r="W23" s="546"/>
      <c r="X23" s="546"/>
      <c r="Y23" s="180"/>
    </row>
    <row r="24" spans="2:25" ht="15.95" customHeight="1" x14ac:dyDescent="0.15">
      <c r="B24" s="290"/>
      <c r="C24" s="571"/>
      <c r="D24" s="572"/>
      <c r="E24" s="185"/>
      <c r="F24" s="199"/>
      <c r="G24" s="180"/>
      <c r="H24" s="180"/>
      <c r="I24" s="180"/>
      <c r="J24" s="260"/>
      <c r="K24" s="573"/>
      <c r="L24" s="573"/>
      <c r="M24" s="200"/>
      <c r="N24" s="200"/>
      <c r="O24" s="180"/>
      <c r="P24" s="180"/>
      <c r="Q24" s="180"/>
      <c r="R24" s="180"/>
      <c r="S24" s="180"/>
      <c r="T24" s="180"/>
      <c r="U24" s="545"/>
      <c r="V24" s="546"/>
      <c r="W24" s="546"/>
      <c r="X24" s="546"/>
      <c r="Y24" s="180"/>
    </row>
    <row r="25" spans="2:25" ht="15.95" customHeight="1" x14ac:dyDescent="0.15">
      <c r="B25" s="290"/>
      <c r="C25" s="571"/>
      <c r="D25" s="572"/>
      <c r="E25" s="185"/>
      <c r="F25" s="199"/>
      <c r="G25" s="180"/>
      <c r="H25" s="180"/>
      <c r="I25" s="180"/>
      <c r="J25" s="260"/>
      <c r="K25" s="573"/>
      <c r="L25" s="573"/>
      <c r="M25" s="200"/>
      <c r="N25" s="200"/>
      <c r="O25" s="180"/>
      <c r="P25" s="180"/>
      <c r="Q25" s="180"/>
      <c r="R25" s="180"/>
      <c r="S25" s="180"/>
      <c r="T25" s="180"/>
      <c r="U25" s="545"/>
      <c r="V25" s="546"/>
      <c r="W25" s="546"/>
      <c r="X25" s="546"/>
      <c r="Y25" s="180"/>
    </row>
    <row r="26" spans="2:25" ht="15.95" customHeight="1" x14ac:dyDescent="0.15">
      <c r="B26" s="290"/>
      <c r="C26" s="571"/>
      <c r="D26" s="572"/>
      <c r="E26" s="185"/>
      <c r="F26" s="199"/>
      <c r="G26" s="180"/>
      <c r="H26" s="180"/>
      <c r="I26" s="180"/>
      <c r="J26" s="260"/>
      <c r="K26" s="573"/>
      <c r="L26" s="573"/>
      <c r="M26" s="200"/>
      <c r="N26" s="200"/>
      <c r="O26" s="180"/>
      <c r="P26" s="180"/>
      <c r="Q26" s="180"/>
      <c r="R26" s="180"/>
      <c r="S26" s="180"/>
      <c r="T26" s="180"/>
      <c r="U26" s="545"/>
      <c r="V26" s="546"/>
      <c r="W26" s="546"/>
      <c r="X26" s="546"/>
      <c r="Y26" s="180"/>
    </row>
    <row r="27" spans="2:25" ht="15.95" customHeight="1" x14ac:dyDescent="0.15">
      <c r="B27" s="290"/>
      <c r="C27" s="571"/>
      <c r="D27" s="572"/>
      <c r="E27" s="185"/>
      <c r="F27" s="199"/>
      <c r="G27" s="180"/>
      <c r="H27" s="180"/>
      <c r="I27" s="180"/>
      <c r="J27" s="260"/>
      <c r="K27" s="573"/>
      <c r="L27" s="573"/>
      <c r="M27" s="200"/>
      <c r="N27" s="200"/>
      <c r="O27" s="180"/>
      <c r="P27" s="180"/>
      <c r="Q27" s="180"/>
      <c r="R27" s="180"/>
      <c r="S27" s="180"/>
      <c r="T27" s="180"/>
      <c r="U27" s="545"/>
      <c r="V27" s="546"/>
      <c r="W27" s="546"/>
      <c r="X27" s="546"/>
      <c r="Y27" s="180"/>
    </row>
    <row r="28" spans="2:25" ht="15.95" customHeight="1" x14ac:dyDescent="0.15">
      <c r="B28" s="290"/>
      <c r="C28" s="571"/>
      <c r="D28" s="572"/>
      <c r="E28" s="185"/>
      <c r="F28" s="199"/>
      <c r="G28" s="180"/>
      <c r="H28" s="180"/>
      <c r="I28" s="180"/>
      <c r="J28" s="260"/>
      <c r="K28" s="573"/>
      <c r="L28" s="573"/>
      <c r="M28" s="200"/>
      <c r="N28" s="200"/>
      <c r="O28" s="180"/>
      <c r="P28" s="180"/>
      <c r="Q28" s="180"/>
      <c r="R28" s="180"/>
      <c r="S28" s="180"/>
      <c r="T28" s="180"/>
      <c r="U28" s="545"/>
      <c r="V28" s="546"/>
      <c r="W28" s="546"/>
      <c r="X28" s="546"/>
      <c r="Y28" s="180"/>
    </row>
    <row r="29" spans="2:25" ht="15.95" customHeight="1" x14ac:dyDescent="0.15">
      <c r="B29" s="290"/>
      <c r="C29" s="571"/>
      <c r="D29" s="572"/>
      <c r="E29" s="185"/>
      <c r="F29" s="199"/>
      <c r="G29" s="180"/>
      <c r="H29" s="180"/>
      <c r="I29" s="180"/>
      <c r="J29" s="260"/>
      <c r="K29" s="573"/>
      <c r="L29" s="573"/>
      <c r="M29" s="200"/>
      <c r="N29" s="200"/>
      <c r="O29" s="180"/>
      <c r="P29" s="180"/>
      <c r="Q29" s="180"/>
      <c r="R29" s="180"/>
      <c r="S29" s="180"/>
      <c r="T29" s="180"/>
      <c r="U29" s="545"/>
      <c r="V29" s="546"/>
      <c r="W29" s="546"/>
      <c r="X29" s="546"/>
      <c r="Y29" s="180"/>
    </row>
    <row r="30" spans="2:25" ht="15.95" customHeight="1" x14ac:dyDescent="0.15">
      <c r="B30" s="290"/>
      <c r="C30" s="571"/>
      <c r="D30" s="572"/>
      <c r="E30" s="185"/>
      <c r="F30" s="199"/>
      <c r="G30" s="180"/>
      <c r="H30" s="180"/>
      <c r="I30" s="180"/>
      <c r="J30" s="260"/>
      <c r="K30" s="573"/>
      <c r="L30" s="573"/>
      <c r="M30" s="200"/>
      <c r="N30" s="200"/>
      <c r="O30" s="180"/>
      <c r="P30" s="180"/>
      <c r="Q30" s="180"/>
      <c r="R30" s="180"/>
      <c r="S30" s="180"/>
      <c r="T30" s="180"/>
      <c r="U30" s="545"/>
      <c r="V30" s="546"/>
      <c r="W30" s="546"/>
      <c r="X30" s="546"/>
      <c r="Y30" s="180"/>
    </row>
    <row r="31" spans="2:25" ht="15.95" customHeight="1" x14ac:dyDescent="0.15">
      <c r="B31" s="290"/>
      <c r="C31" s="571"/>
      <c r="D31" s="572"/>
      <c r="E31" s="185"/>
      <c r="F31" s="199"/>
      <c r="G31" s="180"/>
      <c r="H31" s="180"/>
      <c r="I31" s="180"/>
      <c r="J31" s="260"/>
      <c r="K31" s="573"/>
      <c r="L31" s="573"/>
      <c r="M31" s="200"/>
      <c r="N31" s="200"/>
      <c r="O31" s="180"/>
      <c r="P31" s="180"/>
      <c r="Q31" s="180"/>
      <c r="R31" s="180"/>
      <c r="S31" s="180"/>
      <c r="T31" s="180"/>
      <c r="U31" s="545"/>
      <c r="V31" s="546"/>
      <c r="W31" s="546"/>
      <c r="X31" s="546"/>
      <c r="Y31" s="180"/>
    </row>
    <row r="32" spans="2:25" ht="15.95" customHeight="1" x14ac:dyDescent="0.15">
      <c r="B32" s="290"/>
      <c r="C32" s="571"/>
      <c r="D32" s="572"/>
      <c r="E32" s="185"/>
      <c r="F32" s="199"/>
      <c r="G32" s="180"/>
      <c r="H32" s="180"/>
      <c r="I32" s="180"/>
      <c r="J32" s="260"/>
      <c r="K32" s="573"/>
      <c r="L32" s="573"/>
      <c r="M32" s="200"/>
      <c r="N32" s="200"/>
      <c r="O32" s="180"/>
      <c r="P32" s="180"/>
      <c r="Q32" s="180"/>
      <c r="R32" s="180"/>
      <c r="S32" s="180"/>
      <c r="T32" s="180"/>
      <c r="U32" s="545"/>
      <c r="V32" s="546"/>
      <c r="W32" s="546"/>
      <c r="X32" s="546"/>
      <c r="Y32" s="180"/>
    </row>
    <row r="33" spans="2:25" ht="15.95" customHeight="1" x14ac:dyDescent="0.15">
      <c r="B33" s="290"/>
      <c r="C33" s="571"/>
      <c r="D33" s="572"/>
      <c r="E33" s="185"/>
      <c r="F33" s="199"/>
      <c r="G33" s="180"/>
      <c r="H33" s="180"/>
      <c r="I33" s="180"/>
      <c r="J33" s="260"/>
      <c r="K33" s="573"/>
      <c r="L33" s="573"/>
      <c r="M33" s="200"/>
      <c r="N33" s="200"/>
      <c r="O33" s="180"/>
      <c r="P33" s="180"/>
      <c r="Q33" s="180"/>
      <c r="R33" s="180"/>
      <c r="S33" s="180"/>
      <c r="T33" s="180"/>
      <c r="U33" s="545"/>
      <c r="V33" s="546"/>
      <c r="W33" s="546"/>
      <c r="X33" s="546"/>
      <c r="Y33" s="180"/>
    </row>
    <row r="34" spans="2:25" ht="15.95" customHeight="1" x14ac:dyDescent="0.15">
      <c r="B34" s="290"/>
      <c r="C34" s="571"/>
      <c r="D34" s="572"/>
      <c r="E34" s="185"/>
      <c r="F34" s="199"/>
      <c r="G34" s="180"/>
      <c r="H34" s="180"/>
      <c r="I34" s="180"/>
      <c r="J34" s="260"/>
      <c r="K34" s="573"/>
      <c r="L34" s="573"/>
      <c r="M34" s="200"/>
      <c r="N34" s="200"/>
      <c r="O34" s="180"/>
      <c r="P34" s="180"/>
      <c r="Q34" s="180"/>
      <c r="R34" s="180"/>
      <c r="S34" s="180"/>
      <c r="T34" s="180"/>
      <c r="U34" s="545"/>
      <c r="V34" s="546"/>
      <c r="W34" s="546"/>
      <c r="X34" s="546"/>
      <c r="Y34" s="180"/>
    </row>
    <row r="35" spans="2:25" ht="15.95" customHeight="1" x14ac:dyDescent="0.15">
      <c r="B35" s="290"/>
      <c r="C35" s="571"/>
      <c r="D35" s="572"/>
      <c r="E35" s="185"/>
      <c r="F35" s="199"/>
      <c r="G35" s="180"/>
      <c r="H35" s="180"/>
      <c r="I35" s="180"/>
      <c r="J35" s="260"/>
      <c r="K35" s="573"/>
      <c r="L35" s="573"/>
      <c r="M35" s="200"/>
      <c r="N35" s="200"/>
      <c r="O35" s="180"/>
      <c r="P35" s="180"/>
      <c r="Q35" s="180"/>
      <c r="R35" s="180"/>
      <c r="S35" s="180"/>
      <c r="T35" s="180"/>
      <c r="U35" s="545"/>
      <c r="V35" s="546"/>
      <c r="W35" s="546"/>
      <c r="X35" s="546"/>
      <c r="Y35" s="180"/>
    </row>
    <row r="36" spans="2:25" ht="15.95" customHeight="1" x14ac:dyDescent="0.15">
      <c r="B36" s="290"/>
      <c r="C36" s="571"/>
      <c r="D36" s="572"/>
      <c r="E36" s="185"/>
      <c r="F36" s="199"/>
      <c r="G36" s="180"/>
      <c r="H36" s="180"/>
      <c r="I36" s="180"/>
      <c r="J36" s="260"/>
      <c r="K36" s="573"/>
      <c r="L36" s="573"/>
      <c r="M36" s="200"/>
      <c r="N36" s="200"/>
      <c r="O36" s="180"/>
      <c r="P36" s="180"/>
      <c r="Q36" s="180"/>
      <c r="R36" s="180"/>
      <c r="S36" s="180"/>
      <c r="T36" s="180"/>
      <c r="U36" s="545"/>
      <c r="V36" s="546"/>
      <c r="W36" s="546"/>
      <c r="X36" s="546"/>
      <c r="Y36" s="180"/>
    </row>
    <row r="37" spans="2:25" ht="15.95" customHeight="1" x14ac:dyDescent="0.15">
      <c r="B37" s="290"/>
      <c r="C37" s="571"/>
      <c r="D37" s="572"/>
      <c r="E37" s="185"/>
      <c r="F37" s="199"/>
      <c r="G37" s="180"/>
      <c r="H37" s="180"/>
      <c r="I37" s="180"/>
      <c r="J37" s="260"/>
      <c r="K37" s="573"/>
      <c r="L37" s="573"/>
      <c r="M37" s="200"/>
      <c r="N37" s="200"/>
      <c r="O37" s="180"/>
      <c r="P37" s="180"/>
      <c r="Q37" s="180"/>
      <c r="R37" s="180"/>
      <c r="S37" s="180"/>
      <c r="T37" s="180"/>
      <c r="U37" s="545"/>
      <c r="V37" s="546"/>
      <c r="W37" s="546"/>
      <c r="X37" s="546"/>
      <c r="Y37" s="180"/>
    </row>
    <row r="38" spans="2:25" ht="15.95" customHeight="1" x14ac:dyDescent="0.15">
      <c r="B38" s="290"/>
      <c r="C38" s="571"/>
      <c r="D38" s="572"/>
      <c r="E38" s="185"/>
      <c r="F38" s="199"/>
      <c r="G38" s="180"/>
      <c r="H38" s="180"/>
      <c r="I38" s="180"/>
      <c r="J38" s="260"/>
      <c r="K38" s="573"/>
      <c r="L38" s="573"/>
      <c r="M38" s="200"/>
      <c r="N38" s="200"/>
      <c r="O38" s="180"/>
      <c r="P38" s="180"/>
      <c r="Q38" s="180"/>
      <c r="R38" s="180"/>
      <c r="S38" s="180"/>
      <c r="T38" s="180"/>
      <c r="U38" s="545"/>
      <c r="V38" s="546"/>
      <c r="W38" s="546"/>
      <c r="X38" s="546"/>
      <c r="Y38" s="180"/>
    </row>
    <row r="39" spans="2:25" ht="15.95" customHeight="1" x14ac:dyDescent="0.15">
      <c r="B39" s="290"/>
      <c r="C39" s="571"/>
      <c r="D39" s="572"/>
      <c r="E39" s="185"/>
      <c r="F39" s="199"/>
      <c r="G39" s="180"/>
      <c r="H39" s="180"/>
      <c r="I39" s="180"/>
      <c r="J39" s="260"/>
      <c r="K39" s="573"/>
      <c r="L39" s="573"/>
      <c r="M39" s="200"/>
      <c r="N39" s="200"/>
      <c r="O39" s="180"/>
      <c r="P39" s="180"/>
      <c r="Q39" s="180"/>
      <c r="R39" s="180"/>
      <c r="S39" s="180"/>
      <c r="T39" s="180"/>
      <c r="U39" s="545"/>
      <c r="V39" s="546"/>
      <c r="W39" s="546"/>
      <c r="X39" s="546"/>
      <c r="Y39" s="180"/>
    </row>
    <row r="40" spans="2:25" ht="15.95" customHeight="1" x14ac:dyDescent="0.15">
      <c r="B40" s="290"/>
      <c r="C40" s="571"/>
      <c r="D40" s="572"/>
      <c r="E40" s="185"/>
      <c r="F40" s="199"/>
      <c r="G40" s="180"/>
      <c r="H40" s="180"/>
      <c r="I40" s="180"/>
      <c r="J40" s="260"/>
      <c r="K40" s="573"/>
      <c r="L40" s="573"/>
      <c r="M40" s="200"/>
      <c r="N40" s="200"/>
      <c r="O40" s="180"/>
      <c r="P40" s="180"/>
      <c r="Q40" s="180"/>
      <c r="R40" s="180"/>
      <c r="S40" s="180"/>
      <c r="T40" s="180"/>
      <c r="U40" s="545"/>
      <c r="V40" s="546"/>
      <c r="W40" s="546"/>
      <c r="X40" s="546"/>
      <c r="Y40" s="180"/>
    </row>
    <row r="41" spans="2:25" ht="15.95" customHeight="1" x14ac:dyDescent="0.15">
      <c r="B41" s="290"/>
      <c r="C41" s="571"/>
      <c r="D41" s="572"/>
      <c r="E41" s="185"/>
      <c r="F41" s="199"/>
      <c r="G41" s="180"/>
      <c r="H41" s="180"/>
      <c r="I41" s="180"/>
      <c r="J41" s="260"/>
      <c r="K41" s="573"/>
      <c r="L41" s="573"/>
      <c r="M41" s="200"/>
      <c r="N41" s="200"/>
      <c r="O41" s="180"/>
      <c r="P41" s="180"/>
      <c r="Q41" s="180"/>
      <c r="R41" s="180"/>
      <c r="S41" s="180"/>
      <c r="T41" s="180"/>
      <c r="U41" s="545"/>
      <c r="V41" s="546"/>
      <c r="W41" s="546"/>
      <c r="X41" s="546"/>
      <c r="Y41" s="180"/>
    </row>
    <row r="42" spans="2:25" ht="15.95" customHeight="1" x14ac:dyDescent="0.15">
      <c r="B42" s="353"/>
      <c r="C42" s="571"/>
      <c r="D42" s="572"/>
      <c r="E42" s="185"/>
      <c r="F42" s="199"/>
      <c r="G42" s="180"/>
      <c r="H42" s="180"/>
      <c r="I42" s="180"/>
      <c r="J42" s="260"/>
      <c r="K42" s="573"/>
      <c r="L42" s="573"/>
      <c r="M42" s="200"/>
      <c r="N42" s="200"/>
      <c r="O42" s="180"/>
      <c r="P42" s="180"/>
      <c r="Q42" s="180"/>
      <c r="R42" s="180"/>
      <c r="S42" s="180"/>
      <c r="T42" s="180"/>
      <c r="U42" s="545"/>
      <c r="V42" s="546"/>
      <c r="W42" s="546"/>
      <c r="X42" s="546"/>
      <c r="Y42" s="180"/>
    </row>
    <row r="43" spans="2:25" ht="15.95" customHeight="1" x14ac:dyDescent="0.15">
      <c r="B43" s="17"/>
      <c r="C43" s="1" t="s">
        <v>444</v>
      </c>
      <c r="D43" s="6"/>
      <c r="F43" s="6"/>
      <c r="G43" s="15"/>
      <c r="H43" s="15"/>
      <c r="I43" s="15"/>
      <c r="J43" s="15"/>
      <c r="K43" s="15"/>
      <c r="L43" s="15"/>
      <c r="M43" s="15"/>
      <c r="N43" s="15"/>
      <c r="O43" s="15"/>
      <c r="P43" s="16"/>
      <c r="Q43" s="152"/>
      <c r="R43" s="6"/>
      <c r="S43" s="6"/>
      <c r="T43" s="15"/>
      <c r="U43" s="153"/>
      <c r="V43" s="153"/>
      <c r="W43" s="153"/>
      <c r="X43" s="153"/>
      <c r="Y43" s="6"/>
    </row>
    <row r="44" spans="2:25" ht="15.95" customHeight="1" x14ac:dyDescent="0.15">
      <c r="B44" s="17"/>
      <c r="C44" s="21" t="s">
        <v>226</v>
      </c>
      <c r="D44" s="6"/>
      <c r="F44" s="6"/>
      <c r="G44" s="15"/>
      <c r="H44" s="15"/>
      <c r="I44" s="15"/>
      <c r="J44" s="15"/>
      <c r="K44" s="15"/>
      <c r="L44" s="15"/>
      <c r="M44" s="15"/>
      <c r="N44" s="15"/>
      <c r="O44" s="15"/>
      <c r="P44" s="16"/>
      <c r="Q44" s="152"/>
      <c r="R44" s="6"/>
      <c r="S44" s="6"/>
      <c r="T44" s="15"/>
      <c r="U44" s="153"/>
      <c r="V44" s="153"/>
      <c r="W44" s="153"/>
      <c r="X44" s="153"/>
      <c r="Y44" s="6"/>
    </row>
    <row r="45" spans="2:25" ht="15.95" customHeight="1" x14ac:dyDescent="0.15">
      <c r="B45" s="18"/>
      <c r="C45" s="3" t="s">
        <v>208</v>
      </c>
      <c r="D45" s="3"/>
      <c r="E45" s="3"/>
      <c r="F45" s="3"/>
      <c r="G45" s="3"/>
      <c r="H45" s="3"/>
      <c r="I45" s="3"/>
      <c r="J45" s="3"/>
      <c r="K45" s="3"/>
      <c r="L45" s="3"/>
      <c r="M45" s="3"/>
      <c r="N45" s="3"/>
      <c r="O45" s="3"/>
      <c r="P45" s="3"/>
      <c r="Q45" s="3"/>
      <c r="R45" s="3"/>
      <c r="S45" s="3"/>
      <c r="T45" s="3"/>
      <c r="U45" s="3"/>
      <c r="V45" s="3"/>
      <c r="W45" s="3"/>
      <c r="X45" s="3"/>
    </row>
    <row r="46" spans="2:25" ht="15.95" customHeight="1" x14ac:dyDescent="0.15">
      <c r="B46" s="3"/>
      <c r="C46" s="3" t="s">
        <v>209</v>
      </c>
      <c r="D46" s="3"/>
      <c r="E46" s="3"/>
      <c r="F46" s="3"/>
      <c r="G46" s="3"/>
      <c r="H46" s="3"/>
      <c r="I46" s="3"/>
      <c r="J46" s="3"/>
      <c r="K46" s="3"/>
      <c r="L46" s="3"/>
      <c r="M46" s="3"/>
      <c r="N46" s="3"/>
      <c r="O46" s="3"/>
      <c r="P46" s="3"/>
      <c r="Q46" s="3"/>
      <c r="R46" s="3"/>
      <c r="S46" s="3"/>
      <c r="T46" s="3"/>
      <c r="U46" s="3"/>
      <c r="V46" s="3"/>
      <c r="W46" s="3"/>
      <c r="X46" s="3"/>
    </row>
    <row r="47" spans="2:25" ht="15.95" customHeight="1" x14ac:dyDescent="0.15">
      <c r="B47" s="3"/>
      <c r="C47" s="3" t="s">
        <v>317</v>
      </c>
      <c r="D47" s="3"/>
      <c r="E47" s="3"/>
      <c r="F47" s="3"/>
      <c r="G47" s="3"/>
      <c r="H47" s="3"/>
      <c r="I47" s="3"/>
      <c r="J47" s="3"/>
      <c r="K47" s="3"/>
      <c r="L47" s="3"/>
      <c r="M47" s="3"/>
      <c r="N47" s="3"/>
      <c r="O47" s="3"/>
      <c r="P47" s="3"/>
      <c r="Q47" s="3"/>
      <c r="R47" s="3"/>
      <c r="S47" s="3"/>
      <c r="T47" s="3"/>
      <c r="U47" s="3"/>
      <c r="V47" s="3"/>
      <c r="W47" s="3"/>
      <c r="X47" s="3"/>
    </row>
    <row r="48" spans="2:25" ht="15.95" customHeight="1" x14ac:dyDescent="0.15">
      <c r="C48" s="1" t="s">
        <v>373</v>
      </c>
    </row>
  </sheetData>
  <dataConsolidate/>
  <mergeCells count="137">
    <mergeCell ref="U14:X14"/>
    <mergeCell ref="U15:X15"/>
    <mergeCell ref="U16:X16"/>
    <mergeCell ref="Y5:Y8"/>
    <mergeCell ref="T3:W4"/>
    <mergeCell ref="X3:Y4"/>
    <mergeCell ref="P3:S3"/>
    <mergeCell ref="P4:S4"/>
    <mergeCell ref="S7:S8"/>
    <mergeCell ref="T7:T8"/>
    <mergeCell ref="U7:X8"/>
    <mergeCell ref="C12:D12"/>
    <mergeCell ref="J9:L9"/>
    <mergeCell ref="J11:L11"/>
    <mergeCell ref="G7:G8"/>
    <mergeCell ref="H7:H8"/>
    <mergeCell ref="J7:L8"/>
    <mergeCell ref="I7:I8"/>
    <mergeCell ref="M7:M8"/>
    <mergeCell ref="N7:N8"/>
    <mergeCell ref="O7:O8"/>
    <mergeCell ref="R7:R8"/>
    <mergeCell ref="P7:Q7"/>
    <mergeCell ref="O3:O4"/>
    <mergeCell ref="C17:D17"/>
    <mergeCell ref="J23:L23"/>
    <mergeCell ref="J17:L17"/>
    <mergeCell ref="J12:L12"/>
    <mergeCell ref="C19:D19"/>
    <mergeCell ref="J19:L19"/>
    <mergeCell ref="C21:D21"/>
    <mergeCell ref="J21:L21"/>
    <mergeCell ref="C23:D23"/>
    <mergeCell ref="J22:L22"/>
    <mergeCell ref="J18:L18"/>
    <mergeCell ref="C18:D18"/>
    <mergeCell ref="C13:D13"/>
    <mergeCell ref="J13:L13"/>
    <mergeCell ref="C14:D14"/>
    <mergeCell ref="C15:D15"/>
    <mergeCell ref="C16:D16"/>
    <mergeCell ref="J14:L14"/>
    <mergeCell ref="J15:L15"/>
    <mergeCell ref="J16:L16"/>
    <mergeCell ref="C39:D39"/>
    <mergeCell ref="C42:D42"/>
    <mergeCell ref="J42:L42"/>
    <mergeCell ref="J34:L34"/>
    <mergeCell ref="C33:D33"/>
    <mergeCell ref="J33:L33"/>
    <mergeCell ref="C41:D41"/>
    <mergeCell ref="J41:L41"/>
    <mergeCell ref="C35:D35"/>
    <mergeCell ref="J35:L35"/>
    <mergeCell ref="J40:L40"/>
    <mergeCell ref="C40:D40"/>
    <mergeCell ref="J37:L37"/>
    <mergeCell ref="J36:L36"/>
    <mergeCell ref="J38:L38"/>
    <mergeCell ref="J39:L39"/>
    <mergeCell ref="C36:D36"/>
    <mergeCell ref="C37:D37"/>
    <mergeCell ref="J26:L26"/>
    <mergeCell ref="C24:D24"/>
    <mergeCell ref="J24:L24"/>
    <mergeCell ref="C20:D20"/>
    <mergeCell ref="C32:D32"/>
    <mergeCell ref="C22:D22"/>
    <mergeCell ref="J20:L20"/>
    <mergeCell ref="J25:L25"/>
    <mergeCell ref="C31:D31"/>
    <mergeCell ref="J28:L28"/>
    <mergeCell ref="J29:L29"/>
    <mergeCell ref="J31:L31"/>
    <mergeCell ref="J30:L30"/>
    <mergeCell ref="J27:L27"/>
    <mergeCell ref="C25:D25"/>
    <mergeCell ref="C26:D26"/>
    <mergeCell ref="C27:D27"/>
    <mergeCell ref="C28:D28"/>
    <mergeCell ref="B2:X2"/>
    <mergeCell ref="F3:H3"/>
    <mergeCell ref="B3:E3"/>
    <mergeCell ref="B4:E4"/>
    <mergeCell ref="K3:N3"/>
    <mergeCell ref="E5:E8"/>
    <mergeCell ref="C5:D8"/>
    <mergeCell ref="F5:F8"/>
    <mergeCell ref="K4:N4"/>
    <mergeCell ref="I3:J3"/>
    <mergeCell ref="I4:J4"/>
    <mergeCell ref="B5:B42"/>
    <mergeCell ref="F4:H4"/>
    <mergeCell ref="C29:D29"/>
    <mergeCell ref="C9:D9"/>
    <mergeCell ref="C11:D11"/>
    <mergeCell ref="C10:D10"/>
    <mergeCell ref="J10:L10"/>
    <mergeCell ref="C30:D30"/>
    <mergeCell ref="U18:X18"/>
    <mergeCell ref="J32:L32"/>
    <mergeCell ref="C34:D34"/>
    <mergeCell ref="C38:D38"/>
    <mergeCell ref="U42:X42"/>
    <mergeCell ref="U28:X28"/>
    <mergeCell ref="U29:X29"/>
    <mergeCell ref="U30:X30"/>
    <mergeCell ref="U31:X31"/>
    <mergeCell ref="U32:X32"/>
    <mergeCell ref="U33:X33"/>
    <mergeCell ref="U34:X34"/>
    <mergeCell ref="U35:X35"/>
    <mergeCell ref="U36:X36"/>
    <mergeCell ref="U37:X37"/>
    <mergeCell ref="G5:H6"/>
    <mergeCell ref="I5:N6"/>
    <mergeCell ref="T5:X6"/>
    <mergeCell ref="P5:S6"/>
    <mergeCell ref="U38:X38"/>
    <mergeCell ref="U39:X39"/>
    <mergeCell ref="U40:X40"/>
    <mergeCell ref="U41:X41"/>
    <mergeCell ref="U9:X9"/>
    <mergeCell ref="U10:X10"/>
    <mergeCell ref="U11:X11"/>
    <mergeCell ref="U12:X12"/>
    <mergeCell ref="U13:X13"/>
    <mergeCell ref="U17:X17"/>
    <mergeCell ref="U19:X19"/>
    <mergeCell ref="U20:X20"/>
    <mergeCell ref="U21:X21"/>
    <mergeCell ref="U22:X22"/>
    <mergeCell ref="U23:X23"/>
    <mergeCell ref="U24:X24"/>
    <mergeCell ref="U25:X25"/>
    <mergeCell ref="U26:X26"/>
    <mergeCell ref="U27:X27"/>
  </mergeCells>
  <phoneticPr fontId="8"/>
  <dataValidations count="1">
    <dataValidation type="list" errorStyle="warning" allowBlank="1" showInputMessage="1" showErrorMessage="1" error="選択出来ません" sqref="H9:H42" xr:uid="{1A70FD77-555F-4FFE-ACD4-79AFC5B4C600}">
      <formula1>INDIRECT(G9)</formula1>
    </dataValidation>
  </dataValidations>
  <printOptions horizontalCentered="1"/>
  <pageMargins left="0.19685039370078741" right="0.19685039370078741" top="0.39370078740157483" bottom="0.19685039370078741" header="0.51181102362204722" footer="0.27559055118110237"/>
  <pageSetup paperSize="9" scale="76" fitToWidth="0" fitToHeight="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600-000004000000}">
          <x14:formula1>
            <xm:f>'(参考)リスト'!$D$16:$D$18</xm:f>
          </x14:formula1>
          <xm:sqref>I9:I42</xm:sqref>
        </x14:dataValidation>
        <x14:dataValidation type="list" allowBlank="1" showInputMessage="1" showErrorMessage="1" xr:uid="{00000000-0002-0000-0600-000006000000}">
          <x14:formula1>
            <xm:f>'(参考)リスト'!$J$16:$J$18</xm:f>
          </x14:formula1>
          <xm:sqref>T9:T42</xm:sqref>
        </x14:dataValidation>
        <x14:dataValidation type="list" allowBlank="1" showInputMessage="1" showErrorMessage="1" xr:uid="{00000000-0002-0000-0600-000007000000}">
          <x14:formula1>
            <xm:f>'(参考)リスト'!$H$16:$H$17</xm:f>
          </x14:formula1>
          <xm:sqref>R9:R42</xm:sqref>
        </x14:dataValidation>
        <x14:dataValidation type="list" allowBlank="1" showInputMessage="1" showErrorMessage="1" xr:uid="{00000000-0002-0000-0600-000008000000}">
          <x14:formula1>
            <xm:f>'(参考)リスト'!$I$16:$I$18</xm:f>
          </x14:formula1>
          <xm:sqref>S9:S42</xm:sqref>
        </x14:dataValidation>
        <x14:dataValidation type="list" allowBlank="1" showInputMessage="1" showErrorMessage="1" xr:uid="{00000000-0002-0000-0600-00000C000000}">
          <x14:formula1>
            <xm:f>'(参考)リスト'!$F$16:$F$21</xm:f>
          </x14:formula1>
          <xm:sqref>O9:Q42</xm:sqref>
        </x14:dataValidation>
        <x14:dataValidation type="list" showInputMessage="1" showErrorMessage="1" xr:uid="{029E4745-3D5D-4892-8FDA-530343C9ED98}">
          <x14:formula1>
            <xm:f>'(参考)リスト'!$B$16:$B$21</xm:f>
          </x14:formula1>
          <xm:sqref>G9:G42</xm:sqref>
        </x14:dataValidation>
        <x14:dataValidation type="list" allowBlank="1" showInputMessage="1" showErrorMessage="1" xr:uid="{91402F3D-BA0A-4172-8B61-7890E57CE66D}">
          <x14:formula1>
            <xm:f>'(参考)リスト'!$E$16:$E$27</xm:f>
          </x14:formula1>
          <xm:sqref>J9:L42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B1:X46"/>
  <sheetViews>
    <sheetView showGridLines="0" view="pageBreakPreview" zoomScaleNormal="100" zoomScaleSheetLayoutView="100" workbookViewId="0"/>
  </sheetViews>
  <sheetFormatPr defaultColWidth="9" defaultRowHeight="15.95" customHeight="1" x14ac:dyDescent="0.15"/>
  <cols>
    <col min="1" max="1" width="1.75" style="1" customWidth="1"/>
    <col min="2" max="2" width="4.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10.875" style="1" customWidth="1"/>
    <col min="11" max="11" width="11.25" style="1" customWidth="1"/>
    <col min="12" max="13" width="14.875" style="1" customWidth="1"/>
    <col min="14" max="15" width="10" style="1" customWidth="1"/>
    <col min="16" max="16" width="5.5" style="1" customWidth="1"/>
    <col min="17" max="17" width="5.25" style="1" customWidth="1"/>
    <col min="18" max="18" width="4.625" style="1" customWidth="1"/>
    <col min="19" max="20" width="6.625" style="1" customWidth="1"/>
    <col min="21" max="21" width="4.25" style="1" customWidth="1"/>
    <col min="22" max="22" width="6.375" style="1" customWidth="1"/>
    <col min="23" max="23" width="5" style="1" customWidth="1"/>
    <col min="24" max="24" width="11.5" style="1" customWidth="1"/>
    <col min="25" max="25" width="11.25" style="1" customWidth="1"/>
    <col min="26" max="16384" width="9" style="1"/>
  </cols>
  <sheetData>
    <row r="1" spans="2:24" ht="9.75" customHeight="1" x14ac:dyDescent="0.15">
      <c r="W1" s="3"/>
      <c r="X1" s="3"/>
    </row>
    <row r="2" spans="2:24" ht="24.75" customHeight="1" x14ac:dyDescent="0.15">
      <c r="B2" s="469" t="s">
        <v>243</v>
      </c>
      <c r="C2" s="469"/>
      <c r="D2" s="469"/>
      <c r="E2" s="469"/>
      <c r="F2" s="469"/>
      <c r="G2" s="469"/>
      <c r="H2" s="469"/>
      <c r="I2" s="469"/>
      <c r="J2" s="560"/>
      <c r="K2" s="560"/>
      <c r="L2" s="560"/>
      <c r="M2" s="560"/>
      <c r="N2" s="560"/>
      <c r="O2" s="560"/>
      <c r="P2" s="560"/>
      <c r="Q2" s="560"/>
      <c r="R2" s="560"/>
      <c r="S2" s="560"/>
      <c r="T2" s="560"/>
      <c r="U2" s="560"/>
      <c r="V2" s="560"/>
    </row>
    <row r="3" spans="2:24" ht="20.100000000000001" customHeight="1" x14ac:dyDescent="0.15">
      <c r="B3" s="342" t="s">
        <v>180</v>
      </c>
      <c r="C3" s="356"/>
      <c r="D3" s="356"/>
      <c r="E3" s="357"/>
      <c r="F3" s="603" t="s">
        <v>586</v>
      </c>
      <c r="G3" s="604"/>
      <c r="H3" s="604"/>
      <c r="I3" s="605"/>
      <c r="J3" s="85" t="s">
        <v>179</v>
      </c>
      <c r="K3" s="279" t="s">
        <v>589</v>
      </c>
      <c r="L3" s="280"/>
      <c r="M3" s="265" t="s">
        <v>453</v>
      </c>
      <c r="N3" s="267"/>
      <c r="O3" s="588" t="s">
        <v>595</v>
      </c>
      <c r="P3" s="504"/>
      <c r="Q3" s="504"/>
      <c r="R3" s="606"/>
      <c r="S3" s="482" t="s">
        <v>185</v>
      </c>
      <c r="T3" s="483"/>
      <c r="U3" s="483"/>
      <c r="V3" s="484"/>
      <c r="W3" s="488">
        <v>45839</v>
      </c>
      <c r="X3" s="585"/>
    </row>
    <row r="4" spans="2:24" ht="20.100000000000001" customHeight="1" x14ac:dyDescent="0.15">
      <c r="B4" s="281" t="s">
        <v>0</v>
      </c>
      <c r="C4" s="282"/>
      <c r="D4" s="282"/>
      <c r="E4" s="283"/>
      <c r="F4" s="599" t="s">
        <v>588</v>
      </c>
      <c r="G4" s="600"/>
      <c r="H4" s="600"/>
      <c r="I4" s="601"/>
      <c r="J4" s="86" t="s">
        <v>1</v>
      </c>
      <c r="K4" s="279" t="s">
        <v>591</v>
      </c>
      <c r="L4" s="280"/>
      <c r="M4" s="268"/>
      <c r="N4" s="270"/>
      <c r="O4" s="590" t="s">
        <v>596</v>
      </c>
      <c r="P4" s="505"/>
      <c r="Q4" s="505"/>
      <c r="R4" s="602"/>
      <c r="S4" s="582"/>
      <c r="T4" s="583"/>
      <c r="U4" s="583"/>
      <c r="V4" s="584"/>
      <c r="W4" s="586"/>
      <c r="X4" s="587"/>
    </row>
    <row r="5" spans="2:24" ht="30" customHeight="1" x14ac:dyDescent="0.15">
      <c r="B5" s="290" t="s">
        <v>204</v>
      </c>
      <c r="C5" s="565" t="s">
        <v>29</v>
      </c>
      <c r="D5" s="566"/>
      <c r="E5" s="563" t="s">
        <v>178</v>
      </c>
      <c r="F5" s="563" t="s">
        <v>172</v>
      </c>
      <c r="G5" s="565" t="s">
        <v>177</v>
      </c>
      <c r="H5" s="595"/>
      <c r="I5" s="596"/>
      <c r="J5" s="342" t="s">
        <v>176</v>
      </c>
      <c r="K5" s="356"/>
      <c r="L5" s="356"/>
      <c r="M5" s="356"/>
      <c r="N5" s="528" t="s">
        <v>204</v>
      </c>
      <c r="O5" s="554"/>
      <c r="P5" s="547" t="s">
        <v>216</v>
      </c>
      <c r="Q5" s="551"/>
      <c r="R5" s="551"/>
      <c r="S5" s="551"/>
      <c r="T5" s="551"/>
      <c r="U5" s="548"/>
      <c r="V5" s="547" t="s">
        <v>168</v>
      </c>
      <c r="W5" s="551"/>
      <c r="X5" s="548"/>
    </row>
    <row r="6" spans="2:24" ht="16.5" customHeight="1" x14ac:dyDescent="0.15">
      <c r="B6" s="290"/>
      <c r="C6" s="609"/>
      <c r="D6" s="566"/>
      <c r="E6" s="612"/>
      <c r="F6" s="612"/>
      <c r="G6" s="547" t="s">
        <v>189</v>
      </c>
      <c r="H6" s="548"/>
      <c r="I6" s="497" t="s">
        <v>166</v>
      </c>
      <c r="J6" s="473" t="s">
        <v>175</v>
      </c>
      <c r="K6" s="473"/>
      <c r="L6" s="578" t="s">
        <v>174</v>
      </c>
      <c r="M6" s="578"/>
      <c r="N6" s="497" t="s">
        <v>227</v>
      </c>
      <c r="O6" s="577"/>
      <c r="P6" s="592" t="s">
        <v>164</v>
      </c>
      <c r="Q6" s="497" t="s">
        <v>215</v>
      </c>
      <c r="R6" s="497"/>
      <c r="S6" s="497"/>
      <c r="T6" s="497"/>
      <c r="U6" s="497"/>
      <c r="V6" s="565"/>
      <c r="W6" s="595"/>
      <c r="X6" s="596"/>
    </row>
    <row r="7" spans="2:24" ht="16.5" customHeight="1" x14ac:dyDescent="0.15">
      <c r="B7" s="290"/>
      <c r="C7" s="610"/>
      <c r="D7" s="611"/>
      <c r="E7" s="613"/>
      <c r="F7" s="613"/>
      <c r="G7" s="549"/>
      <c r="H7" s="550"/>
      <c r="I7" s="577"/>
      <c r="J7" s="576"/>
      <c r="K7" s="576"/>
      <c r="L7" s="576"/>
      <c r="M7" s="576"/>
      <c r="N7" s="27" t="s">
        <v>219</v>
      </c>
      <c r="O7" s="27" t="s">
        <v>221</v>
      </c>
      <c r="P7" s="597"/>
      <c r="Q7" s="577"/>
      <c r="R7" s="577"/>
      <c r="S7" s="577"/>
      <c r="T7" s="577"/>
      <c r="U7" s="577"/>
      <c r="V7" s="87"/>
      <c r="W7" s="88"/>
      <c r="X7" s="89"/>
    </row>
    <row r="8" spans="2:24" ht="15.95" customHeight="1" x14ac:dyDescent="0.15">
      <c r="B8" s="290"/>
      <c r="C8" s="607"/>
      <c r="D8" s="608"/>
      <c r="E8" s="203"/>
      <c r="F8" s="204"/>
      <c r="G8" s="180"/>
      <c r="H8" s="180"/>
      <c r="I8" s="180"/>
      <c r="J8" s="260"/>
      <c r="K8" s="573"/>
      <c r="L8" s="598"/>
      <c r="M8" s="575"/>
      <c r="N8" s="180"/>
      <c r="O8" s="180"/>
      <c r="P8" s="184"/>
      <c r="Q8" s="260"/>
      <c r="R8" s="573"/>
      <c r="S8" s="573"/>
      <c r="T8" s="573"/>
      <c r="U8" s="573"/>
      <c r="V8" s="254"/>
      <c r="W8" s="593"/>
      <c r="X8" s="594"/>
    </row>
    <row r="9" spans="2:24" ht="15.95" customHeight="1" x14ac:dyDescent="0.15">
      <c r="B9" s="290"/>
      <c r="C9" s="607"/>
      <c r="D9" s="608"/>
      <c r="E9" s="203"/>
      <c r="F9" s="204"/>
      <c r="G9" s="180"/>
      <c r="H9" s="180"/>
      <c r="I9" s="180"/>
      <c r="J9" s="260"/>
      <c r="K9" s="573"/>
      <c r="L9" s="598"/>
      <c r="M9" s="575"/>
      <c r="N9" s="180"/>
      <c r="O9" s="180"/>
      <c r="P9" s="184"/>
      <c r="Q9" s="260"/>
      <c r="R9" s="573"/>
      <c r="S9" s="573"/>
      <c r="T9" s="573"/>
      <c r="U9" s="573"/>
      <c r="V9" s="257"/>
      <c r="W9" s="574"/>
      <c r="X9" s="575"/>
    </row>
    <row r="10" spans="2:24" ht="15.95" customHeight="1" x14ac:dyDescent="0.15">
      <c r="B10" s="290"/>
      <c r="C10" s="607"/>
      <c r="D10" s="608"/>
      <c r="E10" s="203"/>
      <c r="F10" s="204"/>
      <c r="G10" s="180"/>
      <c r="H10" s="180"/>
      <c r="I10" s="180"/>
      <c r="J10" s="260"/>
      <c r="K10" s="573"/>
      <c r="L10" s="598"/>
      <c r="M10" s="575"/>
      <c r="N10" s="180"/>
      <c r="O10" s="180"/>
      <c r="P10" s="184"/>
      <c r="Q10" s="260"/>
      <c r="R10" s="573"/>
      <c r="S10" s="573"/>
      <c r="T10" s="573"/>
      <c r="U10" s="573"/>
      <c r="V10" s="254"/>
      <c r="W10" s="593"/>
      <c r="X10" s="594"/>
    </row>
    <row r="11" spans="2:24" ht="15.95" customHeight="1" x14ac:dyDescent="0.15">
      <c r="B11" s="290"/>
      <c r="C11" s="607"/>
      <c r="D11" s="608"/>
      <c r="E11" s="203"/>
      <c r="F11" s="204"/>
      <c r="G11" s="180"/>
      <c r="H11" s="180"/>
      <c r="I11" s="180"/>
      <c r="J11" s="260"/>
      <c r="K11" s="573"/>
      <c r="L11" s="598"/>
      <c r="M11" s="575"/>
      <c r="N11" s="180"/>
      <c r="O11" s="180"/>
      <c r="P11" s="184"/>
      <c r="Q11" s="260"/>
      <c r="R11" s="573"/>
      <c r="S11" s="573"/>
      <c r="T11" s="573"/>
      <c r="U11" s="573"/>
      <c r="V11" s="254"/>
      <c r="W11" s="593"/>
      <c r="X11" s="594"/>
    </row>
    <row r="12" spans="2:24" ht="15.95" customHeight="1" x14ac:dyDescent="0.15">
      <c r="B12" s="290"/>
      <c r="C12" s="607"/>
      <c r="D12" s="608"/>
      <c r="E12" s="203"/>
      <c r="F12" s="204"/>
      <c r="G12" s="180"/>
      <c r="H12" s="180"/>
      <c r="I12" s="180"/>
      <c r="J12" s="260"/>
      <c r="K12" s="573"/>
      <c r="L12" s="598"/>
      <c r="M12" s="575"/>
      <c r="N12" s="180"/>
      <c r="O12" s="180"/>
      <c r="P12" s="184"/>
      <c r="Q12" s="260"/>
      <c r="R12" s="573"/>
      <c r="S12" s="573"/>
      <c r="T12" s="573"/>
      <c r="U12" s="573"/>
      <c r="V12" s="254"/>
      <c r="W12" s="593"/>
      <c r="X12" s="594"/>
    </row>
    <row r="13" spans="2:24" ht="15.95" customHeight="1" x14ac:dyDescent="0.15">
      <c r="B13" s="290"/>
      <c r="C13" s="607"/>
      <c r="D13" s="608"/>
      <c r="E13" s="203"/>
      <c r="F13" s="204"/>
      <c r="G13" s="180"/>
      <c r="H13" s="180"/>
      <c r="I13" s="180"/>
      <c r="J13" s="260"/>
      <c r="K13" s="573"/>
      <c r="L13" s="260"/>
      <c r="M13" s="573"/>
      <c r="N13" s="180"/>
      <c r="O13" s="180"/>
      <c r="P13" s="184"/>
      <c r="Q13" s="260"/>
      <c r="R13" s="573"/>
      <c r="S13" s="573"/>
      <c r="T13" s="573"/>
      <c r="U13" s="573"/>
      <c r="V13" s="254"/>
      <c r="W13" s="593"/>
      <c r="X13" s="594"/>
    </row>
    <row r="14" spans="2:24" ht="15.95" customHeight="1" x14ac:dyDescent="0.15">
      <c r="B14" s="290"/>
      <c r="C14" s="607"/>
      <c r="D14" s="608"/>
      <c r="E14" s="203"/>
      <c r="F14" s="204"/>
      <c r="G14" s="180"/>
      <c r="H14" s="180"/>
      <c r="I14" s="180"/>
      <c r="J14" s="260"/>
      <c r="K14" s="573"/>
      <c r="L14" s="260"/>
      <c r="M14" s="573"/>
      <c r="N14" s="180"/>
      <c r="O14" s="180"/>
      <c r="P14" s="184"/>
      <c r="Q14" s="260"/>
      <c r="R14" s="573"/>
      <c r="S14" s="573"/>
      <c r="T14" s="573"/>
      <c r="U14" s="573"/>
      <c r="V14" s="254"/>
      <c r="W14" s="593"/>
      <c r="X14" s="594"/>
    </row>
    <row r="15" spans="2:24" ht="15.95" customHeight="1" x14ac:dyDescent="0.15">
      <c r="B15" s="290"/>
      <c r="C15" s="607"/>
      <c r="D15" s="608"/>
      <c r="E15" s="203"/>
      <c r="F15" s="204"/>
      <c r="G15" s="180"/>
      <c r="H15" s="180"/>
      <c r="I15" s="180"/>
      <c r="J15" s="260"/>
      <c r="K15" s="573"/>
      <c r="L15" s="260"/>
      <c r="M15" s="573"/>
      <c r="N15" s="180"/>
      <c r="O15" s="180"/>
      <c r="P15" s="184"/>
      <c r="Q15" s="260"/>
      <c r="R15" s="573"/>
      <c r="S15" s="573"/>
      <c r="T15" s="573"/>
      <c r="U15" s="573"/>
      <c r="V15" s="254"/>
      <c r="W15" s="593"/>
      <c r="X15" s="594"/>
    </row>
    <row r="16" spans="2:24" ht="15.95" customHeight="1" x14ac:dyDescent="0.15">
      <c r="B16" s="290"/>
      <c r="C16" s="607"/>
      <c r="D16" s="608"/>
      <c r="E16" s="203"/>
      <c r="F16" s="204"/>
      <c r="G16" s="180"/>
      <c r="H16" s="180"/>
      <c r="I16" s="180"/>
      <c r="J16" s="260"/>
      <c r="K16" s="573"/>
      <c r="L16" s="260"/>
      <c r="M16" s="573"/>
      <c r="N16" s="180"/>
      <c r="O16" s="180"/>
      <c r="P16" s="184"/>
      <c r="Q16" s="260"/>
      <c r="R16" s="573"/>
      <c r="S16" s="573"/>
      <c r="T16" s="573"/>
      <c r="U16" s="573"/>
      <c r="V16" s="254"/>
      <c r="W16" s="593"/>
      <c r="X16" s="594"/>
    </row>
    <row r="17" spans="2:24" ht="15.95" customHeight="1" x14ac:dyDescent="0.15">
      <c r="B17" s="290"/>
      <c r="C17" s="607"/>
      <c r="D17" s="608"/>
      <c r="E17" s="203"/>
      <c r="F17" s="204"/>
      <c r="G17" s="180"/>
      <c r="H17" s="180"/>
      <c r="I17" s="180"/>
      <c r="J17" s="260"/>
      <c r="K17" s="573"/>
      <c r="L17" s="260"/>
      <c r="M17" s="573"/>
      <c r="N17" s="180"/>
      <c r="O17" s="180"/>
      <c r="P17" s="184"/>
      <c r="Q17" s="260"/>
      <c r="R17" s="573"/>
      <c r="S17" s="573"/>
      <c r="T17" s="573"/>
      <c r="U17" s="573"/>
      <c r="V17" s="254"/>
      <c r="W17" s="593"/>
      <c r="X17" s="594"/>
    </row>
    <row r="18" spans="2:24" ht="15.95" customHeight="1" x14ac:dyDescent="0.15">
      <c r="B18" s="290"/>
      <c r="C18" s="607"/>
      <c r="D18" s="608"/>
      <c r="E18" s="203"/>
      <c r="F18" s="204"/>
      <c r="G18" s="180"/>
      <c r="H18" s="180"/>
      <c r="I18" s="180"/>
      <c r="J18" s="260"/>
      <c r="K18" s="573"/>
      <c r="L18" s="260"/>
      <c r="M18" s="573"/>
      <c r="N18" s="180"/>
      <c r="O18" s="180"/>
      <c r="P18" s="184"/>
      <c r="Q18" s="260"/>
      <c r="R18" s="573"/>
      <c r="S18" s="573"/>
      <c r="T18" s="573"/>
      <c r="U18" s="573"/>
      <c r="V18" s="254"/>
      <c r="W18" s="593"/>
      <c r="X18" s="594"/>
    </row>
    <row r="19" spans="2:24" ht="15.95" customHeight="1" x14ac:dyDescent="0.15">
      <c r="B19" s="290"/>
      <c r="C19" s="607"/>
      <c r="D19" s="608"/>
      <c r="E19" s="203"/>
      <c r="F19" s="204"/>
      <c r="G19" s="180"/>
      <c r="H19" s="180"/>
      <c r="I19" s="180"/>
      <c r="J19" s="260"/>
      <c r="K19" s="573"/>
      <c r="L19" s="260"/>
      <c r="M19" s="573"/>
      <c r="N19" s="180"/>
      <c r="O19" s="180"/>
      <c r="P19" s="184"/>
      <c r="Q19" s="260"/>
      <c r="R19" s="573"/>
      <c r="S19" s="573"/>
      <c r="T19" s="573"/>
      <c r="U19" s="573"/>
      <c r="V19" s="254"/>
      <c r="W19" s="593"/>
      <c r="X19" s="594"/>
    </row>
    <row r="20" spans="2:24" ht="15.95" customHeight="1" x14ac:dyDescent="0.15">
      <c r="B20" s="290"/>
      <c r="C20" s="607"/>
      <c r="D20" s="608"/>
      <c r="E20" s="203"/>
      <c r="F20" s="204"/>
      <c r="G20" s="180"/>
      <c r="H20" s="180"/>
      <c r="I20" s="180"/>
      <c r="J20" s="260"/>
      <c r="K20" s="573"/>
      <c r="L20" s="260"/>
      <c r="M20" s="573"/>
      <c r="N20" s="180"/>
      <c r="O20" s="180"/>
      <c r="P20" s="184"/>
      <c r="Q20" s="260"/>
      <c r="R20" s="573"/>
      <c r="S20" s="573"/>
      <c r="T20" s="573"/>
      <c r="U20" s="573"/>
      <c r="V20" s="254"/>
      <c r="W20" s="593"/>
      <c r="X20" s="594"/>
    </row>
    <row r="21" spans="2:24" ht="15.95" customHeight="1" x14ac:dyDescent="0.15">
      <c r="B21" s="290"/>
      <c r="C21" s="607"/>
      <c r="D21" s="608"/>
      <c r="E21" s="203"/>
      <c r="F21" s="204"/>
      <c r="G21" s="180"/>
      <c r="H21" s="180"/>
      <c r="I21" s="180"/>
      <c r="J21" s="260"/>
      <c r="K21" s="573"/>
      <c r="L21" s="260"/>
      <c r="M21" s="573"/>
      <c r="N21" s="180"/>
      <c r="O21" s="180"/>
      <c r="P21" s="184"/>
      <c r="Q21" s="260"/>
      <c r="R21" s="573"/>
      <c r="S21" s="573"/>
      <c r="T21" s="573"/>
      <c r="U21" s="573"/>
      <c r="V21" s="254"/>
      <c r="W21" s="593"/>
      <c r="X21" s="594"/>
    </row>
    <row r="22" spans="2:24" ht="15.95" customHeight="1" x14ac:dyDescent="0.15">
      <c r="B22" s="290"/>
      <c r="C22" s="607"/>
      <c r="D22" s="608"/>
      <c r="E22" s="203"/>
      <c r="F22" s="204"/>
      <c r="G22" s="180"/>
      <c r="H22" s="180"/>
      <c r="I22" s="180"/>
      <c r="J22" s="260"/>
      <c r="K22" s="573"/>
      <c r="L22" s="260"/>
      <c r="M22" s="573"/>
      <c r="N22" s="180"/>
      <c r="O22" s="180"/>
      <c r="P22" s="184"/>
      <c r="Q22" s="260"/>
      <c r="R22" s="573"/>
      <c r="S22" s="573"/>
      <c r="T22" s="573"/>
      <c r="U22" s="573"/>
      <c r="V22" s="254"/>
      <c r="W22" s="593"/>
      <c r="X22" s="594"/>
    </row>
    <row r="23" spans="2:24" ht="15.95" customHeight="1" x14ac:dyDescent="0.15">
      <c r="B23" s="290"/>
      <c r="C23" s="607"/>
      <c r="D23" s="608"/>
      <c r="E23" s="203"/>
      <c r="F23" s="204"/>
      <c r="G23" s="180"/>
      <c r="H23" s="180"/>
      <c r="I23" s="180"/>
      <c r="J23" s="260"/>
      <c r="K23" s="573"/>
      <c r="L23" s="260"/>
      <c r="M23" s="573"/>
      <c r="N23" s="180"/>
      <c r="O23" s="180"/>
      <c r="P23" s="184"/>
      <c r="Q23" s="260"/>
      <c r="R23" s="573"/>
      <c r="S23" s="573"/>
      <c r="T23" s="573"/>
      <c r="U23" s="573"/>
      <c r="V23" s="254"/>
      <c r="W23" s="593"/>
      <c r="X23" s="594"/>
    </row>
    <row r="24" spans="2:24" ht="15.95" customHeight="1" x14ac:dyDescent="0.15">
      <c r="B24" s="290"/>
      <c r="C24" s="607"/>
      <c r="D24" s="608"/>
      <c r="E24" s="203"/>
      <c r="F24" s="204"/>
      <c r="G24" s="180"/>
      <c r="H24" s="180"/>
      <c r="I24" s="180"/>
      <c r="J24" s="260"/>
      <c r="K24" s="573"/>
      <c r="L24" s="260"/>
      <c r="M24" s="573"/>
      <c r="N24" s="180"/>
      <c r="O24" s="180"/>
      <c r="P24" s="184"/>
      <c r="Q24" s="260"/>
      <c r="R24" s="573"/>
      <c r="S24" s="573"/>
      <c r="T24" s="573"/>
      <c r="U24" s="573"/>
      <c r="V24" s="254"/>
      <c r="W24" s="593"/>
      <c r="X24" s="594"/>
    </row>
    <row r="25" spans="2:24" ht="15.95" customHeight="1" x14ac:dyDescent="0.15">
      <c r="B25" s="290"/>
      <c r="C25" s="607"/>
      <c r="D25" s="608"/>
      <c r="E25" s="203"/>
      <c r="F25" s="204"/>
      <c r="G25" s="180"/>
      <c r="H25" s="180"/>
      <c r="I25" s="180"/>
      <c r="J25" s="260"/>
      <c r="K25" s="573"/>
      <c r="L25" s="260"/>
      <c r="M25" s="573"/>
      <c r="N25" s="180"/>
      <c r="O25" s="180"/>
      <c r="P25" s="184"/>
      <c r="Q25" s="260"/>
      <c r="R25" s="573"/>
      <c r="S25" s="573"/>
      <c r="T25" s="573"/>
      <c r="U25" s="573"/>
      <c r="V25" s="254"/>
      <c r="W25" s="593"/>
      <c r="X25" s="594"/>
    </row>
    <row r="26" spans="2:24" ht="15.95" customHeight="1" x14ac:dyDescent="0.15">
      <c r="B26" s="290"/>
      <c r="C26" s="607"/>
      <c r="D26" s="608"/>
      <c r="E26" s="203"/>
      <c r="F26" s="204"/>
      <c r="G26" s="180"/>
      <c r="H26" s="180"/>
      <c r="I26" s="180"/>
      <c r="J26" s="260"/>
      <c r="K26" s="573"/>
      <c r="L26" s="260"/>
      <c r="M26" s="573"/>
      <c r="N26" s="180"/>
      <c r="O26" s="180"/>
      <c r="P26" s="184"/>
      <c r="Q26" s="260"/>
      <c r="R26" s="573"/>
      <c r="S26" s="573"/>
      <c r="T26" s="573"/>
      <c r="U26" s="573"/>
      <c r="V26" s="254"/>
      <c r="W26" s="593"/>
      <c r="X26" s="594"/>
    </row>
    <row r="27" spans="2:24" ht="15.95" customHeight="1" x14ac:dyDescent="0.15">
      <c r="B27" s="290"/>
      <c r="C27" s="607"/>
      <c r="D27" s="608"/>
      <c r="E27" s="203"/>
      <c r="F27" s="204"/>
      <c r="G27" s="180"/>
      <c r="H27" s="180"/>
      <c r="I27" s="180"/>
      <c r="J27" s="260"/>
      <c r="K27" s="573"/>
      <c r="L27" s="260"/>
      <c r="M27" s="573"/>
      <c r="N27" s="180"/>
      <c r="O27" s="180"/>
      <c r="P27" s="184"/>
      <c r="Q27" s="260"/>
      <c r="R27" s="573"/>
      <c r="S27" s="573"/>
      <c r="T27" s="573"/>
      <c r="U27" s="573"/>
      <c r="V27" s="254"/>
      <c r="W27" s="593"/>
      <c r="X27" s="594"/>
    </row>
    <row r="28" spans="2:24" ht="15.95" customHeight="1" x14ac:dyDescent="0.15">
      <c r="B28" s="290"/>
      <c r="C28" s="607"/>
      <c r="D28" s="608"/>
      <c r="E28" s="203"/>
      <c r="F28" s="204"/>
      <c r="G28" s="180"/>
      <c r="H28" s="180"/>
      <c r="I28" s="180"/>
      <c r="J28" s="260"/>
      <c r="K28" s="573"/>
      <c r="L28" s="260"/>
      <c r="M28" s="573"/>
      <c r="N28" s="180"/>
      <c r="O28" s="180"/>
      <c r="P28" s="184"/>
      <c r="Q28" s="260"/>
      <c r="R28" s="573"/>
      <c r="S28" s="573"/>
      <c r="T28" s="573"/>
      <c r="U28" s="573"/>
      <c r="V28" s="254"/>
      <c r="W28" s="593"/>
      <c r="X28" s="594"/>
    </row>
    <row r="29" spans="2:24" ht="15.95" customHeight="1" x14ac:dyDescent="0.15">
      <c r="B29" s="290"/>
      <c r="C29" s="607"/>
      <c r="D29" s="608"/>
      <c r="E29" s="203"/>
      <c r="F29" s="204"/>
      <c r="G29" s="180"/>
      <c r="H29" s="180"/>
      <c r="I29" s="180"/>
      <c r="J29" s="260"/>
      <c r="K29" s="573"/>
      <c r="L29" s="260"/>
      <c r="M29" s="573"/>
      <c r="N29" s="180"/>
      <c r="O29" s="180"/>
      <c r="P29" s="184"/>
      <c r="Q29" s="260"/>
      <c r="R29" s="573"/>
      <c r="S29" s="573"/>
      <c r="T29" s="573"/>
      <c r="U29" s="573"/>
      <c r="V29" s="254"/>
      <c r="W29" s="593"/>
      <c r="X29" s="594"/>
    </row>
    <row r="30" spans="2:24" ht="15.95" customHeight="1" x14ac:dyDescent="0.15">
      <c r="B30" s="290"/>
      <c r="C30" s="607"/>
      <c r="D30" s="608"/>
      <c r="E30" s="203"/>
      <c r="F30" s="204"/>
      <c r="G30" s="180"/>
      <c r="H30" s="180"/>
      <c r="I30" s="180"/>
      <c r="J30" s="260"/>
      <c r="K30" s="573"/>
      <c r="L30" s="260"/>
      <c r="M30" s="573"/>
      <c r="N30" s="180"/>
      <c r="O30" s="180"/>
      <c r="P30" s="184"/>
      <c r="Q30" s="260"/>
      <c r="R30" s="573"/>
      <c r="S30" s="573"/>
      <c r="T30" s="573"/>
      <c r="U30" s="573"/>
      <c r="V30" s="254"/>
      <c r="W30" s="593"/>
      <c r="X30" s="594"/>
    </row>
    <row r="31" spans="2:24" ht="15.95" customHeight="1" x14ac:dyDescent="0.15">
      <c r="B31" s="290"/>
      <c r="C31" s="607"/>
      <c r="D31" s="608"/>
      <c r="E31" s="203"/>
      <c r="F31" s="204"/>
      <c r="G31" s="180"/>
      <c r="H31" s="180"/>
      <c r="I31" s="180"/>
      <c r="J31" s="260"/>
      <c r="K31" s="573"/>
      <c r="L31" s="260"/>
      <c r="M31" s="573"/>
      <c r="N31" s="180"/>
      <c r="O31" s="180"/>
      <c r="P31" s="184"/>
      <c r="Q31" s="260"/>
      <c r="R31" s="573"/>
      <c r="S31" s="573"/>
      <c r="T31" s="573"/>
      <c r="U31" s="573"/>
      <c r="V31" s="254"/>
      <c r="W31" s="593"/>
      <c r="X31" s="594"/>
    </row>
    <row r="32" spans="2:24" ht="15.95" customHeight="1" x14ac:dyDescent="0.15">
      <c r="B32" s="290"/>
      <c r="C32" s="607"/>
      <c r="D32" s="608"/>
      <c r="E32" s="203"/>
      <c r="F32" s="204"/>
      <c r="G32" s="180"/>
      <c r="H32" s="180"/>
      <c r="I32" s="180"/>
      <c r="J32" s="260"/>
      <c r="K32" s="573"/>
      <c r="L32" s="260"/>
      <c r="M32" s="573"/>
      <c r="N32" s="180"/>
      <c r="O32" s="180"/>
      <c r="P32" s="184"/>
      <c r="Q32" s="260"/>
      <c r="R32" s="573"/>
      <c r="S32" s="573"/>
      <c r="T32" s="573"/>
      <c r="U32" s="573"/>
      <c r="V32" s="254"/>
      <c r="W32" s="593"/>
      <c r="X32" s="594"/>
    </row>
    <row r="33" spans="2:24" ht="15.95" customHeight="1" x14ac:dyDescent="0.15">
      <c r="B33" s="290"/>
      <c r="C33" s="607"/>
      <c r="D33" s="608"/>
      <c r="E33" s="203"/>
      <c r="F33" s="204"/>
      <c r="G33" s="180"/>
      <c r="H33" s="180"/>
      <c r="I33" s="180"/>
      <c r="J33" s="260"/>
      <c r="K33" s="573"/>
      <c r="L33" s="260"/>
      <c r="M33" s="573"/>
      <c r="N33" s="180"/>
      <c r="O33" s="180"/>
      <c r="P33" s="184"/>
      <c r="Q33" s="260"/>
      <c r="R33" s="573"/>
      <c r="S33" s="573"/>
      <c r="T33" s="573"/>
      <c r="U33" s="573"/>
      <c r="V33" s="254"/>
      <c r="W33" s="593"/>
      <c r="X33" s="594"/>
    </row>
    <row r="34" spans="2:24" ht="15.95" customHeight="1" x14ac:dyDescent="0.15">
      <c r="B34" s="290"/>
      <c r="C34" s="607"/>
      <c r="D34" s="608"/>
      <c r="E34" s="203"/>
      <c r="F34" s="204"/>
      <c r="G34" s="180"/>
      <c r="H34" s="180"/>
      <c r="I34" s="180"/>
      <c r="J34" s="260"/>
      <c r="K34" s="573"/>
      <c r="L34" s="260"/>
      <c r="M34" s="573"/>
      <c r="N34" s="180"/>
      <c r="O34" s="180"/>
      <c r="P34" s="184"/>
      <c r="Q34" s="260"/>
      <c r="R34" s="573"/>
      <c r="S34" s="573"/>
      <c r="T34" s="573"/>
      <c r="U34" s="573"/>
      <c r="V34" s="254"/>
      <c r="W34" s="593"/>
      <c r="X34" s="594"/>
    </row>
    <row r="35" spans="2:24" ht="15.95" customHeight="1" x14ac:dyDescent="0.15">
      <c r="B35" s="290"/>
      <c r="C35" s="607"/>
      <c r="D35" s="608"/>
      <c r="E35" s="203"/>
      <c r="F35" s="204"/>
      <c r="G35" s="180"/>
      <c r="H35" s="180"/>
      <c r="I35" s="180"/>
      <c r="J35" s="260"/>
      <c r="K35" s="573"/>
      <c r="L35" s="260"/>
      <c r="M35" s="573"/>
      <c r="N35" s="180"/>
      <c r="O35" s="180"/>
      <c r="P35" s="184"/>
      <c r="Q35" s="260"/>
      <c r="R35" s="573"/>
      <c r="S35" s="573"/>
      <c r="T35" s="573"/>
      <c r="U35" s="573"/>
      <c r="V35" s="254"/>
      <c r="W35" s="593"/>
      <c r="X35" s="594"/>
    </row>
    <row r="36" spans="2:24" ht="15.95" customHeight="1" x14ac:dyDescent="0.15">
      <c r="B36" s="290"/>
      <c r="C36" s="607"/>
      <c r="D36" s="608"/>
      <c r="E36" s="203"/>
      <c r="F36" s="204"/>
      <c r="G36" s="180"/>
      <c r="H36" s="180"/>
      <c r="I36" s="180"/>
      <c r="J36" s="260"/>
      <c r="K36" s="573"/>
      <c r="L36" s="260"/>
      <c r="M36" s="573"/>
      <c r="N36" s="180"/>
      <c r="O36" s="180"/>
      <c r="P36" s="184"/>
      <c r="Q36" s="260"/>
      <c r="R36" s="573"/>
      <c r="S36" s="573"/>
      <c r="T36" s="573"/>
      <c r="U36" s="573"/>
      <c r="V36" s="254"/>
      <c r="W36" s="593"/>
      <c r="X36" s="594"/>
    </row>
    <row r="37" spans="2:24" ht="15.95" customHeight="1" x14ac:dyDescent="0.15">
      <c r="B37" s="290"/>
      <c r="C37" s="607"/>
      <c r="D37" s="608"/>
      <c r="E37" s="203"/>
      <c r="F37" s="204"/>
      <c r="G37" s="180"/>
      <c r="H37" s="180"/>
      <c r="I37" s="180"/>
      <c r="J37" s="260"/>
      <c r="K37" s="573"/>
      <c r="L37" s="260"/>
      <c r="M37" s="573"/>
      <c r="N37" s="180"/>
      <c r="O37" s="180"/>
      <c r="P37" s="184"/>
      <c r="Q37" s="260"/>
      <c r="R37" s="573"/>
      <c r="S37" s="573"/>
      <c r="T37" s="573"/>
      <c r="U37" s="573"/>
      <c r="V37" s="254"/>
      <c r="W37" s="593"/>
      <c r="X37" s="594"/>
    </row>
    <row r="38" spans="2:24" ht="15.95" customHeight="1" x14ac:dyDescent="0.15">
      <c r="B38" s="290"/>
      <c r="C38" s="607"/>
      <c r="D38" s="608"/>
      <c r="E38" s="203"/>
      <c r="F38" s="204"/>
      <c r="G38" s="180"/>
      <c r="H38" s="180"/>
      <c r="I38" s="180"/>
      <c r="J38" s="260"/>
      <c r="K38" s="573"/>
      <c r="L38" s="260"/>
      <c r="M38" s="573"/>
      <c r="N38" s="180"/>
      <c r="O38" s="180"/>
      <c r="P38" s="184"/>
      <c r="Q38" s="260"/>
      <c r="R38" s="573"/>
      <c r="S38" s="573"/>
      <c r="T38" s="573"/>
      <c r="U38" s="573"/>
      <c r="V38" s="254"/>
      <c r="W38" s="593"/>
      <c r="X38" s="594"/>
    </row>
    <row r="39" spans="2:24" ht="15.95" customHeight="1" x14ac:dyDescent="0.15">
      <c r="B39" s="290"/>
      <c r="C39" s="607"/>
      <c r="D39" s="608"/>
      <c r="E39" s="203"/>
      <c r="F39" s="204"/>
      <c r="G39" s="180"/>
      <c r="H39" s="180"/>
      <c r="I39" s="180"/>
      <c r="J39" s="260"/>
      <c r="K39" s="573"/>
      <c r="L39" s="260"/>
      <c r="M39" s="573"/>
      <c r="N39" s="180"/>
      <c r="O39" s="180"/>
      <c r="P39" s="184"/>
      <c r="Q39" s="260"/>
      <c r="R39" s="573"/>
      <c r="S39" s="573"/>
      <c r="T39" s="573"/>
      <c r="U39" s="573"/>
      <c r="V39" s="254"/>
      <c r="W39" s="593"/>
      <c r="X39" s="594"/>
    </row>
    <row r="40" spans="2:24" ht="15.95" customHeight="1" x14ac:dyDescent="0.15">
      <c r="B40" s="290"/>
      <c r="C40" s="607"/>
      <c r="D40" s="608"/>
      <c r="E40" s="203"/>
      <c r="F40" s="204"/>
      <c r="G40" s="180"/>
      <c r="H40" s="180"/>
      <c r="I40" s="180"/>
      <c r="J40" s="260"/>
      <c r="K40" s="573"/>
      <c r="L40" s="260"/>
      <c r="M40" s="573"/>
      <c r="N40" s="180"/>
      <c r="O40" s="180"/>
      <c r="P40" s="184"/>
      <c r="Q40" s="260"/>
      <c r="R40" s="573"/>
      <c r="S40" s="573"/>
      <c r="T40" s="573"/>
      <c r="U40" s="573"/>
      <c r="V40" s="254"/>
      <c r="W40" s="593"/>
      <c r="X40" s="594"/>
    </row>
    <row r="41" spans="2:24" ht="15.95" customHeight="1" x14ac:dyDescent="0.15">
      <c r="B41" s="353"/>
      <c r="C41" s="607"/>
      <c r="D41" s="608"/>
      <c r="E41" s="203"/>
      <c r="F41" s="204"/>
      <c r="G41" s="180"/>
      <c r="H41" s="180"/>
      <c r="I41" s="180"/>
      <c r="J41" s="260"/>
      <c r="K41" s="573"/>
      <c r="L41" s="260"/>
      <c r="M41" s="573"/>
      <c r="N41" s="180"/>
      <c r="O41" s="180"/>
      <c r="P41" s="184"/>
      <c r="Q41" s="260"/>
      <c r="R41" s="573"/>
      <c r="S41" s="573"/>
      <c r="T41" s="573"/>
      <c r="U41" s="573"/>
      <c r="V41" s="254"/>
      <c r="W41" s="593"/>
      <c r="X41" s="594"/>
    </row>
    <row r="42" spans="2:24" ht="15.95" customHeight="1" x14ac:dyDescent="0.15">
      <c r="B42" s="17"/>
      <c r="C42" s="1" t="s">
        <v>232</v>
      </c>
      <c r="D42" s="6"/>
      <c r="F42" s="6"/>
      <c r="G42" s="15"/>
      <c r="H42" s="15"/>
      <c r="I42" s="15"/>
      <c r="J42" s="15"/>
      <c r="K42" s="15"/>
      <c r="L42" s="15"/>
      <c r="M42" s="15"/>
      <c r="N42" s="15"/>
      <c r="O42" s="15"/>
      <c r="P42" s="6"/>
      <c r="Q42" s="15"/>
      <c r="R42" s="15"/>
      <c r="S42" s="15"/>
      <c r="T42" s="15"/>
      <c r="U42" s="15"/>
      <c r="V42" s="6"/>
      <c r="W42" s="6"/>
      <c r="X42" s="6"/>
    </row>
    <row r="43" spans="2:24" ht="15.95" customHeight="1" x14ac:dyDescent="0.15">
      <c r="B43" s="17"/>
      <c r="C43" s="21" t="s">
        <v>233</v>
      </c>
      <c r="D43" s="6"/>
      <c r="F43" s="6"/>
      <c r="G43" s="15"/>
      <c r="H43" s="15"/>
      <c r="I43" s="15"/>
      <c r="J43" s="15"/>
      <c r="K43" s="15"/>
      <c r="L43" s="15"/>
      <c r="M43" s="15"/>
      <c r="N43" s="15"/>
      <c r="O43" s="15"/>
      <c r="P43" s="6"/>
      <c r="Q43" s="15"/>
      <c r="R43" s="15"/>
      <c r="S43" s="15"/>
      <c r="T43" s="15"/>
      <c r="U43" s="15"/>
      <c r="V43" s="6"/>
      <c r="W43" s="6"/>
      <c r="X43" s="6"/>
    </row>
    <row r="44" spans="2:24" ht="15.95" customHeight="1" x14ac:dyDescent="0.15">
      <c r="C44" s="3" t="s">
        <v>210</v>
      </c>
    </row>
    <row r="45" spans="2:24" ht="15.95" customHeight="1" x14ac:dyDescent="0.15">
      <c r="C45" s="3" t="s">
        <v>211</v>
      </c>
    </row>
    <row r="46" spans="2:24" ht="15.95" customHeight="1" x14ac:dyDescent="0.15">
      <c r="C46" s="1" t="s">
        <v>373</v>
      </c>
    </row>
  </sheetData>
  <mergeCells count="198">
    <mergeCell ref="V12:X12"/>
    <mergeCell ref="V13:X13"/>
    <mergeCell ref="V14:X14"/>
    <mergeCell ref="C37:D37"/>
    <mergeCell ref="J37:K37"/>
    <mergeCell ref="L37:M37"/>
    <mergeCell ref="L36:M36"/>
    <mergeCell ref="J36:K36"/>
    <mergeCell ref="J19:K19"/>
    <mergeCell ref="L19:M19"/>
    <mergeCell ref="J34:K34"/>
    <mergeCell ref="L34:M34"/>
    <mergeCell ref="J35:K35"/>
    <mergeCell ref="L35:M35"/>
    <mergeCell ref="L30:M30"/>
    <mergeCell ref="J27:K27"/>
    <mergeCell ref="J25:K25"/>
    <mergeCell ref="J33:K33"/>
    <mergeCell ref="L33:M33"/>
    <mergeCell ref="L28:M28"/>
    <mergeCell ref="C32:D32"/>
    <mergeCell ref="J32:K32"/>
    <mergeCell ref="L32:M32"/>
    <mergeCell ref="C31:D31"/>
    <mergeCell ref="J31:K31"/>
    <mergeCell ref="L31:M31"/>
    <mergeCell ref="J30:K30"/>
    <mergeCell ref="C41:D41"/>
    <mergeCell ref="J41:K41"/>
    <mergeCell ref="L41:M41"/>
    <mergeCell ref="C39:D39"/>
    <mergeCell ref="J39:K39"/>
    <mergeCell ref="L39:M39"/>
    <mergeCell ref="C40:D40"/>
    <mergeCell ref="J40:K40"/>
    <mergeCell ref="L40:M40"/>
    <mergeCell ref="C30:D30"/>
    <mergeCell ref="C35:D35"/>
    <mergeCell ref="C36:D36"/>
    <mergeCell ref="L29:M29"/>
    <mergeCell ref="C28:D28"/>
    <mergeCell ref="J28:K28"/>
    <mergeCell ref="C29:D29"/>
    <mergeCell ref="J29:K29"/>
    <mergeCell ref="C22:D22"/>
    <mergeCell ref="C16:D16"/>
    <mergeCell ref="J16:K16"/>
    <mergeCell ref="L16:M16"/>
    <mergeCell ref="C20:D20"/>
    <mergeCell ref="C18:D18"/>
    <mergeCell ref="C19:D19"/>
    <mergeCell ref="C24:D24"/>
    <mergeCell ref="C25:D25"/>
    <mergeCell ref="C26:D26"/>
    <mergeCell ref="C27:D27"/>
    <mergeCell ref="C15:D15"/>
    <mergeCell ref="L15:M15"/>
    <mergeCell ref="C11:D11"/>
    <mergeCell ref="G5:I5"/>
    <mergeCell ref="J5:M5"/>
    <mergeCell ref="C8:D8"/>
    <mergeCell ref="J8:K8"/>
    <mergeCell ref="C5:D7"/>
    <mergeCell ref="E5:E7"/>
    <mergeCell ref="F5:F7"/>
    <mergeCell ref="I6:I7"/>
    <mergeCell ref="J6:K7"/>
    <mergeCell ref="L6:M7"/>
    <mergeCell ref="J12:K12"/>
    <mergeCell ref="L12:M12"/>
    <mergeCell ref="J13:K13"/>
    <mergeCell ref="L13:M13"/>
    <mergeCell ref="J14:K14"/>
    <mergeCell ref="L14:M14"/>
    <mergeCell ref="G6:H7"/>
    <mergeCell ref="C12:D12"/>
    <mergeCell ref="C13:D13"/>
    <mergeCell ref="C14:D14"/>
    <mergeCell ref="W3:X4"/>
    <mergeCell ref="B5:B41"/>
    <mergeCell ref="C10:D10"/>
    <mergeCell ref="C9:D9"/>
    <mergeCell ref="J9:K9"/>
    <mergeCell ref="L9:M9"/>
    <mergeCell ref="C17:D17"/>
    <mergeCell ref="J17:K17"/>
    <mergeCell ref="L17:M17"/>
    <mergeCell ref="C38:D38"/>
    <mergeCell ref="J38:K38"/>
    <mergeCell ref="L38:M38"/>
    <mergeCell ref="C21:D21"/>
    <mergeCell ref="J21:K21"/>
    <mergeCell ref="L21:M21"/>
    <mergeCell ref="J26:K26"/>
    <mergeCell ref="L26:M26"/>
    <mergeCell ref="C33:D33"/>
    <mergeCell ref="C34:D34"/>
    <mergeCell ref="J20:K20"/>
    <mergeCell ref="L20:M20"/>
    <mergeCell ref="C23:D23"/>
    <mergeCell ref="J24:K24"/>
    <mergeCell ref="L24:M24"/>
    <mergeCell ref="B2:V2"/>
    <mergeCell ref="B4:E4"/>
    <mergeCell ref="F4:I4"/>
    <mergeCell ref="O4:R4"/>
    <mergeCell ref="B3:E3"/>
    <mergeCell ref="F3:I3"/>
    <mergeCell ref="O3:R3"/>
    <mergeCell ref="S3:V4"/>
    <mergeCell ref="K3:L3"/>
    <mergeCell ref="K4:L4"/>
    <mergeCell ref="M3:N4"/>
    <mergeCell ref="Q31:U31"/>
    <mergeCell ref="Q24:U24"/>
    <mergeCell ref="L22:M22"/>
    <mergeCell ref="J11:K11"/>
    <mergeCell ref="L11:M11"/>
    <mergeCell ref="J15:K15"/>
    <mergeCell ref="J18:K18"/>
    <mergeCell ref="L18:M18"/>
    <mergeCell ref="L8:M8"/>
    <mergeCell ref="L25:M25"/>
    <mergeCell ref="J23:K23"/>
    <mergeCell ref="L23:M23"/>
    <mergeCell ref="L27:M27"/>
    <mergeCell ref="J10:K10"/>
    <mergeCell ref="L10:M10"/>
    <mergeCell ref="J22:K22"/>
    <mergeCell ref="Q27:U27"/>
    <mergeCell ref="Q26:U26"/>
    <mergeCell ref="Q25:U25"/>
    <mergeCell ref="Q30:U30"/>
    <mergeCell ref="Q29:U29"/>
    <mergeCell ref="Q28:U28"/>
    <mergeCell ref="Q12:U12"/>
    <mergeCell ref="Q13:U13"/>
    <mergeCell ref="N5:O5"/>
    <mergeCell ref="P5:U5"/>
    <mergeCell ref="Q11:U11"/>
    <mergeCell ref="Q10:U10"/>
    <mergeCell ref="Q9:U9"/>
    <mergeCell ref="Q8:U8"/>
    <mergeCell ref="Q15:U15"/>
    <mergeCell ref="Q23:U23"/>
    <mergeCell ref="Q22:U22"/>
    <mergeCell ref="Q21:U21"/>
    <mergeCell ref="Q20:U20"/>
    <mergeCell ref="Q19:U19"/>
    <mergeCell ref="Q18:U18"/>
    <mergeCell ref="Q17:U17"/>
    <mergeCell ref="Q16:U16"/>
    <mergeCell ref="N6:O6"/>
    <mergeCell ref="P6:P7"/>
    <mergeCell ref="Q6:U7"/>
    <mergeCell ref="Q14:U14"/>
    <mergeCell ref="Q32:U32"/>
    <mergeCell ref="Q33:U33"/>
    <mergeCell ref="Q34:U34"/>
    <mergeCell ref="Q35:U35"/>
    <mergeCell ref="Q36:U36"/>
    <mergeCell ref="Q37:U37"/>
    <mergeCell ref="Q38:U38"/>
    <mergeCell ref="Q39:U39"/>
    <mergeCell ref="Q40:U40"/>
    <mergeCell ref="Q41:U41"/>
    <mergeCell ref="V5:X6"/>
    <mergeCell ref="V8:X8"/>
    <mergeCell ref="V9:X9"/>
    <mergeCell ref="V10:X10"/>
    <mergeCell ref="V11:X11"/>
    <mergeCell ref="V15:X15"/>
    <mergeCell ref="V16:X16"/>
    <mergeCell ref="V17:X17"/>
    <mergeCell ref="V18:X18"/>
    <mergeCell ref="V19:X19"/>
    <mergeCell ref="V20:X20"/>
    <mergeCell ref="V21:X21"/>
    <mergeCell ref="V22:X22"/>
    <mergeCell ref="V23:X23"/>
    <mergeCell ref="V24:X24"/>
    <mergeCell ref="V25:X25"/>
    <mergeCell ref="V26:X26"/>
    <mergeCell ref="V27:X27"/>
    <mergeCell ref="V28:X28"/>
    <mergeCell ref="V29:X29"/>
    <mergeCell ref="V30:X30"/>
    <mergeCell ref="V31:X31"/>
    <mergeCell ref="V32:X32"/>
    <mergeCell ref="V33:X33"/>
    <mergeCell ref="V34:X34"/>
    <mergeCell ref="V35:X35"/>
    <mergeCell ref="V36:X36"/>
    <mergeCell ref="V37:X37"/>
    <mergeCell ref="V38:X38"/>
    <mergeCell ref="V39:X39"/>
    <mergeCell ref="V40:X40"/>
    <mergeCell ref="V41:X41"/>
  </mergeCells>
  <phoneticPr fontId="6"/>
  <dataValidations count="2">
    <dataValidation type="list" showInputMessage="1" showErrorMessage="1" sqref="G42:H43" xr:uid="{00000000-0002-0000-0700-000001000000}">
      <formula1>部位本体</formula1>
    </dataValidation>
    <dataValidation type="list" errorStyle="warning" allowBlank="1" showInputMessage="1" showErrorMessage="1" error="選択出来ません" sqref="H8:H41" xr:uid="{DA761384-1898-493F-8E40-51DF6D396C8E}">
      <formula1>INDIRECT(G8)</formula1>
    </dataValidation>
  </dataValidations>
  <printOptions horizontalCentered="1" verticalCentered="1"/>
  <pageMargins left="0.19685039370078741" right="0.19685039370078741" top="0.39370078740157483" bottom="0.19685039370078741" header="0.51181102362204722" footer="0.27559055118110237"/>
  <pageSetup paperSize="9" scale="77" fitToWidth="0" fitToHeight="0" orientation="landscape" copies="2" r:id="rId1"/>
  <headerFooter alignWithMargins="0"/>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700-000003000000}">
          <x14:formula1>
            <xm:f>'(参考)リスト'!$D$52:$D$54</xm:f>
          </x14:formula1>
          <xm:sqref>I8:I41</xm:sqref>
        </x14:dataValidation>
        <x14:dataValidation type="list" allowBlank="1" showInputMessage="1" showErrorMessage="1" xr:uid="{00000000-0002-0000-0700-000004000000}">
          <x14:formula1>
            <xm:f>'(参考)リスト'!$F$52:$F$53</xm:f>
          </x14:formula1>
          <xm:sqref>N8:O41</xm:sqref>
        </x14:dataValidation>
        <x14:dataValidation type="list" showInputMessage="1" showErrorMessage="1" xr:uid="{00000000-0002-0000-0700-000005000000}">
          <x14:formula1>
            <xm:f>'(参考)リスト'!$B$52:$B$55</xm:f>
          </x14:formula1>
          <xm:sqref>G8:G41</xm:sqref>
        </x14:dataValidation>
        <x14:dataValidation type="list" allowBlank="1" showInputMessage="1" showErrorMessage="1" xr:uid="{00000000-0002-0000-0700-000006000000}">
          <x14:formula1>
            <xm:f>'(参考)リスト'!$G$52:$G$54</xm:f>
          </x14:formula1>
          <xm:sqref>P8:P41</xm:sqref>
        </x14:dataValidation>
        <x14:dataValidation type="list" allowBlank="1" showInputMessage="1" showErrorMessage="1" xr:uid="{00000000-0002-0000-0700-000007000000}">
          <x14:formula1>
            <xm:f>'(参考)リスト'!$E$52:$E$58</xm:f>
          </x14:formula1>
          <xm:sqref>J8:K41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B1:AB23"/>
  <sheetViews>
    <sheetView showGridLines="0" view="pageBreakPreview" zoomScaleNormal="100" zoomScaleSheetLayoutView="100" workbookViewId="0"/>
  </sheetViews>
  <sheetFormatPr defaultColWidth="5.625" defaultRowHeight="15.95" customHeight="1" x14ac:dyDescent="0.15"/>
  <cols>
    <col min="1" max="1" width="2.75" style="1" customWidth="1"/>
    <col min="2" max="2" width="4.25" style="1" customWidth="1"/>
    <col min="3" max="29" width="5.625" style="1" customWidth="1"/>
    <col min="30" max="16384" width="5.625" style="1"/>
  </cols>
  <sheetData>
    <row r="1" spans="2:28" ht="9.75" customHeight="1" x14ac:dyDescent="0.15"/>
    <row r="2" spans="2:28" ht="24.75" customHeight="1" x14ac:dyDescent="0.15">
      <c r="B2" s="560" t="s">
        <v>244</v>
      </c>
      <c r="C2" s="560"/>
      <c r="D2" s="560"/>
      <c r="E2" s="469"/>
      <c r="F2" s="469"/>
      <c r="G2" s="469"/>
      <c r="H2" s="560"/>
      <c r="I2" s="560"/>
      <c r="J2" s="560"/>
      <c r="K2" s="560"/>
      <c r="L2" s="560"/>
      <c r="M2" s="560"/>
      <c r="N2" s="560"/>
      <c r="O2" s="560"/>
      <c r="P2" s="560"/>
      <c r="Q2" s="560"/>
      <c r="R2" s="560"/>
      <c r="S2" s="560"/>
      <c r="T2" s="560"/>
      <c r="U2" s="560"/>
      <c r="V2" s="560"/>
      <c r="W2" s="560"/>
      <c r="X2" s="560"/>
      <c r="Y2" s="560"/>
      <c r="Z2" s="560"/>
    </row>
    <row r="3" spans="2:28" ht="20.100000000000001" customHeight="1" x14ac:dyDescent="0.15">
      <c r="B3" s="628" t="s">
        <v>17</v>
      </c>
      <c r="C3" s="628"/>
      <c r="D3" s="342"/>
      <c r="E3" s="629" t="s">
        <v>585</v>
      </c>
      <c r="F3" s="630"/>
      <c r="G3" s="631"/>
      <c r="H3" s="251" t="s">
        <v>18</v>
      </c>
      <c r="I3" s="473"/>
      <c r="J3" s="632" t="s">
        <v>568</v>
      </c>
      <c r="K3" s="633"/>
      <c r="L3" s="633"/>
      <c r="M3" s="265" t="s">
        <v>454</v>
      </c>
      <c r="N3" s="266"/>
      <c r="O3" s="266"/>
      <c r="P3" s="266"/>
      <c r="Q3" s="588" t="s">
        <v>593</v>
      </c>
      <c r="R3" s="504"/>
      <c r="S3" s="504"/>
      <c r="T3" s="606"/>
      <c r="U3" s="482" t="s">
        <v>185</v>
      </c>
      <c r="V3" s="483"/>
      <c r="W3" s="484"/>
      <c r="X3" s="488">
        <v>45839</v>
      </c>
      <c r="Y3" s="634"/>
      <c r="Z3" s="585"/>
    </row>
    <row r="4" spans="2:28" ht="20.100000000000001" customHeight="1" x14ac:dyDescent="0.15">
      <c r="B4" s="564" t="s">
        <v>0</v>
      </c>
      <c r="C4" s="564"/>
      <c r="D4" s="281"/>
      <c r="E4" s="636" t="s">
        <v>587</v>
      </c>
      <c r="F4" s="637"/>
      <c r="G4" s="638"/>
      <c r="H4" s="568" t="s">
        <v>1</v>
      </c>
      <c r="I4" s="497"/>
      <c r="J4" s="639" t="s">
        <v>590</v>
      </c>
      <c r="K4" s="640"/>
      <c r="L4" s="640"/>
      <c r="M4" s="268"/>
      <c r="N4" s="269"/>
      <c r="O4" s="269"/>
      <c r="P4" s="269"/>
      <c r="Q4" s="590" t="s">
        <v>594</v>
      </c>
      <c r="R4" s="505"/>
      <c r="S4" s="505"/>
      <c r="T4" s="602"/>
      <c r="U4" s="582"/>
      <c r="V4" s="583"/>
      <c r="W4" s="584"/>
      <c r="X4" s="586"/>
      <c r="Y4" s="635"/>
      <c r="Z4" s="587"/>
    </row>
    <row r="5" spans="2:28" ht="28.5" customHeight="1" x14ac:dyDescent="0.15">
      <c r="B5" s="326" t="s">
        <v>231</v>
      </c>
      <c r="C5" s="581" t="s">
        <v>187</v>
      </c>
      <c r="D5" s="581"/>
      <c r="E5" s="614" t="s">
        <v>173</v>
      </c>
      <c r="F5" s="549" t="s">
        <v>231</v>
      </c>
      <c r="G5" s="552"/>
      <c r="H5" s="619"/>
      <c r="I5" s="619"/>
      <c r="J5" s="619"/>
      <c r="K5" s="619"/>
      <c r="L5" s="619"/>
      <c r="M5" s="619"/>
      <c r="N5" s="619"/>
      <c r="O5" s="619"/>
      <c r="P5" s="619"/>
      <c r="Q5" s="619"/>
      <c r="R5" s="619"/>
      <c r="S5" s="620"/>
      <c r="T5" s="620"/>
      <c r="U5" s="620"/>
      <c r="V5" s="620"/>
      <c r="W5" s="620"/>
      <c r="X5" s="620"/>
      <c r="Y5" s="620"/>
      <c r="Z5" s="621"/>
      <c r="AA5" s="14"/>
      <c r="AB5" s="4"/>
    </row>
    <row r="6" spans="2:28" ht="24.75" customHeight="1" x14ac:dyDescent="0.15">
      <c r="B6" s="326"/>
      <c r="C6" s="497"/>
      <c r="D6" s="497"/>
      <c r="E6" s="615"/>
      <c r="F6" s="473" t="s">
        <v>237</v>
      </c>
      <c r="G6" s="473"/>
      <c r="H6" s="567" t="s">
        <v>229</v>
      </c>
      <c r="I6" s="620"/>
      <c r="J6" s="620"/>
      <c r="K6" s="620"/>
      <c r="L6" s="620"/>
      <c r="M6" s="620"/>
      <c r="N6" s="621"/>
      <c r="O6" s="567" t="s">
        <v>228</v>
      </c>
      <c r="P6" s="619"/>
      <c r="Q6" s="619"/>
      <c r="R6" s="619"/>
      <c r="S6" s="619"/>
      <c r="T6" s="619"/>
      <c r="U6" s="619"/>
      <c r="V6" s="619"/>
      <c r="W6" s="619"/>
      <c r="X6" s="568"/>
      <c r="Y6" s="567" t="s">
        <v>186</v>
      </c>
      <c r="Z6" s="568"/>
      <c r="AA6" s="4"/>
      <c r="AB6" s="4"/>
    </row>
    <row r="7" spans="2:28" ht="27.75" customHeight="1" x14ac:dyDescent="0.15">
      <c r="B7" s="290"/>
      <c r="C7" s="607"/>
      <c r="D7" s="616"/>
      <c r="E7" s="205"/>
      <c r="F7" s="617"/>
      <c r="G7" s="618"/>
      <c r="H7" s="624"/>
      <c r="I7" s="625"/>
      <c r="J7" s="625"/>
      <c r="K7" s="625"/>
      <c r="L7" s="626"/>
      <c r="M7" s="626"/>
      <c r="N7" s="627"/>
      <c r="O7" s="653"/>
      <c r="P7" s="654"/>
      <c r="Q7" s="654"/>
      <c r="R7" s="654"/>
      <c r="S7" s="654"/>
      <c r="T7" s="654"/>
      <c r="U7" s="654"/>
      <c r="V7" s="654"/>
      <c r="W7" s="654"/>
      <c r="X7" s="655"/>
      <c r="Y7" s="622"/>
      <c r="Z7" s="623"/>
    </row>
    <row r="8" spans="2:28" ht="27.75" customHeight="1" x14ac:dyDescent="0.15">
      <c r="B8" s="290"/>
      <c r="C8" s="607"/>
      <c r="D8" s="616"/>
      <c r="E8" s="205"/>
      <c r="F8" s="617"/>
      <c r="G8" s="618"/>
      <c r="H8" s="641"/>
      <c r="I8" s="642"/>
      <c r="J8" s="642"/>
      <c r="K8" s="642"/>
      <c r="L8" s="643"/>
      <c r="M8" s="643"/>
      <c r="N8" s="644"/>
      <c r="O8" s="656"/>
      <c r="P8" s="657"/>
      <c r="Q8" s="657"/>
      <c r="R8" s="657"/>
      <c r="S8" s="657"/>
      <c r="T8" s="657"/>
      <c r="U8" s="657"/>
      <c r="V8" s="657"/>
      <c r="W8" s="657"/>
      <c r="X8" s="658"/>
      <c r="Y8" s="622"/>
      <c r="Z8" s="623"/>
    </row>
    <row r="9" spans="2:28" ht="27.75" customHeight="1" x14ac:dyDescent="0.15">
      <c r="B9" s="290"/>
      <c r="C9" s="607"/>
      <c r="D9" s="616"/>
      <c r="E9" s="205"/>
      <c r="F9" s="617"/>
      <c r="G9" s="618"/>
      <c r="H9" s="641"/>
      <c r="I9" s="642"/>
      <c r="J9" s="642"/>
      <c r="K9" s="642"/>
      <c r="L9" s="643"/>
      <c r="M9" s="643"/>
      <c r="N9" s="644"/>
      <c r="O9" s="656"/>
      <c r="P9" s="657"/>
      <c r="Q9" s="657"/>
      <c r="R9" s="657"/>
      <c r="S9" s="657"/>
      <c r="T9" s="657"/>
      <c r="U9" s="657"/>
      <c r="V9" s="657"/>
      <c r="W9" s="657"/>
      <c r="X9" s="658"/>
      <c r="Y9" s="645"/>
      <c r="Z9" s="646"/>
    </row>
    <row r="10" spans="2:28" ht="27.75" customHeight="1" x14ac:dyDescent="0.15">
      <c r="B10" s="290"/>
      <c r="C10" s="607"/>
      <c r="D10" s="616"/>
      <c r="E10" s="205"/>
      <c r="F10" s="301"/>
      <c r="G10" s="303"/>
      <c r="H10" s="641"/>
      <c r="I10" s="642"/>
      <c r="J10" s="642"/>
      <c r="K10" s="642"/>
      <c r="L10" s="642"/>
      <c r="M10" s="642"/>
      <c r="N10" s="649"/>
      <c r="O10" s="656"/>
      <c r="P10" s="657"/>
      <c r="Q10" s="657"/>
      <c r="R10" s="657"/>
      <c r="S10" s="657"/>
      <c r="T10" s="657"/>
      <c r="U10" s="657"/>
      <c r="V10" s="657"/>
      <c r="W10" s="657"/>
      <c r="X10" s="658"/>
      <c r="Y10" s="645"/>
      <c r="Z10" s="646"/>
    </row>
    <row r="11" spans="2:28" ht="27.75" customHeight="1" x14ac:dyDescent="0.15">
      <c r="B11" s="290"/>
      <c r="C11" s="607"/>
      <c r="D11" s="616"/>
      <c r="E11" s="186"/>
      <c r="F11" s="647"/>
      <c r="G11" s="648"/>
      <c r="H11" s="641"/>
      <c r="I11" s="642"/>
      <c r="J11" s="642"/>
      <c r="K11" s="642"/>
      <c r="L11" s="642"/>
      <c r="M11" s="642"/>
      <c r="N11" s="649"/>
      <c r="O11" s="645"/>
      <c r="P11" s="652"/>
      <c r="Q11" s="652"/>
      <c r="R11" s="652"/>
      <c r="S11" s="652"/>
      <c r="T11" s="652"/>
      <c r="U11" s="652"/>
      <c r="V11" s="652"/>
      <c r="W11" s="652"/>
      <c r="X11" s="646"/>
      <c r="Y11" s="645"/>
      <c r="Z11" s="646"/>
    </row>
    <row r="12" spans="2:28" ht="27.75" customHeight="1" x14ac:dyDescent="0.15">
      <c r="B12" s="290"/>
      <c r="C12" s="607"/>
      <c r="D12" s="616"/>
      <c r="E12" s="186"/>
      <c r="F12" s="650"/>
      <c r="G12" s="651"/>
      <c r="H12" s="641"/>
      <c r="I12" s="642"/>
      <c r="J12" s="642"/>
      <c r="K12" s="642"/>
      <c r="L12" s="643"/>
      <c r="M12" s="643"/>
      <c r="N12" s="644"/>
      <c r="O12" s="645"/>
      <c r="P12" s="652"/>
      <c r="Q12" s="652"/>
      <c r="R12" s="652"/>
      <c r="S12" s="652"/>
      <c r="T12" s="652"/>
      <c r="U12" s="652"/>
      <c r="V12" s="652"/>
      <c r="W12" s="652"/>
      <c r="X12" s="646"/>
      <c r="Y12" s="645"/>
      <c r="Z12" s="646"/>
    </row>
    <row r="13" spans="2:28" ht="27.75" customHeight="1" x14ac:dyDescent="0.15">
      <c r="B13" s="290"/>
      <c r="C13" s="607"/>
      <c r="D13" s="616"/>
      <c r="E13" s="186"/>
      <c r="F13" s="650"/>
      <c r="G13" s="651"/>
      <c r="H13" s="641"/>
      <c r="I13" s="642"/>
      <c r="J13" s="642"/>
      <c r="K13" s="642"/>
      <c r="L13" s="643"/>
      <c r="M13" s="643"/>
      <c r="N13" s="644"/>
      <c r="O13" s="645"/>
      <c r="P13" s="652"/>
      <c r="Q13" s="652"/>
      <c r="R13" s="652"/>
      <c r="S13" s="652"/>
      <c r="T13" s="652"/>
      <c r="U13" s="652"/>
      <c r="V13" s="652"/>
      <c r="W13" s="652"/>
      <c r="X13" s="646"/>
      <c r="Y13" s="645"/>
      <c r="Z13" s="646"/>
    </row>
    <row r="14" spans="2:28" ht="27.75" customHeight="1" x14ac:dyDescent="0.15">
      <c r="B14" s="290"/>
      <c r="C14" s="607"/>
      <c r="D14" s="616"/>
      <c r="E14" s="186"/>
      <c r="F14" s="617"/>
      <c r="G14" s="618"/>
      <c r="H14" s="641"/>
      <c r="I14" s="642"/>
      <c r="J14" s="642"/>
      <c r="K14" s="642"/>
      <c r="L14" s="643"/>
      <c r="M14" s="643"/>
      <c r="N14" s="644"/>
      <c r="O14" s="645"/>
      <c r="P14" s="652"/>
      <c r="Q14" s="652"/>
      <c r="R14" s="652"/>
      <c r="S14" s="652"/>
      <c r="T14" s="652"/>
      <c r="U14" s="652"/>
      <c r="V14" s="652"/>
      <c r="W14" s="652"/>
      <c r="X14" s="646"/>
      <c r="Y14" s="645"/>
      <c r="Z14" s="646"/>
    </row>
    <row r="15" spans="2:28" ht="27.75" customHeight="1" x14ac:dyDescent="0.15">
      <c r="B15" s="290"/>
      <c r="C15" s="607"/>
      <c r="D15" s="616"/>
      <c r="E15" s="186"/>
      <c r="F15" s="650"/>
      <c r="G15" s="651"/>
      <c r="H15" s="641"/>
      <c r="I15" s="642"/>
      <c r="J15" s="642"/>
      <c r="K15" s="642"/>
      <c r="L15" s="643"/>
      <c r="M15" s="643"/>
      <c r="N15" s="644"/>
      <c r="O15" s="645"/>
      <c r="P15" s="652"/>
      <c r="Q15" s="652"/>
      <c r="R15" s="652"/>
      <c r="S15" s="652"/>
      <c r="T15" s="652"/>
      <c r="U15" s="652"/>
      <c r="V15" s="652"/>
      <c r="W15" s="652"/>
      <c r="X15" s="646"/>
      <c r="Y15" s="645"/>
      <c r="Z15" s="646"/>
    </row>
    <row r="16" spans="2:28" ht="27.75" customHeight="1" x14ac:dyDescent="0.15">
      <c r="B16" s="290"/>
      <c r="C16" s="607"/>
      <c r="D16" s="616"/>
      <c r="E16" s="186"/>
      <c r="F16" s="650"/>
      <c r="G16" s="651"/>
      <c r="H16" s="641"/>
      <c r="I16" s="642"/>
      <c r="J16" s="642"/>
      <c r="K16" s="642"/>
      <c r="L16" s="643"/>
      <c r="M16" s="643"/>
      <c r="N16" s="644"/>
      <c r="O16" s="645"/>
      <c r="P16" s="652"/>
      <c r="Q16" s="652"/>
      <c r="R16" s="652"/>
      <c r="S16" s="652"/>
      <c r="T16" s="652"/>
      <c r="U16" s="652"/>
      <c r="V16" s="652"/>
      <c r="W16" s="652"/>
      <c r="X16" s="646"/>
      <c r="Y16" s="645"/>
      <c r="Z16" s="646"/>
    </row>
    <row r="17" spans="2:26" ht="27.75" customHeight="1" x14ac:dyDescent="0.15">
      <c r="B17" s="290"/>
      <c r="C17" s="607"/>
      <c r="D17" s="616"/>
      <c r="E17" s="186"/>
      <c r="F17" s="650"/>
      <c r="G17" s="651"/>
      <c r="H17" s="641"/>
      <c r="I17" s="642"/>
      <c r="J17" s="642"/>
      <c r="K17" s="642"/>
      <c r="L17" s="643"/>
      <c r="M17" s="643"/>
      <c r="N17" s="644"/>
      <c r="O17" s="645"/>
      <c r="P17" s="652"/>
      <c r="Q17" s="652"/>
      <c r="R17" s="652"/>
      <c r="S17" s="652"/>
      <c r="T17" s="652"/>
      <c r="U17" s="652"/>
      <c r="V17" s="652"/>
      <c r="W17" s="652"/>
      <c r="X17" s="646"/>
      <c r="Y17" s="645"/>
      <c r="Z17" s="646"/>
    </row>
    <row r="18" spans="2:26" ht="27.75" customHeight="1" x14ac:dyDescent="0.15">
      <c r="B18" s="290"/>
      <c r="C18" s="607"/>
      <c r="D18" s="616"/>
      <c r="E18" s="186"/>
      <c r="F18" s="650"/>
      <c r="G18" s="651"/>
      <c r="H18" s="641"/>
      <c r="I18" s="642"/>
      <c r="J18" s="642"/>
      <c r="K18" s="642"/>
      <c r="L18" s="643"/>
      <c r="M18" s="643"/>
      <c r="N18" s="644"/>
      <c r="O18" s="645"/>
      <c r="P18" s="652"/>
      <c r="Q18" s="652"/>
      <c r="R18" s="652"/>
      <c r="S18" s="652"/>
      <c r="T18" s="652"/>
      <c r="U18" s="652"/>
      <c r="V18" s="652"/>
      <c r="W18" s="652"/>
      <c r="X18" s="646"/>
      <c r="Y18" s="645"/>
      <c r="Z18" s="646"/>
    </row>
    <row r="19" spans="2:26" ht="27.75" customHeight="1" x14ac:dyDescent="0.15">
      <c r="B19" s="290"/>
      <c r="C19" s="607"/>
      <c r="D19" s="616"/>
      <c r="E19" s="186"/>
      <c r="F19" s="650"/>
      <c r="G19" s="651"/>
      <c r="H19" s="641"/>
      <c r="I19" s="642"/>
      <c r="J19" s="642"/>
      <c r="K19" s="642"/>
      <c r="L19" s="643"/>
      <c r="M19" s="643"/>
      <c r="N19" s="644"/>
      <c r="O19" s="645"/>
      <c r="P19" s="652"/>
      <c r="Q19" s="652"/>
      <c r="R19" s="652"/>
      <c r="S19" s="652"/>
      <c r="T19" s="652"/>
      <c r="U19" s="652"/>
      <c r="V19" s="652"/>
      <c r="W19" s="652"/>
      <c r="X19" s="646"/>
      <c r="Y19" s="645"/>
      <c r="Z19" s="646"/>
    </row>
    <row r="20" spans="2:26" ht="27.75" customHeight="1" x14ac:dyDescent="0.15">
      <c r="B20" s="290"/>
      <c r="C20" s="607"/>
      <c r="D20" s="616"/>
      <c r="E20" s="186"/>
      <c r="F20" s="650"/>
      <c r="G20" s="651"/>
      <c r="H20" s="641"/>
      <c r="I20" s="642"/>
      <c r="J20" s="642"/>
      <c r="K20" s="642"/>
      <c r="L20" s="643"/>
      <c r="M20" s="643"/>
      <c r="N20" s="644"/>
      <c r="O20" s="645"/>
      <c r="P20" s="652"/>
      <c r="Q20" s="652"/>
      <c r="R20" s="652"/>
      <c r="S20" s="652"/>
      <c r="T20" s="652"/>
      <c r="U20" s="652"/>
      <c r="V20" s="652"/>
      <c r="W20" s="652"/>
      <c r="X20" s="646"/>
      <c r="Y20" s="645"/>
      <c r="Z20" s="646"/>
    </row>
    <row r="21" spans="2:26" ht="27.75" customHeight="1" x14ac:dyDescent="0.15">
      <c r="B21" s="353"/>
      <c r="C21" s="607"/>
      <c r="D21" s="616"/>
      <c r="E21" s="186"/>
      <c r="F21" s="650"/>
      <c r="G21" s="651"/>
      <c r="H21" s="641"/>
      <c r="I21" s="642"/>
      <c r="J21" s="642"/>
      <c r="K21" s="642"/>
      <c r="L21" s="643"/>
      <c r="M21" s="643"/>
      <c r="N21" s="644"/>
      <c r="O21" s="645"/>
      <c r="P21" s="652"/>
      <c r="Q21" s="652"/>
      <c r="R21" s="652"/>
      <c r="S21" s="652"/>
      <c r="T21" s="652"/>
      <c r="U21" s="652"/>
      <c r="V21" s="652"/>
      <c r="W21" s="652"/>
      <c r="X21" s="646"/>
      <c r="Y21" s="645"/>
      <c r="Z21" s="646"/>
    </row>
    <row r="22" spans="2:26" ht="15.95" customHeight="1" x14ac:dyDescent="0.15">
      <c r="B22" s="1" t="s">
        <v>230</v>
      </c>
    </row>
    <row r="23" spans="2:26" ht="15.95" customHeight="1" x14ac:dyDescent="0.15">
      <c r="B23" s="1" t="s">
        <v>373</v>
      </c>
    </row>
  </sheetData>
  <mergeCells count="97">
    <mergeCell ref="Y16:Z16"/>
    <mergeCell ref="Y14:Z14"/>
    <mergeCell ref="Y15:Z15"/>
    <mergeCell ref="O6:X6"/>
    <mergeCell ref="O7:X7"/>
    <mergeCell ref="O8:X8"/>
    <mergeCell ref="O9:X9"/>
    <mergeCell ref="O10:X10"/>
    <mergeCell ref="O12:X12"/>
    <mergeCell ref="O11:X11"/>
    <mergeCell ref="O13:X13"/>
    <mergeCell ref="O14:X14"/>
    <mergeCell ref="O15:X15"/>
    <mergeCell ref="O16:X16"/>
    <mergeCell ref="Y9:Z9"/>
    <mergeCell ref="Y7:Z7"/>
    <mergeCell ref="Y18:Z18"/>
    <mergeCell ref="Y19:Z19"/>
    <mergeCell ref="Y20:Z20"/>
    <mergeCell ref="Y21:Z21"/>
    <mergeCell ref="Y17:Z17"/>
    <mergeCell ref="O17:X17"/>
    <mergeCell ref="O18:X18"/>
    <mergeCell ref="H16:N16"/>
    <mergeCell ref="O19:X19"/>
    <mergeCell ref="O20:X20"/>
    <mergeCell ref="O21:X21"/>
    <mergeCell ref="C21:D21"/>
    <mergeCell ref="F21:G21"/>
    <mergeCell ref="C20:D20"/>
    <mergeCell ref="F20:G20"/>
    <mergeCell ref="C17:D17"/>
    <mergeCell ref="F17:G17"/>
    <mergeCell ref="H20:N20"/>
    <mergeCell ref="H21:N21"/>
    <mergeCell ref="C18:D18"/>
    <mergeCell ref="F18:G18"/>
    <mergeCell ref="C19:D19"/>
    <mergeCell ref="F19:G19"/>
    <mergeCell ref="H17:N17"/>
    <mergeCell ref="H18:N18"/>
    <mergeCell ref="H19:N19"/>
    <mergeCell ref="H14:N14"/>
    <mergeCell ref="C16:D16"/>
    <mergeCell ref="F16:G16"/>
    <mergeCell ref="Y12:Z12"/>
    <mergeCell ref="C13:D13"/>
    <mergeCell ref="F13:G13"/>
    <mergeCell ref="C12:D12"/>
    <mergeCell ref="F12:G12"/>
    <mergeCell ref="Y13:Z13"/>
    <mergeCell ref="H12:N12"/>
    <mergeCell ref="H13:N13"/>
    <mergeCell ref="C15:D15"/>
    <mergeCell ref="F15:G15"/>
    <mergeCell ref="C14:D14"/>
    <mergeCell ref="F14:G14"/>
    <mergeCell ref="H15:N15"/>
    <mergeCell ref="H9:N9"/>
    <mergeCell ref="H8:N8"/>
    <mergeCell ref="Y6:Z6"/>
    <mergeCell ref="Y11:Z11"/>
    <mergeCell ref="F10:G10"/>
    <mergeCell ref="Y10:Z10"/>
    <mergeCell ref="F11:G11"/>
    <mergeCell ref="H11:N11"/>
    <mergeCell ref="H10:N10"/>
    <mergeCell ref="B2:Z2"/>
    <mergeCell ref="B3:D3"/>
    <mergeCell ref="E3:G3"/>
    <mergeCell ref="H3:I3"/>
    <mergeCell ref="J3:L3"/>
    <mergeCell ref="U3:W4"/>
    <mergeCell ref="X3:Z4"/>
    <mergeCell ref="B4:D4"/>
    <mergeCell ref="E4:G4"/>
    <mergeCell ref="H4:I4"/>
    <mergeCell ref="J4:L4"/>
    <mergeCell ref="M3:P4"/>
    <mergeCell ref="Q3:T3"/>
    <mergeCell ref="Q4:T4"/>
    <mergeCell ref="B5:B21"/>
    <mergeCell ref="C5:D6"/>
    <mergeCell ref="E5:E6"/>
    <mergeCell ref="F6:G6"/>
    <mergeCell ref="C8:D8"/>
    <mergeCell ref="C7:D7"/>
    <mergeCell ref="F8:G8"/>
    <mergeCell ref="C10:D10"/>
    <mergeCell ref="C11:D11"/>
    <mergeCell ref="C9:D9"/>
    <mergeCell ref="F5:Z5"/>
    <mergeCell ref="Y8:Z8"/>
    <mergeCell ref="H6:N6"/>
    <mergeCell ref="F7:G7"/>
    <mergeCell ref="F9:G9"/>
    <mergeCell ref="H7:N7"/>
  </mergeCells>
  <phoneticPr fontId="8"/>
  <printOptions horizontalCentered="1" verticalCentered="1"/>
  <pageMargins left="0.19685039370078741" right="0.19685039370078741" top="0.39370078740157483" bottom="0.19685039370078741" header="0.51181102362204722" footer="0.27559055118110237"/>
  <pageSetup paperSize="9" fitToWidth="0" fitToHeight="0" orientation="landscape" copies="2"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'(参考)リスト'!$F$16:$F$21</xm:f>
          </x14:formula1>
          <xm:sqref>Y8:Z21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5A619-DB70-48DF-8EFE-2475DE0A044E}">
  <sheetPr codeName="Sheet11"/>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4" t="s">
        <v>414</v>
      </c>
      <c r="S2" s="294"/>
      <c r="T2" s="501" t="s">
        <v>570</v>
      </c>
      <c r="U2" s="502"/>
      <c r="V2" s="502"/>
      <c r="W2" s="502"/>
    </row>
    <row r="3" spans="2:23" ht="25.15" customHeight="1" x14ac:dyDescent="0.15">
      <c r="B3" s="671" t="s">
        <v>34</v>
      </c>
      <c r="C3" s="672"/>
      <c r="D3" s="672"/>
      <c r="E3" s="673" t="s">
        <v>585</v>
      </c>
      <c r="F3" s="674"/>
      <c r="G3" s="675"/>
      <c r="H3" s="664" t="s">
        <v>27</v>
      </c>
      <c r="I3" s="665"/>
      <c r="J3" s="676" t="s">
        <v>568</v>
      </c>
      <c r="K3" s="667"/>
      <c r="L3" s="668"/>
      <c r="M3" s="265" t="s">
        <v>455</v>
      </c>
      <c r="N3" s="266"/>
      <c r="O3" s="267"/>
      <c r="P3" s="677" t="s">
        <v>593</v>
      </c>
      <c r="Q3" s="678"/>
      <c r="R3" s="678"/>
      <c r="S3" s="265" t="s">
        <v>185</v>
      </c>
      <c r="T3" s="267"/>
      <c r="U3" s="681">
        <v>45839</v>
      </c>
      <c r="V3" s="682"/>
      <c r="W3" s="683"/>
    </row>
    <row r="4" spans="2:23" ht="25.15" customHeight="1" x14ac:dyDescent="0.15">
      <c r="B4" s="659" t="s">
        <v>28</v>
      </c>
      <c r="C4" s="660"/>
      <c r="D4" s="660"/>
      <c r="E4" s="661" t="s">
        <v>587</v>
      </c>
      <c r="F4" s="662"/>
      <c r="G4" s="663"/>
      <c r="H4" s="664" t="s">
        <v>33</v>
      </c>
      <c r="I4" s="665"/>
      <c r="J4" s="666" t="s">
        <v>590</v>
      </c>
      <c r="K4" s="667"/>
      <c r="L4" s="668"/>
      <c r="M4" s="268"/>
      <c r="N4" s="269"/>
      <c r="O4" s="270"/>
      <c r="P4" s="669" t="s">
        <v>594</v>
      </c>
      <c r="Q4" s="670"/>
      <c r="R4" s="670"/>
      <c r="S4" s="679"/>
      <c r="T4" s="680"/>
      <c r="U4" s="684"/>
      <c r="V4" s="685"/>
      <c r="W4" s="686"/>
    </row>
    <row r="5" spans="2:23" s="22" customFormat="1" ht="25.5" customHeight="1" x14ac:dyDescent="0.15">
      <c r="B5" s="687" t="s">
        <v>32</v>
      </c>
      <c r="C5" s="689" t="s">
        <v>190</v>
      </c>
      <c r="D5" s="690"/>
      <c r="E5" s="208">
        <v>1</v>
      </c>
      <c r="F5" s="691" t="s">
        <v>506</v>
      </c>
      <c r="G5" s="692"/>
      <c r="H5" s="692"/>
      <c r="I5" s="692"/>
      <c r="J5" s="692"/>
      <c r="K5" s="692"/>
      <c r="L5" s="693"/>
      <c r="M5" s="687" t="s">
        <v>32</v>
      </c>
      <c r="N5" s="689" t="s">
        <v>190</v>
      </c>
      <c r="O5" s="690"/>
      <c r="P5" s="208">
        <v>1</v>
      </c>
      <c r="Q5" s="691" t="s">
        <v>506</v>
      </c>
      <c r="R5" s="692"/>
      <c r="S5" s="692"/>
      <c r="T5" s="692"/>
      <c r="U5" s="692"/>
      <c r="V5" s="692"/>
      <c r="W5" s="693"/>
    </row>
    <row r="6" spans="2:23" s="22" customFormat="1" ht="25.5" customHeight="1" x14ac:dyDescent="0.15">
      <c r="B6" s="688"/>
      <c r="C6" s="689" t="s">
        <v>324</v>
      </c>
      <c r="D6" s="690"/>
      <c r="E6" s="206">
        <v>1</v>
      </c>
      <c r="F6" s="694"/>
      <c r="G6" s="695"/>
      <c r="H6" s="695"/>
      <c r="I6" s="695"/>
      <c r="J6" s="695"/>
      <c r="K6" s="695"/>
      <c r="L6" s="696"/>
      <c r="M6" s="688"/>
      <c r="N6" s="689" t="s">
        <v>324</v>
      </c>
      <c r="O6" s="690"/>
      <c r="P6" s="206">
        <v>2</v>
      </c>
      <c r="Q6" s="694"/>
      <c r="R6" s="695"/>
      <c r="S6" s="695"/>
      <c r="T6" s="695"/>
      <c r="U6" s="695"/>
      <c r="V6" s="695"/>
      <c r="W6" s="696"/>
    </row>
    <row r="7" spans="2:23" s="22" customFormat="1" ht="25.5" customHeight="1" x14ac:dyDescent="0.15">
      <c r="B7" s="687" t="s">
        <v>30</v>
      </c>
      <c r="C7" s="689" t="s">
        <v>167</v>
      </c>
      <c r="D7" s="690"/>
      <c r="E7" s="207" t="s">
        <v>604</v>
      </c>
      <c r="F7" s="694"/>
      <c r="G7" s="695"/>
      <c r="H7" s="695"/>
      <c r="I7" s="695"/>
      <c r="J7" s="695"/>
      <c r="K7" s="695"/>
      <c r="L7" s="696"/>
      <c r="M7" s="687" t="s">
        <v>30</v>
      </c>
      <c r="N7" s="689" t="s">
        <v>167</v>
      </c>
      <c r="O7" s="690"/>
      <c r="P7" s="207" t="s">
        <v>604</v>
      </c>
      <c r="Q7" s="694"/>
      <c r="R7" s="695"/>
      <c r="S7" s="695"/>
      <c r="T7" s="695"/>
      <c r="U7" s="695"/>
      <c r="V7" s="695"/>
      <c r="W7" s="696"/>
    </row>
    <row r="8" spans="2:23" s="22" customFormat="1" ht="25.5" customHeight="1" x14ac:dyDescent="0.15">
      <c r="B8" s="700"/>
      <c r="C8" s="689" t="s">
        <v>166</v>
      </c>
      <c r="D8" s="690"/>
      <c r="E8" s="208" t="s">
        <v>605</v>
      </c>
      <c r="F8" s="694"/>
      <c r="G8" s="695"/>
      <c r="H8" s="695"/>
      <c r="I8" s="695"/>
      <c r="J8" s="695"/>
      <c r="K8" s="695"/>
      <c r="L8" s="696"/>
      <c r="M8" s="700"/>
      <c r="N8" s="689" t="s">
        <v>166</v>
      </c>
      <c r="O8" s="690"/>
      <c r="P8" s="208" t="s">
        <v>605</v>
      </c>
      <c r="Q8" s="694"/>
      <c r="R8" s="695"/>
      <c r="S8" s="695"/>
      <c r="T8" s="695"/>
      <c r="U8" s="695"/>
      <c r="V8" s="695"/>
      <c r="W8" s="696"/>
    </row>
    <row r="9" spans="2:23" s="22" customFormat="1" ht="25.5" customHeight="1" x14ac:dyDescent="0.15">
      <c r="B9" s="701" t="s">
        <v>31</v>
      </c>
      <c r="C9" s="704"/>
      <c r="D9" s="702"/>
      <c r="E9" s="209" t="s">
        <v>480</v>
      </c>
      <c r="F9" s="694"/>
      <c r="G9" s="695"/>
      <c r="H9" s="695"/>
      <c r="I9" s="695"/>
      <c r="J9" s="695"/>
      <c r="K9" s="695"/>
      <c r="L9" s="696"/>
      <c r="M9" s="701" t="s">
        <v>31</v>
      </c>
      <c r="N9" s="704"/>
      <c r="O9" s="702"/>
      <c r="P9" s="209" t="s">
        <v>480</v>
      </c>
      <c r="Q9" s="694"/>
      <c r="R9" s="695"/>
      <c r="S9" s="695"/>
      <c r="T9" s="695"/>
      <c r="U9" s="695"/>
      <c r="V9" s="695"/>
      <c r="W9" s="696"/>
    </row>
    <row r="10" spans="2:23" s="22" customFormat="1" ht="25.5" customHeight="1" x14ac:dyDescent="0.15">
      <c r="B10" s="687" t="s">
        <v>220</v>
      </c>
      <c r="C10" s="701" t="s">
        <v>398</v>
      </c>
      <c r="D10" s="702"/>
      <c r="E10" s="206" t="s">
        <v>480</v>
      </c>
      <c r="F10" s="694"/>
      <c r="G10" s="695"/>
      <c r="H10" s="695"/>
      <c r="I10" s="695"/>
      <c r="J10" s="695"/>
      <c r="K10" s="695"/>
      <c r="L10" s="696"/>
      <c r="M10" s="687" t="s">
        <v>220</v>
      </c>
      <c r="N10" s="701" t="s">
        <v>398</v>
      </c>
      <c r="O10" s="702"/>
      <c r="P10" s="206" t="s">
        <v>480</v>
      </c>
      <c r="Q10" s="694"/>
      <c r="R10" s="695"/>
      <c r="S10" s="695"/>
      <c r="T10" s="695"/>
      <c r="U10" s="695"/>
      <c r="V10" s="695"/>
      <c r="W10" s="696"/>
    </row>
    <row r="11" spans="2:23" s="22" customFormat="1" ht="25.5" customHeight="1" x14ac:dyDescent="0.15">
      <c r="B11" s="700"/>
      <c r="C11" s="701" t="s">
        <v>219</v>
      </c>
      <c r="D11" s="702"/>
      <c r="E11" s="180" t="s">
        <v>607</v>
      </c>
      <c r="F11" s="694"/>
      <c r="G11" s="695"/>
      <c r="H11" s="695"/>
      <c r="I11" s="695"/>
      <c r="J11" s="695"/>
      <c r="K11" s="695"/>
      <c r="L11" s="696"/>
      <c r="M11" s="700"/>
      <c r="N11" s="701" t="s">
        <v>219</v>
      </c>
      <c r="O11" s="702"/>
      <c r="P11" s="180" t="s">
        <v>607</v>
      </c>
      <c r="Q11" s="694"/>
      <c r="R11" s="695"/>
      <c r="S11" s="695"/>
      <c r="T11" s="695"/>
      <c r="U11" s="695"/>
      <c r="V11" s="695"/>
      <c r="W11" s="696"/>
    </row>
    <row r="12" spans="2:23" s="22" customFormat="1" ht="25.5" customHeight="1" x14ac:dyDescent="0.15">
      <c r="B12" s="688"/>
      <c r="C12" s="703" t="s">
        <v>221</v>
      </c>
      <c r="D12" s="703"/>
      <c r="E12" s="180" t="s">
        <v>606</v>
      </c>
      <c r="F12" s="697"/>
      <c r="G12" s="698"/>
      <c r="H12" s="698"/>
      <c r="I12" s="698"/>
      <c r="J12" s="698"/>
      <c r="K12" s="698"/>
      <c r="L12" s="699"/>
      <c r="M12" s="688"/>
      <c r="N12" s="703" t="s">
        <v>221</v>
      </c>
      <c r="O12" s="703"/>
      <c r="P12" s="180" t="s">
        <v>606</v>
      </c>
      <c r="Q12" s="697"/>
      <c r="R12" s="698"/>
      <c r="S12" s="698"/>
      <c r="T12" s="698"/>
      <c r="U12" s="698"/>
      <c r="V12" s="698"/>
      <c r="W12" s="699"/>
    </row>
    <row r="13" spans="2:23" s="22" customFormat="1" ht="25.5" customHeight="1" x14ac:dyDescent="0.15">
      <c r="B13" s="706" t="s">
        <v>399</v>
      </c>
      <c r="C13" s="706"/>
      <c r="D13" s="706"/>
      <c r="E13" s="719" t="s">
        <v>622</v>
      </c>
      <c r="F13" s="720"/>
      <c r="G13" s="721"/>
      <c r="H13" s="706" t="s">
        <v>438</v>
      </c>
      <c r="I13" s="706"/>
      <c r="J13" s="707" t="s">
        <v>623</v>
      </c>
      <c r="K13" s="708"/>
      <c r="L13" s="708"/>
      <c r="M13" s="706" t="s">
        <v>399</v>
      </c>
      <c r="N13" s="706"/>
      <c r="O13" s="706"/>
      <c r="P13" s="719" t="s">
        <v>626</v>
      </c>
      <c r="Q13" s="720"/>
      <c r="R13" s="721"/>
      <c r="S13" s="706" t="s">
        <v>438</v>
      </c>
      <c r="T13" s="706"/>
      <c r="U13" s="707" t="s">
        <v>626</v>
      </c>
      <c r="V13" s="708"/>
      <c r="W13" s="708"/>
    </row>
    <row r="14" spans="2:23" s="22" customFormat="1" ht="25.5" customHeight="1" x14ac:dyDescent="0.15">
      <c r="B14" s="294" t="s">
        <v>235</v>
      </c>
      <c r="C14" s="294"/>
      <c r="D14" s="294"/>
      <c r="E14" s="709" t="s">
        <v>624</v>
      </c>
      <c r="F14" s="710"/>
      <c r="G14" s="710"/>
      <c r="H14" s="252" t="s">
        <v>4</v>
      </c>
      <c r="I14" s="259"/>
      <c r="J14" s="711" t="s">
        <v>607</v>
      </c>
      <c r="K14" s="712"/>
      <c r="L14" s="713"/>
      <c r="M14" s="252" t="s">
        <v>235</v>
      </c>
      <c r="N14" s="259"/>
      <c r="O14" s="253"/>
      <c r="P14" s="257" t="s">
        <v>624</v>
      </c>
      <c r="Q14" s="574"/>
      <c r="R14" s="574"/>
      <c r="S14" s="714" t="s">
        <v>4</v>
      </c>
      <c r="T14" s="715"/>
      <c r="U14" s="716" t="s">
        <v>607</v>
      </c>
      <c r="V14" s="717"/>
      <c r="W14" s="718"/>
    </row>
    <row r="15" spans="2:23" s="22" customFormat="1" ht="39.75" customHeight="1" x14ac:dyDescent="0.15">
      <c r="B15" s="703" t="s">
        <v>400</v>
      </c>
      <c r="C15" s="703"/>
      <c r="D15" s="703"/>
      <c r="E15" s="722" t="s">
        <v>625</v>
      </c>
      <c r="F15" s="723"/>
      <c r="G15" s="723"/>
      <c r="H15" s="723"/>
      <c r="I15" s="723"/>
      <c r="J15" s="723"/>
      <c r="K15" s="723"/>
      <c r="L15" s="724"/>
      <c r="M15" s="703" t="s">
        <v>400</v>
      </c>
      <c r="N15" s="703"/>
      <c r="O15" s="703"/>
      <c r="P15" s="722" t="s">
        <v>625</v>
      </c>
      <c r="Q15" s="723"/>
      <c r="R15" s="723"/>
      <c r="S15" s="723"/>
      <c r="T15" s="723"/>
      <c r="U15" s="723"/>
      <c r="V15" s="723"/>
      <c r="W15" s="724"/>
    </row>
    <row r="16" spans="2:23" s="22" customFormat="1" ht="25.5" customHeight="1" x14ac:dyDescent="0.15">
      <c r="B16" s="705" t="s">
        <v>32</v>
      </c>
      <c r="C16" s="705" t="s">
        <v>190</v>
      </c>
      <c r="D16" s="705"/>
      <c r="E16" s="208"/>
      <c r="F16" s="691" t="s">
        <v>506</v>
      </c>
      <c r="G16" s="692"/>
      <c r="H16" s="692"/>
      <c r="I16" s="692"/>
      <c r="J16" s="692"/>
      <c r="K16" s="692"/>
      <c r="L16" s="693"/>
      <c r="M16" s="705" t="s">
        <v>32</v>
      </c>
      <c r="N16" s="705" t="s">
        <v>190</v>
      </c>
      <c r="O16" s="705"/>
      <c r="P16" s="208"/>
      <c r="Q16" s="691" t="s">
        <v>506</v>
      </c>
      <c r="R16" s="692"/>
      <c r="S16" s="692"/>
      <c r="T16" s="692"/>
      <c r="U16" s="692"/>
      <c r="V16" s="692"/>
      <c r="W16" s="693"/>
    </row>
    <row r="17" spans="2:24" s="22" customFormat="1" ht="25.5" customHeight="1" x14ac:dyDescent="0.15">
      <c r="B17" s="705"/>
      <c r="C17" s="705" t="s">
        <v>324</v>
      </c>
      <c r="D17" s="705"/>
      <c r="E17" s="206"/>
      <c r="F17" s="694"/>
      <c r="G17" s="695"/>
      <c r="H17" s="695"/>
      <c r="I17" s="695"/>
      <c r="J17" s="695"/>
      <c r="K17" s="695"/>
      <c r="L17" s="696"/>
      <c r="M17" s="705"/>
      <c r="N17" s="705" t="s">
        <v>324</v>
      </c>
      <c r="O17" s="705"/>
      <c r="P17" s="206"/>
      <c r="Q17" s="694"/>
      <c r="R17" s="695"/>
      <c r="S17" s="695"/>
      <c r="T17" s="695"/>
      <c r="U17" s="695"/>
      <c r="V17" s="695"/>
      <c r="W17" s="696"/>
    </row>
    <row r="18" spans="2:24" s="22" customFormat="1" ht="25.5" customHeight="1" x14ac:dyDescent="0.15">
      <c r="B18" s="705" t="s">
        <v>30</v>
      </c>
      <c r="C18" s="705" t="s">
        <v>167</v>
      </c>
      <c r="D18" s="705"/>
      <c r="E18" s="207"/>
      <c r="F18" s="694"/>
      <c r="G18" s="695"/>
      <c r="H18" s="695"/>
      <c r="I18" s="695"/>
      <c r="J18" s="695"/>
      <c r="K18" s="695"/>
      <c r="L18" s="696"/>
      <c r="M18" s="705" t="s">
        <v>30</v>
      </c>
      <c r="N18" s="705" t="s">
        <v>167</v>
      </c>
      <c r="O18" s="705"/>
      <c r="P18" s="207"/>
      <c r="Q18" s="694"/>
      <c r="R18" s="695"/>
      <c r="S18" s="695"/>
      <c r="T18" s="695"/>
      <c r="U18" s="695"/>
      <c r="V18" s="695"/>
      <c r="W18" s="696"/>
    </row>
    <row r="19" spans="2:24" s="22" customFormat="1" ht="25.5" customHeight="1" x14ac:dyDescent="0.15">
      <c r="B19" s="705"/>
      <c r="C19" s="705" t="s">
        <v>166</v>
      </c>
      <c r="D19" s="705"/>
      <c r="E19" s="208"/>
      <c r="F19" s="694"/>
      <c r="G19" s="695"/>
      <c r="H19" s="695"/>
      <c r="I19" s="695"/>
      <c r="J19" s="695"/>
      <c r="K19" s="695"/>
      <c r="L19" s="696"/>
      <c r="M19" s="705"/>
      <c r="N19" s="705" t="s">
        <v>166</v>
      </c>
      <c r="O19" s="705"/>
      <c r="P19" s="208"/>
      <c r="Q19" s="694"/>
      <c r="R19" s="695"/>
      <c r="S19" s="695"/>
      <c r="T19" s="695"/>
      <c r="U19" s="695"/>
      <c r="V19" s="695"/>
      <c r="W19" s="696"/>
    </row>
    <row r="20" spans="2:24" s="22" customFormat="1" ht="25.5" customHeight="1" x14ac:dyDescent="0.15">
      <c r="B20" s="703" t="s">
        <v>31</v>
      </c>
      <c r="C20" s="703"/>
      <c r="D20" s="703"/>
      <c r="E20" s="209"/>
      <c r="F20" s="694"/>
      <c r="G20" s="695"/>
      <c r="H20" s="695"/>
      <c r="I20" s="695"/>
      <c r="J20" s="695"/>
      <c r="K20" s="695"/>
      <c r="L20" s="696"/>
      <c r="M20" s="703" t="s">
        <v>31</v>
      </c>
      <c r="N20" s="703"/>
      <c r="O20" s="703"/>
      <c r="P20" s="209"/>
      <c r="Q20" s="694"/>
      <c r="R20" s="695"/>
      <c r="S20" s="695"/>
      <c r="T20" s="695"/>
      <c r="U20" s="695"/>
      <c r="V20" s="695"/>
      <c r="W20" s="696"/>
    </row>
    <row r="21" spans="2:24" s="22" customFormat="1" ht="25.5" customHeight="1" x14ac:dyDescent="0.15">
      <c r="B21" s="687" t="s">
        <v>220</v>
      </c>
      <c r="C21" s="703" t="s">
        <v>398</v>
      </c>
      <c r="D21" s="703"/>
      <c r="E21" s="206"/>
      <c r="F21" s="694"/>
      <c r="G21" s="695"/>
      <c r="H21" s="695"/>
      <c r="I21" s="695"/>
      <c r="J21" s="695"/>
      <c r="K21" s="695"/>
      <c r="L21" s="696"/>
      <c r="M21" s="687" t="s">
        <v>220</v>
      </c>
      <c r="N21" s="703" t="s">
        <v>398</v>
      </c>
      <c r="O21" s="703"/>
      <c r="P21" s="206"/>
      <c r="Q21" s="694"/>
      <c r="R21" s="695"/>
      <c r="S21" s="695"/>
      <c r="T21" s="695"/>
      <c r="U21" s="695"/>
      <c r="V21" s="695"/>
      <c r="W21" s="696"/>
    </row>
    <row r="22" spans="2:24" s="22" customFormat="1" ht="25.5" customHeight="1" x14ac:dyDescent="0.15">
      <c r="B22" s="700"/>
      <c r="C22" s="703" t="s">
        <v>219</v>
      </c>
      <c r="D22" s="703"/>
      <c r="E22" s="180"/>
      <c r="F22" s="694"/>
      <c r="G22" s="695"/>
      <c r="H22" s="695"/>
      <c r="I22" s="695"/>
      <c r="J22" s="695"/>
      <c r="K22" s="695"/>
      <c r="L22" s="696"/>
      <c r="M22" s="700"/>
      <c r="N22" s="703" t="s">
        <v>219</v>
      </c>
      <c r="O22" s="703"/>
      <c r="P22" s="180"/>
      <c r="Q22" s="694"/>
      <c r="R22" s="695"/>
      <c r="S22" s="695"/>
      <c r="T22" s="695"/>
      <c r="U22" s="695"/>
      <c r="V22" s="695"/>
      <c r="W22" s="696"/>
    </row>
    <row r="23" spans="2:24" s="22" customFormat="1" ht="25.5" customHeight="1" x14ac:dyDescent="0.15">
      <c r="B23" s="688"/>
      <c r="C23" s="703" t="s">
        <v>221</v>
      </c>
      <c r="D23" s="703"/>
      <c r="E23" s="180"/>
      <c r="F23" s="697"/>
      <c r="G23" s="698"/>
      <c r="H23" s="698"/>
      <c r="I23" s="698"/>
      <c r="J23" s="698"/>
      <c r="K23" s="698"/>
      <c r="L23" s="699"/>
      <c r="M23" s="688"/>
      <c r="N23" s="703" t="s">
        <v>221</v>
      </c>
      <c r="O23" s="703"/>
      <c r="P23" s="180"/>
      <c r="Q23" s="697"/>
      <c r="R23" s="698"/>
      <c r="S23" s="698"/>
      <c r="T23" s="698"/>
      <c r="U23" s="698"/>
      <c r="V23" s="698"/>
      <c r="W23" s="699"/>
    </row>
    <row r="24" spans="2:24" s="22" customFormat="1" ht="25.5" customHeight="1" x14ac:dyDescent="0.15">
      <c r="B24" s="706" t="s">
        <v>399</v>
      </c>
      <c r="C24" s="706"/>
      <c r="D24" s="706"/>
      <c r="E24" s="719"/>
      <c r="F24" s="720"/>
      <c r="G24" s="721"/>
      <c r="H24" s="706" t="s">
        <v>438</v>
      </c>
      <c r="I24" s="706"/>
      <c r="J24" s="719"/>
      <c r="K24" s="720"/>
      <c r="L24" s="721"/>
      <c r="M24" s="706" t="s">
        <v>399</v>
      </c>
      <c r="N24" s="706"/>
      <c r="O24" s="706"/>
      <c r="P24" s="719"/>
      <c r="Q24" s="720"/>
      <c r="R24" s="721"/>
      <c r="S24" s="706" t="s">
        <v>438</v>
      </c>
      <c r="T24" s="706"/>
      <c r="U24" s="707"/>
      <c r="V24" s="708"/>
      <c r="W24" s="708"/>
    </row>
    <row r="25" spans="2:24" s="22" customFormat="1" ht="25.5" customHeight="1" x14ac:dyDescent="0.15">
      <c r="B25" s="294" t="s">
        <v>235</v>
      </c>
      <c r="C25" s="294"/>
      <c r="D25" s="294"/>
      <c r="E25" s="728"/>
      <c r="F25" s="574"/>
      <c r="G25" s="574"/>
      <c r="H25" s="252" t="s">
        <v>4</v>
      </c>
      <c r="I25" s="259"/>
      <c r="J25" s="716"/>
      <c r="K25" s="717"/>
      <c r="L25" s="718"/>
      <c r="M25" s="252" t="s">
        <v>235</v>
      </c>
      <c r="N25" s="259"/>
      <c r="O25" s="253"/>
      <c r="P25" s="257"/>
      <c r="Q25" s="574"/>
      <c r="R25" s="574"/>
      <c r="S25" s="714" t="s">
        <v>4</v>
      </c>
      <c r="T25" s="715"/>
      <c r="U25" s="716"/>
      <c r="V25" s="717"/>
      <c r="W25" s="718"/>
    </row>
    <row r="26" spans="2:24" s="22" customFormat="1" ht="39.75" customHeight="1" x14ac:dyDescent="0.15">
      <c r="B26" s="703" t="s">
        <v>400</v>
      </c>
      <c r="C26" s="703"/>
      <c r="D26" s="703"/>
      <c r="E26" s="722"/>
      <c r="F26" s="723"/>
      <c r="G26" s="723"/>
      <c r="H26" s="723"/>
      <c r="I26" s="723"/>
      <c r="J26" s="723"/>
      <c r="K26" s="723"/>
      <c r="L26" s="724"/>
      <c r="M26" s="703" t="s">
        <v>400</v>
      </c>
      <c r="N26" s="703"/>
      <c r="O26" s="703"/>
      <c r="P26" s="722"/>
      <c r="Q26" s="723"/>
      <c r="R26" s="723"/>
      <c r="S26" s="723"/>
      <c r="T26" s="723"/>
      <c r="U26" s="723"/>
      <c r="V26" s="723"/>
      <c r="W26" s="724"/>
    </row>
    <row r="27" spans="2:24" s="22" customFormat="1" ht="15" customHeight="1" x14ac:dyDescent="0.15">
      <c r="B27" s="20"/>
      <c r="C27" s="725" t="s">
        <v>559</v>
      </c>
      <c r="D27" s="726"/>
      <c r="E27" s="726"/>
      <c r="F27" s="726"/>
      <c r="G27" s="726"/>
      <c r="H27" s="726"/>
      <c r="I27" s="726"/>
      <c r="J27" s="726"/>
      <c r="K27" s="726"/>
      <c r="L27" s="726"/>
      <c r="M27" s="3"/>
      <c r="N27" s="3" t="s">
        <v>434</v>
      </c>
      <c r="O27" s="3"/>
      <c r="P27" s="3"/>
      <c r="Q27" s="3"/>
      <c r="R27" s="3"/>
      <c r="S27" s="3"/>
      <c r="T27" s="3"/>
      <c r="U27" s="3"/>
      <c r="V27" s="3"/>
      <c r="W27" s="3"/>
    </row>
    <row r="28" spans="2:24" s="22" customFormat="1" ht="15" customHeight="1" x14ac:dyDescent="0.15">
      <c r="B28" s="20"/>
      <c r="C28" s="727"/>
      <c r="D28" s="727"/>
      <c r="E28" s="727"/>
      <c r="F28" s="727"/>
      <c r="G28" s="727"/>
      <c r="H28" s="727"/>
      <c r="I28" s="727"/>
      <c r="J28" s="727"/>
      <c r="K28" s="727"/>
      <c r="L28" s="727"/>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B15:D15"/>
    <mergeCell ref="E15:L15"/>
    <mergeCell ref="M15:O15"/>
    <mergeCell ref="P15:W15"/>
    <mergeCell ref="B16:B17"/>
    <mergeCell ref="C16:D16"/>
    <mergeCell ref="F16:L23"/>
    <mergeCell ref="B20:D20"/>
    <mergeCell ref="M20:O20"/>
    <mergeCell ref="C19:D19"/>
    <mergeCell ref="N19:O19"/>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M16:M17"/>
    <mergeCell ref="N16:O16"/>
    <mergeCell ref="Q16:W23"/>
    <mergeCell ref="B21:B23"/>
    <mergeCell ref="C21:D21"/>
    <mergeCell ref="M21:M23"/>
    <mergeCell ref="N21:O21"/>
    <mergeCell ref="C22:D22"/>
    <mergeCell ref="N22:O22"/>
    <mergeCell ref="C23:D23"/>
    <mergeCell ref="N23:O23"/>
    <mergeCell ref="C17:D17"/>
    <mergeCell ref="N17:O17"/>
    <mergeCell ref="B18:B19"/>
    <mergeCell ref="C18:D18"/>
    <mergeCell ref="M18:M19"/>
    <mergeCell ref="N18:O18"/>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B4:D4"/>
    <mergeCell ref="E4:G4"/>
    <mergeCell ref="H4:I4"/>
    <mergeCell ref="J4:L4"/>
    <mergeCell ref="P4:R4"/>
    <mergeCell ref="R2:S2"/>
    <mergeCell ref="T2:W2"/>
    <mergeCell ref="B3:D3"/>
    <mergeCell ref="E3:G3"/>
    <mergeCell ref="H3:I3"/>
    <mergeCell ref="J3:L3"/>
    <mergeCell ref="P3:R3"/>
    <mergeCell ref="S3:T4"/>
    <mergeCell ref="U3:W4"/>
    <mergeCell ref="M3:O4"/>
  </mergeCells>
  <phoneticPr fontId="8"/>
  <dataValidations disablePrompts="1" count="1">
    <dataValidation type="list" allowBlank="1" showInputMessage="1" showErrorMessage="1" sqref="E8 E19 P8 P19" xr:uid="{1E652353-E9C9-4160-A807-B00C339765BC}">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drawing r:id="rId2"/>
  <extLst>
    <ext xmlns:x14="http://schemas.microsoft.com/office/spreadsheetml/2009/9/main" uri="{CCE6A557-97BC-4b89-ADB6-D9C93CAAB3DF}">
      <x14:dataValidations xmlns:xm="http://schemas.microsoft.com/office/excel/2006/main" disablePrompts="1" count="4">
        <x14:dataValidation type="list" allowBlank="1" showInputMessage="1" showErrorMessage="1" xr:uid="{84B4D0DF-93D5-4593-A857-A74E31F77EEB}">
          <x14:formula1>
            <xm:f>'(参考)リスト'!$B$16:$B$21</xm:f>
          </x14:formula1>
          <xm:sqref>E7 E18 P7 P18</xm:sqref>
        </x14:dataValidation>
        <x14:dataValidation type="list" allowBlank="1" showInputMessage="1" showErrorMessage="1" xr:uid="{C95F2F41-91B1-4803-B27C-8AFC91D5B29B}">
          <x14:formula1>
            <xm:f>'(参考)リスト'!$E$16:$E$27</xm:f>
          </x14:formula1>
          <xm:sqref>E9 E20 P9 P20</xm:sqref>
        </x14:dataValidation>
        <x14:dataValidation type="list" allowBlank="1" showInputMessage="1" showErrorMessage="1" xr:uid="{A3615ED4-E5C7-4FFA-8012-EA5C478285FE}">
          <x14:formula1>
            <xm:f>'(参考)リスト'!$D$16:$D$18</xm:f>
          </x14:formula1>
          <xm:sqref>E10 E21 P10 P21</xm:sqref>
        </x14:dataValidation>
        <x14:dataValidation type="list" allowBlank="1" showInputMessage="1" showErrorMessage="1" xr:uid="{05041185-BF1D-4F18-B031-13BD3EC6A71E}">
          <x14:formula1>
            <xm:f>'(参考)リスト'!$F$16:$F$21</xm:f>
          </x14:formula1>
          <xm:sqref>E11:E12 E22:E23 P11:P12 P22:P23</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B4C1F-AE74-4BA6-A2B8-23250DF81583}">
  <sheetPr codeName="Sheet22"/>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4" t="s">
        <v>414</v>
      </c>
      <c r="S2" s="294"/>
      <c r="T2" s="501" t="s">
        <v>570</v>
      </c>
      <c r="U2" s="502"/>
      <c r="V2" s="502"/>
      <c r="W2" s="502"/>
    </row>
    <row r="3" spans="2:23" ht="25.15" customHeight="1" x14ac:dyDescent="0.15">
      <c r="B3" s="671" t="s">
        <v>34</v>
      </c>
      <c r="C3" s="672"/>
      <c r="D3" s="672"/>
      <c r="E3" s="673" t="s">
        <v>585</v>
      </c>
      <c r="F3" s="674"/>
      <c r="G3" s="675"/>
      <c r="H3" s="664" t="s">
        <v>27</v>
      </c>
      <c r="I3" s="665"/>
      <c r="J3" s="676" t="s">
        <v>568</v>
      </c>
      <c r="K3" s="667"/>
      <c r="L3" s="668"/>
      <c r="M3" s="265" t="s">
        <v>455</v>
      </c>
      <c r="N3" s="266"/>
      <c r="O3" s="267"/>
      <c r="P3" s="677" t="s">
        <v>593</v>
      </c>
      <c r="Q3" s="678"/>
      <c r="R3" s="678"/>
      <c r="S3" s="265" t="s">
        <v>185</v>
      </c>
      <c r="T3" s="267"/>
      <c r="U3" s="681">
        <v>45839</v>
      </c>
      <c r="V3" s="682"/>
      <c r="W3" s="683"/>
    </row>
    <row r="4" spans="2:23" ht="25.15" customHeight="1" x14ac:dyDescent="0.15">
      <c r="B4" s="659" t="s">
        <v>28</v>
      </c>
      <c r="C4" s="660"/>
      <c r="D4" s="660"/>
      <c r="E4" s="661" t="s">
        <v>587</v>
      </c>
      <c r="F4" s="662"/>
      <c r="G4" s="663"/>
      <c r="H4" s="664" t="s">
        <v>33</v>
      </c>
      <c r="I4" s="665"/>
      <c r="J4" s="666" t="s">
        <v>590</v>
      </c>
      <c r="K4" s="667"/>
      <c r="L4" s="668"/>
      <c r="M4" s="268"/>
      <c r="N4" s="269"/>
      <c r="O4" s="270"/>
      <c r="P4" s="669" t="s">
        <v>594</v>
      </c>
      <c r="Q4" s="670"/>
      <c r="R4" s="670"/>
      <c r="S4" s="679"/>
      <c r="T4" s="680"/>
      <c r="U4" s="684"/>
      <c r="V4" s="685"/>
      <c r="W4" s="686"/>
    </row>
    <row r="5" spans="2:23" s="22" customFormat="1" ht="25.5" customHeight="1" x14ac:dyDescent="0.15">
      <c r="B5" s="687" t="s">
        <v>32</v>
      </c>
      <c r="C5" s="689" t="s">
        <v>190</v>
      </c>
      <c r="D5" s="690"/>
      <c r="E5" s="208">
        <v>4</v>
      </c>
      <c r="F5" s="691" t="s">
        <v>506</v>
      </c>
      <c r="G5" s="692"/>
      <c r="H5" s="692"/>
      <c r="I5" s="692"/>
      <c r="J5" s="692"/>
      <c r="K5" s="692"/>
      <c r="L5" s="693"/>
      <c r="M5" s="687" t="s">
        <v>32</v>
      </c>
      <c r="N5" s="689" t="s">
        <v>190</v>
      </c>
      <c r="O5" s="690"/>
      <c r="P5" s="208">
        <v>4</v>
      </c>
      <c r="Q5" s="691" t="s">
        <v>506</v>
      </c>
      <c r="R5" s="692"/>
      <c r="S5" s="692"/>
      <c r="T5" s="692"/>
      <c r="U5" s="692"/>
      <c r="V5" s="692"/>
      <c r="W5" s="693"/>
    </row>
    <row r="6" spans="2:23" s="22" customFormat="1" ht="25.5" customHeight="1" x14ac:dyDescent="0.15">
      <c r="B6" s="688"/>
      <c r="C6" s="689" t="s">
        <v>324</v>
      </c>
      <c r="D6" s="690"/>
      <c r="E6" s="206">
        <v>1</v>
      </c>
      <c r="F6" s="694"/>
      <c r="G6" s="695"/>
      <c r="H6" s="695"/>
      <c r="I6" s="695"/>
      <c r="J6" s="695"/>
      <c r="K6" s="695"/>
      <c r="L6" s="696"/>
      <c r="M6" s="688"/>
      <c r="N6" s="689" t="s">
        <v>324</v>
      </c>
      <c r="O6" s="690"/>
      <c r="P6" s="206">
        <v>2</v>
      </c>
      <c r="Q6" s="694"/>
      <c r="R6" s="695"/>
      <c r="S6" s="695"/>
      <c r="T6" s="695"/>
      <c r="U6" s="695"/>
      <c r="V6" s="695"/>
      <c r="W6" s="696"/>
    </row>
    <row r="7" spans="2:23" s="22" customFormat="1" ht="25.5" customHeight="1" x14ac:dyDescent="0.15">
      <c r="B7" s="687" t="s">
        <v>30</v>
      </c>
      <c r="C7" s="689" t="s">
        <v>167</v>
      </c>
      <c r="D7" s="690"/>
      <c r="E7" s="207" t="s">
        <v>604</v>
      </c>
      <c r="F7" s="694"/>
      <c r="G7" s="695"/>
      <c r="H7" s="695"/>
      <c r="I7" s="695"/>
      <c r="J7" s="695"/>
      <c r="K7" s="695"/>
      <c r="L7" s="696"/>
      <c r="M7" s="687" t="s">
        <v>30</v>
      </c>
      <c r="N7" s="689" t="s">
        <v>167</v>
      </c>
      <c r="O7" s="690"/>
      <c r="P7" s="207" t="s">
        <v>604</v>
      </c>
      <c r="Q7" s="694"/>
      <c r="R7" s="695"/>
      <c r="S7" s="695"/>
      <c r="T7" s="695"/>
      <c r="U7" s="695"/>
      <c r="V7" s="695"/>
      <c r="W7" s="696"/>
    </row>
    <row r="8" spans="2:23" s="22" customFormat="1" ht="25.5" customHeight="1" x14ac:dyDescent="0.15">
      <c r="B8" s="700"/>
      <c r="C8" s="689" t="s">
        <v>166</v>
      </c>
      <c r="D8" s="690"/>
      <c r="E8" s="208" t="s">
        <v>612</v>
      </c>
      <c r="F8" s="694"/>
      <c r="G8" s="695"/>
      <c r="H8" s="695"/>
      <c r="I8" s="695"/>
      <c r="J8" s="695"/>
      <c r="K8" s="695"/>
      <c r="L8" s="696"/>
      <c r="M8" s="700"/>
      <c r="N8" s="689" t="s">
        <v>166</v>
      </c>
      <c r="O8" s="690"/>
      <c r="P8" s="208" t="s">
        <v>614</v>
      </c>
      <c r="Q8" s="694"/>
      <c r="R8" s="695"/>
      <c r="S8" s="695"/>
      <c r="T8" s="695"/>
      <c r="U8" s="695"/>
      <c r="V8" s="695"/>
      <c r="W8" s="696"/>
    </row>
    <row r="9" spans="2:23" s="22" customFormat="1" ht="25.5" customHeight="1" x14ac:dyDescent="0.15">
      <c r="B9" s="701" t="s">
        <v>31</v>
      </c>
      <c r="C9" s="704"/>
      <c r="D9" s="702"/>
      <c r="E9" s="209" t="s">
        <v>474</v>
      </c>
      <c r="F9" s="694"/>
      <c r="G9" s="695"/>
      <c r="H9" s="695"/>
      <c r="I9" s="695"/>
      <c r="J9" s="695"/>
      <c r="K9" s="695"/>
      <c r="L9" s="696"/>
      <c r="M9" s="701" t="s">
        <v>31</v>
      </c>
      <c r="N9" s="704"/>
      <c r="O9" s="702"/>
      <c r="P9" s="209" t="s">
        <v>473</v>
      </c>
      <c r="Q9" s="694"/>
      <c r="R9" s="695"/>
      <c r="S9" s="695"/>
      <c r="T9" s="695"/>
      <c r="U9" s="695"/>
      <c r="V9" s="695"/>
      <c r="W9" s="696"/>
    </row>
    <row r="10" spans="2:23" s="22" customFormat="1" ht="25.5" customHeight="1" x14ac:dyDescent="0.15">
      <c r="B10" s="687" t="s">
        <v>220</v>
      </c>
      <c r="C10" s="701" t="s">
        <v>398</v>
      </c>
      <c r="D10" s="702"/>
      <c r="E10" s="206" t="s">
        <v>613</v>
      </c>
      <c r="F10" s="694"/>
      <c r="G10" s="695"/>
      <c r="H10" s="695"/>
      <c r="I10" s="695"/>
      <c r="J10" s="695"/>
      <c r="K10" s="695"/>
      <c r="L10" s="696"/>
      <c r="M10" s="687" t="s">
        <v>220</v>
      </c>
      <c r="N10" s="701" t="s">
        <v>398</v>
      </c>
      <c r="O10" s="702"/>
      <c r="P10" s="206" t="s">
        <v>613</v>
      </c>
      <c r="Q10" s="694"/>
      <c r="R10" s="695"/>
      <c r="S10" s="695"/>
      <c r="T10" s="695"/>
      <c r="U10" s="695"/>
      <c r="V10" s="695"/>
      <c r="W10" s="696"/>
    </row>
    <row r="11" spans="2:23" s="22" customFormat="1" ht="25.5" customHeight="1" x14ac:dyDescent="0.15">
      <c r="B11" s="700"/>
      <c r="C11" s="701" t="s">
        <v>219</v>
      </c>
      <c r="D11" s="702"/>
      <c r="E11" s="180" t="s">
        <v>607</v>
      </c>
      <c r="F11" s="694"/>
      <c r="G11" s="695"/>
      <c r="H11" s="695"/>
      <c r="I11" s="695"/>
      <c r="J11" s="695"/>
      <c r="K11" s="695"/>
      <c r="L11" s="696"/>
      <c r="M11" s="700"/>
      <c r="N11" s="701" t="s">
        <v>219</v>
      </c>
      <c r="O11" s="702"/>
      <c r="P11" s="180" t="s">
        <v>607</v>
      </c>
      <c r="Q11" s="694"/>
      <c r="R11" s="695"/>
      <c r="S11" s="695"/>
      <c r="T11" s="695"/>
      <c r="U11" s="695"/>
      <c r="V11" s="695"/>
      <c r="W11" s="696"/>
    </row>
    <row r="12" spans="2:23" s="22" customFormat="1" ht="25.5" customHeight="1" x14ac:dyDescent="0.15">
      <c r="B12" s="688"/>
      <c r="C12" s="703" t="s">
        <v>221</v>
      </c>
      <c r="D12" s="703"/>
      <c r="E12" s="180" t="s">
        <v>606</v>
      </c>
      <c r="F12" s="697"/>
      <c r="G12" s="698"/>
      <c r="H12" s="698"/>
      <c r="I12" s="698"/>
      <c r="J12" s="698"/>
      <c r="K12" s="698"/>
      <c r="L12" s="699"/>
      <c r="M12" s="688"/>
      <c r="N12" s="703" t="s">
        <v>221</v>
      </c>
      <c r="O12" s="703"/>
      <c r="P12" s="180" t="s">
        <v>606</v>
      </c>
      <c r="Q12" s="697"/>
      <c r="R12" s="698"/>
      <c r="S12" s="698"/>
      <c r="T12" s="698"/>
      <c r="U12" s="698"/>
      <c r="V12" s="698"/>
      <c r="W12" s="699"/>
    </row>
    <row r="13" spans="2:23" s="22" customFormat="1" ht="25.5" customHeight="1" x14ac:dyDescent="0.15">
      <c r="B13" s="706" t="s">
        <v>399</v>
      </c>
      <c r="C13" s="706"/>
      <c r="D13" s="706"/>
      <c r="E13" s="719" t="s">
        <v>627</v>
      </c>
      <c r="F13" s="720"/>
      <c r="G13" s="721"/>
      <c r="H13" s="706" t="s">
        <v>438</v>
      </c>
      <c r="I13" s="706"/>
      <c r="J13" s="707" t="s">
        <v>627</v>
      </c>
      <c r="K13" s="708"/>
      <c r="L13" s="708"/>
      <c r="M13" s="706" t="s">
        <v>399</v>
      </c>
      <c r="N13" s="706"/>
      <c r="O13" s="706"/>
      <c r="P13" s="719" t="s">
        <v>629</v>
      </c>
      <c r="Q13" s="720"/>
      <c r="R13" s="721"/>
      <c r="S13" s="706" t="s">
        <v>438</v>
      </c>
      <c r="T13" s="706"/>
      <c r="U13" s="707" t="s">
        <v>629</v>
      </c>
      <c r="V13" s="708"/>
      <c r="W13" s="708"/>
    </row>
    <row r="14" spans="2:23" s="22" customFormat="1" ht="25.5" customHeight="1" x14ac:dyDescent="0.15">
      <c r="B14" s="294" t="s">
        <v>235</v>
      </c>
      <c r="C14" s="294"/>
      <c r="D14" s="294"/>
      <c r="E14" s="709" t="s">
        <v>624</v>
      </c>
      <c r="F14" s="710"/>
      <c r="G14" s="710"/>
      <c r="H14" s="252" t="s">
        <v>4</v>
      </c>
      <c r="I14" s="259"/>
      <c r="J14" s="711" t="s">
        <v>607</v>
      </c>
      <c r="K14" s="712"/>
      <c r="L14" s="713"/>
      <c r="M14" s="252" t="s">
        <v>235</v>
      </c>
      <c r="N14" s="259"/>
      <c r="O14" s="253"/>
      <c r="P14" s="257" t="s">
        <v>624</v>
      </c>
      <c r="Q14" s="574"/>
      <c r="R14" s="574"/>
      <c r="S14" s="714" t="s">
        <v>4</v>
      </c>
      <c r="T14" s="715"/>
      <c r="U14" s="716" t="s">
        <v>607</v>
      </c>
      <c r="V14" s="717"/>
      <c r="W14" s="718"/>
    </row>
    <row r="15" spans="2:23" s="22" customFormat="1" ht="39.75" customHeight="1" x14ac:dyDescent="0.15">
      <c r="B15" s="703" t="s">
        <v>400</v>
      </c>
      <c r="C15" s="703"/>
      <c r="D15" s="703"/>
      <c r="E15" s="722" t="s">
        <v>628</v>
      </c>
      <c r="F15" s="723"/>
      <c r="G15" s="723"/>
      <c r="H15" s="723"/>
      <c r="I15" s="723"/>
      <c r="J15" s="723"/>
      <c r="K15" s="723"/>
      <c r="L15" s="724"/>
      <c r="M15" s="703" t="s">
        <v>400</v>
      </c>
      <c r="N15" s="703"/>
      <c r="O15" s="703"/>
      <c r="P15" s="722" t="s">
        <v>630</v>
      </c>
      <c r="Q15" s="723"/>
      <c r="R15" s="723"/>
      <c r="S15" s="723"/>
      <c r="T15" s="723"/>
      <c r="U15" s="723"/>
      <c r="V15" s="723"/>
      <c r="W15" s="724"/>
    </row>
    <row r="16" spans="2:23" s="22" customFormat="1" ht="25.5" customHeight="1" x14ac:dyDescent="0.15">
      <c r="B16" s="705" t="s">
        <v>32</v>
      </c>
      <c r="C16" s="705" t="s">
        <v>190</v>
      </c>
      <c r="D16" s="705"/>
      <c r="E16" s="208"/>
      <c r="F16" s="691" t="s">
        <v>506</v>
      </c>
      <c r="G16" s="692"/>
      <c r="H16" s="692"/>
      <c r="I16" s="692"/>
      <c r="J16" s="692"/>
      <c r="K16" s="692"/>
      <c r="L16" s="693"/>
      <c r="M16" s="705" t="s">
        <v>32</v>
      </c>
      <c r="N16" s="705" t="s">
        <v>190</v>
      </c>
      <c r="O16" s="705"/>
      <c r="P16" s="208"/>
      <c r="Q16" s="691" t="s">
        <v>506</v>
      </c>
      <c r="R16" s="692"/>
      <c r="S16" s="692"/>
      <c r="T16" s="692"/>
      <c r="U16" s="692"/>
      <c r="V16" s="692"/>
      <c r="W16" s="693"/>
    </row>
    <row r="17" spans="2:24" s="22" customFormat="1" ht="25.5" customHeight="1" x14ac:dyDescent="0.15">
      <c r="B17" s="705"/>
      <c r="C17" s="705" t="s">
        <v>324</v>
      </c>
      <c r="D17" s="705"/>
      <c r="E17" s="206"/>
      <c r="F17" s="694"/>
      <c r="G17" s="695"/>
      <c r="H17" s="695"/>
      <c r="I17" s="695"/>
      <c r="J17" s="695"/>
      <c r="K17" s="695"/>
      <c r="L17" s="696"/>
      <c r="M17" s="705"/>
      <c r="N17" s="705" t="s">
        <v>324</v>
      </c>
      <c r="O17" s="705"/>
      <c r="P17" s="206"/>
      <c r="Q17" s="694"/>
      <c r="R17" s="695"/>
      <c r="S17" s="695"/>
      <c r="T17" s="695"/>
      <c r="U17" s="695"/>
      <c r="V17" s="695"/>
      <c r="W17" s="696"/>
    </row>
    <row r="18" spans="2:24" s="22" customFormat="1" ht="25.5" customHeight="1" x14ac:dyDescent="0.15">
      <c r="B18" s="705" t="s">
        <v>30</v>
      </c>
      <c r="C18" s="705" t="s">
        <v>167</v>
      </c>
      <c r="D18" s="705"/>
      <c r="E18" s="207"/>
      <c r="F18" s="694"/>
      <c r="G18" s="695"/>
      <c r="H18" s="695"/>
      <c r="I18" s="695"/>
      <c r="J18" s="695"/>
      <c r="K18" s="695"/>
      <c r="L18" s="696"/>
      <c r="M18" s="705" t="s">
        <v>30</v>
      </c>
      <c r="N18" s="705" t="s">
        <v>167</v>
      </c>
      <c r="O18" s="705"/>
      <c r="P18" s="207"/>
      <c r="Q18" s="694"/>
      <c r="R18" s="695"/>
      <c r="S18" s="695"/>
      <c r="T18" s="695"/>
      <c r="U18" s="695"/>
      <c r="V18" s="695"/>
      <c r="W18" s="696"/>
    </row>
    <row r="19" spans="2:24" s="22" customFormat="1" ht="25.5" customHeight="1" x14ac:dyDescent="0.15">
      <c r="B19" s="705"/>
      <c r="C19" s="705" t="s">
        <v>166</v>
      </c>
      <c r="D19" s="705"/>
      <c r="E19" s="208"/>
      <c r="F19" s="694"/>
      <c r="G19" s="695"/>
      <c r="H19" s="695"/>
      <c r="I19" s="695"/>
      <c r="J19" s="695"/>
      <c r="K19" s="695"/>
      <c r="L19" s="696"/>
      <c r="M19" s="705"/>
      <c r="N19" s="705" t="s">
        <v>166</v>
      </c>
      <c r="O19" s="705"/>
      <c r="P19" s="208"/>
      <c r="Q19" s="694"/>
      <c r="R19" s="695"/>
      <c r="S19" s="695"/>
      <c r="T19" s="695"/>
      <c r="U19" s="695"/>
      <c r="V19" s="695"/>
      <c r="W19" s="696"/>
    </row>
    <row r="20" spans="2:24" s="22" customFormat="1" ht="25.5" customHeight="1" x14ac:dyDescent="0.15">
      <c r="B20" s="703" t="s">
        <v>31</v>
      </c>
      <c r="C20" s="703"/>
      <c r="D20" s="703"/>
      <c r="E20" s="209"/>
      <c r="F20" s="694"/>
      <c r="G20" s="695"/>
      <c r="H20" s="695"/>
      <c r="I20" s="695"/>
      <c r="J20" s="695"/>
      <c r="K20" s="695"/>
      <c r="L20" s="696"/>
      <c r="M20" s="703" t="s">
        <v>31</v>
      </c>
      <c r="N20" s="703"/>
      <c r="O20" s="703"/>
      <c r="P20" s="209"/>
      <c r="Q20" s="694"/>
      <c r="R20" s="695"/>
      <c r="S20" s="695"/>
      <c r="T20" s="695"/>
      <c r="U20" s="695"/>
      <c r="V20" s="695"/>
      <c r="W20" s="696"/>
    </row>
    <row r="21" spans="2:24" s="22" customFormat="1" ht="25.5" customHeight="1" x14ac:dyDescent="0.15">
      <c r="B21" s="687" t="s">
        <v>220</v>
      </c>
      <c r="C21" s="703" t="s">
        <v>398</v>
      </c>
      <c r="D21" s="703"/>
      <c r="E21" s="206"/>
      <c r="F21" s="694"/>
      <c r="G21" s="695"/>
      <c r="H21" s="695"/>
      <c r="I21" s="695"/>
      <c r="J21" s="695"/>
      <c r="K21" s="695"/>
      <c r="L21" s="696"/>
      <c r="M21" s="687" t="s">
        <v>220</v>
      </c>
      <c r="N21" s="703" t="s">
        <v>398</v>
      </c>
      <c r="O21" s="703"/>
      <c r="P21" s="206"/>
      <c r="Q21" s="694"/>
      <c r="R21" s="695"/>
      <c r="S21" s="695"/>
      <c r="T21" s="695"/>
      <c r="U21" s="695"/>
      <c r="V21" s="695"/>
      <c r="W21" s="696"/>
    </row>
    <row r="22" spans="2:24" s="22" customFormat="1" ht="25.5" customHeight="1" x14ac:dyDescent="0.15">
      <c r="B22" s="700"/>
      <c r="C22" s="703" t="s">
        <v>219</v>
      </c>
      <c r="D22" s="703"/>
      <c r="E22" s="180"/>
      <c r="F22" s="694"/>
      <c r="G22" s="695"/>
      <c r="H22" s="695"/>
      <c r="I22" s="695"/>
      <c r="J22" s="695"/>
      <c r="K22" s="695"/>
      <c r="L22" s="696"/>
      <c r="M22" s="700"/>
      <c r="N22" s="703" t="s">
        <v>219</v>
      </c>
      <c r="O22" s="703"/>
      <c r="P22" s="180"/>
      <c r="Q22" s="694"/>
      <c r="R22" s="695"/>
      <c r="S22" s="695"/>
      <c r="T22" s="695"/>
      <c r="U22" s="695"/>
      <c r="V22" s="695"/>
      <c r="W22" s="696"/>
    </row>
    <row r="23" spans="2:24" s="22" customFormat="1" ht="25.5" customHeight="1" x14ac:dyDescent="0.15">
      <c r="B23" s="688"/>
      <c r="C23" s="703" t="s">
        <v>221</v>
      </c>
      <c r="D23" s="703"/>
      <c r="E23" s="180"/>
      <c r="F23" s="697"/>
      <c r="G23" s="698"/>
      <c r="H23" s="698"/>
      <c r="I23" s="698"/>
      <c r="J23" s="698"/>
      <c r="K23" s="698"/>
      <c r="L23" s="699"/>
      <c r="M23" s="688"/>
      <c r="N23" s="703" t="s">
        <v>221</v>
      </c>
      <c r="O23" s="703"/>
      <c r="P23" s="180"/>
      <c r="Q23" s="697"/>
      <c r="R23" s="698"/>
      <c r="S23" s="698"/>
      <c r="T23" s="698"/>
      <c r="U23" s="698"/>
      <c r="V23" s="698"/>
      <c r="W23" s="699"/>
    </row>
    <row r="24" spans="2:24" s="22" customFormat="1" ht="25.5" customHeight="1" x14ac:dyDescent="0.15">
      <c r="B24" s="706" t="s">
        <v>399</v>
      </c>
      <c r="C24" s="706"/>
      <c r="D24" s="706"/>
      <c r="E24" s="719"/>
      <c r="F24" s="720"/>
      <c r="G24" s="721"/>
      <c r="H24" s="706" t="s">
        <v>438</v>
      </c>
      <c r="I24" s="706"/>
      <c r="J24" s="719"/>
      <c r="K24" s="720"/>
      <c r="L24" s="721"/>
      <c r="M24" s="706" t="s">
        <v>399</v>
      </c>
      <c r="N24" s="706"/>
      <c r="O24" s="706"/>
      <c r="P24" s="719"/>
      <c r="Q24" s="720"/>
      <c r="R24" s="721"/>
      <c r="S24" s="706" t="s">
        <v>438</v>
      </c>
      <c r="T24" s="706"/>
      <c r="U24" s="707"/>
      <c r="V24" s="708"/>
      <c r="W24" s="708"/>
    </row>
    <row r="25" spans="2:24" s="22" customFormat="1" ht="25.5" customHeight="1" x14ac:dyDescent="0.15">
      <c r="B25" s="294" t="s">
        <v>235</v>
      </c>
      <c r="C25" s="294"/>
      <c r="D25" s="294"/>
      <c r="E25" s="728"/>
      <c r="F25" s="574"/>
      <c r="G25" s="574"/>
      <c r="H25" s="252" t="s">
        <v>4</v>
      </c>
      <c r="I25" s="259"/>
      <c r="J25" s="716"/>
      <c r="K25" s="717"/>
      <c r="L25" s="718"/>
      <c r="M25" s="252" t="s">
        <v>235</v>
      </c>
      <c r="N25" s="259"/>
      <c r="O25" s="253"/>
      <c r="P25" s="257"/>
      <c r="Q25" s="574"/>
      <c r="R25" s="574"/>
      <c r="S25" s="714" t="s">
        <v>4</v>
      </c>
      <c r="T25" s="715"/>
      <c r="U25" s="716"/>
      <c r="V25" s="717"/>
      <c r="W25" s="718"/>
    </row>
    <row r="26" spans="2:24" s="22" customFormat="1" ht="39.75" customHeight="1" x14ac:dyDescent="0.15">
      <c r="B26" s="703" t="s">
        <v>400</v>
      </c>
      <c r="C26" s="703"/>
      <c r="D26" s="703"/>
      <c r="E26" s="722"/>
      <c r="F26" s="723"/>
      <c r="G26" s="723"/>
      <c r="H26" s="723"/>
      <c r="I26" s="723"/>
      <c r="J26" s="723"/>
      <c r="K26" s="723"/>
      <c r="L26" s="724"/>
      <c r="M26" s="703" t="s">
        <v>400</v>
      </c>
      <c r="N26" s="703"/>
      <c r="O26" s="703"/>
      <c r="P26" s="722"/>
      <c r="Q26" s="723"/>
      <c r="R26" s="723"/>
      <c r="S26" s="723"/>
      <c r="T26" s="723"/>
      <c r="U26" s="723"/>
      <c r="V26" s="723"/>
      <c r="W26" s="724"/>
    </row>
    <row r="27" spans="2:24" s="22" customFormat="1" ht="15" customHeight="1" x14ac:dyDescent="0.15">
      <c r="B27" s="20"/>
      <c r="C27" s="725" t="s">
        <v>559</v>
      </c>
      <c r="D27" s="726"/>
      <c r="E27" s="726"/>
      <c r="F27" s="726"/>
      <c r="G27" s="726"/>
      <c r="H27" s="726"/>
      <c r="I27" s="726"/>
      <c r="J27" s="726"/>
      <c r="K27" s="726"/>
      <c r="L27" s="726"/>
      <c r="M27" s="3"/>
      <c r="N27" s="3" t="s">
        <v>434</v>
      </c>
      <c r="O27" s="3"/>
      <c r="P27" s="3"/>
      <c r="Q27" s="3"/>
      <c r="R27" s="3"/>
      <c r="S27" s="3"/>
      <c r="T27" s="3"/>
      <c r="U27" s="3"/>
      <c r="V27" s="3"/>
      <c r="W27" s="3"/>
    </row>
    <row r="28" spans="2:24" s="22" customFormat="1" ht="15" customHeight="1" x14ac:dyDescent="0.15">
      <c r="B28" s="20"/>
      <c r="C28" s="727"/>
      <c r="D28" s="727"/>
      <c r="E28" s="727"/>
      <c r="F28" s="727"/>
      <c r="G28" s="727"/>
      <c r="H28" s="727"/>
      <c r="I28" s="727"/>
      <c r="J28" s="727"/>
      <c r="K28" s="727"/>
      <c r="L28" s="727"/>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s>
  <phoneticPr fontId="8"/>
  <dataValidations count="1">
    <dataValidation type="list" allowBlank="1" showInputMessage="1" showErrorMessage="1" sqref="E8 E19 P8 P19" xr:uid="{CF44A6FB-F054-457D-9ED0-5D903C6D7372}">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F687583-AEF0-4CE5-B84A-6816D635E0F9}">
          <x14:formula1>
            <xm:f>'(参考)リスト'!$F$16:$F$21</xm:f>
          </x14:formula1>
          <xm:sqref>E11:E12 E22:E23 P11:P12 P22:P23</xm:sqref>
        </x14:dataValidation>
        <x14:dataValidation type="list" allowBlank="1" showInputMessage="1" showErrorMessage="1" xr:uid="{FDF7BBEE-407B-4518-9FCD-5799220725C6}">
          <x14:formula1>
            <xm:f>'(参考)リスト'!$D$16:$D$18</xm:f>
          </x14:formula1>
          <xm:sqref>E10 E21 P10 P21</xm:sqref>
        </x14:dataValidation>
        <x14:dataValidation type="list" allowBlank="1" showInputMessage="1" showErrorMessage="1" xr:uid="{E22ACE78-8858-47C4-9B81-18E29B4E94DA}">
          <x14:formula1>
            <xm:f>'(参考)リスト'!$E$16:$E$27</xm:f>
          </x14:formula1>
          <xm:sqref>E9 E20 P9 P20</xm:sqref>
        </x14:dataValidation>
        <x14:dataValidation type="list" allowBlank="1" showInputMessage="1" showErrorMessage="1" xr:uid="{02C1A262-3BCD-49F4-9431-33DB549DF674}">
          <x14:formula1>
            <xm:f>'(参考)リスト'!$B$16:$B$21</xm:f>
          </x14:formula1>
          <xm:sqref>E7 E18 P7 P18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7A021-7ADD-4FA4-8587-E19700D33545}">
  <sheetPr codeName="Sheet23"/>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4" t="s">
        <v>414</v>
      </c>
      <c r="S2" s="294"/>
      <c r="T2" s="501" t="s">
        <v>570</v>
      </c>
      <c r="U2" s="502"/>
      <c r="V2" s="502"/>
      <c r="W2" s="502"/>
    </row>
    <row r="3" spans="2:23" ht="25.15" customHeight="1" x14ac:dyDescent="0.15">
      <c r="B3" s="671" t="s">
        <v>34</v>
      </c>
      <c r="C3" s="672"/>
      <c r="D3" s="672"/>
      <c r="E3" s="673" t="s">
        <v>585</v>
      </c>
      <c r="F3" s="674"/>
      <c r="G3" s="675"/>
      <c r="H3" s="664" t="s">
        <v>27</v>
      </c>
      <c r="I3" s="665"/>
      <c r="J3" s="676" t="s">
        <v>568</v>
      </c>
      <c r="K3" s="667"/>
      <c r="L3" s="668"/>
      <c r="M3" s="265" t="s">
        <v>455</v>
      </c>
      <c r="N3" s="266"/>
      <c r="O3" s="267"/>
      <c r="P3" s="677" t="s">
        <v>593</v>
      </c>
      <c r="Q3" s="678"/>
      <c r="R3" s="678"/>
      <c r="S3" s="265" t="s">
        <v>185</v>
      </c>
      <c r="T3" s="267"/>
      <c r="U3" s="681">
        <v>45839</v>
      </c>
      <c r="V3" s="682"/>
      <c r="W3" s="683"/>
    </row>
    <row r="4" spans="2:23" ht="25.15" customHeight="1" x14ac:dyDescent="0.15">
      <c r="B4" s="659" t="s">
        <v>28</v>
      </c>
      <c r="C4" s="660"/>
      <c r="D4" s="660"/>
      <c r="E4" s="661" t="s">
        <v>587</v>
      </c>
      <c r="F4" s="662"/>
      <c r="G4" s="663"/>
      <c r="H4" s="664" t="s">
        <v>33</v>
      </c>
      <c r="I4" s="665"/>
      <c r="J4" s="666" t="s">
        <v>590</v>
      </c>
      <c r="K4" s="667"/>
      <c r="L4" s="668"/>
      <c r="M4" s="268"/>
      <c r="N4" s="269"/>
      <c r="O4" s="270"/>
      <c r="P4" s="669" t="s">
        <v>594</v>
      </c>
      <c r="Q4" s="670"/>
      <c r="R4" s="670"/>
      <c r="S4" s="679"/>
      <c r="T4" s="680"/>
      <c r="U4" s="684"/>
      <c r="V4" s="685"/>
      <c r="W4" s="686"/>
    </row>
    <row r="5" spans="2:23" s="22" customFormat="1" ht="25.5" customHeight="1" x14ac:dyDescent="0.15">
      <c r="B5" s="687" t="s">
        <v>32</v>
      </c>
      <c r="C5" s="689" t="s">
        <v>190</v>
      </c>
      <c r="D5" s="690"/>
      <c r="E5" s="208">
        <v>6</v>
      </c>
      <c r="F5" s="691" t="s">
        <v>506</v>
      </c>
      <c r="G5" s="692"/>
      <c r="H5" s="692"/>
      <c r="I5" s="692"/>
      <c r="J5" s="692"/>
      <c r="K5" s="692"/>
      <c r="L5" s="693"/>
      <c r="M5" s="687" t="s">
        <v>32</v>
      </c>
      <c r="N5" s="689" t="s">
        <v>190</v>
      </c>
      <c r="O5" s="690"/>
      <c r="P5" s="208"/>
      <c r="Q5" s="691" t="s">
        <v>506</v>
      </c>
      <c r="R5" s="692"/>
      <c r="S5" s="692"/>
      <c r="T5" s="692"/>
      <c r="U5" s="692"/>
      <c r="V5" s="692"/>
      <c r="W5" s="693"/>
    </row>
    <row r="6" spans="2:23" s="22" customFormat="1" ht="25.5" customHeight="1" x14ac:dyDescent="0.15">
      <c r="B6" s="688"/>
      <c r="C6" s="689" t="s">
        <v>324</v>
      </c>
      <c r="D6" s="690"/>
      <c r="E6" s="206">
        <v>1</v>
      </c>
      <c r="F6" s="694"/>
      <c r="G6" s="695"/>
      <c r="H6" s="695"/>
      <c r="I6" s="695"/>
      <c r="J6" s="695"/>
      <c r="K6" s="695"/>
      <c r="L6" s="696"/>
      <c r="M6" s="688"/>
      <c r="N6" s="689" t="s">
        <v>324</v>
      </c>
      <c r="O6" s="690"/>
      <c r="P6" s="206"/>
      <c r="Q6" s="694"/>
      <c r="R6" s="695"/>
      <c r="S6" s="695"/>
      <c r="T6" s="695"/>
      <c r="U6" s="695"/>
      <c r="V6" s="695"/>
      <c r="W6" s="696"/>
    </row>
    <row r="7" spans="2:23" s="22" customFormat="1" ht="25.5" customHeight="1" x14ac:dyDescent="0.15">
      <c r="B7" s="687" t="s">
        <v>30</v>
      </c>
      <c r="C7" s="689" t="s">
        <v>167</v>
      </c>
      <c r="D7" s="690"/>
      <c r="E7" s="207" t="s">
        <v>604</v>
      </c>
      <c r="F7" s="694"/>
      <c r="G7" s="695"/>
      <c r="H7" s="695"/>
      <c r="I7" s="695"/>
      <c r="J7" s="695"/>
      <c r="K7" s="695"/>
      <c r="L7" s="696"/>
      <c r="M7" s="687" t="s">
        <v>30</v>
      </c>
      <c r="N7" s="689" t="s">
        <v>167</v>
      </c>
      <c r="O7" s="690"/>
      <c r="P7" s="207"/>
      <c r="Q7" s="694"/>
      <c r="R7" s="695"/>
      <c r="S7" s="695"/>
      <c r="T7" s="695"/>
      <c r="U7" s="695"/>
      <c r="V7" s="695"/>
      <c r="W7" s="696"/>
    </row>
    <row r="8" spans="2:23" s="22" customFormat="1" ht="25.5" customHeight="1" x14ac:dyDescent="0.15">
      <c r="B8" s="700"/>
      <c r="C8" s="689" t="s">
        <v>166</v>
      </c>
      <c r="D8" s="690"/>
      <c r="E8" s="208" t="s">
        <v>615</v>
      </c>
      <c r="F8" s="694"/>
      <c r="G8" s="695"/>
      <c r="H8" s="695"/>
      <c r="I8" s="695"/>
      <c r="J8" s="695"/>
      <c r="K8" s="695"/>
      <c r="L8" s="696"/>
      <c r="M8" s="700"/>
      <c r="N8" s="689" t="s">
        <v>166</v>
      </c>
      <c r="O8" s="690"/>
      <c r="P8" s="208"/>
      <c r="Q8" s="694"/>
      <c r="R8" s="695"/>
      <c r="S8" s="695"/>
      <c r="T8" s="695"/>
      <c r="U8" s="695"/>
      <c r="V8" s="695"/>
      <c r="W8" s="696"/>
    </row>
    <row r="9" spans="2:23" s="22" customFormat="1" ht="25.5" customHeight="1" x14ac:dyDescent="0.15">
      <c r="B9" s="701" t="s">
        <v>31</v>
      </c>
      <c r="C9" s="704"/>
      <c r="D9" s="702"/>
      <c r="E9" s="209" t="s">
        <v>473</v>
      </c>
      <c r="F9" s="694"/>
      <c r="G9" s="695"/>
      <c r="H9" s="695"/>
      <c r="I9" s="695"/>
      <c r="J9" s="695"/>
      <c r="K9" s="695"/>
      <c r="L9" s="696"/>
      <c r="M9" s="701" t="s">
        <v>31</v>
      </c>
      <c r="N9" s="704"/>
      <c r="O9" s="702"/>
      <c r="P9" s="209"/>
      <c r="Q9" s="694"/>
      <c r="R9" s="695"/>
      <c r="S9" s="695"/>
      <c r="T9" s="695"/>
      <c r="U9" s="695"/>
      <c r="V9" s="695"/>
      <c r="W9" s="696"/>
    </row>
    <row r="10" spans="2:23" s="22" customFormat="1" ht="25.5" customHeight="1" x14ac:dyDescent="0.15">
      <c r="B10" s="687" t="s">
        <v>220</v>
      </c>
      <c r="C10" s="701" t="s">
        <v>398</v>
      </c>
      <c r="D10" s="702"/>
      <c r="E10" s="206" t="s">
        <v>613</v>
      </c>
      <c r="F10" s="694"/>
      <c r="G10" s="695"/>
      <c r="H10" s="695"/>
      <c r="I10" s="695"/>
      <c r="J10" s="695"/>
      <c r="K10" s="695"/>
      <c r="L10" s="696"/>
      <c r="M10" s="687" t="s">
        <v>220</v>
      </c>
      <c r="N10" s="701" t="s">
        <v>398</v>
      </c>
      <c r="O10" s="702"/>
      <c r="P10" s="206"/>
      <c r="Q10" s="694"/>
      <c r="R10" s="695"/>
      <c r="S10" s="695"/>
      <c r="T10" s="695"/>
      <c r="U10" s="695"/>
      <c r="V10" s="695"/>
      <c r="W10" s="696"/>
    </row>
    <row r="11" spans="2:23" s="22" customFormat="1" ht="25.5" customHeight="1" x14ac:dyDescent="0.15">
      <c r="B11" s="700"/>
      <c r="C11" s="701" t="s">
        <v>219</v>
      </c>
      <c r="D11" s="702"/>
      <c r="E11" s="180" t="s">
        <v>607</v>
      </c>
      <c r="F11" s="694"/>
      <c r="G11" s="695"/>
      <c r="H11" s="695"/>
      <c r="I11" s="695"/>
      <c r="J11" s="695"/>
      <c r="K11" s="695"/>
      <c r="L11" s="696"/>
      <c r="M11" s="700"/>
      <c r="N11" s="701" t="s">
        <v>219</v>
      </c>
      <c r="O11" s="702"/>
      <c r="P11" s="180"/>
      <c r="Q11" s="694"/>
      <c r="R11" s="695"/>
      <c r="S11" s="695"/>
      <c r="T11" s="695"/>
      <c r="U11" s="695"/>
      <c r="V11" s="695"/>
      <c r="W11" s="696"/>
    </row>
    <row r="12" spans="2:23" s="22" customFormat="1" ht="25.5" customHeight="1" x14ac:dyDescent="0.15">
      <c r="B12" s="688"/>
      <c r="C12" s="703" t="s">
        <v>221</v>
      </c>
      <c r="D12" s="703"/>
      <c r="E12" s="180" t="s">
        <v>606</v>
      </c>
      <c r="F12" s="697"/>
      <c r="G12" s="698"/>
      <c r="H12" s="698"/>
      <c r="I12" s="698"/>
      <c r="J12" s="698"/>
      <c r="K12" s="698"/>
      <c r="L12" s="699"/>
      <c r="M12" s="688"/>
      <c r="N12" s="703" t="s">
        <v>221</v>
      </c>
      <c r="O12" s="703"/>
      <c r="P12" s="180"/>
      <c r="Q12" s="697"/>
      <c r="R12" s="698"/>
      <c r="S12" s="698"/>
      <c r="T12" s="698"/>
      <c r="U12" s="698"/>
      <c r="V12" s="698"/>
      <c r="W12" s="699"/>
    </row>
    <row r="13" spans="2:23" s="22" customFormat="1" ht="25.5" customHeight="1" x14ac:dyDescent="0.15">
      <c r="B13" s="706" t="s">
        <v>399</v>
      </c>
      <c r="C13" s="706"/>
      <c r="D13" s="706"/>
      <c r="E13" s="719" t="s">
        <v>631</v>
      </c>
      <c r="F13" s="720"/>
      <c r="G13" s="721"/>
      <c r="H13" s="706" t="s">
        <v>438</v>
      </c>
      <c r="I13" s="706"/>
      <c r="J13" s="707" t="s">
        <v>631</v>
      </c>
      <c r="K13" s="708"/>
      <c r="L13" s="708"/>
      <c r="M13" s="706" t="s">
        <v>399</v>
      </c>
      <c r="N13" s="706"/>
      <c r="O13" s="706"/>
      <c r="P13" s="719"/>
      <c r="Q13" s="720"/>
      <c r="R13" s="721"/>
      <c r="S13" s="706" t="s">
        <v>438</v>
      </c>
      <c r="T13" s="706"/>
      <c r="U13" s="707"/>
      <c r="V13" s="708"/>
      <c r="W13" s="708"/>
    </row>
    <row r="14" spans="2:23" s="22" customFormat="1" ht="25.5" customHeight="1" x14ac:dyDescent="0.15">
      <c r="B14" s="294" t="s">
        <v>235</v>
      </c>
      <c r="C14" s="294"/>
      <c r="D14" s="294"/>
      <c r="E14" s="709" t="s">
        <v>624</v>
      </c>
      <c r="F14" s="710"/>
      <c r="G14" s="710"/>
      <c r="H14" s="252" t="s">
        <v>4</v>
      </c>
      <c r="I14" s="259"/>
      <c r="J14" s="711" t="s">
        <v>607</v>
      </c>
      <c r="K14" s="712"/>
      <c r="L14" s="713"/>
      <c r="M14" s="252" t="s">
        <v>235</v>
      </c>
      <c r="N14" s="259"/>
      <c r="O14" s="253"/>
      <c r="P14" s="257"/>
      <c r="Q14" s="574"/>
      <c r="R14" s="574"/>
      <c r="S14" s="714" t="s">
        <v>4</v>
      </c>
      <c r="T14" s="715"/>
      <c r="U14" s="716"/>
      <c r="V14" s="717"/>
      <c r="W14" s="718"/>
    </row>
    <row r="15" spans="2:23" s="22" customFormat="1" ht="39.75" customHeight="1" x14ac:dyDescent="0.15">
      <c r="B15" s="703" t="s">
        <v>400</v>
      </c>
      <c r="C15" s="703"/>
      <c r="D15" s="703"/>
      <c r="E15" s="722" t="s">
        <v>632</v>
      </c>
      <c r="F15" s="723"/>
      <c r="G15" s="723"/>
      <c r="H15" s="723"/>
      <c r="I15" s="723"/>
      <c r="J15" s="723"/>
      <c r="K15" s="723"/>
      <c r="L15" s="724"/>
      <c r="M15" s="703" t="s">
        <v>400</v>
      </c>
      <c r="N15" s="703"/>
      <c r="O15" s="703"/>
      <c r="P15" s="722"/>
      <c r="Q15" s="723"/>
      <c r="R15" s="723"/>
      <c r="S15" s="723"/>
      <c r="T15" s="723"/>
      <c r="U15" s="723"/>
      <c r="V15" s="723"/>
      <c r="W15" s="724"/>
    </row>
    <row r="16" spans="2:23" s="22" customFormat="1" ht="25.5" customHeight="1" x14ac:dyDescent="0.15">
      <c r="B16" s="705" t="s">
        <v>32</v>
      </c>
      <c r="C16" s="705" t="s">
        <v>190</v>
      </c>
      <c r="D16" s="705"/>
      <c r="E16" s="208"/>
      <c r="F16" s="691" t="s">
        <v>506</v>
      </c>
      <c r="G16" s="692"/>
      <c r="H16" s="692"/>
      <c r="I16" s="692"/>
      <c r="J16" s="692"/>
      <c r="K16" s="692"/>
      <c r="L16" s="693"/>
      <c r="M16" s="705" t="s">
        <v>32</v>
      </c>
      <c r="N16" s="705" t="s">
        <v>190</v>
      </c>
      <c r="O16" s="705"/>
      <c r="P16" s="208"/>
      <c r="Q16" s="691" t="s">
        <v>506</v>
      </c>
      <c r="R16" s="692"/>
      <c r="S16" s="692"/>
      <c r="T16" s="692"/>
      <c r="U16" s="692"/>
      <c r="V16" s="692"/>
      <c r="W16" s="693"/>
    </row>
    <row r="17" spans="2:24" s="22" customFormat="1" ht="25.5" customHeight="1" x14ac:dyDescent="0.15">
      <c r="B17" s="705"/>
      <c r="C17" s="705" t="s">
        <v>324</v>
      </c>
      <c r="D17" s="705"/>
      <c r="E17" s="206"/>
      <c r="F17" s="694"/>
      <c r="G17" s="695"/>
      <c r="H17" s="695"/>
      <c r="I17" s="695"/>
      <c r="J17" s="695"/>
      <c r="K17" s="695"/>
      <c r="L17" s="696"/>
      <c r="M17" s="705"/>
      <c r="N17" s="705" t="s">
        <v>324</v>
      </c>
      <c r="O17" s="705"/>
      <c r="P17" s="206"/>
      <c r="Q17" s="694"/>
      <c r="R17" s="695"/>
      <c r="S17" s="695"/>
      <c r="T17" s="695"/>
      <c r="U17" s="695"/>
      <c r="V17" s="695"/>
      <c r="W17" s="696"/>
    </row>
    <row r="18" spans="2:24" s="22" customFormat="1" ht="25.5" customHeight="1" x14ac:dyDescent="0.15">
      <c r="B18" s="705" t="s">
        <v>30</v>
      </c>
      <c r="C18" s="705" t="s">
        <v>167</v>
      </c>
      <c r="D18" s="705"/>
      <c r="E18" s="207"/>
      <c r="F18" s="694"/>
      <c r="G18" s="695"/>
      <c r="H18" s="695"/>
      <c r="I18" s="695"/>
      <c r="J18" s="695"/>
      <c r="K18" s="695"/>
      <c r="L18" s="696"/>
      <c r="M18" s="705" t="s">
        <v>30</v>
      </c>
      <c r="N18" s="705" t="s">
        <v>167</v>
      </c>
      <c r="O18" s="705"/>
      <c r="P18" s="207"/>
      <c r="Q18" s="694"/>
      <c r="R18" s="695"/>
      <c r="S18" s="695"/>
      <c r="T18" s="695"/>
      <c r="U18" s="695"/>
      <c r="V18" s="695"/>
      <c r="W18" s="696"/>
    </row>
    <row r="19" spans="2:24" s="22" customFormat="1" ht="25.5" customHeight="1" x14ac:dyDescent="0.15">
      <c r="B19" s="705"/>
      <c r="C19" s="705" t="s">
        <v>166</v>
      </c>
      <c r="D19" s="705"/>
      <c r="E19" s="208"/>
      <c r="F19" s="694"/>
      <c r="G19" s="695"/>
      <c r="H19" s="695"/>
      <c r="I19" s="695"/>
      <c r="J19" s="695"/>
      <c r="K19" s="695"/>
      <c r="L19" s="696"/>
      <c r="M19" s="705"/>
      <c r="N19" s="705" t="s">
        <v>166</v>
      </c>
      <c r="O19" s="705"/>
      <c r="P19" s="208"/>
      <c r="Q19" s="694"/>
      <c r="R19" s="695"/>
      <c r="S19" s="695"/>
      <c r="T19" s="695"/>
      <c r="U19" s="695"/>
      <c r="V19" s="695"/>
      <c r="W19" s="696"/>
    </row>
    <row r="20" spans="2:24" s="22" customFormat="1" ht="25.5" customHeight="1" x14ac:dyDescent="0.15">
      <c r="B20" s="703" t="s">
        <v>31</v>
      </c>
      <c r="C20" s="703"/>
      <c r="D20" s="703"/>
      <c r="E20" s="209"/>
      <c r="F20" s="694"/>
      <c r="G20" s="695"/>
      <c r="H20" s="695"/>
      <c r="I20" s="695"/>
      <c r="J20" s="695"/>
      <c r="K20" s="695"/>
      <c r="L20" s="696"/>
      <c r="M20" s="703" t="s">
        <v>31</v>
      </c>
      <c r="N20" s="703"/>
      <c r="O20" s="703"/>
      <c r="P20" s="209"/>
      <c r="Q20" s="694"/>
      <c r="R20" s="695"/>
      <c r="S20" s="695"/>
      <c r="T20" s="695"/>
      <c r="U20" s="695"/>
      <c r="V20" s="695"/>
      <c r="W20" s="696"/>
    </row>
    <row r="21" spans="2:24" s="22" customFormat="1" ht="25.5" customHeight="1" x14ac:dyDescent="0.15">
      <c r="B21" s="687" t="s">
        <v>220</v>
      </c>
      <c r="C21" s="703" t="s">
        <v>398</v>
      </c>
      <c r="D21" s="703"/>
      <c r="E21" s="206"/>
      <c r="F21" s="694"/>
      <c r="G21" s="695"/>
      <c r="H21" s="695"/>
      <c r="I21" s="695"/>
      <c r="J21" s="695"/>
      <c r="K21" s="695"/>
      <c r="L21" s="696"/>
      <c r="M21" s="687" t="s">
        <v>220</v>
      </c>
      <c r="N21" s="703" t="s">
        <v>398</v>
      </c>
      <c r="O21" s="703"/>
      <c r="P21" s="206"/>
      <c r="Q21" s="694"/>
      <c r="R21" s="695"/>
      <c r="S21" s="695"/>
      <c r="T21" s="695"/>
      <c r="U21" s="695"/>
      <c r="V21" s="695"/>
      <c r="W21" s="696"/>
    </row>
    <row r="22" spans="2:24" s="22" customFormat="1" ht="25.5" customHeight="1" x14ac:dyDescent="0.15">
      <c r="B22" s="700"/>
      <c r="C22" s="703" t="s">
        <v>219</v>
      </c>
      <c r="D22" s="703"/>
      <c r="E22" s="180"/>
      <c r="F22" s="694"/>
      <c r="G22" s="695"/>
      <c r="H22" s="695"/>
      <c r="I22" s="695"/>
      <c r="J22" s="695"/>
      <c r="K22" s="695"/>
      <c r="L22" s="696"/>
      <c r="M22" s="700"/>
      <c r="N22" s="703" t="s">
        <v>219</v>
      </c>
      <c r="O22" s="703"/>
      <c r="P22" s="180"/>
      <c r="Q22" s="694"/>
      <c r="R22" s="695"/>
      <c r="S22" s="695"/>
      <c r="T22" s="695"/>
      <c r="U22" s="695"/>
      <c r="V22" s="695"/>
      <c r="W22" s="696"/>
    </row>
    <row r="23" spans="2:24" s="22" customFormat="1" ht="25.5" customHeight="1" x14ac:dyDescent="0.15">
      <c r="B23" s="688"/>
      <c r="C23" s="703" t="s">
        <v>221</v>
      </c>
      <c r="D23" s="703"/>
      <c r="E23" s="180"/>
      <c r="F23" s="697"/>
      <c r="G23" s="698"/>
      <c r="H23" s="698"/>
      <c r="I23" s="698"/>
      <c r="J23" s="698"/>
      <c r="K23" s="698"/>
      <c r="L23" s="699"/>
      <c r="M23" s="688"/>
      <c r="N23" s="703" t="s">
        <v>221</v>
      </c>
      <c r="O23" s="703"/>
      <c r="P23" s="180"/>
      <c r="Q23" s="697"/>
      <c r="R23" s="698"/>
      <c r="S23" s="698"/>
      <c r="T23" s="698"/>
      <c r="U23" s="698"/>
      <c r="V23" s="698"/>
      <c r="W23" s="699"/>
    </row>
    <row r="24" spans="2:24" s="22" customFormat="1" ht="25.5" customHeight="1" x14ac:dyDescent="0.15">
      <c r="B24" s="706" t="s">
        <v>399</v>
      </c>
      <c r="C24" s="706"/>
      <c r="D24" s="706"/>
      <c r="E24" s="719"/>
      <c r="F24" s="720"/>
      <c r="G24" s="721"/>
      <c r="H24" s="706" t="s">
        <v>438</v>
      </c>
      <c r="I24" s="706"/>
      <c r="J24" s="719"/>
      <c r="K24" s="720"/>
      <c r="L24" s="721"/>
      <c r="M24" s="706" t="s">
        <v>399</v>
      </c>
      <c r="N24" s="706"/>
      <c r="O24" s="706"/>
      <c r="P24" s="719"/>
      <c r="Q24" s="720"/>
      <c r="R24" s="721"/>
      <c r="S24" s="706" t="s">
        <v>438</v>
      </c>
      <c r="T24" s="706"/>
      <c r="U24" s="707"/>
      <c r="V24" s="708"/>
      <c r="W24" s="708"/>
    </row>
    <row r="25" spans="2:24" s="22" customFormat="1" ht="25.5" customHeight="1" x14ac:dyDescent="0.15">
      <c r="B25" s="294" t="s">
        <v>235</v>
      </c>
      <c r="C25" s="294"/>
      <c r="D25" s="294"/>
      <c r="E25" s="728"/>
      <c r="F25" s="574"/>
      <c r="G25" s="574"/>
      <c r="H25" s="252" t="s">
        <v>4</v>
      </c>
      <c r="I25" s="259"/>
      <c r="J25" s="716"/>
      <c r="K25" s="717"/>
      <c r="L25" s="718"/>
      <c r="M25" s="252" t="s">
        <v>235</v>
      </c>
      <c r="N25" s="259"/>
      <c r="O25" s="253"/>
      <c r="P25" s="257"/>
      <c r="Q25" s="574"/>
      <c r="R25" s="574"/>
      <c r="S25" s="714" t="s">
        <v>4</v>
      </c>
      <c r="T25" s="715"/>
      <c r="U25" s="716"/>
      <c r="V25" s="717"/>
      <c r="W25" s="718"/>
    </row>
    <row r="26" spans="2:24" s="22" customFormat="1" ht="39.75" customHeight="1" x14ac:dyDescent="0.15">
      <c r="B26" s="703" t="s">
        <v>400</v>
      </c>
      <c r="C26" s="703"/>
      <c r="D26" s="703"/>
      <c r="E26" s="722"/>
      <c r="F26" s="723"/>
      <c r="G26" s="723"/>
      <c r="H26" s="723"/>
      <c r="I26" s="723"/>
      <c r="J26" s="723"/>
      <c r="K26" s="723"/>
      <c r="L26" s="724"/>
      <c r="M26" s="703" t="s">
        <v>400</v>
      </c>
      <c r="N26" s="703"/>
      <c r="O26" s="703"/>
      <c r="P26" s="722"/>
      <c r="Q26" s="723"/>
      <c r="R26" s="723"/>
      <c r="S26" s="723"/>
      <c r="T26" s="723"/>
      <c r="U26" s="723"/>
      <c r="V26" s="723"/>
      <c r="W26" s="724"/>
    </row>
    <row r="27" spans="2:24" s="22" customFormat="1" ht="15" customHeight="1" x14ac:dyDescent="0.15">
      <c r="B27" s="20"/>
      <c r="C27" s="725" t="s">
        <v>559</v>
      </c>
      <c r="D27" s="726"/>
      <c r="E27" s="726"/>
      <c r="F27" s="726"/>
      <c r="G27" s="726"/>
      <c r="H27" s="726"/>
      <c r="I27" s="726"/>
      <c r="J27" s="726"/>
      <c r="K27" s="726"/>
      <c r="L27" s="726"/>
      <c r="M27" s="3"/>
      <c r="N27" s="3" t="s">
        <v>434</v>
      </c>
      <c r="O27" s="3"/>
      <c r="P27" s="3"/>
      <c r="Q27" s="3"/>
      <c r="R27" s="3"/>
      <c r="S27" s="3"/>
      <c r="T27" s="3"/>
      <c r="U27" s="3"/>
      <c r="V27" s="3"/>
      <c r="W27" s="3"/>
    </row>
    <row r="28" spans="2:24" s="22" customFormat="1" ht="15" customHeight="1" x14ac:dyDescent="0.15">
      <c r="B28" s="20"/>
      <c r="C28" s="727"/>
      <c r="D28" s="727"/>
      <c r="E28" s="727"/>
      <c r="F28" s="727"/>
      <c r="G28" s="727"/>
      <c r="H28" s="727"/>
      <c r="I28" s="727"/>
      <c r="J28" s="727"/>
      <c r="K28" s="727"/>
      <c r="L28" s="727"/>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s>
  <phoneticPr fontId="8"/>
  <dataValidations count="1">
    <dataValidation type="list" allowBlank="1" showInputMessage="1" showErrorMessage="1" sqref="E8 E19 P8 P19" xr:uid="{2AE7C60A-A0B6-495D-AD09-CFE2A30D8B00}">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0F72E64-100A-4773-8C59-E5057190CFE1}">
          <x14:formula1>
            <xm:f>'(参考)リスト'!$F$16:$F$21</xm:f>
          </x14:formula1>
          <xm:sqref>E11:E12 E22:E23 P11:P12 P22:P23</xm:sqref>
        </x14:dataValidation>
        <x14:dataValidation type="list" allowBlank="1" showInputMessage="1" showErrorMessage="1" xr:uid="{2F871E06-842A-4683-A04C-633A3C0DC3EC}">
          <x14:formula1>
            <xm:f>'(参考)リスト'!$D$16:$D$18</xm:f>
          </x14:formula1>
          <xm:sqref>E10 E21 P10 P21</xm:sqref>
        </x14:dataValidation>
        <x14:dataValidation type="list" allowBlank="1" showInputMessage="1" showErrorMessage="1" xr:uid="{EE93DE0F-014E-4296-81D9-A282EFC18F20}">
          <x14:formula1>
            <xm:f>'(参考)リスト'!$E$16:$E$27</xm:f>
          </x14:formula1>
          <xm:sqref>E9 E20 P9 P20</xm:sqref>
        </x14:dataValidation>
        <x14:dataValidation type="list" allowBlank="1" showInputMessage="1" showErrorMessage="1" xr:uid="{791195F9-E60B-4113-A5C5-9F9A33FB3CDF}">
          <x14:formula1>
            <xm:f>'(参考)リスト'!$B$16:$B$21</xm:f>
          </x14:formula1>
          <xm:sqref>E7 E18 P7 P18</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22CFA-75D5-4840-83B5-916AC75452D8}">
  <sheetPr codeName="Sheet24"/>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4" t="s">
        <v>414</v>
      </c>
      <c r="S2" s="294"/>
      <c r="T2" s="501" t="s">
        <v>570</v>
      </c>
      <c r="U2" s="502"/>
      <c r="V2" s="502"/>
      <c r="W2" s="502"/>
    </row>
    <row r="3" spans="2:23" ht="25.15" customHeight="1" x14ac:dyDescent="0.15">
      <c r="B3" s="671" t="s">
        <v>34</v>
      </c>
      <c r="C3" s="672"/>
      <c r="D3" s="672"/>
      <c r="E3" s="673" t="s">
        <v>585</v>
      </c>
      <c r="F3" s="674"/>
      <c r="G3" s="675"/>
      <c r="H3" s="664" t="s">
        <v>27</v>
      </c>
      <c r="I3" s="665"/>
      <c r="J3" s="676" t="s">
        <v>568</v>
      </c>
      <c r="K3" s="667"/>
      <c r="L3" s="668"/>
      <c r="M3" s="265" t="s">
        <v>455</v>
      </c>
      <c r="N3" s="266"/>
      <c r="O3" s="267"/>
      <c r="P3" s="677" t="s">
        <v>593</v>
      </c>
      <c r="Q3" s="678"/>
      <c r="R3" s="678"/>
      <c r="S3" s="265" t="s">
        <v>185</v>
      </c>
      <c r="T3" s="267"/>
      <c r="U3" s="681">
        <v>45839</v>
      </c>
      <c r="V3" s="682"/>
      <c r="W3" s="683"/>
    </row>
    <row r="4" spans="2:23" ht="25.15" customHeight="1" x14ac:dyDescent="0.15">
      <c r="B4" s="659" t="s">
        <v>28</v>
      </c>
      <c r="C4" s="660"/>
      <c r="D4" s="660"/>
      <c r="E4" s="661" t="s">
        <v>587</v>
      </c>
      <c r="F4" s="662"/>
      <c r="G4" s="663"/>
      <c r="H4" s="664" t="s">
        <v>33</v>
      </c>
      <c r="I4" s="665"/>
      <c r="J4" s="666" t="s">
        <v>590</v>
      </c>
      <c r="K4" s="667"/>
      <c r="L4" s="668"/>
      <c r="M4" s="268"/>
      <c r="N4" s="269"/>
      <c r="O4" s="270"/>
      <c r="P4" s="669" t="s">
        <v>594</v>
      </c>
      <c r="Q4" s="670"/>
      <c r="R4" s="670"/>
      <c r="S4" s="679"/>
      <c r="T4" s="680"/>
      <c r="U4" s="684"/>
      <c r="V4" s="685"/>
      <c r="W4" s="686"/>
    </row>
    <row r="5" spans="2:23" s="22" customFormat="1" ht="25.5" customHeight="1" x14ac:dyDescent="0.15">
      <c r="B5" s="687" t="s">
        <v>32</v>
      </c>
      <c r="C5" s="689" t="s">
        <v>190</v>
      </c>
      <c r="D5" s="690"/>
      <c r="E5" s="208">
        <v>9</v>
      </c>
      <c r="F5" s="691" t="s">
        <v>506</v>
      </c>
      <c r="G5" s="692"/>
      <c r="H5" s="692"/>
      <c r="I5" s="692"/>
      <c r="J5" s="692"/>
      <c r="K5" s="692"/>
      <c r="L5" s="693"/>
      <c r="M5" s="687" t="s">
        <v>32</v>
      </c>
      <c r="N5" s="689" t="s">
        <v>190</v>
      </c>
      <c r="O5" s="690"/>
      <c r="P5" s="208"/>
      <c r="Q5" s="691" t="s">
        <v>506</v>
      </c>
      <c r="R5" s="692"/>
      <c r="S5" s="692"/>
      <c r="T5" s="692"/>
      <c r="U5" s="692"/>
      <c r="V5" s="692"/>
      <c r="W5" s="693"/>
    </row>
    <row r="6" spans="2:23" s="22" customFormat="1" ht="25.5" customHeight="1" x14ac:dyDescent="0.15">
      <c r="B6" s="688"/>
      <c r="C6" s="689" t="s">
        <v>324</v>
      </c>
      <c r="D6" s="690"/>
      <c r="E6" s="206">
        <v>1</v>
      </c>
      <c r="F6" s="694"/>
      <c r="G6" s="695"/>
      <c r="H6" s="695"/>
      <c r="I6" s="695"/>
      <c r="J6" s="695"/>
      <c r="K6" s="695"/>
      <c r="L6" s="696"/>
      <c r="M6" s="688"/>
      <c r="N6" s="689" t="s">
        <v>324</v>
      </c>
      <c r="O6" s="690"/>
      <c r="P6" s="206"/>
      <c r="Q6" s="694"/>
      <c r="R6" s="695"/>
      <c r="S6" s="695"/>
      <c r="T6" s="695"/>
      <c r="U6" s="695"/>
      <c r="V6" s="695"/>
      <c r="W6" s="696"/>
    </row>
    <row r="7" spans="2:23" s="22" customFormat="1" ht="25.5" customHeight="1" x14ac:dyDescent="0.15">
      <c r="B7" s="687" t="s">
        <v>30</v>
      </c>
      <c r="C7" s="689" t="s">
        <v>167</v>
      </c>
      <c r="D7" s="690"/>
      <c r="E7" s="207" t="s">
        <v>604</v>
      </c>
      <c r="F7" s="694"/>
      <c r="G7" s="695"/>
      <c r="H7" s="695"/>
      <c r="I7" s="695"/>
      <c r="J7" s="695"/>
      <c r="K7" s="695"/>
      <c r="L7" s="696"/>
      <c r="M7" s="687" t="s">
        <v>30</v>
      </c>
      <c r="N7" s="689" t="s">
        <v>167</v>
      </c>
      <c r="O7" s="690"/>
      <c r="P7" s="207"/>
      <c r="Q7" s="694"/>
      <c r="R7" s="695"/>
      <c r="S7" s="695"/>
      <c r="T7" s="695"/>
      <c r="U7" s="695"/>
      <c r="V7" s="695"/>
      <c r="W7" s="696"/>
    </row>
    <row r="8" spans="2:23" s="22" customFormat="1" ht="25.5" customHeight="1" x14ac:dyDescent="0.15">
      <c r="B8" s="700"/>
      <c r="C8" s="689" t="s">
        <v>166</v>
      </c>
      <c r="D8" s="690"/>
      <c r="E8" s="208" t="s">
        <v>615</v>
      </c>
      <c r="F8" s="694"/>
      <c r="G8" s="695"/>
      <c r="H8" s="695"/>
      <c r="I8" s="695"/>
      <c r="J8" s="695"/>
      <c r="K8" s="695"/>
      <c r="L8" s="696"/>
      <c r="M8" s="700"/>
      <c r="N8" s="689" t="s">
        <v>166</v>
      </c>
      <c r="O8" s="690"/>
      <c r="P8" s="208"/>
      <c r="Q8" s="694"/>
      <c r="R8" s="695"/>
      <c r="S8" s="695"/>
      <c r="T8" s="695"/>
      <c r="U8" s="695"/>
      <c r="V8" s="695"/>
      <c r="W8" s="696"/>
    </row>
    <row r="9" spans="2:23" s="22" customFormat="1" ht="25.5" customHeight="1" x14ac:dyDescent="0.15">
      <c r="B9" s="701" t="s">
        <v>31</v>
      </c>
      <c r="C9" s="704"/>
      <c r="D9" s="702"/>
      <c r="E9" s="209" t="s">
        <v>473</v>
      </c>
      <c r="F9" s="694"/>
      <c r="G9" s="695"/>
      <c r="H9" s="695"/>
      <c r="I9" s="695"/>
      <c r="J9" s="695"/>
      <c r="K9" s="695"/>
      <c r="L9" s="696"/>
      <c r="M9" s="701" t="s">
        <v>31</v>
      </c>
      <c r="N9" s="704"/>
      <c r="O9" s="702"/>
      <c r="P9" s="209"/>
      <c r="Q9" s="694"/>
      <c r="R9" s="695"/>
      <c r="S9" s="695"/>
      <c r="T9" s="695"/>
      <c r="U9" s="695"/>
      <c r="V9" s="695"/>
      <c r="W9" s="696"/>
    </row>
    <row r="10" spans="2:23" s="22" customFormat="1" ht="25.5" customHeight="1" x14ac:dyDescent="0.15">
      <c r="B10" s="687" t="s">
        <v>220</v>
      </c>
      <c r="C10" s="701" t="s">
        <v>398</v>
      </c>
      <c r="D10" s="702"/>
      <c r="E10" s="206" t="s">
        <v>613</v>
      </c>
      <c r="F10" s="694"/>
      <c r="G10" s="695"/>
      <c r="H10" s="695"/>
      <c r="I10" s="695"/>
      <c r="J10" s="695"/>
      <c r="K10" s="695"/>
      <c r="L10" s="696"/>
      <c r="M10" s="687" t="s">
        <v>220</v>
      </c>
      <c r="N10" s="701" t="s">
        <v>398</v>
      </c>
      <c r="O10" s="702"/>
      <c r="P10" s="206"/>
      <c r="Q10" s="694"/>
      <c r="R10" s="695"/>
      <c r="S10" s="695"/>
      <c r="T10" s="695"/>
      <c r="U10" s="695"/>
      <c r="V10" s="695"/>
      <c r="W10" s="696"/>
    </row>
    <row r="11" spans="2:23" s="22" customFormat="1" ht="25.5" customHeight="1" x14ac:dyDescent="0.15">
      <c r="B11" s="700"/>
      <c r="C11" s="701" t="s">
        <v>219</v>
      </c>
      <c r="D11" s="702"/>
      <c r="E11" s="180" t="s">
        <v>607</v>
      </c>
      <c r="F11" s="694"/>
      <c r="G11" s="695"/>
      <c r="H11" s="695"/>
      <c r="I11" s="695"/>
      <c r="J11" s="695"/>
      <c r="K11" s="695"/>
      <c r="L11" s="696"/>
      <c r="M11" s="700"/>
      <c r="N11" s="701" t="s">
        <v>219</v>
      </c>
      <c r="O11" s="702"/>
      <c r="P11" s="180"/>
      <c r="Q11" s="694"/>
      <c r="R11" s="695"/>
      <c r="S11" s="695"/>
      <c r="T11" s="695"/>
      <c r="U11" s="695"/>
      <c r="V11" s="695"/>
      <c r="W11" s="696"/>
    </row>
    <row r="12" spans="2:23" s="22" customFormat="1" ht="25.5" customHeight="1" x14ac:dyDescent="0.15">
      <c r="B12" s="688"/>
      <c r="C12" s="703" t="s">
        <v>221</v>
      </c>
      <c r="D12" s="703"/>
      <c r="E12" s="180" t="s">
        <v>616</v>
      </c>
      <c r="F12" s="697"/>
      <c r="G12" s="698"/>
      <c r="H12" s="698"/>
      <c r="I12" s="698"/>
      <c r="J12" s="698"/>
      <c r="K12" s="698"/>
      <c r="L12" s="699"/>
      <c r="M12" s="688"/>
      <c r="N12" s="703" t="s">
        <v>221</v>
      </c>
      <c r="O12" s="703"/>
      <c r="P12" s="180"/>
      <c r="Q12" s="697"/>
      <c r="R12" s="698"/>
      <c r="S12" s="698"/>
      <c r="T12" s="698"/>
      <c r="U12" s="698"/>
      <c r="V12" s="698"/>
      <c r="W12" s="699"/>
    </row>
    <row r="13" spans="2:23" s="22" customFormat="1" ht="25.5" customHeight="1" x14ac:dyDescent="0.15">
      <c r="B13" s="706" t="s">
        <v>399</v>
      </c>
      <c r="C13" s="706"/>
      <c r="D13" s="706"/>
      <c r="E13" s="719" t="s">
        <v>633</v>
      </c>
      <c r="F13" s="720"/>
      <c r="G13" s="721"/>
      <c r="H13" s="706" t="s">
        <v>438</v>
      </c>
      <c r="I13" s="706"/>
      <c r="J13" s="707" t="s">
        <v>634</v>
      </c>
      <c r="K13" s="708"/>
      <c r="L13" s="708"/>
      <c r="M13" s="706" t="s">
        <v>399</v>
      </c>
      <c r="N13" s="706"/>
      <c r="O13" s="706"/>
      <c r="P13" s="719"/>
      <c r="Q13" s="720"/>
      <c r="R13" s="721"/>
      <c r="S13" s="706" t="s">
        <v>438</v>
      </c>
      <c r="T13" s="706"/>
      <c r="U13" s="707"/>
      <c r="V13" s="708"/>
      <c r="W13" s="708"/>
    </row>
    <row r="14" spans="2:23" s="22" customFormat="1" ht="25.5" customHeight="1" x14ac:dyDescent="0.15">
      <c r="B14" s="294" t="s">
        <v>235</v>
      </c>
      <c r="C14" s="294"/>
      <c r="D14" s="294"/>
      <c r="E14" s="709" t="s">
        <v>624</v>
      </c>
      <c r="F14" s="710"/>
      <c r="G14" s="710"/>
      <c r="H14" s="252" t="s">
        <v>4</v>
      </c>
      <c r="I14" s="259"/>
      <c r="J14" s="711" t="s">
        <v>607</v>
      </c>
      <c r="K14" s="712"/>
      <c r="L14" s="713"/>
      <c r="M14" s="252" t="s">
        <v>235</v>
      </c>
      <c r="N14" s="259"/>
      <c r="O14" s="253"/>
      <c r="P14" s="257"/>
      <c r="Q14" s="574"/>
      <c r="R14" s="574"/>
      <c r="S14" s="714" t="s">
        <v>4</v>
      </c>
      <c r="T14" s="715"/>
      <c r="U14" s="716"/>
      <c r="V14" s="717"/>
      <c r="W14" s="718"/>
    </row>
    <row r="15" spans="2:23" s="22" customFormat="1" ht="39.75" customHeight="1" x14ac:dyDescent="0.15">
      <c r="B15" s="703" t="s">
        <v>400</v>
      </c>
      <c r="C15" s="703"/>
      <c r="D15" s="703"/>
      <c r="E15" s="722" t="s">
        <v>635</v>
      </c>
      <c r="F15" s="723"/>
      <c r="G15" s="723"/>
      <c r="H15" s="723"/>
      <c r="I15" s="723"/>
      <c r="J15" s="723"/>
      <c r="K15" s="723"/>
      <c r="L15" s="724"/>
      <c r="M15" s="703" t="s">
        <v>400</v>
      </c>
      <c r="N15" s="703"/>
      <c r="O15" s="703"/>
      <c r="P15" s="722"/>
      <c r="Q15" s="723"/>
      <c r="R15" s="723"/>
      <c r="S15" s="723"/>
      <c r="T15" s="723"/>
      <c r="U15" s="723"/>
      <c r="V15" s="723"/>
      <c r="W15" s="724"/>
    </row>
    <row r="16" spans="2:23" s="22" customFormat="1" ht="25.5" customHeight="1" x14ac:dyDescent="0.15">
      <c r="B16" s="705" t="s">
        <v>32</v>
      </c>
      <c r="C16" s="705" t="s">
        <v>190</v>
      </c>
      <c r="D16" s="705"/>
      <c r="E16" s="208"/>
      <c r="F16" s="691" t="s">
        <v>506</v>
      </c>
      <c r="G16" s="692"/>
      <c r="H16" s="692"/>
      <c r="I16" s="692"/>
      <c r="J16" s="692"/>
      <c r="K16" s="692"/>
      <c r="L16" s="693"/>
      <c r="M16" s="705" t="s">
        <v>32</v>
      </c>
      <c r="N16" s="705" t="s">
        <v>190</v>
      </c>
      <c r="O16" s="705"/>
      <c r="P16" s="208"/>
      <c r="Q16" s="691" t="s">
        <v>506</v>
      </c>
      <c r="R16" s="692"/>
      <c r="S16" s="692"/>
      <c r="T16" s="692"/>
      <c r="U16" s="692"/>
      <c r="V16" s="692"/>
      <c r="W16" s="693"/>
    </row>
    <row r="17" spans="2:24" s="22" customFormat="1" ht="25.5" customHeight="1" x14ac:dyDescent="0.15">
      <c r="B17" s="705"/>
      <c r="C17" s="705" t="s">
        <v>324</v>
      </c>
      <c r="D17" s="705"/>
      <c r="E17" s="206"/>
      <c r="F17" s="694"/>
      <c r="G17" s="695"/>
      <c r="H17" s="695"/>
      <c r="I17" s="695"/>
      <c r="J17" s="695"/>
      <c r="K17" s="695"/>
      <c r="L17" s="696"/>
      <c r="M17" s="705"/>
      <c r="N17" s="705" t="s">
        <v>324</v>
      </c>
      <c r="O17" s="705"/>
      <c r="P17" s="206"/>
      <c r="Q17" s="694"/>
      <c r="R17" s="695"/>
      <c r="S17" s="695"/>
      <c r="T17" s="695"/>
      <c r="U17" s="695"/>
      <c r="V17" s="695"/>
      <c r="W17" s="696"/>
    </row>
    <row r="18" spans="2:24" s="22" customFormat="1" ht="25.5" customHeight="1" x14ac:dyDescent="0.15">
      <c r="B18" s="705" t="s">
        <v>30</v>
      </c>
      <c r="C18" s="705" t="s">
        <v>167</v>
      </c>
      <c r="D18" s="705"/>
      <c r="E18" s="207"/>
      <c r="F18" s="694"/>
      <c r="G18" s="695"/>
      <c r="H18" s="695"/>
      <c r="I18" s="695"/>
      <c r="J18" s="695"/>
      <c r="K18" s="695"/>
      <c r="L18" s="696"/>
      <c r="M18" s="705" t="s">
        <v>30</v>
      </c>
      <c r="N18" s="705" t="s">
        <v>167</v>
      </c>
      <c r="O18" s="705"/>
      <c r="P18" s="207"/>
      <c r="Q18" s="694"/>
      <c r="R18" s="695"/>
      <c r="S18" s="695"/>
      <c r="T18" s="695"/>
      <c r="U18" s="695"/>
      <c r="V18" s="695"/>
      <c r="W18" s="696"/>
    </row>
    <row r="19" spans="2:24" s="22" customFormat="1" ht="25.5" customHeight="1" x14ac:dyDescent="0.15">
      <c r="B19" s="705"/>
      <c r="C19" s="705" t="s">
        <v>166</v>
      </c>
      <c r="D19" s="705"/>
      <c r="E19" s="208"/>
      <c r="F19" s="694"/>
      <c r="G19" s="695"/>
      <c r="H19" s="695"/>
      <c r="I19" s="695"/>
      <c r="J19" s="695"/>
      <c r="K19" s="695"/>
      <c r="L19" s="696"/>
      <c r="M19" s="705"/>
      <c r="N19" s="705" t="s">
        <v>166</v>
      </c>
      <c r="O19" s="705"/>
      <c r="P19" s="208"/>
      <c r="Q19" s="694"/>
      <c r="R19" s="695"/>
      <c r="S19" s="695"/>
      <c r="T19" s="695"/>
      <c r="U19" s="695"/>
      <c r="V19" s="695"/>
      <c r="W19" s="696"/>
    </row>
    <row r="20" spans="2:24" s="22" customFormat="1" ht="25.5" customHeight="1" x14ac:dyDescent="0.15">
      <c r="B20" s="703" t="s">
        <v>31</v>
      </c>
      <c r="C20" s="703"/>
      <c r="D20" s="703"/>
      <c r="E20" s="209"/>
      <c r="F20" s="694"/>
      <c r="G20" s="695"/>
      <c r="H20" s="695"/>
      <c r="I20" s="695"/>
      <c r="J20" s="695"/>
      <c r="K20" s="695"/>
      <c r="L20" s="696"/>
      <c r="M20" s="703" t="s">
        <v>31</v>
      </c>
      <c r="N20" s="703"/>
      <c r="O20" s="703"/>
      <c r="P20" s="209"/>
      <c r="Q20" s="694"/>
      <c r="R20" s="695"/>
      <c r="S20" s="695"/>
      <c r="T20" s="695"/>
      <c r="U20" s="695"/>
      <c r="V20" s="695"/>
      <c r="W20" s="696"/>
    </row>
    <row r="21" spans="2:24" s="22" customFormat="1" ht="25.5" customHeight="1" x14ac:dyDescent="0.15">
      <c r="B21" s="687" t="s">
        <v>220</v>
      </c>
      <c r="C21" s="703" t="s">
        <v>398</v>
      </c>
      <c r="D21" s="703"/>
      <c r="E21" s="206"/>
      <c r="F21" s="694"/>
      <c r="G21" s="695"/>
      <c r="H21" s="695"/>
      <c r="I21" s="695"/>
      <c r="J21" s="695"/>
      <c r="K21" s="695"/>
      <c r="L21" s="696"/>
      <c r="M21" s="687" t="s">
        <v>220</v>
      </c>
      <c r="N21" s="703" t="s">
        <v>398</v>
      </c>
      <c r="O21" s="703"/>
      <c r="P21" s="206"/>
      <c r="Q21" s="694"/>
      <c r="R21" s="695"/>
      <c r="S21" s="695"/>
      <c r="T21" s="695"/>
      <c r="U21" s="695"/>
      <c r="V21" s="695"/>
      <c r="W21" s="696"/>
    </row>
    <row r="22" spans="2:24" s="22" customFormat="1" ht="25.5" customHeight="1" x14ac:dyDescent="0.15">
      <c r="B22" s="700"/>
      <c r="C22" s="703" t="s">
        <v>219</v>
      </c>
      <c r="D22" s="703"/>
      <c r="E22" s="180"/>
      <c r="F22" s="694"/>
      <c r="G22" s="695"/>
      <c r="H22" s="695"/>
      <c r="I22" s="695"/>
      <c r="J22" s="695"/>
      <c r="K22" s="695"/>
      <c r="L22" s="696"/>
      <c r="M22" s="700"/>
      <c r="N22" s="703" t="s">
        <v>219</v>
      </c>
      <c r="O22" s="703"/>
      <c r="P22" s="180"/>
      <c r="Q22" s="694"/>
      <c r="R22" s="695"/>
      <c r="S22" s="695"/>
      <c r="T22" s="695"/>
      <c r="U22" s="695"/>
      <c r="V22" s="695"/>
      <c r="W22" s="696"/>
    </row>
    <row r="23" spans="2:24" s="22" customFormat="1" ht="25.5" customHeight="1" x14ac:dyDescent="0.15">
      <c r="B23" s="688"/>
      <c r="C23" s="703" t="s">
        <v>221</v>
      </c>
      <c r="D23" s="703"/>
      <c r="E23" s="180"/>
      <c r="F23" s="697"/>
      <c r="G23" s="698"/>
      <c r="H23" s="698"/>
      <c r="I23" s="698"/>
      <c r="J23" s="698"/>
      <c r="K23" s="698"/>
      <c r="L23" s="699"/>
      <c r="M23" s="688"/>
      <c r="N23" s="703" t="s">
        <v>221</v>
      </c>
      <c r="O23" s="703"/>
      <c r="P23" s="180"/>
      <c r="Q23" s="697"/>
      <c r="R23" s="698"/>
      <c r="S23" s="698"/>
      <c r="T23" s="698"/>
      <c r="U23" s="698"/>
      <c r="V23" s="698"/>
      <c r="W23" s="699"/>
    </row>
    <row r="24" spans="2:24" s="22" customFormat="1" ht="25.5" customHeight="1" x14ac:dyDescent="0.15">
      <c r="B24" s="706" t="s">
        <v>399</v>
      </c>
      <c r="C24" s="706"/>
      <c r="D24" s="706"/>
      <c r="E24" s="719"/>
      <c r="F24" s="720"/>
      <c r="G24" s="721"/>
      <c r="H24" s="706" t="s">
        <v>438</v>
      </c>
      <c r="I24" s="706"/>
      <c r="J24" s="719"/>
      <c r="K24" s="720"/>
      <c r="L24" s="721"/>
      <c r="M24" s="706" t="s">
        <v>399</v>
      </c>
      <c r="N24" s="706"/>
      <c r="O24" s="706"/>
      <c r="P24" s="719"/>
      <c r="Q24" s="720"/>
      <c r="R24" s="721"/>
      <c r="S24" s="706" t="s">
        <v>438</v>
      </c>
      <c r="T24" s="706"/>
      <c r="U24" s="707"/>
      <c r="V24" s="708"/>
      <c r="W24" s="708"/>
    </row>
    <row r="25" spans="2:24" s="22" customFormat="1" ht="25.5" customHeight="1" x14ac:dyDescent="0.15">
      <c r="B25" s="294" t="s">
        <v>235</v>
      </c>
      <c r="C25" s="294"/>
      <c r="D25" s="294"/>
      <c r="E25" s="728"/>
      <c r="F25" s="574"/>
      <c r="G25" s="574"/>
      <c r="H25" s="252" t="s">
        <v>4</v>
      </c>
      <c r="I25" s="259"/>
      <c r="J25" s="716"/>
      <c r="K25" s="717"/>
      <c r="L25" s="718"/>
      <c r="M25" s="252" t="s">
        <v>235</v>
      </c>
      <c r="N25" s="259"/>
      <c r="O25" s="253"/>
      <c r="P25" s="257"/>
      <c r="Q25" s="574"/>
      <c r="R25" s="574"/>
      <c r="S25" s="714" t="s">
        <v>4</v>
      </c>
      <c r="T25" s="715"/>
      <c r="U25" s="716"/>
      <c r="V25" s="717"/>
      <c r="W25" s="718"/>
    </row>
    <row r="26" spans="2:24" s="22" customFormat="1" ht="39.75" customHeight="1" x14ac:dyDescent="0.15">
      <c r="B26" s="703" t="s">
        <v>400</v>
      </c>
      <c r="C26" s="703"/>
      <c r="D26" s="703"/>
      <c r="E26" s="722"/>
      <c r="F26" s="723"/>
      <c r="G26" s="723"/>
      <c r="H26" s="723"/>
      <c r="I26" s="723"/>
      <c r="J26" s="723"/>
      <c r="K26" s="723"/>
      <c r="L26" s="724"/>
      <c r="M26" s="703" t="s">
        <v>400</v>
      </c>
      <c r="N26" s="703"/>
      <c r="O26" s="703"/>
      <c r="P26" s="722"/>
      <c r="Q26" s="723"/>
      <c r="R26" s="723"/>
      <c r="S26" s="723"/>
      <c r="T26" s="723"/>
      <c r="U26" s="723"/>
      <c r="V26" s="723"/>
      <c r="W26" s="724"/>
    </row>
    <row r="27" spans="2:24" s="22" customFormat="1" ht="15" customHeight="1" x14ac:dyDescent="0.15">
      <c r="B27" s="20"/>
      <c r="C27" s="725" t="s">
        <v>559</v>
      </c>
      <c r="D27" s="726"/>
      <c r="E27" s="726"/>
      <c r="F27" s="726"/>
      <c r="G27" s="726"/>
      <c r="H27" s="726"/>
      <c r="I27" s="726"/>
      <c r="J27" s="726"/>
      <c r="K27" s="726"/>
      <c r="L27" s="726"/>
      <c r="M27" s="3"/>
      <c r="N27" s="3" t="s">
        <v>434</v>
      </c>
      <c r="O27" s="3"/>
      <c r="P27" s="3"/>
      <c r="Q27" s="3"/>
      <c r="R27" s="3"/>
      <c r="S27" s="3"/>
      <c r="T27" s="3"/>
      <c r="U27" s="3"/>
      <c r="V27" s="3"/>
      <c r="W27" s="3"/>
    </row>
    <row r="28" spans="2:24" s="22" customFormat="1" ht="15" customHeight="1" x14ac:dyDescent="0.15">
      <c r="B28" s="20"/>
      <c r="C28" s="727"/>
      <c r="D28" s="727"/>
      <c r="E28" s="727"/>
      <c r="F28" s="727"/>
      <c r="G28" s="727"/>
      <c r="H28" s="727"/>
      <c r="I28" s="727"/>
      <c r="J28" s="727"/>
      <c r="K28" s="727"/>
      <c r="L28" s="727"/>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s>
  <phoneticPr fontId="8"/>
  <dataValidations count="1">
    <dataValidation type="list" allowBlank="1" showInputMessage="1" showErrorMessage="1" sqref="E8 E19 P8 P19" xr:uid="{32175A69-F808-4001-AFD3-1C5F246B3538}">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4241E11-345F-4BF6-9E0F-5D56868AD787}">
          <x14:formula1>
            <xm:f>'(参考)リスト'!$F$16:$F$21</xm:f>
          </x14:formula1>
          <xm:sqref>E11:E12 E22:E23 P11:P12 P22:P23</xm:sqref>
        </x14:dataValidation>
        <x14:dataValidation type="list" allowBlank="1" showInputMessage="1" showErrorMessage="1" xr:uid="{DC7ECFE7-D1D8-44E1-B110-BB020C5EA184}">
          <x14:formula1>
            <xm:f>'(参考)リスト'!$D$16:$D$18</xm:f>
          </x14:formula1>
          <xm:sqref>E10 E21 P10 P21</xm:sqref>
        </x14:dataValidation>
        <x14:dataValidation type="list" allowBlank="1" showInputMessage="1" showErrorMessage="1" xr:uid="{737A71AF-7FBB-424B-945C-C195A41E76D4}">
          <x14:formula1>
            <xm:f>'(参考)リスト'!$E$16:$E$27</xm:f>
          </x14:formula1>
          <xm:sqref>E9 E20 P9 P20</xm:sqref>
        </x14:dataValidation>
        <x14:dataValidation type="list" allowBlank="1" showInputMessage="1" showErrorMessage="1" xr:uid="{9296D379-5B87-4A5A-A9F1-61FA03FA6948}">
          <x14:formula1>
            <xm:f>'(参考)リスト'!$B$16:$B$21</xm:f>
          </x14:formula1>
          <xm:sqref>E7 E18 P7 P18</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95680-3852-45FD-BD4C-799ED78D8A2F}">
  <sheetPr codeName="Sheet25"/>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4" t="s">
        <v>414</v>
      </c>
      <c r="S2" s="294"/>
      <c r="T2" s="501" t="s">
        <v>570</v>
      </c>
      <c r="U2" s="502"/>
      <c r="V2" s="502"/>
      <c r="W2" s="502"/>
    </row>
    <row r="3" spans="2:23" ht="25.15" customHeight="1" x14ac:dyDescent="0.15">
      <c r="B3" s="671" t="s">
        <v>34</v>
      </c>
      <c r="C3" s="672"/>
      <c r="D3" s="672"/>
      <c r="E3" s="673" t="s">
        <v>585</v>
      </c>
      <c r="F3" s="674"/>
      <c r="G3" s="675"/>
      <c r="H3" s="664" t="s">
        <v>27</v>
      </c>
      <c r="I3" s="665"/>
      <c r="J3" s="676" t="s">
        <v>568</v>
      </c>
      <c r="K3" s="667"/>
      <c r="L3" s="668"/>
      <c r="M3" s="265" t="s">
        <v>455</v>
      </c>
      <c r="N3" s="266"/>
      <c r="O3" s="267"/>
      <c r="P3" s="677" t="s">
        <v>593</v>
      </c>
      <c r="Q3" s="678"/>
      <c r="R3" s="678"/>
      <c r="S3" s="265" t="s">
        <v>185</v>
      </c>
      <c r="T3" s="267"/>
      <c r="U3" s="681">
        <v>45839</v>
      </c>
      <c r="V3" s="682"/>
      <c r="W3" s="683"/>
    </row>
    <row r="4" spans="2:23" ht="25.15" customHeight="1" x14ac:dyDescent="0.15">
      <c r="B4" s="659" t="s">
        <v>28</v>
      </c>
      <c r="C4" s="660"/>
      <c r="D4" s="660"/>
      <c r="E4" s="661" t="s">
        <v>587</v>
      </c>
      <c r="F4" s="662"/>
      <c r="G4" s="663"/>
      <c r="H4" s="664" t="s">
        <v>33</v>
      </c>
      <c r="I4" s="665"/>
      <c r="J4" s="666" t="s">
        <v>590</v>
      </c>
      <c r="K4" s="667"/>
      <c r="L4" s="668"/>
      <c r="M4" s="268"/>
      <c r="N4" s="269"/>
      <c r="O4" s="270"/>
      <c r="P4" s="669" t="s">
        <v>594</v>
      </c>
      <c r="Q4" s="670"/>
      <c r="R4" s="670"/>
      <c r="S4" s="679"/>
      <c r="T4" s="680"/>
      <c r="U4" s="684"/>
      <c r="V4" s="685"/>
      <c r="W4" s="686"/>
    </row>
    <row r="5" spans="2:23" s="22" customFormat="1" ht="25.5" customHeight="1" x14ac:dyDescent="0.15">
      <c r="B5" s="687" t="s">
        <v>32</v>
      </c>
      <c r="C5" s="689" t="s">
        <v>190</v>
      </c>
      <c r="D5" s="690"/>
      <c r="E5" s="208">
        <v>13</v>
      </c>
      <c r="F5" s="691" t="s">
        <v>506</v>
      </c>
      <c r="G5" s="692"/>
      <c r="H5" s="692"/>
      <c r="I5" s="692"/>
      <c r="J5" s="692"/>
      <c r="K5" s="692"/>
      <c r="L5" s="693"/>
      <c r="M5" s="687" t="s">
        <v>32</v>
      </c>
      <c r="N5" s="689" t="s">
        <v>190</v>
      </c>
      <c r="O5" s="690"/>
      <c r="P5" s="208"/>
      <c r="Q5" s="691" t="s">
        <v>506</v>
      </c>
      <c r="R5" s="692"/>
      <c r="S5" s="692"/>
      <c r="T5" s="692"/>
      <c r="U5" s="692"/>
      <c r="V5" s="692"/>
      <c r="W5" s="693"/>
    </row>
    <row r="6" spans="2:23" s="22" customFormat="1" ht="25.5" customHeight="1" x14ac:dyDescent="0.15">
      <c r="B6" s="688"/>
      <c r="C6" s="689" t="s">
        <v>324</v>
      </c>
      <c r="D6" s="690"/>
      <c r="E6" s="206">
        <v>1</v>
      </c>
      <c r="F6" s="694"/>
      <c r="G6" s="695"/>
      <c r="H6" s="695"/>
      <c r="I6" s="695"/>
      <c r="J6" s="695"/>
      <c r="K6" s="695"/>
      <c r="L6" s="696"/>
      <c r="M6" s="688"/>
      <c r="N6" s="689" t="s">
        <v>324</v>
      </c>
      <c r="O6" s="690"/>
      <c r="P6" s="206"/>
      <c r="Q6" s="694"/>
      <c r="R6" s="695"/>
      <c r="S6" s="695"/>
      <c r="T6" s="695"/>
      <c r="U6" s="695"/>
      <c r="V6" s="695"/>
      <c r="W6" s="696"/>
    </row>
    <row r="7" spans="2:23" s="22" customFormat="1" ht="25.5" customHeight="1" x14ac:dyDescent="0.15">
      <c r="B7" s="687" t="s">
        <v>30</v>
      </c>
      <c r="C7" s="689" t="s">
        <v>167</v>
      </c>
      <c r="D7" s="690"/>
      <c r="E7" s="207" t="s">
        <v>604</v>
      </c>
      <c r="F7" s="694"/>
      <c r="G7" s="695"/>
      <c r="H7" s="695"/>
      <c r="I7" s="695"/>
      <c r="J7" s="695"/>
      <c r="K7" s="695"/>
      <c r="L7" s="696"/>
      <c r="M7" s="687" t="s">
        <v>30</v>
      </c>
      <c r="N7" s="689" t="s">
        <v>167</v>
      </c>
      <c r="O7" s="690"/>
      <c r="P7" s="207"/>
      <c r="Q7" s="694"/>
      <c r="R7" s="695"/>
      <c r="S7" s="695"/>
      <c r="T7" s="695"/>
      <c r="U7" s="695"/>
      <c r="V7" s="695"/>
      <c r="W7" s="696"/>
    </row>
    <row r="8" spans="2:23" s="22" customFormat="1" ht="25.5" customHeight="1" x14ac:dyDescent="0.15">
      <c r="B8" s="700"/>
      <c r="C8" s="689" t="s">
        <v>166</v>
      </c>
      <c r="D8" s="690"/>
      <c r="E8" s="208" t="s">
        <v>620</v>
      </c>
      <c r="F8" s="694"/>
      <c r="G8" s="695"/>
      <c r="H8" s="695"/>
      <c r="I8" s="695"/>
      <c r="J8" s="695"/>
      <c r="K8" s="695"/>
      <c r="L8" s="696"/>
      <c r="M8" s="700"/>
      <c r="N8" s="689" t="s">
        <v>166</v>
      </c>
      <c r="O8" s="690"/>
      <c r="P8" s="208"/>
      <c r="Q8" s="694"/>
      <c r="R8" s="695"/>
      <c r="S8" s="695"/>
      <c r="T8" s="695"/>
      <c r="U8" s="695"/>
      <c r="V8" s="695"/>
      <c r="W8" s="696"/>
    </row>
    <row r="9" spans="2:23" s="22" customFormat="1" ht="25.5" customHeight="1" x14ac:dyDescent="0.15">
      <c r="B9" s="701" t="s">
        <v>31</v>
      </c>
      <c r="C9" s="704"/>
      <c r="D9" s="702"/>
      <c r="E9" s="209" t="s">
        <v>472</v>
      </c>
      <c r="F9" s="694"/>
      <c r="G9" s="695"/>
      <c r="H9" s="695"/>
      <c r="I9" s="695"/>
      <c r="J9" s="695"/>
      <c r="K9" s="695"/>
      <c r="L9" s="696"/>
      <c r="M9" s="701" t="s">
        <v>31</v>
      </c>
      <c r="N9" s="704"/>
      <c r="O9" s="702"/>
      <c r="P9" s="209"/>
      <c r="Q9" s="694"/>
      <c r="R9" s="695"/>
      <c r="S9" s="695"/>
      <c r="T9" s="695"/>
      <c r="U9" s="695"/>
      <c r="V9" s="695"/>
      <c r="W9" s="696"/>
    </row>
    <row r="10" spans="2:23" s="22" customFormat="1" ht="25.5" customHeight="1" x14ac:dyDescent="0.15">
      <c r="B10" s="687" t="s">
        <v>220</v>
      </c>
      <c r="C10" s="701" t="s">
        <v>398</v>
      </c>
      <c r="D10" s="702"/>
      <c r="E10" s="206" t="s">
        <v>613</v>
      </c>
      <c r="F10" s="694"/>
      <c r="G10" s="695"/>
      <c r="H10" s="695"/>
      <c r="I10" s="695"/>
      <c r="J10" s="695"/>
      <c r="K10" s="695"/>
      <c r="L10" s="696"/>
      <c r="M10" s="687" t="s">
        <v>220</v>
      </c>
      <c r="N10" s="701" t="s">
        <v>398</v>
      </c>
      <c r="O10" s="702"/>
      <c r="P10" s="206"/>
      <c r="Q10" s="694"/>
      <c r="R10" s="695"/>
      <c r="S10" s="695"/>
      <c r="T10" s="695"/>
      <c r="U10" s="695"/>
      <c r="V10" s="695"/>
      <c r="W10" s="696"/>
    </row>
    <row r="11" spans="2:23" s="22" customFormat="1" ht="25.5" customHeight="1" x14ac:dyDescent="0.15">
      <c r="B11" s="700"/>
      <c r="C11" s="701" t="s">
        <v>219</v>
      </c>
      <c r="D11" s="702"/>
      <c r="E11" s="180" t="s">
        <v>607</v>
      </c>
      <c r="F11" s="694"/>
      <c r="G11" s="695"/>
      <c r="H11" s="695"/>
      <c r="I11" s="695"/>
      <c r="J11" s="695"/>
      <c r="K11" s="695"/>
      <c r="L11" s="696"/>
      <c r="M11" s="700"/>
      <c r="N11" s="701" t="s">
        <v>219</v>
      </c>
      <c r="O11" s="702"/>
      <c r="P11" s="180"/>
      <c r="Q11" s="694"/>
      <c r="R11" s="695"/>
      <c r="S11" s="695"/>
      <c r="T11" s="695"/>
      <c r="U11" s="695"/>
      <c r="V11" s="695"/>
      <c r="W11" s="696"/>
    </row>
    <row r="12" spans="2:23" s="22" customFormat="1" ht="25.5" customHeight="1" x14ac:dyDescent="0.15">
      <c r="B12" s="688"/>
      <c r="C12" s="703" t="s">
        <v>221</v>
      </c>
      <c r="D12" s="703"/>
      <c r="E12" s="180" t="s">
        <v>505</v>
      </c>
      <c r="F12" s="697"/>
      <c r="G12" s="698"/>
      <c r="H12" s="698"/>
      <c r="I12" s="698"/>
      <c r="J12" s="698"/>
      <c r="K12" s="698"/>
      <c r="L12" s="699"/>
      <c r="M12" s="688"/>
      <c r="N12" s="703" t="s">
        <v>221</v>
      </c>
      <c r="O12" s="703"/>
      <c r="P12" s="180"/>
      <c r="Q12" s="697"/>
      <c r="R12" s="698"/>
      <c r="S12" s="698"/>
      <c r="T12" s="698"/>
      <c r="U12" s="698"/>
      <c r="V12" s="698"/>
      <c r="W12" s="699"/>
    </row>
    <row r="13" spans="2:23" s="22" customFormat="1" ht="25.5" customHeight="1" x14ac:dyDescent="0.15">
      <c r="B13" s="706" t="s">
        <v>399</v>
      </c>
      <c r="C13" s="706"/>
      <c r="D13" s="706"/>
      <c r="E13" s="719" t="s">
        <v>636</v>
      </c>
      <c r="F13" s="720"/>
      <c r="G13" s="721"/>
      <c r="H13" s="706" t="s">
        <v>438</v>
      </c>
      <c r="I13" s="706"/>
      <c r="J13" s="707" t="s">
        <v>624</v>
      </c>
      <c r="K13" s="708"/>
      <c r="L13" s="708"/>
      <c r="M13" s="706" t="s">
        <v>399</v>
      </c>
      <c r="N13" s="706"/>
      <c r="O13" s="706"/>
      <c r="P13" s="719"/>
      <c r="Q13" s="720"/>
      <c r="R13" s="721"/>
      <c r="S13" s="706" t="s">
        <v>438</v>
      </c>
      <c r="T13" s="706"/>
      <c r="U13" s="707"/>
      <c r="V13" s="708"/>
      <c r="W13" s="708"/>
    </row>
    <row r="14" spans="2:23" s="22" customFormat="1" ht="25.5" customHeight="1" x14ac:dyDescent="0.15">
      <c r="B14" s="294" t="s">
        <v>235</v>
      </c>
      <c r="C14" s="294"/>
      <c r="D14" s="294"/>
      <c r="E14" s="709" t="s">
        <v>624</v>
      </c>
      <c r="F14" s="710"/>
      <c r="G14" s="710"/>
      <c r="H14" s="252" t="s">
        <v>4</v>
      </c>
      <c r="I14" s="259"/>
      <c r="J14" s="711" t="s">
        <v>607</v>
      </c>
      <c r="K14" s="712"/>
      <c r="L14" s="713"/>
      <c r="M14" s="252" t="s">
        <v>235</v>
      </c>
      <c r="N14" s="259"/>
      <c r="O14" s="253"/>
      <c r="P14" s="257"/>
      <c r="Q14" s="574"/>
      <c r="R14" s="574"/>
      <c r="S14" s="714" t="s">
        <v>4</v>
      </c>
      <c r="T14" s="715"/>
      <c r="U14" s="716"/>
      <c r="V14" s="717"/>
      <c r="W14" s="718"/>
    </row>
    <row r="15" spans="2:23" s="22" customFormat="1" ht="39.75" customHeight="1" x14ac:dyDescent="0.15">
      <c r="B15" s="703" t="s">
        <v>400</v>
      </c>
      <c r="C15" s="703"/>
      <c r="D15" s="703"/>
      <c r="E15" s="722" t="s">
        <v>637</v>
      </c>
      <c r="F15" s="723"/>
      <c r="G15" s="723"/>
      <c r="H15" s="723"/>
      <c r="I15" s="723"/>
      <c r="J15" s="723"/>
      <c r="K15" s="723"/>
      <c r="L15" s="724"/>
      <c r="M15" s="703" t="s">
        <v>400</v>
      </c>
      <c r="N15" s="703"/>
      <c r="O15" s="703"/>
      <c r="P15" s="722"/>
      <c r="Q15" s="723"/>
      <c r="R15" s="723"/>
      <c r="S15" s="723"/>
      <c r="T15" s="723"/>
      <c r="U15" s="723"/>
      <c r="V15" s="723"/>
      <c r="W15" s="724"/>
    </row>
    <row r="16" spans="2:23" s="22" customFormat="1" ht="25.5" customHeight="1" x14ac:dyDescent="0.15">
      <c r="B16" s="705" t="s">
        <v>32</v>
      </c>
      <c r="C16" s="705" t="s">
        <v>190</v>
      </c>
      <c r="D16" s="705"/>
      <c r="E16" s="208"/>
      <c r="F16" s="691" t="s">
        <v>506</v>
      </c>
      <c r="G16" s="692"/>
      <c r="H16" s="692"/>
      <c r="I16" s="692"/>
      <c r="J16" s="692"/>
      <c r="K16" s="692"/>
      <c r="L16" s="693"/>
      <c r="M16" s="705" t="s">
        <v>32</v>
      </c>
      <c r="N16" s="705" t="s">
        <v>190</v>
      </c>
      <c r="O16" s="705"/>
      <c r="P16" s="208"/>
      <c r="Q16" s="691" t="s">
        <v>506</v>
      </c>
      <c r="R16" s="692"/>
      <c r="S16" s="692"/>
      <c r="T16" s="692"/>
      <c r="U16" s="692"/>
      <c r="V16" s="692"/>
      <c r="W16" s="693"/>
    </row>
    <row r="17" spans="2:24" s="22" customFormat="1" ht="25.5" customHeight="1" x14ac:dyDescent="0.15">
      <c r="B17" s="705"/>
      <c r="C17" s="705" t="s">
        <v>324</v>
      </c>
      <c r="D17" s="705"/>
      <c r="E17" s="206"/>
      <c r="F17" s="694"/>
      <c r="G17" s="695"/>
      <c r="H17" s="695"/>
      <c r="I17" s="695"/>
      <c r="J17" s="695"/>
      <c r="K17" s="695"/>
      <c r="L17" s="696"/>
      <c r="M17" s="705"/>
      <c r="N17" s="705" t="s">
        <v>324</v>
      </c>
      <c r="O17" s="705"/>
      <c r="P17" s="206"/>
      <c r="Q17" s="694"/>
      <c r="R17" s="695"/>
      <c r="S17" s="695"/>
      <c r="T17" s="695"/>
      <c r="U17" s="695"/>
      <c r="V17" s="695"/>
      <c r="W17" s="696"/>
    </row>
    <row r="18" spans="2:24" s="22" customFormat="1" ht="25.5" customHeight="1" x14ac:dyDescent="0.15">
      <c r="B18" s="705" t="s">
        <v>30</v>
      </c>
      <c r="C18" s="705" t="s">
        <v>167</v>
      </c>
      <c r="D18" s="705"/>
      <c r="E18" s="207"/>
      <c r="F18" s="694"/>
      <c r="G18" s="695"/>
      <c r="H18" s="695"/>
      <c r="I18" s="695"/>
      <c r="J18" s="695"/>
      <c r="K18" s="695"/>
      <c r="L18" s="696"/>
      <c r="M18" s="705" t="s">
        <v>30</v>
      </c>
      <c r="N18" s="705" t="s">
        <v>167</v>
      </c>
      <c r="O18" s="705"/>
      <c r="P18" s="207"/>
      <c r="Q18" s="694"/>
      <c r="R18" s="695"/>
      <c r="S18" s="695"/>
      <c r="T18" s="695"/>
      <c r="U18" s="695"/>
      <c r="V18" s="695"/>
      <c r="W18" s="696"/>
    </row>
    <row r="19" spans="2:24" s="22" customFormat="1" ht="25.5" customHeight="1" x14ac:dyDescent="0.15">
      <c r="B19" s="705"/>
      <c r="C19" s="705" t="s">
        <v>166</v>
      </c>
      <c r="D19" s="705"/>
      <c r="E19" s="208"/>
      <c r="F19" s="694"/>
      <c r="G19" s="695"/>
      <c r="H19" s="695"/>
      <c r="I19" s="695"/>
      <c r="J19" s="695"/>
      <c r="K19" s="695"/>
      <c r="L19" s="696"/>
      <c r="M19" s="705"/>
      <c r="N19" s="705" t="s">
        <v>166</v>
      </c>
      <c r="O19" s="705"/>
      <c r="P19" s="208"/>
      <c r="Q19" s="694"/>
      <c r="R19" s="695"/>
      <c r="S19" s="695"/>
      <c r="T19" s="695"/>
      <c r="U19" s="695"/>
      <c r="V19" s="695"/>
      <c r="W19" s="696"/>
    </row>
    <row r="20" spans="2:24" s="22" customFormat="1" ht="25.5" customHeight="1" x14ac:dyDescent="0.15">
      <c r="B20" s="703" t="s">
        <v>31</v>
      </c>
      <c r="C20" s="703"/>
      <c r="D20" s="703"/>
      <c r="E20" s="209"/>
      <c r="F20" s="694"/>
      <c r="G20" s="695"/>
      <c r="H20" s="695"/>
      <c r="I20" s="695"/>
      <c r="J20" s="695"/>
      <c r="K20" s="695"/>
      <c r="L20" s="696"/>
      <c r="M20" s="703" t="s">
        <v>31</v>
      </c>
      <c r="N20" s="703"/>
      <c r="O20" s="703"/>
      <c r="P20" s="209"/>
      <c r="Q20" s="694"/>
      <c r="R20" s="695"/>
      <c r="S20" s="695"/>
      <c r="T20" s="695"/>
      <c r="U20" s="695"/>
      <c r="V20" s="695"/>
      <c r="W20" s="696"/>
    </row>
    <row r="21" spans="2:24" s="22" customFormat="1" ht="25.5" customHeight="1" x14ac:dyDescent="0.15">
      <c r="B21" s="687" t="s">
        <v>220</v>
      </c>
      <c r="C21" s="703" t="s">
        <v>398</v>
      </c>
      <c r="D21" s="703"/>
      <c r="E21" s="206"/>
      <c r="F21" s="694"/>
      <c r="G21" s="695"/>
      <c r="H21" s="695"/>
      <c r="I21" s="695"/>
      <c r="J21" s="695"/>
      <c r="K21" s="695"/>
      <c r="L21" s="696"/>
      <c r="M21" s="687" t="s">
        <v>220</v>
      </c>
      <c r="N21" s="703" t="s">
        <v>398</v>
      </c>
      <c r="O21" s="703"/>
      <c r="P21" s="206"/>
      <c r="Q21" s="694"/>
      <c r="R21" s="695"/>
      <c r="S21" s="695"/>
      <c r="T21" s="695"/>
      <c r="U21" s="695"/>
      <c r="V21" s="695"/>
      <c r="W21" s="696"/>
    </row>
    <row r="22" spans="2:24" s="22" customFormat="1" ht="25.5" customHeight="1" x14ac:dyDescent="0.15">
      <c r="B22" s="700"/>
      <c r="C22" s="703" t="s">
        <v>219</v>
      </c>
      <c r="D22" s="703"/>
      <c r="E22" s="180"/>
      <c r="F22" s="694"/>
      <c r="G22" s="695"/>
      <c r="H22" s="695"/>
      <c r="I22" s="695"/>
      <c r="J22" s="695"/>
      <c r="K22" s="695"/>
      <c r="L22" s="696"/>
      <c r="M22" s="700"/>
      <c r="N22" s="703" t="s">
        <v>219</v>
      </c>
      <c r="O22" s="703"/>
      <c r="P22" s="180"/>
      <c r="Q22" s="694"/>
      <c r="R22" s="695"/>
      <c r="S22" s="695"/>
      <c r="T22" s="695"/>
      <c r="U22" s="695"/>
      <c r="V22" s="695"/>
      <c r="W22" s="696"/>
    </row>
    <row r="23" spans="2:24" s="22" customFormat="1" ht="25.5" customHeight="1" x14ac:dyDescent="0.15">
      <c r="B23" s="688"/>
      <c r="C23" s="703" t="s">
        <v>221</v>
      </c>
      <c r="D23" s="703"/>
      <c r="E23" s="180"/>
      <c r="F23" s="697"/>
      <c r="G23" s="698"/>
      <c r="H23" s="698"/>
      <c r="I23" s="698"/>
      <c r="J23" s="698"/>
      <c r="K23" s="698"/>
      <c r="L23" s="699"/>
      <c r="M23" s="688"/>
      <c r="N23" s="703" t="s">
        <v>221</v>
      </c>
      <c r="O23" s="703"/>
      <c r="P23" s="180"/>
      <c r="Q23" s="697"/>
      <c r="R23" s="698"/>
      <c r="S23" s="698"/>
      <c r="T23" s="698"/>
      <c r="U23" s="698"/>
      <c r="V23" s="698"/>
      <c r="W23" s="699"/>
    </row>
    <row r="24" spans="2:24" s="22" customFormat="1" ht="25.5" customHeight="1" x14ac:dyDescent="0.15">
      <c r="B24" s="706" t="s">
        <v>399</v>
      </c>
      <c r="C24" s="706"/>
      <c r="D24" s="706"/>
      <c r="E24" s="719"/>
      <c r="F24" s="720"/>
      <c r="G24" s="721"/>
      <c r="H24" s="706" t="s">
        <v>438</v>
      </c>
      <c r="I24" s="706"/>
      <c r="J24" s="719"/>
      <c r="K24" s="720"/>
      <c r="L24" s="721"/>
      <c r="M24" s="706" t="s">
        <v>399</v>
      </c>
      <c r="N24" s="706"/>
      <c r="O24" s="706"/>
      <c r="P24" s="719"/>
      <c r="Q24" s="720"/>
      <c r="R24" s="721"/>
      <c r="S24" s="706" t="s">
        <v>438</v>
      </c>
      <c r="T24" s="706"/>
      <c r="U24" s="707"/>
      <c r="V24" s="708"/>
      <c r="W24" s="708"/>
    </row>
    <row r="25" spans="2:24" s="22" customFormat="1" ht="25.5" customHeight="1" x14ac:dyDescent="0.15">
      <c r="B25" s="294" t="s">
        <v>235</v>
      </c>
      <c r="C25" s="294"/>
      <c r="D25" s="294"/>
      <c r="E25" s="728"/>
      <c r="F25" s="574"/>
      <c r="G25" s="574"/>
      <c r="H25" s="252" t="s">
        <v>4</v>
      </c>
      <c r="I25" s="259"/>
      <c r="J25" s="716"/>
      <c r="K25" s="717"/>
      <c r="L25" s="718"/>
      <c r="M25" s="252" t="s">
        <v>235</v>
      </c>
      <c r="N25" s="259"/>
      <c r="O25" s="253"/>
      <c r="P25" s="257"/>
      <c r="Q25" s="574"/>
      <c r="R25" s="574"/>
      <c r="S25" s="714" t="s">
        <v>4</v>
      </c>
      <c r="T25" s="715"/>
      <c r="U25" s="716"/>
      <c r="V25" s="717"/>
      <c r="W25" s="718"/>
    </row>
    <row r="26" spans="2:24" s="22" customFormat="1" ht="39.75" customHeight="1" x14ac:dyDescent="0.15">
      <c r="B26" s="703" t="s">
        <v>400</v>
      </c>
      <c r="C26" s="703"/>
      <c r="D26" s="703"/>
      <c r="E26" s="722"/>
      <c r="F26" s="723"/>
      <c r="G26" s="723"/>
      <c r="H26" s="723"/>
      <c r="I26" s="723"/>
      <c r="J26" s="723"/>
      <c r="K26" s="723"/>
      <c r="L26" s="724"/>
      <c r="M26" s="703" t="s">
        <v>400</v>
      </c>
      <c r="N26" s="703"/>
      <c r="O26" s="703"/>
      <c r="P26" s="722"/>
      <c r="Q26" s="723"/>
      <c r="R26" s="723"/>
      <c r="S26" s="723"/>
      <c r="T26" s="723"/>
      <c r="U26" s="723"/>
      <c r="V26" s="723"/>
      <c r="W26" s="724"/>
    </row>
    <row r="27" spans="2:24" s="22" customFormat="1" ht="15" customHeight="1" x14ac:dyDescent="0.15">
      <c r="B27" s="20"/>
      <c r="C27" s="725" t="s">
        <v>559</v>
      </c>
      <c r="D27" s="726"/>
      <c r="E27" s="726"/>
      <c r="F27" s="726"/>
      <c r="G27" s="726"/>
      <c r="H27" s="726"/>
      <c r="I27" s="726"/>
      <c r="J27" s="726"/>
      <c r="K27" s="726"/>
      <c r="L27" s="726"/>
      <c r="M27" s="3"/>
      <c r="N27" s="3" t="s">
        <v>434</v>
      </c>
      <c r="O27" s="3"/>
      <c r="P27" s="3"/>
      <c r="Q27" s="3"/>
      <c r="R27" s="3"/>
      <c r="S27" s="3"/>
      <c r="T27" s="3"/>
      <c r="U27" s="3"/>
      <c r="V27" s="3"/>
      <c r="W27" s="3"/>
    </row>
    <row r="28" spans="2:24" s="22" customFormat="1" ht="15" customHeight="1" x14ac:dyDescent="0.15">
      <c r="B28" s="20"/>
      <c r="C28" s="727"/>
      <c r="D28" s="727"/>
      <c r="E28" s="727"/>
      <c r="F28" s="727"/>
      <c r="G28" s="727"/>
      <c r="H28" s="727"/>
      <c r="I28" s="727"/>
      <c r="J28" s="727"/>
      <c r="K28" s="727"/>
      <c r="L28" s="727"/>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s>
  <phoneticPr fontId="8"/>
  <dataValidations count="1">
    <dataValidation type="list" allowBlank="1" showInputMessage="1" showErrorMessage="1" sqref="E8 E19 P8 P19" xr:uid="{1555A8DE-61FB-4121-8FC3-2E2657A82BF0}">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3D34DE2-DFCA-499F-9C82-D769B64D9974}">
          <x14:formula1>
            <xm:f>'(参考)リスト'!$F$16:$F$21</xm:f>
          </x14:formula1>
          <xm:sqref>E11:E12 E22:E23 P11:P12 P22:P23</xm:sqref>
        </x14:dataValidation>
        <x14:dataValidation type="list" allowBlank="1" showInputMessage="1" showErrorMessage="1" xr:uid="{159CE3C9-A480-462B-9E9E-9C9E06179439}">
          <x14:formula1>
            <xm:f>'(参考)リスト'!$D$16:$D$18</xm:f>
          </x14:formula1>
          <xm:sqref>E10 E21 P10 P21</xm:sqref>
        </x14:dataValidation>
        <x14:dataValidation type="list" allowBlank="1" showInputMessage="1" showErrorMessage="1" xr:uid="{688F802F-8BF5-48F6-AF54-55F927471DD2}">
          <x14:formula1>
            <xm:f>'(参考)リスト'!$E$16:$E$27</xm:f>
          </x14:formula1>
          <xm:sqref>E9 E20 P9 P20</xm:sqref>
        </x14:dataValidation>
        <x14:dataValidation type="list" allowBlank="1" showInputMessage="1" showErrorMessage="1" xr:uid="{B594F58A-B74E-4172-90D4-1C8F0B56CB18}">
          <x14:formula1>
            <xm:f>'(参考)リスト'!$B$16:$B$21</xm:f>
          </x14:formula1>
          <xm:sqref>E7 E18 P7 P18</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dimension ref="B1:Y41"/>
  <sheetViews>
    <sheetView showGridLines="0" view="pageBreakPreview" zoomScaleNormal="100" zoomScaleSheetLayoutView="100" workbookViewId="0"/>
  </sheetViews>
  <sheetFormatPr defaultColWidth="7.625" defaultRowHeight="27.95" customHeight="1" x14ac:dyDescent="0.15"/>
  <cols>
    <col min="1" max="1" width="7" style="19" customWidth="1"/>
    <col min="2" max="2" width="7.375" style="19" customWidth="1"/>
    <col min="3" max="3" width="5.875" style="19" customWidth="1"/>
    <col min="4" max="6" width="6.875" style="19" customWidth="1"/>
    <col min="7" max="8" width="5.875" style="19" customWidth="1"/>
    <col min="9" max="9" width="8.875" style="19" customWidth="1"/>
    <col min="10" max="10" width="7.375" style="19" customWidth="1"/>
    <col min="11" max="11" width="5.875" style="19" customWidth="1"/>
    <col min="12" max="14" width="6.75" style="19" customWidth="1"/>
    <col min="15" max="16" width="5.875" style="19" customWidth="1"/>
    <col min="17" max="17" width="8.875" style="19" customWidth="1"/>
    <col min="18" max="18" width="7.375" style="19" customWidth="1"/>
    <col min="19" max="19" width="5.875" style="19" customWidth="1"/>
    <col min="20" max="22" width="6.75" style="19" customWidth="1"/>
    <col min="23" max="24" width="5.875" style="19" customWidth="1"/>
    <col min="25" max="25" width="8.875" style="19" customWidth="1"/>
    <col min="26" max="16384" width="7.625" style="19"/>
  </cols>
  <sheetData>
    <row r="1" spans="2:25" ht="9" customHeight="1" x14ac:dyDescent="0.15"/>
    <row r="2" spans="2:25" ht="18" customHeight="1" x14ac:dyDescent="0.15">
      <c r="B2" s="28" t="s">
        <v>245</v>
      </c>
    </row>
    <row r="3" spans="2:25" ht="25.15" customHeight="1" x14ac:dyDescent="0.15">
      <c r="B3" s="737" t="s">
        <v>34</v>
      </c>
      <c r="C3" s="737"/>
      <c r="D3" s="737"/>
      <c r="E3" s="738" t="s">
        <v>585</v>
      </c>
      <c r="F3" s="739"/>
      <c r="G3" s="739"/>
      <c r="H3" s="739"/>
      <c r="I3" s="731" t="s">
        <v>27</v>
      </c>
      <c r="J3" s="732"/>
      <c r="K3" s="733"/>
      <c r="L3" s="676" t="s">
        <v>568</v>
      </c>
      <c r="M3" s="667"/>
      <c r="N3" s="668"/>
      <c r="O3" s="756" t="s">
        <v>455</v>
      </c>
      <c r="P3" s="757"/>
      <c r="Q3" s="758"/>
      <c r="R3" s="740" t="s">
        <v>593</v>
      </c>
      <c r="S3" s="741"/>
      <c r="T3" s="742"/>
      <c r="U3" s="762" t="s">
        <v>214</v>
      </c>
      <c r="V3" s="763"/>
      <c r="W3" s="681">
        <v>45839</v>
      </c>
      <c r="X3" s="682"/>
      <c r="Y3" s="683"/>
    </row>
    <row r="4" spans="2:25" ht="25.15" customHeight="1" x14ac:dyDescent="0.15">
      <c r="B4" s="743" t="s">
        <v>28</v>
      </c>
      <c r="C4" s="743"/>
      <c r="D4" s="743"/>
      <c r="E4" s="744" t="s">
        <v>587</v>
      </c>
      <c r="F4" s="745"/>
      <c r="G4" s="745"/>
      <c r="H4" s="745"/>
      <c r="I4" s="731" t="s">
        <v>33</v>
      </c>
      <c r="J4" s="732"/>
      <c r="K4" s="733"/>
      <c r="L4" s="746" t="s">
        <v>590</v>
      </c>
      <c r="M4" s="747"/>
      <c r="N4" s="748"/>
      <c r="O4" s="759"/>
      <c r="P4" s="760"/>
      <c r="Q4" s="761"/>
      <c r="R4" s="749" t="s">
        <v>594</v>
      </c>
      <c r="S4" s="750"/>
      <c r="T4" s="751"/>
      <c r="U4" s="764"/>
      <c r="V4" s="765"/>
      <c r="W4" s="766"/>
      <c r="X4" s="767"/>
      <c r="Y4" s="768"/>
    </row>
    <row r="5" spans="2:25" ht="15" customHeight="1" x14ac:dyDescent="0.15">
      <c r="B5" s="731" t="s">
        <v>198</v>
      </c>
      <c r="C5" s="732"/>
      <c r="D5" s="733"/>
      <c r="E5" s="210"/>
      <c r="F5" s="731" t="s">
        <v>197</v>
      </c>
      <c r="G5" s="732"/>
      <c r="H5" s="733"/>
      <c r="I5" s="211"/>
      <c r="J5" s="731" t="s">
        <v>198</v>
      </c>
      <c r="K5" s="732"/>
      <c r="L5" s="733"/>
      <c r="M5" s="210"/>
      <c r="N5" s="731" t="s">
        <v>197</v>
      </c>
      <c r="O5" s="732"/>
      <c r="P5" s="733"/>
      <c r="Q5" s="211"/>
      <c r="R5" s="731" t="s">
        <v>198</v>
      </c>
      <c r="S5" s="732"/>
      <c r="T5" s="733"/>
      <c r="U5" s="210"/>
      <c r="V5" s="731" t="s">
        <v>197</v>
      </c>
      <c r="W5" s="732"/>
      <c r="X5" s="733"/>
      <c r="Y5" s="211"/>
    </row>
    <row r="6" spans="2:25" ht="15" customHeight="1" x14ac:dyDescent="0.15">
      <c r="B6" s="731" t="s">
        <v>196</v>
      </c>
      <c r="C6" s="732"/>
      <c r="D6" s="180"/>
      <c r="E6" s="734"/>
      <c r="F6" s="735"/>
      <c r="G6" s="735"/>
      <c r="H6" s="735"/>
      <c r="I6" s="736"/>
      <c r="J6" s="731" t="s">
        <v>196</v>
      </c>
      <c r="K6" s="732"/>
      <c r="L6" s="180"/>
      <c r="M6" s="734"/>
      <c r="N6" s="735"/>
      <c r="O6" s="735"/>
      <c r="P6" s="735"/>
      <c r="Q6" s="736"/>
      <c r="R6" s="731" t="s">
        <v>196</v>
      </c>
      <c r="S6" s="732"/>
      <c r="T6" s="180"/>
      <c r="U6" s="734"/>
      <c r="V6" s="735"/>
      <c r="W6" s="735"/>
      <c r="X6" s="735"/>
      <c r="Y6" s="736"/>
    </row>
    <row r="7" spans="2:25" ht="15" customHeight="1" x14ac:dyDescent="0.15">
      <c r="B7" s="731" t="s">
        <v>195</v>
      </c>
      <c r="C7" s="733"/>
      <c r="D7" s="676"/>
      <c r="E7" s="752"/>
      <c r="F7" s="731" t="s">
        <v>194</v>
      </c>
      <c r="G7" s="733"/>
      <c r="H7" s="260"/>
      <c r="I7" s="573"/>
      <c r="J7" s="731" t="s">
        <v>195</v>
      </c>
      <c r="K7" s="733"/>
      <c r="L7" s="676"/>
      <c r="M7" s="752"/>
      <c r="N7" s="731" t="s">
        <v>194</v>
      </c>
      <c r="O7" s="733"/>
      <c r="P7" s="260"/>
      <c r="Q7" s="573"/>
      <c r="R7" s="731" t="s">
        <v>195</v>
      </c>
      <c r="S7" s="733"/>
      <c r="T7" s="676"/>
      <c r="U7" s="752"/>
      <c r="V7" s="731" t="s">
        <v>194</v>
      </c>
      <c r="W7" s="733"/>
      <c r="X7" s="260"/>
      <c r="Y7" s="573"/>
    </row>
    <row r="8" spans="2:25" ht="15" customHeight="1" x14ac:dyDescent="0.15">
      <c r="B8" s="753" t="s">
        <v>205</v>
      </c>
      <c r="C8" s="753"/>
      <c r="D8" s="180"/>
      <c r="E8" s="90" t="s">
        <v>193</v>
      </c>
      <c r="F8" s="754"/>
      <c r="G8" s="755"/>
      <c r="H8" s="755"/>
      <c r="I8" s="755"/>
      <c r="J8" s="753" t="s">
        <v>205</v>
      </c>
      <c r="K8" s="753"/>
      <c r="L8" s="180"/>
      <c r="M8" s="90" t="s">
        <v>193</v>
      </c>
      <c r="N8" s="754"/>
      <c r="O8" s="755"/>
      <c r="P8" s="755"/>
      <c r="Q8" s="755"/>
      <c r="R8" s="753" t="s">
        <v>205</v>
      </c>
      <c r="S8" s="753"/>
      <c r="T8" s="180"/>
      <c r="U8" s="90" t="s">
        <v>193</v>
      </c>
      <c r="V8" s="754"/>
      <c r="W8" s="755"/>
      <c r="X8" s="755"/>
      <c r="Y8" s="755"/>
    </row>
    <row r="9" spans="2:25" s="22" customFormat="1" ht="14.1" customHeight="1" x14ac:dyDescent="0.15">
      <c r="B9" s="729" t="s">
        <v>507</v>
      </c>
      <c r="C9" s="729"/>
      <c r="D9" s="729"/>
      <c r="E9" s="729"/>
      <c r="F9" s="729"/>
      <c r="G9" s="729"/>
      <c r="H9" s="729"/>
      <c r="I9" s="729"/>
      <c r="J9" s="729" t="s">
        <v>507</v>
      </c>
      <c r="K9" s="729"/>
      <c r="L9" s="729"/>
      <c r="M9" s="729"/>
      <c r="N9" s="729"/>
      <c r="O9" s="729"/>
      <c r="P9" s="729"/>
      <c r="Q9" s="729"/>
      <c r="R9" s="729" t="s">
        <v>507</v>
      </c>
      <c r="S9" s="729"/>
      <c r="T9" s="729"/>
      <c r="U9" s="729"/>
      <c r="V9" s="729"/>
      <c r="W9" s="729"/>
      <c r="X9" s="729"/>
      <c r="Y9" s="729"/>
    </row>
    <row r="10" spans="2:25" s="22" customFormat="1" ht="14.1" customHeight="1" x14ac:dyDescent="0.15">
      <c r="B10" s="730"/>
      <c r="C10" s="730"/>
      <c r="D10" s="730"/>
      <c r="E10" s="730"/>
      <c r="F10" s="730"/>
      <c r="G10" s="730"/>
      <c r="H10" s="730"/>
      <c r="I10" s="730"/>
      <c r="J10" s="730"/>
      <c r="K10" s="730"/>
      <c r="L10" s="730"/>
      <c r="M10" s="730"/>
      <c r="N10" s="730"/>
      <c r="O10" s="730"/>
      <c r="P10" s="730"/>
      <c r="Q10" s="730"/>
      <c r="R10" s="730"/>
      <c r="S10" s="730"/>
      <c r="T10" s="730"/>
      <c r="U10" s="730"/>
      <c r="V10" s="730"/>
      <c r="W10" s="730"/>
      <c r="X10" s="730"/>
      <c r="Y10" s="730"/>
    </row>
    <row r="11" spans="2:25" s="22" customFormat="1" ht="14.1" customHeight="1" x14ac:dyDescent="0.15">
      <c r="B11" s="730"/>
      <c r="C11" s="730"/>
      <c r="D11" s="730"/>
      <c r="E11" s="730"/>
      <c r="F11" s="730"/>
      <c r="G11" s="730"/>
      <c r="H11" s="730"/>
      <c r="I11" s="730"/>
      <c r="J11" s="730"/>
      <c r="K11" s="730"/>
      <c r="L11" s="730"/>
      <c r="M11" s="730"/>
      <c r="N11" s="730"/>
      <c r="O11" s="730"/>
      <c r="P11" s="730"/>
      <c r="Q11" s="730"/>
      <c r="R11" s="730"/>
      <c r="S11" s="730"/>
      <c r="T11" s="730"/>
      <c r="U11" s="730"/>
      <c r="V11" s="730"/>
      <c r="W11" s="730"/>
      <c r="X11" s="730"/>
      <c r="Y11" s="730"/>
    </row>
    <row r="12" spans="2:25" s="22" customFormat="1" ht="14.1" customHeight="1" x14ac:dyDescent="0.15">
      <c r="B12" s="730"/>
      <c r="C12" s="730"/>
      <c r="D12" s="730"/>
      <c r="E12" s="730"/>
      <c r="F12" s="730"/>
      <c r="G12" s="730"/>
      <c r="H12" s="730"/>
      <c r="I12" s="730"/>
      <c r="J12" s="730"/>
      <c r="K12" s="730"/>
      <c r="L12" s="730"/>
      <c r="M12" s="730"/>
      <c r="N12" s="730"/>
      <c r="O12" s="730"/>
      <c r="P12" s="730"/>
      <c r="Q12" s="730"/>
      <c r="R12" s="730"/>
      <c r="S12" s="730"/>
      <c r="T12" s="730"/>
      <c r="U12" s="730"/>
      <c r="V12" s="730"/>
      <c r="W12" s="730"/>
      <c r="X12" s="730"/>
      <c r="Y12" s="730"/>
    </row>
    <row r="13" spans="2:25" s="22" customFormat="1" ht="14.1" customHeight="1" x14ac:dyDescent="0.15">
      <c r="B13" s="730"/>
      <c r="C13" s="730"/>
      <c r="D13" s="730"/>
      <c r="E13" s="730"/>
      <c r="F13" s="730"/>
      <c r="G13" s="730"/>
      <c r="H13" s="730"/>
      <c r="I13" s="730"/>
      <c r="J13" s="730"/>
      <c r="K13" s="730"/>
      <c r="L13" s="730"/>
      <c r="M13" s="730"/>
      <c r="N13" s="730"/>
      <c r="O13" s="730"/>
      <c r="P13" s="730"/>
      <c r="Q13" s="730"/>
      <c r="R13" s="730"/>
      <c r="S13" s="730"/>
      <c r="T13" s="730"/>
      <c r="U13" s="730"/>
      <c r="V13" s="730"/>
      <c r="W13" s="730"/>
      <c r="X13" s="730"/>
      <c r="Y13" s="730"/>
    </row>
    <row r="14" spans="2:25" s="22" customFormat="1" ht="14.1" customHeight="1" x14ac:dyDescent="0.15">
      <c r="B14" s="730"/>
      <c r="C14" s="730"/>
      <c r="D14" s="730"/>
      <c r="E14" s="730"/>
      <c r="F14" s="730"/>
      <c r="G14" s="730"/>
      <c r="H14" s="730"/>
      <c r="I14" s="730"/>
      <c r="J14" s="730"/>
      <c r="K14" s="730"/>
      <c r="L14" s="730"/>
      <c r="M14" s="730"/>
      <c r="N14" s="730"/>
      <c r="O14" s="730"/>
      <c r="P14" s="730"/>
      <c r="Q14" s="730"/>
      <c r="R14" s="730"/>
      <c r="S14" s="730"/>
      <c r="T14" s="730"/>
      <c r="U14" s="730"/>
      <c r="V14" s="730"/>
      <c r="W14" s="730"/>
      <c r="X14" s="730"/>
      <c r="Y14" s="730"/>
    </row>
    <row r="15" spans="2:25" s="22" customFormat="1" ht="14.1" customHeight="1" x14ac:dyDescent="0.15">
      <c r="B15" s="730"/>
      <c r="C15" s="730"/>
      <c r="D15" s="730"/>
      <c r="E15" s="730"/>
      <c r="F15" s="730"/>
      <c r="G15" s="730"/>
      <c r="H15" s="730"/>
      <c r="I15" s="730"/>
      <c r="J15" s="730"/>
      <c r="K15" s="730"/>
      <c r="L15" s="730"/>
      <c r="M15" s="730"/>
      <c r="N15" s="730"/>
      <c r="O15" s="730"/>
      <c r="P15" s="730"/>
      <c r="Q15" s="730"/>
      <c r="R15" s="730"/>
      <c r="S15" s="730"/>
      <c r="T15" s="730"/>
      <c r="U15" s="730"/>
      <c r="V15" s="730"/>
      <c r="W15" s="730"/>
      <c r="X15" s="730"/>
      <c r="Y15" s="730"/>
    </row>
    <row r="16" spans="2:25" s="22" customFormat="1" ht="14.1" customHeight="1" x14ac:dyDescent="0.15">
      <c r="B16" s="730"/>
      <c r="C16" s="730"/>
      <c r="D16" s="730"/>
      <c r="E16" s="730"/>
      <c r="F16" s="730"/>
      <c r="G16" s="730"/>
      <c r="H16" s="730"/>
      <c r="I16" s="730"/>
      <c r="J16" s="730"/>
      <c r="K16" s="730"/>
      <c r="L16" s="730"/>
      <c r="M16" s="730"/>
      <c r="N16" s="730"/>
      <c r="O16" s="730"/>
      <c r="P16" s="730"/>
      <c r="Q16" s="730"/>
      <c r="R16" s="730"/>
      <c r="S16" s="730"/>
      <c r="T16" s="730"/>
      <c r="U16" s="730"/>
      <c r="V16" s="730"/>
      <c r="W16" s="730"/>
      <c r="X16" s="730"/>
      <c r="Y16" s="730"/>
    </row>
    <row r="17" spans="2:25" s="22" customFormat="1" ht="14.1" customHeight="1" x14ac:dyDescent="0.15">
      <c r="B17" s="730"/>
      <c r="C17" s="730"/>
      <c r="D17" s="730"/>
      <c r="E17" s="730"/>
      <c r="F17" s="730"/>
      <c r="G17" s="730"/>
      <c r="H17" s="730"/>
      <c r="I17" s="730"/>
      <c r="J17" s="730"/>
      <c r="K17" s="730"/>
      <c r="L17" s="730"/>
      <c r="M17" s="730"/>
      <c r="N17" s="730"/>
      <c r="O17" s="730"/>
      <c r="P17" s="730"/>
      <c r="Q17" s="730"/>
      <c r="R17" s="730"/>
      <c r="S17" s="730"/>
      <c r="T17" s="730"/>
      <c r="U17" s="730"/>
      <c r="V17" s="730"/>
      <c r="W17" s="730"/>
      <c r="X17" s="730"/>
      <c r="Y17" s="730"/>
    </row>
    <row r="18" spans="2:25" s="22" customFormat="1" ht="14.1" customHeight="1" x14ac:dyDescent="0.15">
      <c r="B18" s="730"/>
      <c r="C18" s="730"/>
      <c r="D18" s="730"/>
      <c r="E18" s="730"/>
      <c r="F18" s="730"/>
      <c r="G18" s="730"/>
      <c r="H18" s="730"/>
      <c r="I18" s="730"/>
      <c r="J18" s="730"/>
      <c r="K18" s="730"/>
      <c r="L18" s="730"/>
      <c r="M18" s="730"/>
      <c r="N18" s="730"/>
      <c r="O18" s="730"/>
      <c r="P18" s="730"/>
      <c r="Q18" s="730"/>
      <c r="R18" s="730"/>
      <c r="S18" s="730"/>
      <c r="T18" s="730"/>
      <c r="U18" s="730"/>
      <c r="V18" s="730"/>
      <c r="W18" s="730"/>
      <c r="X18" s="730"/>
      <c r="Y18" s="730"/>
    </row>
    <row r="19" spans="2:25" s="22" customFormat="1" ht="14.1" customHeight="1" x14ac:dyDescent="0.15">
      <c r="B19" s="730"/>
      <c r="C19" s="730"/>
      <c r="D19" s="730"/>
      <c r="E19" s="730"/>
      <c r="F19" s="730"/>
      <c r="G19" s="730"/>
      <c r="H19" s="730"/>
      <c r="I19" s="730"/>
      <c r="J19" s="730"/>
      <c r="K19" s="730"/>
      <c r="L19" s="730"/>
      <c r="M19" s="730"/>
      <c r="N19" s="730"/>
      <c r="O19" s="730"/>
      <c r="P19" s="730"/>
      <c r="Q19" s="730"/>
      <c r="R19" s="730"/>
      <c r="S19" s="730"/>
      <c r="T19" s="730"/>
      <c r="U19" s="730"/>
      <c r="V19" s="730"/>
      <c r="W19" s="730"/>
      <c r="X19" s="730"/>
      <c r="Y19" s="730"/>
    </row>
    <row r="20" spans="2:25" s="22" customFormat="1" ht="14.1" customHeight="1" x14ac:dyDescent="0.15">
      <c r="B20" s="730"/>
      <c r="C20" s="730"/>
      <c r="D20" s="730"/>
      <c r="E20" s="730"/>
      <c r="F20" s="730"/>
      <c r="G20" s="730"/>
      <c r="H20" s="730"/>
      <c r="I20" s="730"/>
      <c r="J20" s="730"/>
      <c r="K20" s="730"/>
      <c r="L20" s="730"/>
      <c r="M20" s="730"/>
      <c r="N20" s="730"/>
      <c r="O20" s="730"/>
      <c r="P20" s="730"/>
      <c r="Q20" s="730"/>
      <c r="R20" s="730"/>
      <c r="S20" s="730"/>
      <c r="T20" s="730"/>
      <c r="U20" s="730"/>
      <c r="V20" s="730"/>
      <c r="W20" s="730"/>
      <c r="X20" s="730"/>
      <c r="Y20" s="730"/>
    </row>
    <row r="21" spans="2:25" s="22" customFormat="1" ht="14.1" customHeight="1" x14ac:dyDescent="0.15">
      <c r="B21" s="730"/>
      <c r="C21" s="730"/>
      <c r="D21" s="730"/>
      <c r="E21" s="730"/>
      <c r="F21" s="730"/>
      <c r="G21" s="730"/>
      <c r="H21" s="730"/>
      <c r="I21" s="730"/>
      <c r="J21" s="730"/>
      <c r="K21" s="730"/>
      <c r="L21" s="730"/>
      <c r="M21" s="730"/>
      <c r="N21" s="730"/>
      <c r="O21" s="730"/>
      <c r="P21" s="730"/>
      <c r="Q21" s="730"/>
      <c r="R21" s="730"/>
      <c r="S21" s="730"/>
      <c r="T21" s="730"/>
      <c r="U21" s="730"/>
      <c r="V21" s="730"/>
      <c r="W21" s="730"/>
      <c r="X21" s="730"/>
      <c r="Y21" s="730"/>
    </row>
    <row r="22" spans="2:25" ht="15" customHeight="1" x14ac:dyDescent="0.15">
      <c r="B22" s="731" t="s">
        <v>198</v>
      </c>
      <c r="C22" s="732"/>
      <c r="D22" s="733"/>
      <c r="E22" s="210"/>
      <c r="F22" s="731" t="s">
        <v>197</v>
      </c>
      <c r="G22" s="732"/>
      <c r="H22" s="733"/>
      <c r="I22" s="211"/>
      <c r="J22" s="731" t="s">
        <v>198</v>
      </c>
      <c r="K22" s="732"/>
      <c r="L22" s="733"/>
      <c r="M22" s="210"/>
      <c r="N22" s="731" t="s">
        <v>197</v>
      </c>
      <c r="O22" s="732"/>
      <c r="P22" s="733"/>
      <c r="Q22" s="211"/>
      <c r="R22" s="731" t="s">
        <v>198</v>
      </c>
      <c r="S22" s="732"/>
      <c r="T22" s="733"/>
      <c r="U22" s="210"/>
      <c r="V22" s="731" t="s">
        <v>197</v>
      </c>
      <c r="W22" s="732"/>
      <c r="X22" s="733"/>
      <c r="Y22" s="211"/>
    </row>
    <row r="23" spans="2:25" ht="15" customHeight="1" x14ac:dyDescent="0.15">
      <c r="B23" s="731" t="s">
        <v>196</v>
      </c>
      <c r="C23" s="732"/>
      <c r="D23" s="180"/>
      <c r="E23" s="734"/>
      <c r="F23" s="735"/>
      <c r="G23" s="735"/>
      <c r="H23" s="735"/>
      <c r="I23" s="736"/>
      <c r="J23" s="731" t="s">
        <v>196</v>
      </c>
      <c r="K23" s="732"/>
      <c r="L23" s="180"/>
      <c r="M23" s="734"/>
      <c r="N23" s="735"/>
      <c r="O23" s="735"/>
      <c r="P23" s="735"/>
      <c r="Q23" s="736"/>
      <c r="R23" s="731" t="s">
        <v>196</v>
      </c>
      <c r="S23" s="732"/>
      <c r="T23" s="180"/>
      <c r="U23" s="734"/>
      <c r="V23" s="735"/>
      <c r="W23" s="735"/>
      <c r="X23" s="735"/>
      <c r="Y23" s="736"/>
    </row>
    <row r="24" spans="2:25" ht="15" customHeight="1" x14ac:dyDescent="0.15">
      <c r="B24" s="731" t="s">
        <v>195</v>
      </c>
      <c r="C24" s="733"/>
      <c r="D24" s="676"/>
      <c r="E24" s="752"/>
      <c r="F24" s="731" t="s">
        <v>194</v>
      </c>
      <c r="G24" s="733"/>
      <c r="H24" s="260"/>
      <c r="I24" s="573"/>
      <c r="J24" s="731" t="s">
        <v>195</v>
      </c>
      <c r="K24" s="733"/>
      <c r="L24" s="676"/>
      <c r="M24" s="752"/>
      <c r="N24" s="731" t="s">
        <v>194</v>
      </c>
      <c r="O24" s="733"/>
      <c r="P24" s="260"/>
      <c r="Q24" s="573"/>
      <c r="R24" s="731" t="s">
        <v>195</v>
      </c>
      <c r="S24" s="733"/>
      <c r="T24" s="676"/>
      <c r="U24" s="752"/>
      <c r="V24" s="731" t="s">
        <v>194</v>
      </c>
      <c r="W24" s="733"/>
      <c r="X24" s="260"/>
      <c r="Y24" s="573"/>
    </row>
    <row r="25" spans="2:25" ht="15" customHeight="1" x14ac:dyDescent="0.15">
      <c r="B25" s="753" t="s">
        <v>205</v>
      </c>
      <c r="C25" s="753"/>
      <c r="D25" s="180"/>
      <c r="E25" s="90" t="s">
        <v>193</v>
      </c>
      <c r="F25" s="754"/>
      <c r="G25" s="755"/>
      <c r="H25" s="755"/>
      <c r="I25" s="755"/>
      <c r="J25" s="753" t="s">
        <v>205</v>
      </c>
      <c r="K25" s="753"/>
      <c r="L25" s="180"/>
      <c r="M25" s="90" t="s">
        <v>193</v>
      </c>
      <c r="N25" s="754"/>
      <c r="O25" s="755"/>
      <c r="P25" s="755"/>
      <c r="Q25" s="755"/>
      <c r="R25" s="753" t="s">
        <v>205</v>
      </c>
      <c r="S25" s="753"/>
      <c r="T25" s="180"/>
      <c r="U25" s="90" t="s">
        <v>193</v>
      </c>
      <c r="V25" s="754"/>
      <c r="W25" s="755"/>
      <c r="X25" s="755"/>
      <c r="Y25" s="755"/>
    </row>
    <row r="26" spans="2:25" s="22" customFormat="1" ht="14.1" customHeight="1" x14ac:dyDescent="0.15">
      <c r="B26" s="729" t="s">
        <v>507</v>
      </c>
      <c r="C26" s="729"/>
      <c r="D26" s="729"/>
      <c r="E26" s="729"/>
      <c r="F26" s="729"/>
      <c r="G26" s="729"/>
      <c r="H26" s="729"/>
      <c r="I26" s="729"/>
      <c r="J26" s="729" t="s">
        <v>507</v>
      </c>
      <c r="K26" s="729"/>
      <c r="L26" s="729"/>
      <c r="M26" s="729"/>
      <c r="N26" s="729"/>
      <c r="O26" s="729"/>
      <c r="P26" s="729"/>
      <c r="Q26" s="729"/>
      <c r="R26" s="729" t="s">
        <v>507</v>
      </c>
      <c r="S26" s="729"/>
      <c r="T26" s="729"/>
      <c r="U26" s="729"/>
      <c r="V26" s="729"/>
      <c r="W26" s="729"/>
      <c r="X26" s="729"/>
      <c r="Y26" s="729"/>
    </row>
    <row r="27" spans="2:25" s="22" customFormat="1" ht="14.1" customHeight="1" x14ac:dyDescent="0.15">
      <c r="B27" s="730"/>
      <c r="C27" s="730"/>
      <c r="D27" s="730"/>
      <c r="E27" s="730"/>
      <c r="F27" s="730"/>
      <c r="G27" s="730"/>
      <c r="H27" s="730"/>
      <c r="I27" s="730"/>
      <c r="J27" s="730"/>
      <c r="K27" s="730"/>
      <c r="L27" s="730"/>
      <c r="M27" s="730"/>
      <c r="N27" s="730"/>
      <c r="O27" s="730"/>
      <c r="P27" s="730"/>
      <c r="Q27" s="730"/>
      <c r="R27" s="730"/>
      <c r="S27" s="730"/>
      <c r="T27" s="730"/>
      <c r="U27" s="730"/>
      <c r="V27" s="730"/>
      <c r="W27" s="730"/>
      <c r="X27" s="730"/>
      <c r="Y27" s="730"/>
    </row>
    <row r="28" spans="2:25" s="22" customFormat="1" ht="14.1" customHeight="1" x14ac:dyDescent="0.15">
      <c r="B28" s="730"/>
      <c r="C28" s="730"/>
      <c r="D28" s="730"/>
      <c r="E28" s="730"/>
      <c r="F28" s="730"/>
      <c r="G28" s="730"/>
      <c r="H28" s="730"/>
      <c r="I28" s="730"/>
      <c r="J28" s="730"/>
      <c r="K28" s="730"/>
      <c r="L28" s="730"/>
      <c r="M28" s="730"/>
      <c r="N28" s="730"/>
      <c r="O28" s="730"/>
      <c r="P28" s="730"/>
      <c r="Q28" s="730"/>
      <c r="R28" s="730"/>
      <c r="S28" s="730"/>
      <c r="T28" s="730"/>
      <c r="U28" s="730"/>
      <c r="V28" s="730"/>
      <c r="W28" s="730"/>
      <c r="X28" s="730"/>
      <c r="Y28" s="730"/>
    </row>
    <row r="29" spans="2:25" s="22" customFormat="1" ht="14.1" customHeight="1" x14ac:dyDescent="0.15">
      <c r="B29" s="730"/>
      <c r="C29" s="730"/>
      <c r="D29" s="730"/>
      <c r="E29" s="730"/>
      <c r="F29" s="730"/>
      <c r="G29" s="730"/>
      <c r="H29" s="730"/>
      <c r="I29" s="730"/>
      <c r="J29" s="730"/>
      <c r="K29" s="730"/>
      <c r="L29" s="730"/>
      <c r="M29" s="730"/>
      <c r="N29" s="730"/>
      <c r="O29" s="730"/>
      <c r="P29" s="730"/>
      <c r="Q29" s="730"/>
      <c r="R29" s="730"/>
      <c r="S29" s="730"/>
      <c r="T29" s="730"/>
      <c r="U29" s="730"/>
      <c r="V29" s="730"/>
      <c r="W29" s="730"/>
      <c r="X29" s="730"/>
      <c r="Y29" s="730"/>
    </row>
    <row r="30" spans="2:25" s="22" customFormat="1" ht="14.1" customHeight="1" x14ac:dyDescent="0.15">
      <c r="B30" s="730"/>
      <c r="C30" s="730"/>
      <c r="D30" s="730"/>
      <c r="E30" s="730"/>
      <c r="F30" s="730"/>
      <c r="G30" s="730"/>
      <c r="H30" s="730"/>
      <c r="I30" s="730"/>
      <c r="J30" s="730"/>
      <c r="K30" s="730"/>
      <c r="L30" s="730"/>
      <c r="M30" s="730"/>
      <c r="N30" s="730"/>
      <c r="O30" s="730"/>
      <c r="P30" s="730"/>
      <c r="Q30" s="730"/>
      <c r="R30" s="730"/>
      <c r="S30" s="730"/>
      <c r="T30" s="730"/>
      <c r="U30" s="730"/>
      <c r="V30" s="730"/>
      <c r="W30" s="730"/>
      <c r="X30" s="730"/>
      <c r="Y30" s="730"/>
    </row>
    <row r="31" spans="2:25" s="22" customFormat="1" ht="14.1" customHeight="1" x14ac:dyDescent="0.15">
      <c r="B31" s="730"/>
      <c r="C31" s="730"/>
      <c r="D31" s="730"/>
      <c r="E31" s="730"/>
      <c r="F31" s="730"/>
      <c r="G31" s="730"/>
      <c r="H31" s="730"/>
      <c r="I31" s="730"/>
      <c r="J31" s="730"/>
      <c r="K31" s="730"/>
      <c r="L31" s="730"/>
      <c r="M31" s="730"/>
      <c r="N31" s="730"/>
      <c r="O31" s="730"/>
      <c r="P31" s="730"/>
      <c r="Q31" s="730"/>
      <c r="R31" s="730"/>
      <c r="S31" s="730"/>
      <c r="T31" s="730"/>
      <c r="U31" s="730"/>
      <c r="V31" s="730"/>
      <c r="W31" s="730"/>
      <c r="X31" s="730"/>
      <c r="Y31" s="730"/>
    </row>
    <row r="32" spans="2:25" s="22" customFormat="1" ht="14.1" customHeight="1" x14ac:dyDescent="0.15">
      <c r="B32" s="730"/>
      <c r="C32" s="730"/>
      <c r="D32" s="730"/>
      <c r="E32" s="730"/>
      <c r="F32" s="730"/>
      <c r="G32" s="730"/>
      <c r="H32" s="730"/>
      <c r="I32" s="730"/>
      <c r="J32" s="730"/>
      <c r="K32" s="730"/>
      <c r="L32" s="730"/>
      <c r="M32" s="730"/>
      <c r="N32" s="730"/>
      <c r="O32" s="730"/>
      <c r="P32" s="730"/>
      <c r="Q32" s="730"/>
      <c r="R32" s="730"/>
      <c r="S32" s="730"/>
      <c r="T32" s="730"/>
      <c r="U32" s="730"/>
      <c r="V32" s="730"/>
      <c r="W32" s="730"/>
      <c r="X32" s="730"/>
      <c r="Y32" s="730"/>
    </row>
    <row r="33" spans="2:25" s="22" customFormat="1" ht="14.1" customHeight="1" x14ac:dyDescent="0.15">
      <c r="B33" s="730"/>
      <c r="C33" s="730"/>
      <c r="D33" s="730"/>
      <c r="E33" s="730"/>
      <c r="F33" s="730"/>
      <c r="G33" s="730"/>
      <c r="H33" s="730"/>
      <c r="I33" s="730"/>
      <c r="J33" s="730"/>
      <c r="K33" s="730"/>
      <c r="L33" s="730"/>
      <c r="M33" s="730"/>
      <c r="N33" s="730"/>
      <c r="O33" s="730"/>
      <c r="P33" s="730"/>
      <c r="Q33" s="730"/>
      <c r="R33" s="730"/>
      <c r="S33" s="730"/>
      <c r="T33" s="730"/>
      <c r="U33" s="730"/>
      <c r="V33" s="730"/>
      <c r="W33" s="730"/>
      <c r="X33" s="730"/>
      <c r="Y33" s="730"/>
    </row>
    <row r="34" spans="2:25" s="22" customFormat="1" ht="14.1" customHeight="1" x14ac:dyDescent="0.15">
      <c r="B34" s="730"/>
      <c r="C34" s="730"/>
      <c r="D34" s="730"/>
      <c r="E34" s="730"/>
      <c r="F34" s="730"/>
      <c r="G34" s="730"/>
      <c r="H34" s="730"/>
      <c r="I34" s="730"/>
      <c r="J34" s="730"/>
      <c r="K34" s="730"/>
      <c r="L34" s="730"/>
      <c r="M34" s="730"/>
      <c r="N34" s="730"/>
      <c r="O34" s="730"/>
      <c r="P34" s="730"/>
      <c r="Q34" s="730"/>
      <c r="R34" s="730"/>
      <c r="S34" s="730"/>
      <c r="T34" s="730"/>
      <c r="U34" s="730"/>
      <c r="V34" s="730"/>
      <c r="W34" s="730"/>
      <c r="X34" s="730"/>
      <c r="Y34" s="730"/>
    </row>
    <row r="35" spans="2:25" s="22" customFormat="1" ht="14.1" customHeight="1" x14ac:dyDescent="0.15">
      <c r="B35" s="730"/>
      <c r="C35" s="730"/>
      <c r="D35" s="730"/>
      <c r="E35" s="730"/>
      <c r="F35" s="730"/>
      <c r="G35" s="730"/>
      <c r="H35" s="730"/>
      <c r="I35" s="730"/>
      <c r="J35" s="730"/>
      <c r="K35" s="730"/>
      <c r="L35" s="730"/>
      <c r="M35" s="730"/>
      <c r="N35" s="730"/>
      <c r="O35" s="730"/>
      <c r="P35" s="730"/>
      <c r="Q35" s="730"/>
      <c r="R35" s="730"/>
      <c r="S35" s="730"/>
      <c r="T35" s="730"/>
      <c r="U35" s="730"/>
      <c r="V35" s="730"/>
      <c r="W35" s="730"/>
      <c r="X35" s="730"/>
      <c r="Y35" s="730"/>
    </row>
    <row r="36" spans="2:25" s="22" customFormat="1" ht="14.1" customHeight="1" x14ac:dyDescent="0.15">
      <c r="B36" s="730"/>
      <c r="C36" s="730"/>
      <c r="D36" s="730"/>
      <c r="E36" s="730"/>
      <c r="F36" s="730"/>
      <c r="G36" s="730"/>
      <c r="H36" s="730"/>
      <c r="I36" s="730"/>
      <c r="J36" s="730"/>
      <c r="K36" s="730"/>
      <c r="L36" s="730"/>
      <c r="M36" s="730"/>
      <c r="N36" s="730"/>
      <c r="O36" s="730"/>
      <c r="P36" s="730"/>
      <c r="Q36" s="730"/>
      <c r="R36" s="730"/>
      <c r="S36" s="730"/>
      <c r="T36" s="730"/>
      <c r="U36" s="730"/>
      <c r="V36" s="730"/>
      <c r="W36" s="730"/>
      <c r="X36" s="730"/>
      <c r="Y36" s="730"/>
    </row>
    <row r="37" spans="2:25" s="22" customFormat="1" ht="14.1" customHeight="1" x14ac:dyDescent="0.15">
      <c r="B37" s="730"/>
      <c r="C37" s="730"/>
      <c r="D37" s="730"/>
      <c r="E37" s="730"/>
      <c r="F37" s="730"/>
      <c r="G37" s="730"/>
      <c r="H37" s="730"/>
      <c r="I37" s="730"/>
      <c r="J37" s="730"/>
      <c r="K37" s="730"/>
      <c r="L37" s="730"/>
      <c r="M37" s="730"/>
      <c r="N37" s="730"/>
      <c r="O37" s="730"/>
      <c r="P37" s="730"/>
      <c r="Q37" s="730"/>
      <c r="R37" s="730"/>
      <c r="S37" s="730"/>
      <c r="T37" s="730"/>
      <c r="U37" s="730"/>
      <c r="V37" s="730"/>
      <c r="W37" s="730"/>
      <c r="X37" s="730"/>
      <c r="Y37" s="730"/>
    </row>
    <row r="38" spans="2:25" s="22" customFormat="1" ht="14.1" customHeight="1" x14ac:dyDescent="0.15">
      <c r="B38" s="730"/>
      <c r="C38" s="730"/>
      <c r="D38" s="730"/>
      <c r="E38" s="730"/>
      <c r="F38" s="730"/>
      <c r="G38" s="730"/>
      <c r="H38" s="730"/>
      <c r="I38" s="730"/>
      <c r="J38" s="730"/>
      <c r="K38" s="730"/>
      <c r="L38" s="730"/>
      <c r="M38" s="730"/>
      <c r="N38" s="730"/>
      <c r="O38" s="730"/>
      <c r="P38" s="730"/>
      <c r="Q38" s="730"/>
      <c r="R38" s="730"/>
      <c r="S38" s="730"/>
      <c r="T38" s="730"/>
      <c r="U38" s="730"/>
      <c r="V38" s="730"/>
      <c r="W38" s="730"/>
      <c r="X38" s="730"/>
      <c r="Y38" s="730"/>
    </row>
    <row r="39" spans="2:25" ht="15" customHeight="1" x14ac:dyDescent="0.15">
      <c r="B39" s="23"/>
      <c r="C39" s="26" t="s">
        <v>222</v>
      </c>
      <c r="D39" s="22"/>
      <c r="E39" s="23"/>
      <c r="F39" s="23"/>
      <c r="G39" s="23"/>
      <c r="H39" s="23"/>
      <c r="I39" s="23"/>
      <c r="J39" s="20"/>
      <c r="K39" s="20"/>
      <c r="L39" s="20"/>
      <c r="M39" s="20"/>
      <c r="N39" s="20"/>
      <c r="O39" s="20"/>
      <c r="P39" s="20"/>
      <c r="Q39" s="20"/>
      <c r="R39" s="24"/>
      <c r="S39" s="24"/>
      <c r="T39" s="24"/>
      <c r="U39" s="24"/>
      <c r="V39" s="24"/>
      <c r="W39" s="24"/>
      <c r="X39" s="24"/>
      <c r="Y39" s="24"/>
    </row>
    <row r="40" spans="2:25" ht="15" customHeight="1" x14ac:dyDescent="0.15">
      <c r="B40" s="20"/>
      <c r="C40" s="25" t="s">
        <v>212</v>
      </c>
      <c r="D40" s="22"/>
      <c r="E40" s="22"/>
      <c r="F40" s="22"/>
      <c r="G40" s="22"/>
      <c r="H40" s="22"/>
      <c r="I40" s="22"/>
      <c r="J40" s="22"/>
      <c r="K40" s="22"/>
      <c r="L40" s="22"/>
      <c r="M40" s="22"/>
      <c r="N40" s="22"/>
      <c r="O40" s="20"/>
      <c r="P40" s="25"/>
      <c r="Q40" s="22"/>
      <c r="R40" s="22"/>
      <c r="S40" s="22"/>
      <c r="T40" s="22"/>
      <c r="U40" s="22"/>
      <c r="V40" s="22"/>
      <c r="W40" s="22"/>
      <c r="X40" s="22"/>
      <c r="Y40" s="22"/>
    </row>
    <row r="41" spans="2:25" ht="15" customHeight="1" x14ac:dyDescent="0.15">
      <c r="C41" s="25" t="s">
        <v>564</v>
      </c>
      <c r="E41" s="25"/>
      <c r="F41" s="20"/>
      <c r="G41" s="22"/>
      <c r="H41" s="22"/>
      <c r="I41" s="22"/>
      <c r="J41" s="22"/>
      <c r="K41" s="22"/>
      <c r="L41" s="21"/>
      <c r="M41" s="22"/>
      <c r="N41" s="22"/>
      <c r="O41" s="22"/>
      <c r="P41" s="20"/>
      <c r="Q41" s="25"/>
      <c r="R41" s="20"/>
      <c r="S41" s="22"/>
      <c r="T41" s="22"/>
      <c r="U41" s="22"/>
      <c r="V41" s="22"/>
      <c r="W41" s="22"/>
      <c r="X41" s="22"/>
      <c r="Y41" s="22"/>
    </row>
  </sheetData>
  <mergeCells count="79">
    <mergeCell ref="R24:S24"/>
    <mergeCell ref="T24:U24"/>
    <mergeCell ref="V22:X22"/>
    <mergeCell ref="N22:P22"/>
    <mergeCell ref="O3:Q4"/>
    <mergeCell ref="U23:Y23"/>
    <mergeCell ref="N24:O24"/>
    <mergeCell ref="V8:Y8"/>
    <mergeCell ref="N7:O7"/>
    <mergeCell ref="U3:V4"/>
    <mergeCell ref="W3:Y4"/>
    <mergeCell ref="X7:Y7"/>
    <mergeCell ref="P24:Q24"/>
    <mergeCell ref="X24:Y24"/>
    <mergeCell ref="V25:Y25"/>
    <mergeCell ref="B25:C25"/>
    <mergeCell ref="F25:I25"/>
    <mergeCell ref="J25:K25"/>
    <mergeCell ref="N25:Q25"/>
    <mergeCell ref="R25:S25"/>
    <mergeCell ref="B24:C24"/>
    <mergeCell ref="D24:E24"/>
    <mergeCell ref="F24:G24"/>
    <mergeCell ref="J24:K24"/>
    <mergeCell ref="L24:M24"/>
    <mergeCell ref="H24:I24"/>
    <mergeCell ref="B8:C8"/>
    <mergeCell ref="F8:I8"/>
    <mergeCell ref="J8:K8"/>
    <mergeCell ref="N8:Q8"/>
    <mergeCell ref="R8:S8"/>
    <mergeCell ref="L7:M7"/>
    <mergeCell ref="D7:E7"/>
    <mergeCell ref="F7:G7"/>
    <mergeCell ref="T7:U7"/>
    <mergeCell ref="V7:W7"/>
    <mergeCell ref="P7:Q7"/>
    <mergeCell ref="B7:C7"/>
    <mergeCell ref="J7:K7"/>
    <mergeCell ref="R7:S7"/>
    <mergeCell ref="V5:X5"/>
    <mergeCell ref="B6:C6"/>
    <mergeCell ref="J6:K6"/>
    <mergeCell ref="R6:S6"/>
    <mergeCell ref="M6:Q6"/>
    <mergeCell ref="E6:I6"/>
    <mergeCell ref="U6:Y6"/>
    <mergeCell ref="B5:D5"/>
    <mergeCell ref="F5:H5"/>
    <mergeCell ref="J5:L5"/>
    <mergeCell ref="N5:P5"/>
    <mergeCell ref="R5:T5"/>
    <mergeCell ref="H7:I7"/>
    <mergeCell ref="B4:D4"/>
    <mergeCell ref="E4:H4"/>
    <mergeCell ref="I4:K4"/>
    <mergeCell ref="L4:N4"/>
    <mergeCell ref="R4:T4"/>
    <mergeCell ref="B3:D3"/>
    <mergeCell ref="E3:H3"/>
    <mergeCell ref="I3:K3"/>
    <mergeCell ref="L3:N3"/>
    <mergeCell ref="R3:T3"/>
    <mergeCell ref="B9:I21"/>
    <mergeCell ref="J9:Q21"/>
    <mergeCell ref="R9:Y21"/>
    <mergeCell ref="R26:Y38"/>
    <mergeCell ref="F22:H22"/>
    <mergeCell ref="B26:I38"/>
    <mergeCell ref="J26:Q38"/>
    <mergeCell ref="V24:W24"/>
    <mergeCell ref="B22:D22"/>
    <mergeCell ref="J22:L22"/>
    <mergeCell ref="R22:T22"/>
    <mergeCell ref="B23:C23"/>
    <mergeCell ref="E23:I23"/>
    <mergeCell ref="J23:K23"/>
    <mergeCell ref="M23:Q23"/>
    <mergeCell ref="R23:S23"/>
  </mergeCells>
  <phoneticPr fontId="8"/>
  <dataValidations count="1">
    <dataValidation type="list" allowBlank="1" showInputMessage="1" showErrorMessage="1" sqref="E6:I6 M6:Q6 U6:Y6 E23:I23 M23:Q23 U23:Y23" xr:uid="{CFD8E211-C00A-4F3D-B67B-8CFB325E46C5}">
      <formula1>INDIRECT(D6)</formula1>
    </dataValidation>
  </dataValidations>
  <printOptions horizontalCentered="1" verticalCentered="1"/>
  <pageMargins left="0.19685039370078741" right="0.19685039370078741" top="0.39370078740157483" bottom="0.19685039370078741" header="0.51181102362204722" footer="0.27559055118110237"/>
  <pageSetup paperSize="9" scale="88" fitToWidth="0" fitToHeight="0" orientation="landscape" r:id="rId1"/>
  <headerFooter alignWithMargins="0"/>
  <extLst>
    <ext xmlns:x14="http://schemas.microsoft.com/office/spreadsheetml/2009/9/main" uri="{CCE6A557-97BC-4b89-ADB6-D9C93CAAB3DF}">
      <x14:dataValidations xmlns:xm="http://schemas.microsoft.com/office/excel/2006/main" count="4">
        <x14:dataValidation type="list" showInputMessage="1" showErrorMessage="1" xr:uid="{C8762ECE-9564-46F4-B1B1-482F65AA07AD}">
          <x14:formula1>
            <xm:f>'(参考)リスト'!$B$52:$B$55</xm:f>
          </x14:formula1>
          <xm:sqref>D6 L6 T6 D23 L23 T23</xm:sqref>
        </x14:dataValidation>
        <x14:dataValidation type="list" allowBlank="1" showInputMessage="1" showErrorMessage="1" xr:uid="{2E1B1C6E-A317-4661-8E40-5E9B2605C366}">
          <x14:formula1>
            <xm:f>'(参考)リスト'!$E$52:$E$58</xm:f>
          </x14:formula1>
          <xm:sqref>H7:I7 P7:Q7 X7:Y7 H24:I24 P24:Q24 X24:Y24</xm:sqref>
        </x14:dataValidation>
        <x14:dataValidation type="list" allowBlank="1" showInputMessage="1" showErrorMessage="1" xr:uid="{DC851FC4-7E97-4A3E-AD87-5F57DBCA505C}">
          <x14:formula1>
            <xm:f>'(参考)リスト'!$F$52:$F$53</xm:f>
          </x14:formula1>
          <xm:sqref>D8 L8 T8 D25 L25 T25</xm:sqref>
        </x14:dataValidation>
        <x14:dataValidation type="list" allowBlank="1" showInputMessage="1" showErrorMessage="1" xr:uid="{11C77985-F9AF-4CC9-9584-AC1C3C3C8460}">
          <x14:formula1>
            <xm:f>'(参考)リスト'!$D$52:$D$54</xm:f>
          </x14:formula1>
          <xm:sqref>D7:E7 L7:M7 T7:U7 D24:E24 L24:M24 T24:U24</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pageSetUpPr fitToPage="1"/>
  </sheetPr>
  <dimension ref="B2:AI19"/>
  <sheetViews>
    <sheetView showGridLines="0" view="pageBreakPreview" zoomScaleNormal="100" zoomScaleSheetLayoutView="100" workbookViewId="0"/>
  </sheetViews>
  <sheetFormatPr defaultColWidth="9" defaultRowHeight="12" x14ac:dyDescent="0.15"/>
  <cols>
    <col min="1" max="1" width="1.625" style="172" customWidth="1"/>
    <col min="2" max="2" width="3.25" style="172" customWidth="1"/>
    <col min="3" max="35" width="4.25" style="172" customWidth="1"/>
    <col min="36" max="36" width="1.375" style="172" customWidth="1"/>
    <col min="37" max="16384" width="9" style="172"/>
  </cols>
  <sheetData>
    <row r="2" spans="2:35" ht="8.25" customHeight="1" x14ac:dyDescent="0.15"/>
    <row r="3" spans="2:35" ht="24.95" customHeight="1" x14ac:dyDescent="0.15">
      <c r="B3" s="443" t="s">
        <v>246</v>
      </c>
      <c r="C3" s="443"/>
      <c r="D3" s="443"/>
      <c r="E3" s="769"/>
      <c r="F3" s="769"/>
      <c r="G3" s="769"/>
      <c r="H3" s="769"/>
      <c r="I3" s="769"/>
      <c r="J3" s="443"/>
      <c r="K3" s="443"/>
      <c r="L3" s="443"/>
      <c r="M3" s="443"/>
      <c r="N3" s="443"/>
      <c r="O3" s="443"/>
      <c r="P3" s="443"/>
      <c r="Q3" s="443"/>
      <c r="R3" s="443"/>
      <c r="S3" s="443"/>
      <c r="T3" s="443"/>
      <c r="U3" s="443"/>
      <c r="V3" s="443"/>
      <c r="W3" s="443"/>
      <c r="X3" s="443"/>
      <c r="Y3" s="443"/>
      <c r="Z3" s="443"/>
      <c r="AA3" s="443"/>
      <c r="AB3" s="443"/>
      <c r="AC3" s="443"/>
      <c r="AD3" s="443"/>
      <c r="AE3" s="443"/>
      <c r="AF3" s="443"/>
      <c r="AG3" s="443"/>
      <c r="AH3" s="443"/>
      <c r="AI3" s="443"/>
    </row>
    <row r="4" spans="2:35" ht="20.100000000000001" customHeight="1" x14ac:dyDescent="0.15">
      <c r="B4" s="770" t="s">
        <v>17</v>
      </c>
      <c r="C4" s="771"/>
      <c r="D4" s="772"/>
      <c r="E4" s="773" t="s">
        <v>585</v>
      </c>
      <c r="F4" s="774"/>
      <c r="G4" s="774"/>
      <c r="H4" s="774"/>
      <c r="I4" s="775"/>
      <c r="J4" s="776" t="s">
        <v>18</v>
      </c>
      <c r="K4" s="777"/>
      <c r="L4" s="778"/>
      <c r="M4" s="779" t="s">
        <v>568</v>
      </c>
      <c r="N4" s="780"/>
      <c r="O4" s="780"/>
      <c r="P4" s="780"/>
      <c r="Q4" s="780"/>
      <c r="R4" s="781"/>
      <c r="S4" s="430" t="s">
        <v>454</v>
      </c>
      <c r="T4" s="431"/>
      <c r="U4" s="431"/>
      <c r="V4" s="432"/>
      <c r="W4" s="782" t="s">
        <v>593</v>
      </c>
      <c r="X4" s="783"/>
      <c r="Y4" s="783"/>
      <c r="Z4" s="783"/>
      <c r="AA4" s="783"/>
      <c r="AB4" s="784"/>
      <c r="AC4" s="430" t="s">
        <v>185</v>
      </c>
      <c r="AD4" s="431"/>
      <c r="AE4" s="432"/>
      <c r="AF4" s="785">
        <v>45839</v>
      </c>
      <c r="AG4" s="786"/>
      <c r="AH4" s="786"/>
      <c r="AI4" s="787"/>
    </row>
    <row r="5" spans="2:35" ht="20.100000000000001" customHeight="1" x14ac:dyDescent="0.15">
      <c r="B5" s="799" t="s">
        <v>0</v>
      </c>
      <c r="C5" s="800"/>
      <c r="D5" s="801"/>
      <c r="E5" s="802" t="s">
        <v>587</v>
      </c>
      <c r="F5" s="803"/>
      <c r="G5" s="803"/>
      <c r="H5" s="803"/>
      <c r="I5" s="804"/>
      <c r="J5" s="805" t="s">
        <v>1</v>
      </c>
      <c r="K5" s="806"/>
      <c r="L5" s="807"/>
      <c r="M5" s="779" t="s">
        <v>590</v>
      </c>
      <c r="N5" s="780"/>
      <c r="O5" s="780"/>
      <c r="P5" s="780"/>
      <c r="Q5" s="780"/>
      <c r="R5" s="781"/>
      <c r="S5" s="433"/>
      <c r="T5" s="434"/>
      <c r="U5" s="434"/>
      <c r="V5" s="435"/>
      <c r="W5" s="808" t="s">
        <v>594</v>
      </c>
      <c r="X5" s="809"/>
      <c r="Y5" s="809"/>
      <c r="Z5" s="809"/>
      <c r="AA5" s="809"/>
      <c r="AB5" s="810"/>
      <c r="AC5" s="433"/>
      <c r="AD5" s="434"/>
      <c r="AE5" s="435"/>
      <c r="AF5" s="788"/>
      <c r="AG5" s="789"/>
      <c r="AH5" s="789"/>
      <c r="AI5" s="790"/>
    </row>
    <row r="6" spans="2:35" ht="26.25" customHeight="1" x14ac:dyDescent="0.2">
      <c r="B6" s="791" t="s">
        <v>20</v>
      </c>
      <c r="C6" s="794" t="s">
        <v>19</v>
      </c>
      <c r="D6" s="795"/>
      <c r="E6" s="795"/>
      <c r="F6" s="795"/>
      <c r="G6" s="795"/>
      <c r="H6" s="795"/>
      <c r="I6" s="795"/>
      <c r="J6" s="795"/>
      <c r="K6" s="795"/>
      <c r="L6" s="795"/>
      <c r="M6" s="795"/>
      <c r="N6" s="795"/>
      <c r="O6" s="795"/>
      <c r="P6" s="795"/>
      <c r="Q6" s="795"/>
      <c r="R6" s="795"/>
      <c r="S6" s="795"/>
      <c r="T6" s="795"/>
      <c r="U6" s="795"/>
      <c r="V6" s="795"/>
      <c r="W6" s="795"/>
      <c r="X6" s="795"/>
      <c r="Y6" s="795"/>
      <c r="Z6" s="795"/>
      <c r="AA6" s="795"/>
      <c r="AB6" s="795"/>
      <c r="AC6" s="795"/>
      <c r="AD6" s="795"/>
      <c r="AE6" s="795"/>
      <c r="AF6" s="795"/>
      <c r="AG6" s="795"/>
      <c r="AH6" s="795"/>
      <c r="AI6" s="796"/>
    </row>
    <row r="7" spans="2:35" ht="35.450000000000003" customHeight="1" x14ac:dyDescent="0.15">
      <c r="B7" s="792"/>
      <c r="C7" s="811"/>
      <c r="D7" s="812"/>
      <c r="E7" s="812"/>
      <c r="F7" s="812"/>
      <c r="G7" s="812"/>
      <c r="H7" s="812"/>
      <c r="I7" s="812"/>
      <c r="J7" s="812"/>
      <c r="K7" s="812"/>
      <c r="L7" s="812"/>
      <c r="M7" s="812"/>
      <c r="N7" s="812"/>
      <c r="O7" s="812"/>
      <c r="P7" s="812"/>
      <c r="Q7" s="812"/>
      <c r="R7" s="812"/>
      <c r="S7" s="812"/>
      <c r="T7" s="812"/>
      <c r="U7" s="812"/>
      <c r="V7" s="812"/>
      <c r="W7" s="812"/>
      <c r="X7" s="812"/>
      <c r="Y7" s="812"/>
      <c r="Z7" s="812"/>
      <c r="AA7" s="812"/>
      <c r="AB7" s="812"/>
      <c r="AC7" s="812"/>
      <c r="AD7" s="812"/>
      <c r="AE7" s="812"/>
      <c r="AF7" s="812"/>
      <c r="AG7" s="812"/>
      <c r="AH7" s="812"/>
      <c r="AI7" s="813"/>
    </row>
    <row r="8" spans="2:35" ht="35.450000000000003" customHeight="1" x14ac:dyDescent="0.15">
      <c r="B8" s="792"/>
      <c r="C8" s="811"/>
      <c r="D8" s="812"/>
      <c r="E8" s="812"/>
      <c r="F8" s="812"/>
      <c r="G8" s="812"/>
      <c r="H8" s="812"/>
      <c r="I8" s="812"/>
      <c r="J8" s="812"/>
      <c r="K8" s="812"/>
      <c r="L8" s="812"/>
      <c r="M8" s="812"/>
      <c r="N8" s="812"/>
      <c r="O8" s="812"/>
      <c r="P8" s="812"/>
      <c r="Q8" s="812"/>
      <c r="R8" s="812"/>
      <c r="S8" s="812"/>
      <c r="T8" s="812"/>
      <c r="U8" s="812"/>
      <c r="V8" s="812"/>
      <c r="W8" s="812"/>
      <c r="X8" s="812"/>
      <c r="Y8" s="812"/>
      <c r="Z8" s="812"/>
      <c r="AA8" s="812"/>
      <c r="AB8" s="812"/>
      <c r="AC8" s="812"/>
      <c r="AD8" s="812"/>
      <c r="AE8" s="812"/>
      <c r="AF8" s="812"/>
      <c r="AG8" s="812"/>
      <c r="AH8" s="812"/>
      <c r="AI8" s="813"/>
    </row>
    <row r="9" spans="2:35" ht="35.450000000000003" customHeight="1" x14ac:dyDescent="0.15">
      <c r="B9" s="792"/>
      <c r="C9" s="811"/>
      <c r="D9" s="812"/>
      <c r="E9" s="812"/>
      <c r="F9" s="812"/>
      <c r="G9" s="812"/>
      <c r="H9" s="812"/>
      <c r="I9" s="812"/>
      <c r="J9" s="812"/>
      <c r="K9" s="812"/>
      <c r="L9" s="812"/>
      <c r="M9" s="812"/>
      <c r="N9" s="812"/>
      <c r="O9" s="812"/>
      <c r="P9" s="812"/>
      <c r="Q9" s="812"/>
      <c r="R9" s="812"/>
      <c r="S9" s="812"/>
      <c r="T9" s="812"/>
      <c r="U9" s="812"/>
      <c r="V9" s="812"/>
      <c r="W9" s="812"/>
      <c r="X9" s="812"/>
      <c r="Y9" s="812"/>
      <c r="Z9" s="812"/>
      <c r="AA9" s="812"/>
      <c r="AB9" s="812"/>
      <c r="AC9" s="812"/>
      <c r="AD9" s="812"/>
      <c r="AE9" s="812"/>
      <c r="AF9" s="812"/>
      <c r="AG9" s="812"/>
      <c r="AH9" s="812"/>
      <c r="AI9" s="813"/>
    </row>
    <row r="10" spans="2:35" ht="35.450000000000003" customHeight="1" x14ac:dyDescent="0.15">
      <c r="B10" s="792"/>
      <c r="C10" s="811"/>
      <c r="D10" s="812"/>
      <c r="E10" s="812"/>
      <c r="F10" s="812"/>
      <c r="G10" s="812"/>
      <c r="H10" s="812"/>
      <c r="I10" s="812"/>
      <c r="J10" s="812"/>
      <c r="K10" s="812"/>
      <c r="L10" s="812"/>
      <c r="M10" s="812"/>
      <c r="N10" s="812"/>
      <c r="O10" s="812"/>
      <c r="P10" s="812"/>
      <c r="Q10" s="812"/>
      <c r="R10" s="812"/>
      <c r="S10" s="812"/>
      <c r="T10" s="812"/>
      <c r="U10" s="812"/>
      <c r="V10" s="812"/>
      <c r="W10" s="812"/>
      <c r="X10" s="812"/>
      <c r="Y10" s="812"/>
      <c r="Z10" s="812"/>
      <c r="AA10" s="812"/>
      <c r="AB10" s="812"/>
      <c r="AC10" s="812"/>
      <c r="AD10" s="812"/>
      <c r="AE10" s="812"/>
      <c r="AF10" s="812"/>
      <c r="AG10" s="812"/>
      <c r="AH10" s="812"/>
      <c r="AI10" s="813"/>
    </row>
    <row r="11" spans="2:35" ht="35.450000000000003" customHeight="1" x14ac:dyDescent="0.15">
      <c r="B11" s="792"/>
      <c r="C11" s="811"/>
      <c r="D11" s="812"/>
      <c r="E11" s="812"/>
      <c r="F11" s="812"/>
      <c r="G11" s="812"/>
      <c r="H11" s="812"/>
      <c r="I11" s="812"/>
      <c r="J11" s="812"/>
      <c r="K11" s="812"/>
      <c r="L11" s="812"/>
      <c r="M11" s="812"/>
      <c r="N11" s="812"/>
      <c r="O11" s="812"/>
      <c r="P11" s="812"/>
      <c r="Q11" s="812"/>
      <c r="R11" s="812"/>
      <c r="S11" s="812"/>
      <c r="T11" s="812"/>
      <c r="U11" s="812"/>
      <c r="V11" s="812"/>
      <c r="W11" s="812"/>
      <c r="X11" s="812"/>
      <c r="Y11" s="812"/>
      <c r="Z11" s="812"/>
      <c r="AA11" s="812"/>
      <c r="AB11" s="812"/>
      <c r="AC11" s="812"/>
      <c r="AD11" s="812"/>
      <c r="AE11" s="812"/>
      <c r="AF11" s="812"/>
      <c r="AG11" s="812"/>
      <c r="AH11" s="812"/>
      <c r="AI11" s="813"/>
    </row>
    <row r="12" spans="2:35" ht="35.450000000000003" customHeight="1" x14ac:dyDescent="0.15">
      <c r="B12" s="792"/>
      <c r="C12" s="811"/>
      <c r="D12" s="812"/>
      <c r="E12" s="812"/>
      <c r="F12" s="812"/>
      <c r="G12" s="812"/>
      <c r="H12" s="812"/>
      <c r="I12" s="812"/>
      <c r="J12" s="812"/>
      <c r="K12" s="812"/>
      <c r="L12" s="812"/>
      <c r="M12" s="812"/>
      <c r="N12" s="812"/>
      <c r="O12" s="812"/>
      <c r="P12" s="812"/>
      <c r="Q12" s="812"/>
      <c r="R12" s="812"/>
      <c r="S12" s="812"/>
      <c r="T12" s="812"/>
      <c r="U12" s="812"/>
      <c r="V12" s="812"/>
      <c r="W12" s="812"/>
      <c r="X12" s="812"/>
      <c r="Y12" s="812"/>
      <c r="Z12" s="812"/>
      <c r="AA12" s="812"/>
      <c r="AB12" s="812"/>
      <c r="AC12" s="812"/>
      <c r="AD12" s="812"/>
      <c r="AE12" s="812"/>
      <c r="AF12" s="812"/>
      <c r="AG12" s="812"/>
      <c r="AH12" s="812"/>
      <c r="AI12" s="813"/>
    </row>
    <row r="13" spans="2:35" ht="35.450000000000003" customHeight="1" x14ac:dyDescent="0.15">
      <c r="B13" s="792"/>
      <c r="C13" s="811"/>
      <c r="D13" s="812"/>
      <c r="E13" s="812"/>
      <c r="F13" s="812"/>
      <c r="G13" s="812"/>
      <c r="H13" s="812"/>
      <c r="I13" s="812"/>
      <c r="J13" s="812"/>
      <c r="K13" s="812"/>
      <c r="L13" s="812"/>
      <c r="M13" s="812"/>
      <c r="N13" s="812"/>
      <c r="O13" s="812"/>
      <c r="P13" s="812"/>
      <c r="Q13" s="812"/>
      <c r="R13" s="812"/>
      <c r="S13" s="812"/>
      <c r="T13" s="812"/>
      <c r="U13" s="812"/>
      <c r="V13" s="812"/>
      <c r="W13" s="812"/>
      <c r="X13" s="812"/>
      <c r="Y13" s="812"/>
      <c r="Z13" s="812"/>
      <c r="AA13" s="812"/>
      <c r="AB13" s="812"/>
      <c r="AC13" s="812"/>
      <c r="AD13" s="812"/>
      <c r="AE13" s="812"/>
      <c r="AF13" s="812"/>
      <c r="AG13" s="812"/>
      <c r="AH13" s="812"/>
      <c r="AI13" s="813"/>
    </row>
    <row r="14" spans="2:35" ht="35.450000000000003" customHeight="1" x14ac:dyDescent="0.15">
      <c r="B14" s="792"/>
      <c r="C14" s="811"/>
      <c r="D14" s="812"/>
      <c r="E14" s="812"/>
      <c r="F14" s="812"/>
      <c r="G14" s="812"/>
      <c r="H14" s="812"/>
      <c r="I14" s="812"/>
      <c r="J14" s="812"/>
      <c r="K14" s="812"/>
      <c r="L14" s="812"/>
      <c r="M14" s="812"/>
      <c r="N14" s="812"/>
      <c r="O14" s="812"/>
      <c r="P14" s="812"/>
      <c r="Q14" s="812"/>
      <c r="R14" s="812"/>
      <c r="S14" s="812"/>
      <c r="T14" s="812"/>
      <c r="U14" s="812"/>
      <c r="V14" s="812"/>
      <c r="W14" s="812"/>
      <c r="X14" s="812"/>
      <c r="Y14" s="812"/>
      <c r="Z14" s="812"/>
      <c r="AA14" s="812"/>
      <c r="AB14" s="812"/>
      <c r="AC14" s="812"/>
      <c r="AD14" s="812"/>
      <c r="AE14" s="812"/>
      <c r="AF14" s="812"/>
      <c r="AG14" s="812"/>
      <c r="AH14" s="812"/>
      <c r="AI14" s="813"/>
    </row>
    <row r="15" spans="2:35" ht="35.450000000000003" customHeight="1" x14ac:dyDescent="0.15">
      <c r="B15" s="792"/>
      <c r="C15" s="811"/>
      <c r="D15" s="812"/>
      <c r="E15" s="812"/>
      <c r="F15" s="812"/>
      <c r="G15" s="812"/>
      <c r="H15" s="812"/>
      <c r="I15" s="812"/>
      <c r="J15" s="812"/>
      <c r="K15" s="812"/>
      <c r="L15" s="812"/>
      <c r="M15" s="812"/>
      <c r="N15" s="812"/>
      <c r="O15" s="812"/>
      <c r="P15" s="812"/>
      <c r="Q15" s="812"/>
      <c r="R15" s="812"/>
      <c r="S15" s="812"/>
      <c r="T15" s="812"/>
      <c r="U15" s="812"/>
      <c r="V15" s="812"/>
      <c r="W15" s="812"/>
      <c r="X15" s="812"/>
      <c r="Y15" s="812"/>
      <c r="Z15" s="812"/>
      <c r="AA15" s="812"/>
      <c r="AB15" s="812"/>
      <c r="AC15" s="812"/>
      <c r="AD15" s="812"/>
      <c r="AE15" s="812"/>
      <c r="AF15" s="812"/>
      <c r="AG15" s="812"/>
      <c r="AH15" s="812"/>
      <c r="AI15" s="813"/>
    </row>
    <row r="16" spans="2:35" ht="35.450000000000003" customHeight="1" x14ac:dyDescent="0.15">
      <c r="B16" s="792"/>
      <c r="C16" s="811"/>
      <c r="D16" s="812"/>
      <c r="E16" s="812"/>
      <c r="F16" s="812"/>
      <c r="G16" s="812"/>
      <c r="H16" s="812"/>
      <c r="I16" s="812"/>
      <c r="J16" s="812"/>
      <c r="K16" s="812"/>
      <c r="L16" s="812"/>
      <c r="M16" s="812"/>
      <c r="N16" s="812"/>
      <c r="O16" s="812"/>
      <c r="P16" s="812"/>
      <c r="Q16" s="812"/>
      <c r="R16" s="812"/>
      <c r="S16" s="812"/>
      <c r="T16" s="812"/>
      <c r="U16" s="812"/>
      <c r="V16" s="812"/>
      <c r="W16" s="812"/>
      <c r="X16" s="812"/>
      <c r="Y16" s="812"/>
      <c r="Z16" s="812"/>
      <c r="AA16" s="812"/>
      <c r="AB16" s="812"/>
      <c r="AC16" s="812"/>
      <c r="AD16" s="812"/>
      <c r="AE16" s="812"/>
      <c r="AF16" s="812"/>
      <c r="AG16" s="812"/>
      <c r="AH16" s="812"/>
      <c r="AI16" s="813"/>
    </row>
    <row r="17" spans="2:35" ht="22.5" customHeight="1" x14ac:dyDescent="0.15">
      <c r="B17" s="792"/>
      <c r="C17" s="811"/>
      <c r="D17" s="812"/>
      <c r="E17" s="812"/>
      <c r="F17" s="812"/>
      <c r="G17" s="812"/>
      <c r="H17" s="812"/>
      <c r="I17" s="812"/>
      <c r="J17" s="812"/>
      <c r="K17" s="812"/>
      <c r="L17" s="812"/>
      <c r="M17" s="812"/>
      <c r="N17" s="812"/>
      <c r="O17" s="812"/>
      <c r="P17" s="812"/>
      <c r="Q17" s="812"/>
      <c r="R17" s="812"/>
      <c r="S17" s="812"/>
      <c r="T17" s="812"/>
      <c r="U17" s="812"/>
      <c r="V17" s="812"/>
      <c r="W17" s="812"/>
      <c r="X17" s="812"/>
      <c r="Y17" s="812"/>
      <c r="Z17" s="812"/>
      <c r="AA17" s="812"/>
      <c r="AB17" s="812"/>
      <c r="AC17" s="812"/>
      <c r="AD17" s="812"/>
      <c r="AE17" s="812"/>
      <c r="AF17" s="812"/>
      <c r="AG17" s="812"/>
      <c r="AH17" s="812"/>
      <c r="AI17" s="813"/>
    </row>
    <row r="18" spans="2:35" ht="78.400000000000006" customHeight="1" x14ac:dyDescent="0.15">
      <c r="B18" s="793"/>
      <c r="C18" s="173"/>
      <c r="D18" s="174"/>
      <c r="E18" s="175"/>
      <c r="F18" s="176"/>
      <c r="G18" s="176"/>
      <c r="H18" s="174"/>
      <c r="I18" s="174"/>
      <c r="J18" s="174"/>
      <c r="K18" s="174"/>
      <c r="L18" s="174"/>
      <c r="M18" s="174"/>
      <c r="N18" s="174"/>
      <c r="O18" s="174"/>
      <c r="P18" s="174"/>
      <c r="Q18" s="174"/>
      <c r="R18" s="174"/>
      <c r="S18" s="177"/>
      <c r="T18" s="177"/>
      <c r="U18" s="177"/>
      <c r="V18" s="797" t="s">
        <v>406</v>
      </c>
      <c r="W18" s="797"/>
      <c r="X18" s="797"/>
      <c r="Y18" s="797"/>
      <c r="Z18" s="797"/>
      <c r="AA18" s="797"/>
      <c r="AB18" s="797"/>
      <c r="AC18" s="797"/>
      <c r="AD18" s="797"/>
      <c r="AE18" s="797"/>
      <c r="AF18" s="797"/>
      <c r="AG18" s="797"/>
      <c r="AH18" s="797"/>
      <c r="AI18" s="798"/>
    </row>
    <row r="19" spans="2:35" ht="15" customHeight="1" x14ac:dyDescent="0.15"/>
  </sheetData>
  <mergeCells count="18">
    <mergeCell ref="B6:B18"/>
    <mergeCell ref="C6:AI6"/>
    <mergeCell ref="V18:AI18"/>
    <mergeCell ref="B5:D5"/>
    <mergeCell ref="E5:I5"/>
    <mergeCell ref="J5:L5"/>
    <mergeCell ref="M5:R5"/>
    <mergeCell ref="W5:AB5"/>
    <mergeCell ref="S4:V5"/>
    <mergeCell ref="C7:AI17"/>
    <mergeCell ref="B3:AI3"/>
    <mergeCell ref="B4:D4"/>
    <mergeCell ref="E4:I4"/>
    <mergeCell ref="J4:L4"/>
    <mergeCell ref="M4:R4"/>
    <mergeCell ref="W4:AB4"/>
    <mergeCell ref="AC4:AE5"/>
    <mergeCell ref="AF4:AI5"/>
  </mergeCells>
  <phoneticPr fontId="8"/>
  <printOptions horizontalCentered="1" verticalCentered="1"/>
  <pageMargins left="0.19685039370078741" right="0.19685039370078741" top="0.39370078740157483" bottom="0.19685039370078741" header="0.51181102362204722" footer="0.27559055118110237"/>
  <pageSetup paperSize="9" fitToHeight="0" orientation="landscape" copies="2"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B2:AI19"/>
  <sheetViews>
    <sheetView showGridLines="0" view="pageBreakPreview" zoomScaleNormal="100" zoomScaleSheetLayoutView="100" workbookViewId="0"/>
  </sheetViews>
  <sheetFormatPr defaultColWidth="9" defaultRowHeight="12" x14ac:dyDescent="0.15"/>
  <cols>
    <col min="1" max="1" width="1.625" style="172" customWidth="1"/>
    <col min="2" max="2" width="3.25" style="172" customWidth="1"/>
    <col min="3" max="35" width="4.25" style="172" customWidth="1"/>
    <col min="36" max="36" width="1.375" style="172" customWidth="1"/>
    <col min="37" max="16384" width="9" style="172"/>
  </cols>
  <sheetData>
    <row r="2" spans="2:35" ht="8.25" customHeight="1" x14ac:dyDescent="0.15"/>
    <row r="3" spans="2:35" ht="24.95" customHeight="1" x14ac:dyDescent="0.15">
      <c r="B3" s="443" t="s">
        <v>247</v>
      </c>
      <c r="C3" s="443"/>
      <c r="D3" s="443"/>
      <c r="E3" s="769"/>
      <c r="F3" s="769"/>
      <c r="G3" s="769"/>
      <c r="H3" s="769"/>
      <c r="I3" s="769"/>
      <c r="J3" s="443"/>
      <c r="K3" s="443"/>
      <c r="L3" s="443"/>
      <c r="M3" s="443"/>
      <c r="N3" s="443"/>
      <c r="O3" s="443"/>
      <c r="P3" s="443"/>
      <c r="Q3" s="443"/>
      <c r="R3" s="443"/>
      <c r="S3" s="443"/>
      <c r="T3" s="443"/>
      <c r="U3" s="443"/>
      <c r="V3" s="443"/>
      <c r="W3" s="443"/>
      <c r="X3" s="443"/>
      <c r="Y3" s="443"/>
      <c r="Z3" s="443"/>
      <c r="AA3" s="443"/>
      <c r="AB3" s="443"/>
      <c r="AC3" s="443"/>
      <c r="AD3" s="443"/>
      <c r="AE3" s="443"/>
      <c r="AF3" s="443"/>
      <c r="AG3" s="443"/>
      <c r="AH3" s="443"/>
      <c r="AI3" s="443"/>
    </row>
    <row r="4" spans="2:35" ht="20.100000000000001" customHeight="1" x14ac:dyDescent="0.15">
      <c r="B4" s="770" t="s">
        <v>17</v>
      </c>
      <c r="C4" s="771"/>
      <c r="D4" s="772"/>
      <c r="E4" s="773" t="s">
        <v>585</v>
      </c>
      <c r="F4" s="774"/>
      <c r="G4" s="774"/>
      <c r="H4" s="774"/>
      <c r="I4" s="775"/>
      <c r="J4" s="776" t="s">
        <v>18</v>
      </c>
      <c r="K4" s="777"/>
      <c r="L4" s="778"/>
      <c r="M4" s="779" t="s">
        <v>568</v>
      </c>
      <c r="N4" s="780"/>
      <c r="O4" s="780"/>
      <c r="P4" s="780"/>
      <c r="Q4" s="780"/>
      <c r="R4" s="781"/>
      <c r="S4" s="430" t="s">
        <v>454</v>
      </c>
      <c r="T4" s="431"/>
      <c r="U4" s="431"/>
      <c r="V4" s="432"/>
      <c r="W4" s="782" t="s">
        <v>593</v>
      </c>
      <c r="X4" s="783"/>
      <c r="Y4" s="783"/>
      <c r="Z4" s="783"/>
      <c r="AA4" s="783"/>
      <c r="AB4" s="784"/>
      <c r="AC4" s="430" t="s">
        <v>185</v>
      </c>
      <c r="AD4" s="431"/>
      <c r="AE4" s="432"/>
      <c r="AF4" s="785">
        <v>45839</v>
      </c>
      <c r="AG4" s="786"/>
      <c r="AH4" s="786"/>
      <c r="AI4" s="787"/>
    </row>
    <row r="5" spans="2:35" ht="20.100000000000001" customHeight="1" x14ac:dyDescent="0.15">
      <c r="B5" s="799" t="s">
        <v>0</v>
      </c>
      <c r="C5" s="800"/>
      <c r="D5" s="801"/>
      <c r="E5" s="802" t="s">
        <v>587</v>
      </c>
      <c r="F5" s="803"/>
      <c r="G5" s="803"/>
      <c r="H5" s="803"/>
      <c r="I5" s="804"/>
      <c r="J5" s="805" t="s">
        <v>1</v>
      </c>
      <c r="K5" s="806"/>
      <c r="L5" s="807"/>
      <c r="M5" s="779" t="s">
        <v>590</v>
      </c>
      <c r="N5" s="780"/>
      <c r="O5" s="780"/>
      <c r="P5" s="780"/>
      <c r="Q5" s="780"/>
      <c r="R5" s="781"/>
      <c r="S5" s="433"/>
      <c r="T5" s="434"/>
      <c r="U5" s="434"/>
      <c r="V5" s="435"/>
      <c r="W5" s="808" t="s">
        <v>594</v>
      </c>
      <c r="X5" s="809"/>
      <c r="Y5" s="809"/>
      <c r="Z5" s="809"/>
      <c r="AA5" s="809"/>
      <c r="AB5" s="810"/>
      <c r="AC5" s="433"/>
      <c r="AD5" s="434"/>
      <c r="AE5" s="435"/>
      <c r="AF5" s="788"/>
      <c r="AG5" s="789"/>
      <c r="AH5" s="789"/>
      <c r="AI5" s="790"/>
    </row>
    <row r="6" spans="2:35" ht="26.25" customHeight="1" x14ac:dyDescent="0.2">
      <c r="B6" s="792" t="s">
        <v>20</v>
      </c>
      <c r="C6" s="814" t="s">
        <v>19</v>
      </c>
      <c r="D6" s="815"/>
      <c r="E6" s="815"/>
      <c r="F6" s="815"/>
      <c r="G6" s="815"/>
      <c r="H6" s="815"/>
      <c r="I6" s="815"/>
      <c r="J6" s="815"/>
      <c r="K6" s="815"/>
      <c r="L6" s="815"/>
      <c r="M6" s="815"/>
      <c r="N6" s="815"/>
      <c r="O6" s="815"/>
      <c r="P6" s="815"/>
      <c r="Q6" s="815"/>
      <c r="R6" s="815"/>
      <c r="S6" s="815"/>
      <c r="T6" s="815"/>
      <c r="U6" s="815"/>
      <c r="V6" s="815"/>
      <c r="W6" s="815"/>
      <c r="X6" s="815"/>
      <c r="Y6" s="815"/>
      <c r="Z6" s="815"/>
      <c r="AA6" s="815"/>
      <c r="AB6" s="815"/>
      <c r="AC6" s="815"/>
      <c r="AD6" s="815"/>
      <c r="AE6" s="815"/>
      <c r="AF6" s="815"/>
      <c r="AG6" s="815"/>
      <c r="AH6" s="815"/>
      <c r="AI6" s="816"/>
    </row>
    <row r="7" spans="2:35" ht="35.450000000000003" customHeight="1" x14ac:dyDescent="0.15">
      <c r="B7" s="792"/>
      <c r="C7" s="811"/>
      <c r="D7" s="812"/>
      <c r="E7" s="812"/>
      <c r="F7" s="812"/>
      <c r="G7" s="812"/>
      <c r="H7" s="812"/>
      <c r="I7" s="812"/>
      <c r="J7" s="812"/>
      <c r="K7" s="812"/>
      <c r="L7" s="812"/>
      <c r="M7" s="812"/>
      <c r="N7" s="812"/>
      <c r="O7" s="812"/>
      <c r="P7" s="812"/>
      <c r="Q7" s="812"/>
      <c r="R7" s="812"/>
      <c r="S7" s="812"/>
      <c r="T7" s="812"/>
      <c r="U7" s="812"/>
      <c r="V7" s="812"/>
      <c r="W7" s="812"/>
      <c r="X7" s="812"/>
      <c r="Y7" s="812"/>
      <c r="Z7" s="812"/>
      <c r="AA7" s="812"/>
      <c r="AB7" s="812"/>
      <c r="AC7" s="812"/>
      <c r="AD7" s="812"/>
      <c r="AE7" s="812"/>
      <c r="AF7" s="812"/>
      <c r="AG7" s="812"/>
      <c r="AH7" s="812"/>
      <c r="AI7" s="813"/>
    </row>
    <row r="8" spans="2:35" ht="35.450000000000003" customHeight="1" x14ac:dyDescent="0.15">
      <c r="B8" s="792"/>
      <c r="C8" s="811"/>
      <c r="D8" s="812"/>
      <c r="E8" s="812"/>
      <c r="F8" s="812"/>
      <c r="G8" s="812"/>
      <c r="H8" s="812"/>
      <c r="I8" s="812"/>
      <c r="J8" s="812"/>
      <c r="K8" s="812"/>
      <c r="L8" s="812"/>
      <c r="M8" s="812"/>
      <c r="N8" s="812"/>
      <c r="O8" s="812"/>
      <c r="P8" s="812"/>
      <c r="Q8" s="812"/>
      <c r="R8" s="812"/>
      <c r="S8" s="812"/>
      <c r="T8" s="812"/>
      <c r="U8" s="812"/>
      <c r="V8" s="812"/>
      <c r="W8" s="812"/>
      <c r="X8" s="812"/>
      <c r="Y8" s="812"/>
      <c r="Z8" s="812"/>
      <c r="AA8" s="812"/>
      <c r="AB8" s="812"/>
      <c r="AC8" s="812"/>
      <c r="AD8" s="812"/>
      <c r="AE8" s="812"/>
      <c r="AF8" s="812"/>
      <c r="AG8" s="812"/>
      <c r="AH8" s="812"/>
      <c r="AI8" s="813"/>
    </row>
    <row r="9" spans="2:35" ht="35.450000000000003" customHeight="1" x14ac:dyDescent="0.15">
      <c r="B9" s="792"/>
      <c r="C9" s="811"/>
      <c r="D9" s="812"/>
      <c r="E9" s="812"/>
      <c r="F9" s="812"/>
      <c r="G9" s="812"/>
      <c r="H9" s="812"/>
      <c r="I9" s="812"/>
      <c r="J9" s="812"/>
      <c r="K9" s="812"/>
      <c r="L9" s="812"/>
      <c r="M9" s="812"/>
      <c r="N9" s="812"/>
      <c r="O9" s="812"/>
      <c r="P9" s="812"/>
      <c r="Q9" s="812"/>
      <c r="R9" s="812"/>
      <c r="S9" s="812"/>
      <c r="T9" s="812"/>
      <c r="U9" s="812"/>
      <c r="V9" s="812"/>
      <c r="W9" s="812"/>
      <c r="X9" s="812"/>
      <c r="Y9" s="812"/>
      <c r="Z9" s="812"/>
      <c r="AA9" s="812"/>
      <c r="AB9" s="812"/>
      <c r="AC9" s="812"/>
      <c r="AD9" s="812"/>
      <c r="AE9" s="812"/>
      <c r="AF9" s="812"/>
      <c r="AG9" s="812"/>
      <c r="AH9" s="812"/>
      <c r="AI9" s="813"/>
    </row>
    <row r="10" spans="2:35" ht="35.450000000000003" customHeight="1" x14ac:dyDescent="0.15">
      <c r="B10" s="792"/>
      <c r="C10" s="811"/>
      <c r="D10" s="812"/>
      <c r="E10" s="812"/>
      <c r="F10" s="812"/>
      <c r="G10" s="812"/>
      <c r="H10" s="812"/>
      <c r="I10" s="812"/>
      <c r="J10" s="812"/>
      <c r="K10" s="812"/>
      <c r="L10" s="812"/>
      <c r="M10" s="812"/>
      <c r="N10" s="812"/>
      <c r="O10" s="812"/>
      <c r="P10" s="812"/>
      <c r="Q10" s="812"/>
      <c r="R10" s="812"/>
      <c r="S10" s="812"/>
      <c r="T10" s="812"/>
      <c r="U10" s="812"/>
      <c r="V10" s="812"/>
      <c r="W10" s="812"/>
      <c r="X10" s="812"/>
      <c r="Y10" s="812"/>
      <c r="Z10" s="812"/>
      <c r="AA10" s="812"/>
      <c r="AB10" s="812"/>
      <c r="AC10" s="812"/>
      <c r="AD10" s="812"/>
      <c r="AE10" s="812"/>
      <c r="AF10" s="812"/>
      <c r="AG10" s="812"/>
      <c r="AH10" s="812"/>
      <c r="AI10" s="813"/>
    </row>
    <row r="11" spans="2:35" ht="35.450000000000003" customHeight="1" x14ac:dyDescent="0.15">
      <c r="B11" s="792"/>
      <c r="C11" s="811"/>
      <c r="D11" s="812"/>
      <c r="E11" s="812"/>
      <c r="F11" s="812"/>
      <c r="G11" s="812"/>
      <c r="H11" s="812"/>
      <c r="I11" s="812"/>
      <c r="J11" s="812"/>
      <c r="K11" s="812"/>
      <c r="L11" s="812"/>
      <c r="M11" s="812"/>
      <c r="N11" s="812"/>
      <c r="O11" s="812"/>
      <c r="P11" s="812"/>
      <c r="Q11" s="812"/>
      <c r="R11" s="812"/>
      <c r="S11" s="812"/>
      <c r="T11" s="812"/>
      <c r="U11" s="812"/>
      <c r="V11" s="812"/>
      <c r="W11" s="812"/>
      <c r="X11" s="812"/>
      <c r="Y11" s="812"/>
      <c r="Z11" s="812"/>
      <c r="AA11" s="812"/>
      <c r="AB11" s="812"/>
      <c r="AC11" s="812"/>
      <c r="AD11" s="812"/>
      <c r="AE11" s="812"/>
      <c r="AF11" s="812"/>
      <c r="AG11" s="812"/>
      <c r="AH11" s="812"/>
      <c r="AI11" s="813"/>
    </row>
    <row r="12" spans="2:35" ht="35.450000000000003" customHeight="1" x14ac:dyDescent="0.15">
      <c r="B12" s="792"/>
      <c r="C12" s="811"/>
      <c r="D12" s="812"/>
      <c r="E12" s="812"/>
      <c r="F12" s="812"/>
      <c r="G12" s="812"/>
      <c r="H12" s="812"/>
      <c r="I12" s="812"/>
      <c r="J12" s="812"/>
      <c r="K12" s="812"/>
      <c r="L12" s="812"/>
      <c r="M12" s="812"/>
      <c r="N12" s="812"/>
      <c r="O12" s="812"/>
      <c r="P12" s="812"/>
      <c r="Q12" s="812"/>
      <c r="R12" s="812"/>
      <c r="S12" s="812"/>
      <c r="T12" s="812"/>
      <c r="U12" s="812"/>
      <c r="V12" s="812"/>
      <c r="W12" s="812"/>
      <c r="X12" s="812"/>
      <c r="Y12" s="812"/>
      <c r="Z12" s="812"/>
      <c r="AA12" s="812"/>
      <c r="AB12" s="812"/>
      <c r="AC12" s="812"/>
      <c r="AD12" s="812"/>
      <c r="AE12" s="812"/>
      <c r="AF12" s="812"/>
      <c r="AG12" s="812"/>
      <c r="AH12" s="812"/>
      <c r="AI12" s="813"/>
    </row>
    <row r="13" spans="2:35" ht="35.450000000000003" customHeight="1" x14ac:dyDescent="0.15">
      <c r="B13" s="792"/>
      <c r="C13" s="811"/>
      <c r="D13" s="812"/>
      <c r="E13" s="812"/>
      <c r="F13" s="812"/>
      <c r="G13" s="812"/>
      <c r="H13" s="812"/>
      <c r="I13" s="812"/>
      <c r="J13" s="812"/>
      <c r="K13" s="812"/>
      <c r="L13" s="812"/>
      <c r="M13" s="812"/>
      <c r="N13" s="812"/>
      <c r="O13" s="812"/>
      <c r="P13" s="812"/>
      <c r="Q13" s="812"/>
      <c r="R13" s="812"/>
      <c r="S13" s="812"/>
      <c r="T13" s="812"/>
      <c r="U13" s="812"/>
      <c r="V13" s="812"/>
      <c r="W13" s="812"/>
      <c r="X13" s="812"/>
      <c r="Y13" s="812"/>
      <c r="Z13" s="812"/>
      <c r="AA13" s="812"/>
      <c r="AB13" s="812"/>
      <c r="AC13" s="812"/>
      <c r="AD13" s="812"/>
      <c r="AE13" s="812"/>
      <c r="AF13" s="812"/>
      <c r="AG13" s="812"/>
      <c r="AH13" s="812"/>
      <c r="AI13" s="813"/>
    </row>
    <row r="14" spans="2:35" ht="35.450000000000003" customHeight="1" x14ac:dyDescent="0.15">
      <c r="B14" s="792"/>
      <c r="C14" s="811"/>
      <c r="D14" s="812"/>
      <c r="E14" s="812"/>
      <c r="F14" s="812"/>
      <c r="G14" s="812"/>
      <c r="H14" s="812"/>
      <c r="I14" s="812"/>
      <c r="J14" s="812"/>
      <c r="K14" s="812"/>
      <c r="L14" s="812"/>
      <c r="M14" s="812"/>
      <c r="N14" s="812"/>
      <c r="O14" s="812"/>
      <c r="P14" s="812"/>
      <c r="Q14" s="812"/>
      <c r="R14" s="812"/>
      <c r="S14" s="812"/>
      <c r="T14" s="812"/>
      <c r="U14" s="812"/>
      <c r="V14" s="812"/>
      <c r="W14" s="812"/>
      <c r="X14" s="812"/>
      <c r="Y14" s="812"/>
      <c r="Z14" s="812"/>
      <c r="AA14" s="812"/>
      <c r="AB14" s="812"/>
      <c r="AC14" s="812"/>
      <c r="AD14" s="812"/>
      <c r="AE14" s="812"/>
      <c r="AF14" s="812"/>
      <c r="AG14" s="812"/>
      <c r="AH14" s="812"/>
      <c r="AI14" s="813"/>
    </row>
    <row r="15" spans="2:35" ht="35.450000000000003" customHeight="1" x14ac:dyDescent="0.15">
      <c r="B15" s="792"/>
      <c r="C15" s="811"/>
      <c r="D15" s="812"/>
      <c r="E15" s="812"/>
      <c r="F15" s="812"/>
      <c r="G15" s="812"/>
      <c r="H15" s="812"/>
      <c r="I15" s="812"/>
      <c r="J15" s="812"/>
      <c r="K15" s="812"/>
      <c r="L15" s="812"/>
      <c r="M15" s="812"/>
      <c r="N15" s="812"/>
      <c r="O15" s="812"/>
      <c r="P15" s="812"/>
      <c r="Q15" s="812"/>
      <c r="R15" s="812"/>
      <c r="S15" s="812"/>
      <c r="T15" s="812"/>
      <c r="U15" s="812"/>
      <c r="V15" s="812"/>
      <c r="W15" s="812"/>
      <c r="X15" s="812"/>
      <c r="Y15" s="812"/>
      <c r="Z15" s="812"/>
      <c r="AA15" s="812"/>
      <c r="AB15" s="812"/>
      <c r="AC15" s="812"/>
      <c r="AD15" s="812"/>
      <c r="AE15" s="812"/>
      <c r="AF15" s="812"/>
      <c r="AG15" s="812"/>
      <c r="AH15" s="812"/>
      <c r="AI15" s="813"/>
    </row>
    <row r="16" spans="2:35" ht="35.450000000000003" customHeight="1" x14ac:dyDescent="0.15">
      <c r="B16" s="792"/>
      <c r="C16" s="811"/>
      <c r="D16" s="812"/>
      <c r="E16" s="812"/>
      <c r="F16" s="812"/>
      <c r="G16" s="812"/>
      <c r="H16" s="812"/>
      <c r="I16" s="812"/>
      <c r="J16" s="812"/>
      <c r="K16" s="812"/>
      <c r="L16" s="812"/>
      <c r="M16" s="812"/>
      <c r="N16" s="812"/>
      <c r="O16" s="812"/>
      <c r="P16" s="812"/>
      <c r="Q16" s="812"/>
      <c r="R16" s="812"/>
      <c r="S16" s="812"/>
      <c r="T16" s="812"/>
      <c r="U16" s="812"/>
      <c r="V16" s="812"/>
      <c r="W16" s="812"/>
      <c r="X16" s="812"/>
      <c r="Y16" s="812"/>
      <c r="Z16" s="812"/>
      <c r="AA16" s="812"/>
      <c r="AB16" s="812"/>
      <c r="AC16" s="812"/>
      <c r="AD16" s="812"/>
      <c r="AE16" s="812"/>
      <c r="AF16" s="812"/>
      <c r="AG16" s="812"/>
      <c r="AH16" s="812"/>
      <c r="AI16" s="813"/>
    </row>
    <row r="17" spans="2:35" ht="22.5" customHeight="1" x14ac:dyDescent="0.15">
      <c r="B17" s="792"/>
      <c r="C17" s="811"/>
      <c r="D17" s="812"/>
      <c r="E17" s="812"/>
      <c r="F17" s="812"/>
      <c r="G17" s="812"/>
      <c r="H17" s="812"/>
      <c r="I17" s="812"/>
      <c r="J17" s="812"/>
      <c r="K17" s="812"/>
      <c r="L17" s="812"/>
      <c r="M17" s="812"/>
      <c r="N17" s="812"/>
      <c r="O17" s="812"/>
      <c r="P17" s="812"/>
      <c r="Q17" s="812"/>
      <c r="R17" s="812"/>
      <c r="S17" s="812"/>
      <c r="T17" s="812"/>
      <c r="U17" s="812"/>
      <c r="V17" s="812"/>
      <c r="W17" s="812"/>
      <c r="X17" s="812"/>
      <c r="Y17" s="812"/>
      <c r="Z17" s="812"/>
      <c r="AA17" s="812"/>
      <c r="AB17" s="812"/>
      <c r="AC17" s="812"/>
      <c r="AD17" s="812"/>
      <c r="AE17" s="812"/>
      <c r="AF17" s="812"/>
      <c r="AG17" s="812"/>
      <c r="AH17" s="812"/>
      <c r="AI17" s="813"/>
    </row>
    <row r="18" spans="2:35" ht="78.75" customHeight="1" x14ac:dyDescent="0.15">
      <c r="B18" s="793"/>
      <c r="C18" s="173"/>
      <c r="D18" s="174"/>
      <c r="E18" s="175"/>
      <c r="F18" s="176"/>
      <c r="G18" s="176"/>
      <c r="H18" s="174"/>
      <c r="I18" s="174"/>
      <c r="J18" s="174"/>
      <c r="K18" s="174"/>
      <c r="L18" s="174"/>
      <c r="M18" s="174"/>
      <c r="N18" s="174"/>
      <c r="O18" s="174"/>
      <c r="P18" s="174"/>
      <c r="Q18" s="174"/>
      <c r="R18" s="174"/>
      <c r="S18" s="177"/>
      <c r="T18" s="177"/>
      <c r="U18" s="177"/>
      <c r="V18" s="797" t="s">
        <v>565</v>
      </c>
      <c r="W18" s="797"/>
      <c r="X18" s="797"/>
      <c r="Y18" s="797"/>
      <c r="Z18" s="797"/>
      <c r="AA18" s="797"/>
      <c r="AB18" s="797"/>
      <c r="AC18" s="797"/>
      <c r="AD18" s="797"/>
      <c r="AE18" s="797"/>
      <c r="AF18" s="797"/>
      <c r="AG18" s="797"/>
      <c r="AH18" s="797"/>
      <c r="AI18" s="798"/>
    </row>
    <row r="19" spans="2:35" ht="15" customHeight="1" x14ac:dyDescent="0.15"/>
  </sheetData>
  <mergeCells count="18">
    <mergeCell ref="B3:AI3"/>
    <mergeCell ref="B4:D4"/>
    <mergeCell ref="E4:I4"/>
    <mergeCell ref="J4:L4"/>
    <mergeCell ref="M4:R4"/>
    <mergeCell ref="W4:AB4"/>
    <mergeCell ref="AC4:AE5"/>
    <mergeCell ref="AF4:AI5"/>
    <mergeCell ref="W5:AB5"/>
    <mergeCell ref="S4:V5"/>
    <mergeCell ref="B6:B18"/>
    <mergeCell ref="C6:AI6"/>
    <mergeCell ref="B5:D5"/>
    <mergeCell ref="E5:I5"/>
    <mergeCell ref="J5:L5"/>
    <mergeCell ref="M5:R5"/>
    <mergeCell ref="V18:AI18"/>
    <mergeCell ref="C7:AI17"/>
  </mergeCells>
  <phoneticPr fontId="8"/>
  <printOptions horizontalCentered="1" verticalCentered="1"/>
  <pageMargins left="0.19685039370078741" right="0.19685039370078741" top="0.39370078740157483" bottom="0.19685039370078741" header="0.51181102362204722" footer="0.27559055118110237"/>
  <pageSetup paperSize="9" fitToHeight="0" orientation="landscape" copies="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21F0D-EFC2-4B19-A4DC-5DC8862754AE}">
  <sheetPr codeName="Sheet26"/>
  <dimension ref="B2:AI19"/>
  <sheetViews>
    <sheetView showGridLines="0" view="pageBreakPreview" zoomScaleNormal="100" zoomScaleSheetLayoutView="100" workbookViewId="0"/>
  </sheetViews>
  <sheetFormatPr defaultColWidth="9" defaultRowHeight="12" x14ac:dyDescent="0.15"/>
  <cols>
    <col min="1" max="1" width="1.625" style="172" customWidth="1"/>
    <col min="2" max="2" width="3.25" style="172" customWidth="1"/>
    <col min="3" max="35" width="4.25" style="172" customWidth="1"/>
    <col min="36" max="36" width="1.375" style="172" customWidth="1"/>
    <col min="37" max="16384" width="9" style="172"/>
  </cols>
  <sheetData>
    <row r="2" spans="2:35" ht="8.25" customHeight="1" x14ac:dyDescent="0.15"/>
    <row r="3" spans="2:35" ht="24.95" customHeight="1" x14ac:dyDescent="0.15">
      <c r="B3" s="443" t="s">
        <v>247</v>
      </c>
      <c r="C3" s="443"/>
      <c r="D3" s="443"/>
      <c r="E3" s="769"/>
      <c r="F3" s="769"/>
      <c r="G3" s="769"/>
      <c r="H3" s="769"/>
      <c r="I3" s="769"/>
      <c r="J3" s="443"/>
      <c r="K3" s="443"/>
      <c r="L3" s="443"/>
      <c r="M3" s="443"/>
      <c r="N3" s="443"/>
      <c r="O3" s="443"/>
      <c r="P3" s="443"/>
      <c r="Q3" s="443"/>
      <c r="R3" s="443"/>
      <c r="S3" s="443"/>
      <c r="T3" s="443"/>
      <c r="U3" s="443"/>
      <c r="V3" s="443"/>
      <c r="W3" s="443"/>
      <c r="X3" s="443"/>
      <c r="Y3" s="443"/>
      <c r="Z3" s="443"/>
      <c r="AA3" s="443"/>
      <c r="AB3" s="443"/>
      <c r="AC3" s="443"/>
      <c r="AD3" s="443"/>
      <c r="AE3" s="443"/>
      <c r="AF3" s="443"/>
      <c r="AG3" s="443"/>
      <c r="AH3" s="443"/>
      <c r="AI3" s="443"/>
    </row>
    <row r="4" spans="2:35" ht="20.100000000000001" customHeight="1" x14ac:dyDescent="0.15">
      <c r="B4" s="770" t="s">
        <v>17</v>
      </c>
      <c r="C4" s="771"/>
      <c r="D4" s="772"/>
      <c r="E4" s="773" t="s">
        <v>585</v>
      </c>
      <c r="F4" s="774"/>
      <c r="G4" s="774"/>
      <c r="H4" s="774"/>
      <c r="I4" s="775"/>
      <c r="J4" s="776" t="s">
        <v>18</v>
      </c>
      <c r="K4" s="777"/>
      <c r="L4" s="778"/>
      <c r="M4" s="779" t="s">
        <v>568</v>
      </c>
      <c r="N4" s="780"/>
      <c r="O4" s="780"/>
      <c r="P4" s="780"/>
      <c r="Q4" s="780"/>
      <c r="R4" s="781"/>
      <c r="S4" s="430" t="s">
        <v>454</v>
      </c>
      <c r="T4" s="431"/>
      <c r="U4" s="431"/>
      <c r="V4" s="432"/>
      <c r="W4" s="782" t="s">
        <v>593</v>
      </c>
      <c r="X4" s="783"/>
      <c r="Y4" s="783"/>
      <c r="Z4" s="783"/>
      <c r="AA4" s="783"/>
      <c r="AB4" s="784"/>
      <c r="AC4" s="430" t="s">
        <v>185</v>
      </c>
      <c r="AD4" s="431"/>
      <c r="AE4" s="432"/>
      <c r="AF4" s="785">
        <v>45839</v>
      </c>
      <c r="AG4" s="786"/>
      <c r="AH4" s="786"/>
      <c r="AI4" s="787"/>
    </row>
    <row r="5" spans="2:35" ht="20.100000000000001" customHeight="1" x14ac:dyDescent="0.15">
      <c r="B5" s="799" t="s">
        <v>0</v>
      </c>
      <c r="C5" s="800"/>
      <c r="D5" s="801"/>
      <c r="E5" s="802" t="s">
        <v>587</v>
      </c>
      <c r="F5" s="803"/>
      <c r="G5" s="803"/>
      <c r="H5" s="803"/>
      <c r="I5" s="804"/>
      <c r="J5" s="805" t="s">
        <v>1</v>
      </c>
      <c r="K5" s="806"/>
      <c r="L5" s="807"/>
      <c r="M5" s="779" t="s">
        <v>590</v>
      </c>
      <c r="N5" s="780"/>
      <c r="O5" s="780"/>
      <c r="P5" s="780"/>
      <c r="Q5" s="780"/>
      <c r="R5" s="781"/>
      <c r="S5" s="433"/>
      <c r="T5" s="434"/>
      <c r="U5" s="434"/>
      <c r="V5" s="435"/>
      <c r="W5" s="808" t="s">
        <v>594</v>
      </c>
      <c r="X5" s="809"/>
      <c r="Y5" s="809"/>
      <c r="Z5" s="809"/>
      <c r="AA5" s="809"/>
      <c r="AB5" s="810"/>
      <c r="AC5" s="433"/>
      <c r="AD5" s="434"/>
      <c r="AE5" s="435"/>
      <c r="AF5" s="788"/>
      <c r="AG5" s="789"/>
      <c r="AH5" s="789"/>
      <c r="AI5" s="790"/>
    </row>
    <row r="6" spans="2:35" ht="26.25" customHeight="1" x14ac:dyDescent="0.2">
      <c r="B6" s="792" t="s">
        <v>20</v>
      </c>
      <c r="C6" s="814" t="s">
        <v>19</v>
      </c>
      <c r="D6" s="815"/>
      <c r="E6" s="815"/>
      <c r="F6" s="815"/>
      <c r="G6" s="815"/>
      <c r="H6" s="815"/>
      <c r="I6" s="815"/>
      <c r="J6" s="815"/>
      <c r="K6" s="815"/>
      <c r="L6" s="815"/>
      <c r="M6" s="815"/>
      <c r="N6" s="815"/>
      <c r="O6" s="815"/>
      <c r="P6" s="815"/>
      <c r="Q6" s="815"/>
      <c r="R6" s="815"/>
      <c r="S6" s="815"/>
      <c r="T6" s="815"/>
      <c r="U6" s="815"/>
      <c r="V6" s="815"/>
      <c r="W6" s="815"/>
      <c r="X6" s="815"/>
      <c r="Y6" s="815"/>
      <c r="Z6" s="815"/>
      <c r="AA6" s="815"/>
      <c r="AB6" s="815"/>
      <c r="AC6" s="815"/>
      <c r="AD6" s="815"/>
      <c r="AE6" s="815"/>
      <c r="AF6" s="815"/>
      <c r="AG6" s="815"/>
      <c r="AH6" s="815"/>
      <c r="AI6" s="816"/>
    </row>
    <row r="7" spans="2:35" ht="35.450000000000003" customHeight="1" x14ac:dyDescent="0.15">
      <c r="B7" s="792"/>
      <c r="C7" s="811"/>
      <c r="D7" s="812"/>
      <c r="E7" s="812"/>
      <c r="F7" s="812"/>
      <c r="G7" s="812"/>
      <c r="H7" s="812"/>
      <c r="I7" s="812"/>
      <c r="J7" s="812"/>
      <c r="K7" s="812"/>
      <c r="L7" s="812"/>
      <c r="M7" s="812"/>
      <c r="N7" s="812"/>
      <c r="O7" s="812"/>
      <c r="P7" s="812"/>
      <c r="Q7" s="812"/>
      <c r="R7" s="812"/>
      <c r="S7" s="812"/>
      <c r="T7" s="812"/>
      <c r="U7" s="812"/>
      <c r="V7" s="812"/>
      <c r="W7" s="812"/>
      <c r="X7" s="812"/>
      <c r="Y7" s="812"/>
      <c r="Z7" s="812"/>
      <c r="AA7" s="812"/>
      <c r="AB7" s="812"/>
      <c r="AC7" s="812"/>
      <c r="AD7" s="812"/>
      <c r="AE7" s="812"/>
      <c r="AF7" s="812"/>
      <c r="AG7" s="812"/>
      <c r="AH7" s="812"/>
      <c r="AI7" s="813"/>
    </row>
    <row r="8" spans="2:35" ht="35.450000000000003" customHeight="1" x14ac:dyDescent="0.15">
      <c r="B8" s="792"/>
      <c r="C8" s="811"/>
      <c r="D8" s="812"/>
      <c r="E8" s="812"/>
      <c r="F8" s="812"/>
      <c r="G8" s="812"/>
      <c r="H8" s="812"/>
      <c r="I8" s="812"/>
      <c r="J8" s="812"/>
      <c r="K8" s="812"/>
      <c r="L8" s="812"/>
      <c r="M8" s="812"/>
      <c r="N8" s="812"/>
      <c r="O8" s="812"/>
      <c r="P8" s="812"/>
      <c r="Q8" s="812"/>
      <c r="R8" s="812"/>
      <c r="S8" s="812"/>
      <c r="T8" s="812"/>
      <c r="U8" s="812"/>
      <c r="V8" s="812"/>
      <c r="W8" s="812"/>
      <c r="X8" s="812"/>
      <c r="Y8" s="812"/>
      <c r="Z8" s="812"/>
      <c r="AA8" s="812"/>
      <c r="AB8" s="812"/>
      <c r="AC8" s="812"/>
      <c r="AD8" s="812"/>
      <c r="AE8" s="812"/>
      <c r="AF8" s="812"/>
      <c r="AG8" s="812"/>
      <c r="AH8" s="812"/>
      <c r="AI8" s="813"/>
    </row>
    <row r="9" spans="2:35" ht="35.450000000000003" customHeight="1" x14ac:dyDescent="0.15">
      <c r="B9" s="792"/>
      <c r="C9" s="811"/>
      <c r="D9" s="812"/>
      <c r="E9" s="812"/>
      <c r="F9" s="812"/>
      <c r="G9" s="812"/>
      <c r="H9" s="812"/>
      <c r="I9" s="812"/>
      <c r="J9" s="812"/>
      <c r="K9" s="812"/>
      <c r="L9" s="812"/>
      <c r="M9" s="812"/>
      <c r="N9" s="812"/>
      <c r="O9" s="812"/>
      <c r="P9" s="812"/>
      <c r="Q9" s="812"/>
      <c r="R9" s="812"/>
      <c r="S9" s="812"/>
      <c r="T9" s="812"/>
      <c r="U9" s="812"/>
      <c r="V9" s="812"/>
      <c r="W9" s="812"/>
      <c r="X9" s="812"/>
      <c r="Y9" s="812"/>
      <c r="Z9" s="812"/>
      <c r="AA9" s="812"/>
      <c r="AB9" s="812"/>
      <c r="AC9" s="812"/>
      <c r="AD9" s="812"/>
      <c r="AE9" s="812"/>
      <c r="AF9" s="812"/>
      <c r="AG9" s="812"/>
      <c r="AH9" s="812"/>
      <c r="AI9" s="813"/>
    </row>
    <row r="10" spans="2:35" ht="35.450000000000003" customHeight="1" x14ac:dyDescent="0.15">
      <c r="B10" s="792"/>
      <c r="C10" s="811"/>
      <c r="D10" s="812"/>
      <c r="E10" s="812"/>
      <c r="F10" s="812"/>
      <c r="G10" s="812"/>
      <c r="H10" s="812"/>
      <c r="I10" s="812"/>
      <c r="J10" s="812"/>
      <c r="K10" s="812"/>
      <c r="L10" s="812"/>
      <c r="M10" s="812"/>
      <c r="N10" s="812"/>
      <c r="O10" s="812"/>
      <c r="P10" s="812"/>
      <c r="Q10" s="812"/>
      <c r="R10" s="812"/>
      <c r="S10" s="812"/>
      <c r="T10" s="812"/>
      <c r="U10" s="812"/>
      <c r="V10" s="812"/>
      <c r="W10" s="812"/>
      <c r="X10" s="812"/>
      <c r="Y10" s="812"/>
      <c r="Z10" s="812"/>
      <c r="AA10" s="812"/>
      <c r="AB10" s="812"/>
      <c r="AC10" s="812"/>
      <c r="AD10" s="812"/>
      <c r="AE10" s="812"/>
      <c r="AF10" s="812"/>
      <c r="AG10" s="812"/>
      <c r="AH10" s="812"/>
      <c r="AI10" s="813"/>
    </row>
    <row r="11" spans="2:35" ht="35.450000000000003" customHeight="1" x14ac:dyDescent="0.15">
      <c r="B11" s="792"/>
      <c r="C11" s="811"/>
      <c r="D11" s="812"/>
      <c r="E11" s="812"/>
      <c r="F11" s="812"/>
      <c r="G11" s="812"/>
      <c r="H11" s="812"/>
      <c r="I11" s="812"/>
      <c r="J11" s="812"/>
      <c r="K11" s="812"/>
      <c r="L11" s="812"/>
      <c r="M11" s="812"/>
      <c r="N11" s="812"/>
      <c r="O11" s="812"/>
      <c r="P11" s="812"/>
      <c r="Q11" s="812"/>
      <c r="R11" s="812"/>
      <c r="S11" s="812"/>
      <c r="T11" s="812"/>
      <c r="U11" s="812"/>
      <c r="V11" s="812"/>
      <c r="W11" s="812"/>
      <c r="X11" s="812"/>
      <c r="Y11" s="812"/>
      <c r="Z11" s="812"/>
      <c r="AA11" s="812"/>
      <c r="AB11" s="812"/>
      <c r="AC11" s="812"/>
      <c r="AD11" s="812"/>
      <c r="AE11" s="812"/>
      <c r="AF11" s="812"/>
      <c r="AG11" s="812"/>
      <c r="AH11" s="812"/>
      <c r="AI11" s="813"/>
    </row>
    <row r="12" spans="2:35" ht="35.450000000000003" customHeight="1" x14ac:dyDescent="0.15">
      <c r="B12" s="792"/>
      <c r="C12" s="811"/>
      <c r="D12" s="812"/>
      <c r="E12" s="812"/>
      <c r="F12" s="812"/>
      <c r="G12" s="812"/>
      <c r="H12" s="812"/>
      <c r="I12" s="812"/>
      <c r="J12" s="812"/>
      <c r="K12" s="812"/>
      <c r="L12" s="812"/>
      <c r="M12" s="812"/>
      <c r="N12" s="812"/>
      <c r="O12" s="812"/>
      <c r="P12" s="812"/>
      <c r="Q12" s="812"/>
      <c r="R12" s="812"/>
      <c r="S12" s="812"/>
      <c r="T12" s="812"/>
      <c r="U12" s="812"/>
      <c r="V12" s="812"/>
      <c r="W12" s="812"/>
      <c r="X12" s="812"/>
      <c r="Y12" s="812"/>
      <c r="Z12" s="812"/>
      <c r="AA12" s="812"/>
      <c r="AB12" s="812"/>
      <c r="AC12" s="812"/>
      <c r="AD12" s="812"/>
      <c r="AE12" s="812"/>
      <c r="AF12" s="812"/>
      <c r="AG12" s="812"/>
      <c r="AH12" s="812"/>
      <c r="AI12" s="813"/>
    </row>
    <row r="13" spans="2:35" ht="35.450000000000003" customHeight="1" x14ac:dyDescent="0.15">
      <c r="B13" s="792"/>
      <c r="C13" s="811"/>
      <c r="D13" s="812"/>
      <c r="E13" s="812"/>
      <c r="F13" s="812"/>
      <c r="G13" s="812"/>
      <c r="H13" s="812"/>
      <c r="I13" s="812"/>
      <c r="J13" s="812"/>
      <c r="K13" s="812"/>
      <c r="L13" s="812"/>
      <c r="M13" s="812"/>
      <c r="N13" s="812"/>
      <c r="O13" s="812"/>
      <c r="P13" s="812"/>
      <c r="Q13" s="812"/>
      <c r="R13" s="812"/>
      <c r="S13" s="812"/>
      <c r="T13" s="812"/>
      <c r="U13" s="812"/>
      <c r="V13" s="812"/>
      <c r="W13" s="812"/>
      <c r="X13" s="812"/>
      <c r="Y13" s="812"/>
      <c r="Z13" s="812"/>
      <c r="AA13" s="812"/>
      <c r="AB13" s="812"/>
      <c r="AC13" s="812"/>
      <c r="AD13" s="812"/>
      <c r="AE13" s="812"/>
      <c r="AF13" s="812"/>
      <c r="AG13" s="812"/>
      <c r="AH13" s="812"/>
      <c r="AI13" s="813"/>
    </row>
    <row r="14" spans="2:35" ht="35.450000000000003" customHeight="1" x14ac:dyDescent="0.15">
      <c r="B14" s="792"/>
      <c r="C14" s="811"/>
      <c r="D14" s="812"/>
      <c r="E14" s="812"/>
      <c r="F14" s="812"/>
      <c r="G14" s="812"/>
      <c r="H14" s="812"/>
      <c r="I14" s="812"/>
      <c r="J14" s="812"/>
      <c r="K14" s="812"/>
      <c r="L14" s="812"/>
      <c r="M14" s="812"/>
      <c r="N14" s="812"/>
      <c r="O14" s="812"/>
      <c r="P14" s="812"/>
      <c r="Q14" s="812"/>
      <c r="R14" s="812"/>
      <c r="S14" s="812"/>
      <c r="T14" s="812"/>
      <c r="U14" s="812"/>
      <c r="V14" s="812"/>
      <c r="W14" s="812"/>
      <c r="X14" s="812"/>
      <c r="Y14" s="812"/>
      <c r="Z14" s="812"/>
      <c r="AA14" s="812"/>
      <c r="AB14" s="812"/>
      <c r="AC14" s="812"/>
      <c r="AD14" s="812"/>
      <c r="AE14" s="812"/>
      <c r="AF14" s="812"/>
      <c r="AG14" s="812"/>
      <c r="AH14" s="812"/>
      <c r="AI14" s="813"/>
    </row>
    <row r="15" spans="2:35" ht="35.450000000000003" customHeight="1" x14ac:dyDescent="0.15">
      <c r="B15" s="792"/>
      <c r="C15" s="811"/>
      <c r="D15" s="812"/>
      <c r="E15" s="812"/>
      <c r="F15" s="812"/>
      <c r="G15" s="812"/>
      <c r="H15" s="812"/>
      <c r="I15" s="812"/>
      <c r="J15" s="812"/>
      <c r="K15" s="812"/>
      <c r="L15" s="812"/>
      <c r="M15" s="812"/>
      <c r="N15" s="812"/>
      <c r="O15" s="812"/>
      <c r="P15" s="812"/>
      <c r="Q15" s="812"/>
      <c r="R15" s="812"/>
      <c r="S15" s="812"/>
      <c r="T15" s="812"/>
      <c r="U15" s="812"/>
      <c r="V15" s="812"/>
      <c r="W15" s="812"/>
      <c r="X15" s="812"/>
      <c r="Y15" s="812"/>
      <c r="Z15" s="812"/>
      <c r="AA15" s="812"/>
      <c r="AB15" s="812"/>
      <c r="AC15" s="812"/>
      <c r="AD15" s="812"/>
      <c r="AE15" s="812"/>
      <c r="AF15" s="812"/>
      <c r="AG15" s="812"/>
      <c r="AH15" s="812"/>
      <c r="AI15" s="813"/>
    </row>
    <row r="16" spans="2:35" ht="35.450000000000003" customHeight="1" x14ac:dyDescent="0.15">
      <c r="B16" s="792"/>
      <c r="C16" s="811"/>
      <c r="D16" s="812"/>
      <c r="E16" s="812"/>
      <c r="F16" s="812"/>
      <c r="G16" s="812"/>
      <c r="H16" s="812"/>
      <c r="I16" s="812"/>
      <c r="J16" s="812"/>
      <c r="K16" s="812"/>
      <c r="L16" s="812"/>
      <c r="M16" s="812"/>
      <c r="N16" s="812"/>
      <c r="O16" s="812"/>
      <c r="P16" s="812"/>
      <c r="Q16" s="812"/>
      <c r="R16" s="812"/>
      <c r="S16" s="812"/>
      <c r="T16" s="812"/>
      <c r="U16" s="812"/>
      <c r="V16" s="812"/>
      <c r="W16" s="812"/>
      <c r="X16" s="812"/>
      <c r="Y16" s="812"/>
      <c r="Z16" s="812"/>
      <c r="AA16" s="812"/>
      <c r="AB16" s="812"/>
      <c r="AC16" s="812"/>
      <c r="AD16" s="812"/>
      <c r="AE16" s="812"/>
      <c r="AF16" s="812"/>
      <c r="AG16" s="812"/>
      <c r="AH16" s="812"/>
      <c r="AI16" s="813"/>
    </row>
    <row r="17" spans="2:35" ht="22.5" customHeight="1" x14ac:dyDescent="0.15">
      <c r="B17" s="792"/>
      <c r="C17" s="811"/>
      <c r="D17" s="812"/>
      <c r="E17" s="812"/>
      <c r="F17" s="812"/>
      <c r="G17" s="812"/>
      <c r="H17" s="812"/>
      <c r="I17" s="812"/>
      <c r="J17" s="812"/>
      <c r="K17" s="812"/>
      <c r="L17" s="812"/>
      <c r="M17" s="812"/>
      <c r="N17" s="812"/>
      <c r="O17" s="812"/>
      <c r="P17" s="812"/>
      <c r="Q17" s="812"/>
      <c r="R17" s="812"/>
      <c r="S17" s="812"/>
      <c r="T17" s="812"/>
      <c r="U17" s="812"/>
      <c r="V17" s="812"/>
      <c r="W17" s="812"/>
      <c r="X17" s="812"/>
      <c r="Y17" s="812"/>
      <c r="Z17" s="812"/>
      <c r="AA17" s="812"/>
      <c r="AB17" s="812"/>
      <c r="AC17" s="812"/>
      <c r="AD17" s="812"/>
      <c r="AE17" s="812"/>
      <c r="AF17" s="812"/>
      <c r="AG17" s="812"/>
      <c r="AH17" s="812"/>
      <c r="AI17" s="813"/>
    </row>
    <row r="18" spans="2:35" ht="78.75" customHeight="1" x14ac:dyDescent="0.15">
      <c r="B18" s="793"/>
      <c r="C18" s="173"/>
      <c r="D18" s="174"/>
      <c r="E18" s="175"/>
      <c r="F18" s="176"/>
      <c r="G18" s="176"/>
      <c r="H18" s="174"/>
      <c r="I18" s="174"/>
      <c r="J18" s="174"/>
      <c r="K18" s="174"/>
      <c r="L18" s="174"/>
      <c r="M18" s="174"/>
      <c r="N18" s="174"/>
      <c r="O18" s="174"/>
      <c r="P18" s="174"/>
      <c r="Q18" s="174"/>
      <c r="R18" s="174"/>
      <c r="S18" s="177"/>
      <c r="T18" s="177"/>
      <c r="U18" s="177"/>
      <c r="V18" s="797" t="s">
        <v>565</v>
      </c>
      <c r="W18" s="797"/>
      <c r="X18" s="797"/>
      <c r="Y18" s="797"/>
      <c r="Z18" s="797"/>
      <c r="AA18" s="797"/>
      <c r="AB18" s="797"/>
      <c r="AC18" s="797"/>
      <c r="AD18" s="797"/>
      <c r="AE18" s="797"/>
      <c r="AF18" s="797"/>
      <c r="AG18" s="797"/>
      <c r="AH18" s="797"/>
      <c r="AI18" s="798"/>
    </row>
    <row r="19" spans="2:35" ht="15" customHeight="1" x14ac:dyDescent="0.15"/>
  </sheetData>
  <mergeCells count="18">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8"/>
  <printOptions horizontalCentered="1" verticalCentered="1"/>
  <pageMargins left="0.19685039370078741" right="0.19685039370078741" top="0.39370078740157483" bottom="0.19685039370078741" header="0.51181102362204722" footer="0.27559055118110237"/>
  <pageSetup paperSize="9" fitToHeight="0" orientation="landscape" copies="2" r:id="rId1"/>
  <headerFooter alignWithMargins="0"/>
  <rowBreaks count="1" manualBreakCount="1">
    <brk id="2" max="16383"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E3DAC-D9E6-4C8C-ACBE-567C096EC47E}">
  <sheetPr codeName="Sheet15"/>
  <dimension ref="B1:CH53"/>
  <sheetViews>
    <sheetView showGridLines="0" view="pageBreakPreview" zoomScaleNormal="115" zoomScaleSheetLayoutView="100" workbookViewId="0"/>
  </sheetViews>
  <sheetFormatPr defaultColWidth="9" defaultRowHeight="12" x14ac:dyDescent="0.15"/>
  <cols>
    <col min="1" max="1" width="1.625" style="2" customWidth="1"/>
    <col min="2" max="11" width="4.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39" customWidth="1"/>
    <col min="43" max="48" width="4.25" style="3" customWidth="1"/>
    <col min="49" max="49" width="6.25" style="3" customWidth="1"/>
    <col min="50" max="86" width="4.25" style="3" customWidth="1"/>
    <col min="87" max="99" width="8" style="2" customWidth="1"/>
    <col min="100" max="110" width="9" style="2"/>
    <col min="111" max="111" width="14" style="2" customWidth="1"/>
    <col min="112" max="16384" width="9" style="2"/>
  </cols>
  <sheetData>
    <row r="1" spans="2:86" ht="12" customHeight="1" x14ac:dyDescent="0.15">
      <c r="AU1" s="833" t="s">
        <v>502</v>
      </c>
      <c r="AV1" s="842" t="s">
        <v>403</v>
      </c>
      <c r="AW1" s="842"/>
      <c r="AX1" s="842"/>
      <c r="AY1" s="843" t="s">
        <v>46</v>
      </c>
      <c r="AZ1" s="843"/>
      <c r="BA1" s="843"/>
      <c r="BB1" s="843"/>
      <c r="BC1" s="843"/>
      <c r="BD1" s="843"/>
      <c r="BE1" s="843"/>
      <c r="BF1" s="843"/>
      <c r="BG1" s="843"/>
      <c r="BH1" s="843"/>
      <c r="BI1" s="843"/>
      <c r="BJ1" s="843"/>
      <c r="BK1" s="843" t="s">
        <v>45</v>
      </c>
      <c r="BL1" s="843"/>
      <c r="BM1" s="843"/>
      <c r="BN1" s="843"/>
      <c r="BO1" s="843"/>
      <c r="BP1" s="843"/>
      <c r="BQ1" s="843"/>
      <c r="BR1" s="843"/>
      <c r="BS1" s="843"/>
      <c r="BT1" s="843"/>
      <c r="BU1" s="843"/>
      <c r="BV1" s="843"/>
      <c r="BW1" s="832"/>
      <c r="BX1" s="832"/>
      <c r="BY1" s="832"/>
      <c r="BZ1" s="832"/>
      <c r="CA1" s="832"/>
      <c r="CB1" s="832"/>
      <c r="CC1" s="832"/>
      <c r="CD1" s="832"/>
      <c r="CE1" s="832"/>
      <c r="CF1" s="832"/>
      <c r="CG1" s="832"/>
      <c r="CH1" s="832"/>
    </row>
    <row r="2" spans="2:86" ht="8.25" customHeight="1" x14ac:dyDescent="0.15">
      <c r="AU2" s="834"/>
      <c r="AV2" s="842" t="s">
        <v>402</v>
      </c>
      <c r="AW2" s="844" t="s">
        <v>401</v>
      </c>
      <c r="AX2" s="844" t="s">
        <v>457</v>
      </c>
      <c r="AY2" s="843" t="s">
        <v>503</v>
      </c>
      <c r="AZ2" s="843"/>
      <c r="BA2" s="843"/>
      <c r="BB2" s="843"/>
      <c r="BC2" s="843"/>
      <c r="BD2" s="843"/>
      <c r="BE2" s="843"/>
      <c r="BF2" s="843"/>
      <c r="BG2" s="843"/>
      <c r="BH2" s="843"/>
      <c r="BI2" s="843"/>
      <c r="BJ2" s="843"/>
      <c r="BK2" s="843" t="s">
        <v>44</v>
      </c>
      <c r="BL2" s="843"/>
      <c r="BM2" s="843"/>
      <c r="BN2" s="843"/>
      <c r="BO2" s="843" t="s">
        <v>43</v>
      </c>
      <c r="BP2" s="843"/>
      <c r="BQ2" s="843"/>
      <c r="BR2" s="843"/>
      <c r="BS2" s="843"/>
      <c r="BT2" s="843"/>
      <c r="BU2" s="843"/>
      <c r="BV2" s="843"/>
      <c r="BW2" s="860"/>
      <c r="BX2" s="860"/>
      <c r="BY2" s="860"/>
      <c r="BZ2" s="860"/>
      <c r="CA2" s="832"/>
      <c r="CB2" s="832"/>
      <c r="CC2" s="832"/>
      <c r="CD2" s="832"/>
      <c r="CE2" s="832"/>
      <c r="CF2" s="832"/>
      <c r="CG2" s="832"/>
      <c r="CH2" s="832"/>
    </row>
    <row r="3" spans="2:86" ht="24.95" customHeight="1" x14ac:dyDescent="0.15">
      <c r="B3" s="560" t="s">
        <v>318</v>
      </c>
      <c r="C3" s="861"/>
      <c r="D3" s="861"/>
      <c r="E3" s="862"/>
      <c r="F3" s="862"/>
      <c r="G3" s="862"/>
      <c r="H3" s="862"/>
      <c r="I3" s="862"/>
      <c r="J3" s="862"/>
      <c r="K3" s="861"/>
      <c r="L3" s="861"/>
      <c r="M3" s="861"/>
      <c r="N3" s="861"/>
      <c r="O3" s="861"/>
      <c r="P3" s="861"/>
      <c r="Q3" s="861"/>
      <c r="R3" s="861"/>
      <c r="S3" s="861"/>
      <c r="T3" s="861"/>
      <c r="U3" s="861"/>
      <c r="V3" s="861"/>
      <c r="W3" s="861"/>
      <c r="X3" s="861"/>
      <c r="Y3" s="861"/>
      <c r="Z3" s="861"/>
      <c r="AA3" s="861"/>
      <c r="AB3" s="861"/>
      <c r="AC3" s="861"/>
      <c r="AD3" s="861"/>
      <c r="AE3" s="861"/>
      <c r="AF3" s="861"/>
      <c r="AG3" s="861"/>
      <c r="AH3" s="861"/>
      <c r="AI3" s="861"/>
      <c r="AJ3" s="861"/>
      <c r="AK3" s="861"/>
      <c r="AL3" s="861"/>
      <c r="AM3" s="861"/>
      <c r="AN3" s="861"/>
      <c r="AO3" s="861"/>
      <c r="AU3" s="834"/>
      <c r="AV3" s="842"/>
      <c r="AW3" s="844"/>
      <c r="AX3" s="844"/>
      <c r="AY3" s="843" t="s">
        <v>42</v>
      </c>
      <c r="AZ3" s="843"/>
      <c r="BA3" s="843"/>
      <c r="BB3" s="843"/>
      <c r="BC3" s="843" t="s">
        <v>41</v>
      </c>
      <c r="BD3" s="843"/>
      <c r="BE3" s="843"/>
      <c r="BF3" s="843"/>
      <c r="BG3" s="843" t="s">
        <v>40</v>
      </c>
      <c r="BH3" s="843"/>
      <c r="BI3" s="843"/>
      <c r="BJ3" s="843"/>
      <c r="BK3" s="843" t="s">
        <v>236</v>
      </c>
      <c r="BL3" s="843"/>
      <c r="BM3" s="843"/>
      <c r="BN3" s="843"/>
      <c r="BO3" s="843" t="s">
        <v>41</v>
      </c>
      <c r="BP3" s="843"/>
      <c r="BQ3" s="843"/>
      <c r="BR3" s="843"/>
      <c r="BS3" s="843" t="s">
        <v>40</v>
      </c>
      <c r="BT3" s="843"/>
      <c r="BU3" s="843"/>
      <c r="BV3" s="843"/>
      <c r="BW3" s="832"/>
      <c r="BX3" s="832"/>
      <c r="BY3" s="832"/>
      <c r="BZ3" s="832"/>
      <c r="CA3" s="832"/>
      <c r="CB3" s="832"/>
      <c r="CC3" s="832"/>
      <c r="CD3" s="832"/>
      <c r="CE3" s="832"/>
      <c r="CF3" s="832"/>
      <c r="CG3" s="832"/>
      <c r="CH3" s="832"/>
    </row>
    <row r="4" spans="2:86" ht="18" customHeight="1" x14ac:dyDescent="0.15">
      <c r="B4" s="628" t="s">
        <v>17</v>
      </c>
      <c r="C4" s="628"/>
      <c r="D4" s="628"/>
      <c r="E4" s="822" t="s">
        <v>585</v>
      </c>
      <c r="F4" s="823"/>
      <c r="G4" s="823"/>
      <c r="H4" s="823"/>
      <c r="I4" s="823"/>
      <c r="J4" s="824"/>
      <c r="K4" s="473" t="s">
        <v>18</v>
      </c>
      <c r="L4" s="473"/>
      <c r="M4" s="473"/>
      <c r="N4" s="825" t="s">
        <v>568</v>
      </c>
      <c r="O4" s="826"/>
      <c r="P4" s="826"/>
      <c r="Q4" s="826"/>
      <c r="R4" s="826"/>
      <c r="S4" s="826"/>
      <c r="T4" s="265" t="s">
        <v>213</v>
      </c>
      <c r="U4" s="266"/>
      <c r="V4" s="266"/>
      <c r="W4" s="266"/>
      <c r="X4" s="267"/>
      <c r="Y4" s="904" t="s">
        <v>593</v>
      </c>
      <c r="Z4" s="905"/>
      <c r="AA4" s="905"/>
      <c r="AB4" s="905"/>
      <c r="AC4" s="905"/>
      <c r="AD4" s="905"/>
      <c r="AE4" s="905"/>
      <c r="AF4" s="905"/>
      <c r="AG4" s="265" t="s">
        <v>185</v>
      </c>
      <c r="AH4" s="266"/>
      <c r="AI4" s="266"/>
      <c r="AJ4" s="267"/>
      <c r="AK4" s="836">
        <v>45839</v>
      </c>
      <c r="AL4" s="837"/>
      <c r="AM4" s="837"/>
      <c r="AN4" s="837"/>
      <c r="AO4" s="838"/>
      <c r="AU4" s="834"/>
      <c r="AV4" s="842"/>
      <c r="AW4" s="844"/>
      <c r="AX4" s="84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2:86" ht="18" customHeight="1" x14ac:dyDescent="0.15">
      <c r="B5" s="564" t="s">
        <v>0</v>
      </c>
      <c r="C5" s="564"/>
      <c r="D5" s="564"/>
      <c r="E5" s="817" t="s">
        <v>587</v>
      </c>
      <c r="F5" s="818"/>
      <c r="G5" s="818"/>
      <c r="H5" s="818"/>
      <c r="I5" s="818"/>
      <c r="J5" s="819"/>
      <c r="K5" s="497" t="s">
        <v>1</v>
      </c>
      <c r="L5" s="497"/>
      <c r="M5" s="497"/>
      <c r="N5" s="825" t="s">
        <v>590</v>
      </c>
      <c r="O5" s="826"/>
      <c r="P5" s="826"/>
      <c r="Q5" s="826"/>
      <c r="R5" s="826"/>
      <c r="S5" s="826"/>
      <c r="T5" s="268"/>
      <c r="U5" s="269"/>
      <c r="V5" s="269"/>
      <c r="W5" s="269"/>
      <c r="X5" s="270"/>
      <c r="Y5" s="858" t="s">
        <v>594</v>
      </c>
      <c r="Z5" s="859"/>
      <c r="AA5" s="859"/>
      <c r="AB5" s="859"/>
      <c r="AC5" s="859"/>
      <c r="AD5" s="859"/>
      <c r="AE5" s="859"/>
      <c r="AF5" s="859"/>
      <c r="AG5" s="764"/>
      <c r="AH5" s="835"/>
      <c r="AI5" s="835"/>
      <c r="AJ5" s="765"/>
      <c r="AK5" s="839"/>
      <c r="AL5" s="840"/>
      <c r="AM5" s="840"/>
      <c r="AN5" s="840"/>
      <c r="AO5" s="841"/>
      <c r="AU5" s="834"/>
      <c r="AV5" s="154" t="str">
        <f>N7</f>
        <v>PS</v>
      </c>
      <c r="AW5" s="155">
        <f>R7</f>
        <v>0</v>
      </c>
      <c r="AX5" s="156" t="str">
        <f>AM35</f>
        <v>Ⅰ</v>
      </c>
      <c r="AY5" s="156" t="str">
        <f>IF(Y37&gt;0,Y37,"")</f>
        <v/>
      </c>
      <c r="AZ5" s="156" t="str">
        <f>IF(Y37&gt;0,"",IF(Z37&gt;0,Z37,""))</f>
        <v/>
      </c>
      <c r="BA5" s="156" t="str">
        <f>IF(Y37+Z37&gt;0,"",IF(AA37&gt;0,AA37,""))</f>
        <v/>
      </c>
      <c r="BB5" s="156" t="str">
        <f>IF(Y37+Z37+AA37&gt;0,"",IF(AB37&gt;0,AB37,""))</f>
        <v/>
      </c>
      <c r="BC5" s="156">
        <f t="shared" ref="BC5:BJ5" si="0">AC37</f>
        <v>0</v>
      </c>
      <c r="BD5" s="156">
        <f>AD37</f>
        <v>0</v>
      </c>
      <c r="BE5" s="156">
        <f>AE37</f>
        <v>0</v>
      </c>
      <c r="BF5" s="156">
        <f t="shared" si="0"/>
        <v>0</v>
      </c>
      <c r="BG5" s="156">
        <f t="shared" si="0"/>
        <v>0</v>
      </c>
      <c r="BH5" s="156">
        <f t="shared" si="0"/>
        <v>0</v>
      </c>
      <c r="BI5" s="156">
        <f>AI37</f>
        <v>0</v>
      </c>
      <c r="BJ5" s="156">
        <f t="shared" si="0"/>
        <v>0</v>
      </c>
      <c r="BK5" s="156" t="str">
        <f>IF(Y37&gt;0,R7,"")</f>
        <v/>
      </c>
      <c r="BL5" s="157" t="str">
        <f>IF(Y37&gt;0,"",IF(Z37&gt;0,R7,""))</f>
        <v/>
      </c>
      <c r="BM5" s="157" t="str">
        <f>IF(Y37+Z37&gt;0,"",IF(AA37&gt;0,R7,""))</f>
        <v/>
      </c>
      <c r="BN5" s="157" t="str">
        <f>IF(Y37+Z37+AA37&gt;0,"",IF(AB37&gt;0,R7,""))</f>
        <v/>
      </c>
      <c r="BO5" s="156">
        <f>AC35</f>
        <v>0</v>
      </c>
      <c r="BP5" s="156">
        <f t="shared" ref="BP5:BQ5" si="1">AD35</f>
        <v>0</v>
      </c>
      <c r="BQ5" s="156">
        <f t="shared" si="1"/>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2:86" ht="12" customHeight="1" x14ac:dyDescent="0.15">
      <c r="B6" s="829" t="s">
        <v>184</v>
      </c>
      <c r="C6" s="863"/>
      <c r="D6" s="864"/>
      <c r="E6" s="865"/>
      <c r="F6" s="865"/>
      <c r="G6" s="865"/>
      <c r="H6" s="865"/>
      <c r="I6" s="865"/>
      <c r="J6" s="866"/>
      <c r="K6" s="871" t="s">
        <v>319</v>
      </c>
      <c r="L6" s="872"/>
      <c r="M6" s="872"/>
      <c r="N6" s="872"/>
      <c r="O6" s="872"/>
      <c r="P6" s="872"/>
      <c r="Q6" s="872"/>
      <c r="R6" s="872"/>
      <c r="S6" s="872"/>
      <c r="T6" s="872"/>
      <c r="U6" s="872"/>
      <c r="V6" s="872"/>
      <c r="W6" s="872"/>
      <c r="X6" s="872"/>
      <c r="Y6" s="872"/>
      <c r="Z6" s="872"/>
      <c r="AA6" s="872"/>
      <c r="AB6" s="872"/>
      <c r="AC6" s="872"/>
      <c r="AD6" s="872"/>
      <c r="AE6" s="872"/>
      <c r="AF6" s="872"/>
      <c r="AG6" s="872"/>
      <c r="AH6" s="872"/>
      <c r="AI6" s="872"/>
      <c r="AJ6" s="872"/>
      <c r="AK6" s="872"/>
      <c r="AL6" s="872"/>
      <c r="AM6" s="872"/>
      <c r="AN6" s="872"/>
      <c r="AO6" s="873"/>
      <c r="AP6" s="2"/>
    </row>
    <row r="7" spans="2:86" ht="12" customHeight="1" x14ac:dyDescent="0.15">
      <c r="B7" s="830"/>
      <c r="C7" s="867"/>
      <c r="D7" s="865"/>
      <c r="E7" s="865"/>
      <c r="F7" s="865"/>
      <c r="G7" s="865"/>
      <c r="H7" s="865"/>
      <c r="I7" s="865"/>
      <c r="J7" s="866"/>
      <c r="K7" s="874" t="s">
        <v>183</v>
      </c>
      <c r="L7" s="875"/>
      <c r="M7" s="857"/>
      <c r="N7" s="876" t="s">
        <v>582</v>
      </c>
      <c r="O7" s="877"/>
      <c r="P7" s="874" t="s">
        <v>320</v>
      </c>
      <c r="Q7" s="857"/>
      <c r="R7" s="878">
        <v>0</v>
      </c>
      <c r="S7" s="879"/>
      <c r="T7" s="880"/>
      <c r="U7" s="845" t="s">
        <v>440</v>
      </c>
      <c r="V7" s="881"/>
      <c r="W7" s="845" t="s">
        <v>321</v>
      </c>
      <c r="X7" s="881"/>
      <c r="Y7" s="857" t="s">
        <v>182</v>
      </c>
      <c r="Z7" s="831"/>
      <c r="AA7" s="831"/>
      <c r="AB7" s="831"/>
      <c r="AC7" s="845" t="s">
        <v>322</v>
      </c>
      <c r="AD7" s="846"/>
      <c r="AE7" s="846"/>
      <c r="AF7" s="846"/>
      <c r="AG7" s="846"/>
      <c r="AH7" s="846"/>
      <c r="AI7" s="846"/>
      <c r="AJ7" s="881"/>
      <c r="AK7" s="845" t="s">
        <v>323</v>
      </c>
      <c r="AL7" s="846"/>
      <c r="AM7" s="846"/>
      <c r="AN7" s="847"/>
      <c r="AO7" s="848"/>
      <c r="AP7" s="2"/>
      <c r="AW7" s="4"/>
    </row>
    <row r="8" spans="2:86" ht="12" customHeight="1" x14ac:dyDescent="0.15">
      <c r="B8" s="830"/>
      <c r="C8" s="867"/>
      <c r="D8" s="865"/>
      <c r="E8" s="865"/>
      <c r="F8" s="865"/>
      <c r="G8" s="865"/>
      <c r="H8" s="865"/>
      <c r="I8" s="865"/>
      <c r="J8" s="866"/>
      <c r="K8" s="831" t="s">
        <v>324</v>
      </c>
      <c r="L8" s="831" t="s">
        <v>167</v>
      </c>
      <c r="M8" s="831"/>
      <c r="N8" s="831" t="s">
        <v>166</v>
      </c>
      <c r="O8" s="831"/>
      <c r="P8" s="831" t="s">
        <v>325</v>
      </c>
      <c r="Q8" s="831"/>
      <c r="R8" s="831" t="s">
        <v>2</v>
      </c>
      <c r="S8" s="831"/>
      <c r="T8" s="831"/>
      <c r="U8" s="849"/>
      <c r="V8" s="882"/>
      <c r="W8" s="849"/>
      <c r="X8" s="882"/>
      <c r="Y8" s="857"/>
      <c r="Z8" s="831"/>
      <c r="AA8" s="831"/>
      <c r="AB8" s="831"/>
      <c r="AC8" s="853"/>
      <c r="AD8" s="854"/>
      <c r="AE8" s="854"/>
      <c r="AF8" s="854"/>
      <c r="AG8" s="854"/>
      <c r="AH8" s="854"/>
      <c r="AI8" s="854"/>
      <c r="AJ8" s="883"/>
      <c r="AK8" s="849"/>
      <c r="AL8" s="850"/>
      <c r="AM8" s="850"/>
      <c r="AN8" s="851"/>
      <c r="AO8" s="852"/>
      <c r="AP8" s="2"/>
    </row>
    <row r="9" spans="2:86" ht="12" customHeight="1" x14ac:dyDescent="0.15">
      <c r="B9" s="830"/>
      <c r="C9" s="867"/>
      <c r="D9" s="865"/>
      <c r="E9" s="865"/>
      <c r="F9" s="865"/>
      <c r="G9" s="865"/>
      <c r="H9" s="865"/>
      <c r="I9" s="865"/>
      <c r="J9" s="866"/>
      <c r="K9" s="831"/>
      <c r="L9" s="831"/>
      <c r="M9" s="831"/>
      <c r="N9" s="831"/>
      <c r="O9" s="831"/>
      <c r="P9" s="831"/>
      <c r="Q9" s="831"/>
      <c r="R9" s="831"/>
      <c r="S9" s="831"/>
      <c r="T9" s="831"/>
      <c r="U9" s="849"/>
      <c r="V9" s="882"/>
      <c r="W9" s="849"/>
      <c r="X9" s="882"/>
      <c r="Y9" s="857" t="s">
        <v>326</v>
      </c>
      <c r="Z9" s="831"/>
      <c r="AA9" s="831"/>
      <c r="AB9" s="831"/>
      <c r="AC9" s="831" t="s">
        <v>327</v>
      </c>
      <c r="AD9" s="831"/>
      <c r="AE9" s="831"/>
      <c r="AF9" s="831"/>
      <c r="AG9" s="831" t="s">
        <v>328</v>
      </c>
      <c r="AH9" s="831"/>
      <c r="AI9" s="831"/>
      <c r="AJ9" s="831"/>
      <c r="AK9" s="849"/>
      <c r="AL9" s="850"/>
      <c r="AM9" s="850"/>
      <c r="AN9" s="851"/>
      <c r="AO9" s="852"/>
      <c r="AP9" s="2"/>
    </row>
    <row r="10" spans="2:86" ht="12" customHeight="1" x14ac:dyDescent="0.15">
      <c r="B10" s="830"/>
      <c r="C10" s="867"/>
      <c r="D10" s="865"/>
      <c r="E10" s="865"/>
      <c r="F10" s="865"/>
      <c r="G10" s="865"/>
      <c r="H10" s="865"/>
      <c r="I10" s="865"/>
      <c r="J10" s="866"/>
      <c r="K10" s="831"/>
      <c r="L10" s="831"/>
      <c r="M10" s="831"/>
      <c r="N10" s="831"/>
      <c r="O10" s="831"/>
      <c r="P10" s="831"/>
      <c r="Q10" s="831"/>
      <c r="R10" s="831"/>
      <c r="S10" s="831"/>
      <c r="T10" s="831"/>
      <c r="U10" s="853"/>
      <c r="V10" s="883"/>
      <c r="W10" s="853"/>
      <c r="X10" s="883"/>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3"/>
      <c r="AL10" s="854"/>
      <c r="AM10" s="854"/>
      <c r="AN10" s="855"/>
      <c r="AO10" s="856"/>
      <c r="AP10" s="2"/>
    </row>
    <row r="11" spans="2:86" ht="12" customHeight="1" x14ac:dyDescent="0.15">
      <c r="B11" s="830"/>
      <c r="C11" s="867"/>
      <c r="D11" s="865"/>
      <c r="E11" s="865"/>
      <c r="F11" s="865"/>
      <c r="G11" s="865"/>
      <c r="H11" s="865"/>
      <c r="I11" s="865"/>
      <c r="J11" s="866"/>
      <c r="K11" s="68">
        <v>1</v>
      </c>
      <c r="L11" s="820"/>
      <c r="M11" s="821"/>
      <c r="N11" s="820"/>
      <c r="O11" s="821"/>
      <c r="P11" s="820"/>
      <c r="Q11" s="821"/>
      <c r="R11" s="827"/>
      <c r="S11" s="828"/>
      <c r="T11" s="828"/>
      <c r="U11" s="820"/>
      <c r="V11" s="821"/>
      <c r="W11" s="820"/>
      <c r="X11" s="821"/>
      <c r="Y11" s="212"/>
      <c r="Z11" s="213"/>
      <c r="AA11" s="213"/>
      <c r="AB11" s="213"/>
      <c r="AC11" s="214"/>
      <c r="AD11" s="214"/>
      <c r="AE11" s="214"/>
      <c r="AF11" s="214"/>
      <c r="AG11" s="214"/>
      <c r="AH11" s="214"/>
      <c r="AI11" s="214"/>
      <c r="AJ11" s="214"/>
      <c r="AK11" s="884"/>
      <c r="AL11" s="885"/>
      <c r="AM11" s="885"/>
      <c r="AN11" s="885"/>
      <c r="AO11" s="886"/>
      <c r="AP11" s="2"/>
      <c r="AQ11" s="161">
        <f>IF(P11="材質劣化",2,IF(P11="漏水",3,1))</f>
        <v>1</v>
      </c>
    </row>
    <row r="12" spans="2:86" ht="12" customHeight="1" x14ac:dyDescent="0.15">
      <c r="B12" s="830"/>
      <c r="C12" s="867"/>
      <c r="D12" s="865"/>
      <c r="E12" s="865"/>
      <c r="F12" s="865"/>
      <c r="G12" s="865"/>
      <c r="H12" s="865"/>
      <c r="I12" s="865"/>
      <c r="J12" s="866"/>
      <c r="K12" s="68">
        <v>2</v>
      </c>
      <c r="L12" s="820"/>
      <c r="M12" s="821"/>
      <c r="N12" s="820"/>
      <c r="O12" s="821"/>
      <c r="P12" s="820"/>
      <c r="Q12" s="821"/>
      <c r="R12" s="827"/>
      <c r="S12" s="828"/>
      <c r="T12" s="828"/>
      <c r="U12" s="820"/>
      <c r="V12" s="821"/>
      <c r="W12" s="820"/>
      <c r="X12" s="821"/>
      <c r="Y12" s="212"/>
      <c r="Z12" s="213"/>
      <c r="AA12" s="213"/>
      <c r="AB12" s="213"/>
      <c r="AC12" s="214"/>
      <c r="AD12" s="214"/>
      <c r="AE12" s="214"/>
      <c r="AF12" s="214"/>
      <c r="AG12" s="214"/>
      <c r="AH12" s="214"/>
      <c r="AI12" s="214"/>
      <c r="AJ12" s="214"/>
      <c r="AK12" s="884"/>
      <c r="AL12" s="885"/>
      <c r="AM12" s="885"/>
      <c r="AN12" s="885"/>
      <c r="AO12" s="886"/>
      <c r="AP12" s="2"/>
      <c r="AQ12" s="161">
        <f>IF(P12="材質劣化",2,IF(P12="漏水",3,1))</f>
        <v>1</v>
      </c>
    </row>
    <row r="13" spans="2:86" ht="12" customHeight="1" x14ac:dyDescent="0.15">
      <c r="B13" s="830"/>
      <c r="C13" s="867"/>
      <c r="D13" s="865"/>
      <c r="E13" s="865"/>
      <c r="F13" s="865"/>
      <c r="G13" s="865"/>
      <c r="H13" s="865"/>
      <c r="I13" s="865"/>
      <c r="J13" s="866"/>
      <c r="K13" s="68">
        <v>3</v>
      </c>
      <c r="L13" s="820"/>
      <c r="M13" s="821"/>
      <c r="N13" s="820"/>
      <c r="O13" s="821"/>
      <c r="P13" s="820"/>
      <c r="Q13" s="821"/>
      <c r="R13" s="820"/>
      <c r="S13" s="710"/>
      <c r="T13" s="821"/>
      <c r="U13" s="820"/>
      <c r="V13" s="821"/>
      <c r="W13" s="820"/>
      <c r="X13" s="821"/>
      <c r="Y13" s="212"/>
      <c r="Z13" s="213"/>
      <c r="AA13" s="213"/>
      <c r="AB13" s="213"/>
      <c r="AC13" s="214"/>
      <c r="AD13" s="214"/>
      <c r="AE13" s="214"/>
      <c r="AF13" s="214"/>
      <c r="AG13" s="214"/>
      <c r="AH13" s="214"/>
      <c r="AI13" s="214"/>
      <c r="AJ13" s="214"/>
      <c r="AK13" s="884"/>
      <c r="AL13" s="885"/>
      <c r="AM13" s="885"/>
      <c r="AN13" s="885"/>
      <c r="AO13" s="886"/>
      <c r="AP13" s="2"/>
      <c r="AQ13" s="161">
        <f t="shared" ref="AQ13:AQ27" si="2">IF(P13="材質劣化",2,IF(P13="漏水",3,1))</f>
        <v>1</v>
      </c>
    </row>
    <row r="14" spans="2:86" ht="12" customHeight="1" x14ac:dyDescent="0.15">
      <c r="B14" s="830"/>
      <c r="C14" s="867"/>
      <c r="D14" s="865"/>
      <c r="E14" s="865"/>
      <c r="F14" s="865"/>
      <c r="G14" s="865"/>
      <c r="H14" s="865"/>
      <c r="I14" s="865"/>
      <c r="J14" s="866"/>
      <c r="K14" s="68">
        <v>4</v>
      </c>
      <c r="L14" s="820"/>
      <c r="M14" s="821"/>
      <c r="N14" s="820"/>
      <c r="O14" s="821"/>
      <c r="P14" s="820"/>
      <c r="Q14" s="821"/>
      <c r="R14" s="820"/>
      <c r="S14" s="710"/>
      <c r="T14" s="821"/>
      <c r="U14" s="820"/>
      <c r="V14" s="821"/>
      <c r="W14" s="820"/>
      <c r="X14" s="821"/>
      <c r="Y14" s="212"/>
      <c r="Z14" s="213"/>
      <c r="AA14" s="213"/>
      <c r="AB14" s="213"/>
      <c r="AC14" s="214"/>
      <c r="AD14" s="214"/>
      <c r="AE14" s="214"/>
      <c r="AF14" s="214"/>
      <c r="AG14" s="214"/>
      <c r="AH14" s="214"/>
      <c r="AI14" s="214"/>
      <c r="AJ14" s="214"/>
      <c r="AK14" s="884"/>
      <c r="AL14" s="885"/>
      <c r="AM14" s="885"/>
      <c r="AN14" s="885"/>
      <c r="AO14" s="886"/>
      <c r="AP14" s="2"/>
      <c r="AQ14" s="161">
        <f t="shared" si="2"/>
        <v>1</v>
      </c>
    </row>
    <row r="15" spans="2:86" ht="12" customHeight="1" x14ac:dyDescent="0.15">
      <c r="B15" s="830"/>
      <c r="C15" s="867"/>
      <c r="D15" s="865"/>
      <c r="E15" s="865"/>
      <c r="F15" s="865"/>
      <c r="G15" s="865"/>
      <c r="H15" s="865"/>
      <c r="I15" s="865"/>
      <c r="J15" s="866"/>
      <c r="K15" s="68">
        <v>5</v>
      </c>
      <c r="L15" s="820"/>
      <c r="M15" s="821"/>
      <c r="N15" s="820"/>
      <c r="O15" s="821"/>
      <c r="P15" s="820"/>
      <c r="Q15" s="821"/>
      <c r="R15" s="820"/>
      <c r="S15" s="710"/>
      <c r="T15" s="821"/>
      <c r="U15" s="820"/>
      <c r="V15" s="821"/>
      <c r="W15" s="820"/>
      <c r="X15" s="821"/>
      <c r="Y15" s="212"/>
      <c r="Z15" s="213"/>
      <c r="AA15" s="213"/>
      <c r="AB15" s="213"/>
      <c r="AC15" s="214"/>
      <c r="AD15" s="214"/>
      <c r="AE15" s="214"/>
      <c r="AF15" s="214"/>
      <c r="AG15" s="214"/>
      <c r="AH15" s="214"/>
      <c r="AI15" s="214"/>
      <c r="AJ15" s="214"/>
      <c r="AK15" s="884"/>
      <c r="AL15" s="885"/>
      <c r="AM15" s="885"/>
      <c r="AN15" s="885"/>
      <c r="AO15" s="886"/>
      <c r="AP15" s="2"/>
      <c r="AQ15" s="161">
        <f t="shared" si="2"/>
        <v>1</v>
      </c>
    </row>
    <row r="16" spans="2:86" ht="12" customHeight="1" x14ac:dyDescent="0.15">
      <c r="B16" s="830"/>
      <c r="C16" s="867"/>
      <c r="D16" s="865"/>
      <c r="E16" s="865"/>
      <c r="F16" s="865"/>
      <c r="G16" s="865"/>
      <c r="H16" s="865"/>
      <c r="I16" s="865"/>
      <c r="J16" s="866"/>
      <c r="K16" s="68">
        <v>6</v>
      </c>
      <c r="L16" s="820"/>
      <c r="M16" s="821"/>
      <c r="N16" s="820"/>
      <c r="O16" s="821"/>
      <c r="P16" s="820"/>
      <c r="Q16" s="821"/>
      <c r="R16" s="820"/>
      <c r="S16" s="710"/>
      <c r="T16" s="821"/>
      <c r="U16" s="820"/>
      <c r="V16" s="821"/>
      <c r="W16" s="820"/>
      <c r="X16" s="821"/>
      <c r="Y16" s="212"/>
      <c r="Z16" s="213"/>
      <c r="AA16" s="213"/>
      <c r="AB16" s="213"/>
      <c r="AC16" s="214"/>
      <c r="AD16" s="214"/>
      <c r="AE16" s="214"/>
      <c r="AF16" s="214"/>
      <c r="AG16" s="214"/>
      <c r="AH16" s="214"/>
      <c r="AI16" s="214"/>
      <c r="AJ16" s="214"/>
      <c r="AK16" s="884"/>
      <c r="AL16" s="885"/>
      <c r="AM16" s="885"/>
      <c r="AN16" s="885"/>
      <c r="AO16" s="886"/>
      <c r="AP16" s="2"/>
      <c r="AQ16" s="161">
        <f t="shared" si="2"/>
        <v>1</v>
      </c>
    </row>
    <row r="17" spans="2:46" ht="12" customHeight="1" x14ac:dyDescent="0.15">
      <c r="B17" s="830"/>
      <c r="C17" s="867"/>
      <c r="D17" s="865"/>
      <c r="E17" s="865"/>
      <c r="F17" s="865"/>
      <c r="G17" s="865"/>
      <c r="H17" s="865"/>
      <c r="I17" s="865"/>
      <c r="J17" s="866"/>
      <c r="K17" s="68">
        <v>7</v>
      </c>
      <c r="L17" s="820"/>
      <c r="M17" s="821"/>
      <c r="N17" s="820"/>
      <c r="O17" s="821"/>
      <c r="P17" s="820"/>
      <c r="Q17" s="821"/>
      <c r="R17" s="820"/>
      <c r="S17" s="710"/>
      <c r="T17" s="821"/>
      <c r="U17" s="820"/>
      <c r="V17" s="821"/>
      <c r="W17" s="820"/>
      <c r="X17" s="821"/>
      <c r="Y17" s="212"/>
      <c r="Z17" s="213"/>
      <c r="AA17" s="213"/>
      <c r="AB17" s="213"/>
      <c r="AC17" s="214"/>
      <c r="AD17" s="214"/>
      <c r="AE17" s="214"/>
      <c r="AF17" s="214"/>
      <c r="AG17" s="214"/>
      <c r="AH17" s="214"/>
      <c r="AI17" s="214"/>
      <c r="AJ17" s="214"/>
      <c r="AK17" s="884"/>
      <c r="AL17" s="885"/>
      <c r="AM17" s="885"/>
      <c r="AN17" s="885"/>
      <c r="AO17" s="886"/>
      <c r="AP17" s="2"/>
      <c r="AQ17" s="161">
        <f t="shared" si="2"/>
        <v>1</v>
      </c>
    </row>
    <row r="18" spans="2:46" ht="12" customHeight="1" x14ac:dyDescent="0.15">
      <c r="B18" s="830"/>
      <c r="C18" s="867"/>
      <c r="D18" s="865"/>
      <c r="E18" s="865"/>
      <c r="F18" s="865"/>
      <c r="G18" s="865"/>
      <c r="H18" s="865"/>
      <c r="I18" s="865"/>
      <c r="J18" s="866"/>
      <c r="K18" s="68">
        <v>8</v>
      </c>
      <c r="L18" s="820"/>
      <c r="M18" s="821"/>
      <c r="N18" s="820"/>
      <c r="O18" s="821"/>
      <c r="P18" s="820"/>
      <c r="Q18" s="821"/>
      <c r="R18" s="820"/>
      <c r="S18" s="710"/>
      <c r="T18" s="821"/>
      <c r="U18" s="820"/>
      <c r="V18" s="821"/>
      <c r="W18" s="820"/>
      <c r="X18" s="821"/>
      <c r="Y18" s="212"/>
      <c r="Z18" s="213"/>
      <c r="AA18" s="213"/>
      <c r="AB18" s="213"/>
      <c r="AC18" s="214"/>
      <c r="AD18" s="214"/>
      <c r="AE18" s="214"/>
      <c r="AF18" s="214"/>
      <c r="AG18" s="214"/>
      <c r="AH18" s="214"/>
      <c r="AI18" s="214"/>
      <c r="AJ18" s="214"/>
      <c r="AK18" s="884"/>
      <c r="AL18" s="885"/>
      <c r="AM18" s="885"/>
      <c r="AN18" s="885"/>
      <c r="AO18" s="886"/>
      <c r="AP18" s="2"/>
      <c r="AQ18" s="161">
        <f t="shared" si="2"/>
        <v>1</v>
      </c>
    </row>
    <row r="19" spans="2:46" ht="12" customHeight="1" x14ac:dyDescent="0.15">
      <c r="B19" s="830"/>
      <c r="C19" s="867"/>
      <c r="D19" s="865"/>
      <c r="E19" s="865"/>
      <c r="F19" s="865"/>
      <c r="G19" s="865"/>
      <c r="H19" s="865"/>
      <c r="I19" s="865"/>
      <c r="J19" s="866"/>
      <c r="K19" s="68">
        <v>9</v>
      </c>
      <c r="L19" s="820"/>
      <c r="M19" s="821"/>
      <c r="N19" s="820"/>
      <c r="O19" s="821"/>
      <c r="P19" s="820"/>
      <c r="Q19" s="821"/>
      <c r="R19" s="820"/>
      <c r="S19" s="710"/>
      <c r="T19" s="821"/>
      <c r="U19" s="820"/>
      <c r="V19" s="821"/>
      <c r="W19" s="820"/>
      <c r="X19" s="821"/>
      <c r="Y19" s="212"/>
      <c r="Z19" s="213"/>
      <c r="AA19" s="213"/>
      <c r="AB19" s="213"/>
      <c r="AC19" s="214"/>
      <c r="AD19" s="214"/>
      <c r="AE19" s="214"/>
      <c r="AF19" s="214"/>
      <c r="AG19" s="214"/>
      <c r="AH19" s="214"/>
      <c r="AI19" s="214"/>
      <c r="AJ19" s="214"/>
      <c r="AK19" s="884"/>
      <c r="AL19" s="885"/>
      <c r="AM19" s="885"/>
      <c r="AN19" s="885"/>
      <c r="AO19" s="886"/>
      <c r="AP19" s="2"/>
      <c r="AQ19" s="161">
        <f t="shared" si="2"/>
        <v>1</v>
      </c>
    </row>
    <row r="20" spans="2:46" ht="12" customHeight="1" x14ac:dyDescent="0.15">
      <c r="B20" s="830"/>
      <c r="C20" s="867"/>
      <c r="D20" s="865"/>
      <c r="E20" s="865"/>
      <c r="F20" s="865"/>
      <c r="G20" s="865"/>
      <c r="H20" s="865"/>
      <c r="I20" s="865"/>
      <c r="J20" s="866"/>
      <c r="K20" s="68">
        <v>10</v>
      </c>
      <c r="L20" s="820"/>
      <c r="M20" s="821"/>
      <c r="N20" s="820"/>
      <c r="O20" s="821"/>
      <c r="P20" s="820"/>
      <c r="Q20" s="821"/>
      <c r="R20" s="820"/>
      <c r="S20" s="710"/>
      <c r="T20" s="821"/>
      <c r="U20" s="820"/>
      <c r="V20" s="821"/>
      <c r="W20" s="820"/>
      <c r="X20" s="821"/>
      <c r="Y20" s="212"/>
      <c r="Z20" s="213"/>
      <c r="AA20" s="213"/>
      <c r="AB20" s="213"/>
      <c r="AC20" s="214"/>
      <c r="AD20" s="214"/>
      <c r="AE20" s="214"/>
      <c r="AF20" s="214"/>
      <c r="AG20" s="214"/>
      <c r="AH20" s="214"/>
      <c r="AI20" s="214"/>
      <c r="AJ20" s="214"/>
      <c r="AK20" s="884"/>
      <c r="AL20" s="885"/>
      <c r="AM20" s="885"/>
      <c r="AN20" s="885"/>
      <c r="AO20" s="886"/>
      <c r="AP20" s="2"/>
      <c r="AQ20" s="161">
        <f t="shared" si="2"/>
        <v>1</v>
      </c>
    </row>
    <row r="21" spans="2:46" ht="12" customHeight="1" x14ac:dyDescent="0.15">
      <c r="B21" s="830"/>
      <c r="C21" s="867"/>
      <c r="D21" s="865"/>
      <c r="E21" s="865"/>
      <c r="F21" s="865"/>
      <c r="G21" s="865"/>
      <c r="H21" s="865"/>
      <c r="I21" s="865"/>
      <c r="J21" s="866"/>
      <c r="K21" s="68">
        <v>11</v>
      </c>
      <c r="L21" s="820"/>
      <c r="M21" s="821"/>
      <c r="N21" s="820"/>
      <c r="O21" s="821"/>
      <c r="P21" s="820"/>
      <c r="Q21" s="821"/>
      <c r="R21" s="820"/>
      <c r="S21" s="710"/>
      <c r="T21" s="821"/>
      <c r="U21" s="820"/>
      <c r="V21" s="821"/>
      <c r="W21" s="820"/>
      <c r="X21" s="821"/>
      <c r="Y21" s="212"/>
      <c r="Z21" s="213"/>
      <c r="AA21" s="213"/>
      <c r="AB21" s="213"/>
      <c r="AC21" s="214"/>
      <c r="AD21" s="214"/>
      <c r="AE21" s="214"/>
      <c r="AF21" s="214"/>
      <c r="AG21" s="214"/>
      <c r="AH21" s="214"/>
      <c r="AI21" s="214"/>
      <c r="AJ21" s="214"/>
      <c r="AK21" s="884"/>
      <c r="AL21" s="885"/>
      <c r="AM21" s="885"/>
      <c r="AN21" s="885"/>
      <c r="AO21" s="886"/>
      <c r="AP21" s="2"/>
      <c r="AQ21" s="161">
        <f>IF(P21="材質劣化",2,IF(P21="漏水",3,1))</f>
        <v>1</v>
      </c>
    </row>
    <row r="22" spans="2:46" ht="12" customHeight="1" x14ac:dyDescent="0.15">
      <c r="B22" s="830"/>
      <c r="C22" s="867"/>
      <c r="D22" s="865"/>
      <c r="E22" s="865"/>
      <c r="F22" s="865"/>
      <c r="G22" s="865"/>
      <c r="H22" s="865"/>
      <c r="I22" s="865"/>
      <c r="J22" s="866"/>
      <c r="K22" s="68">
        <v>12</v>
      </c>
      <c r="L22" s="820"/>
      <c r="M22" s="821"/>
      <c r="N22" s="820"/>
      <c r="O22" s="821"/>
      <c r="P22" s="820"/>
      <c r="Q22" s="821"/>
      <c r="R22" s="820"/>
      <c r="S22" s="710"/>
      <c r="T22" s="821"/>
      <c r="U22" s="820"/>
      <c r="V22" s="821"/>
      <c r="W22" s="820"/>
      <c r="X22" s="821"/>
      <c r="Y22" s="212"/>
      <c r="Z22" s="213"/>
      <c r="AA22" s="213"/>
      <c r="AB22" s="213"/>
      <c r="AC22" s="214"/>
      <c r="AD22" s="214"/>
      <c r="AE22" s="214"/>
      <c r="AF22" s="214"/>
      <c r="AG22" s="214"/>
      <c r="AH22" s="214"/>
      <c r="AI22" s="214"/>
      <c r="AJ22" s="214"/>
      <c r="AK22" s="884"/>
      <c r="AL22" s="885"/>
      <c r="AM22" s="885"/>
      <c r="AN22" s="885"/>
      <c r="AO22" s="886"/>
      <c r="AP22" s="2"/>
      <c r="AQ22" s="161">
        <f t="shared" si="2"/>
        <v>1</v>
      </c>
    </row>
    <row r="23" spans="2:46" ht="12" customHeight="1" x14ac:dyDescent="0.15">
      <c r="B23" s="830"/>
      <c r="C23" s="867"/>
      <c r="D23" s="865"/>
      <c r="E23" s="865"/>
      <c r="F23" s="865"/>
      <c r="G23" s="865"/>
      <c r="H23" s="865"/>
      <c r="I23" s="865"/>
      <c r="J23" s="866"/>
      <c r="K23" s="68">
        <v>13</v>
      </c>
      <c r="L23" s="820"/>
      <c r="M23" s="821"/>
      <c r="N23" s="820"/>
      <c r="O23" s="821"/>
      <c r="P23" s="820"/>
      <c r="Q23" s="821"/>
      <c r="R23" s="820"/>
      <c r="S23" s="710"/>
      <c r="T23" s="821"/>
      <c r="U23" s="820"/>
      <c r="V23" s="821"/>
      <c r="W23" s="820"/>
      <c r="X23" s="821"/>
      <c r="Y23" s="212"/>
      <c r="Z23" s="213"/>
      <c r="AA23" s="213"/>
      <c r="AB23" s="213"/>
      <c r="AC23" s="214"/>
      <c r="AD23" s="214"/>
      <c r="AE23" s="214"/>
      <c r="AF23" s="214"/>
      <c r="AG23" s="214"/>
      <c r="AH23" s="214"/>
      <c r="AI23" s="214"/>
      <c r="AJ23" s="214"/>
      <c r="AK23" s="884"/>
      <c r="AL23" s="885"/>
      <c r="AM23" s="885"/>
      <c r="AN23" s="885"/>
      <c r="AO23" s="886"/>
      <c r="AP23" s="2"/>
      <c r="AQ23" s="161">
        <f t="shared" si="2"/>
        <v>1</v>
      </c>
    </row>
    <row r="24" spans="2:46" ht="12" customHeight="1" x14ac:dyDescent="0.15">
      <c r="B24" s="830"/>
      <c r="C24" s="867"/>
      <c r="D24" s="865"/>
      <c r="E24" s="865"/>
      <c r="F24" s="865"/>
      <c r="G24" s="865"/>
      <c r="H24" s="865"/>
      <c r="I24" s="865"/>
      <c r="J24" s="866"/>
      <c r="K24" s="68">
        <v>14</v>
      </c>
      <c r="L24" s="820"/>
      <c r="M24" s="821"/>
      <c r="N24" s="820"/>
      <c r="O24" s="821"/>
      <c r="P24" s="820"/>
      <c r="Q24" s="821"/>
      <c r="R24" s="820"/>
      <c r="S24" s="710"/>
      <c r="T24" s="821"/>
      <c r="U24" s="820"/>
      <c r="V24" s="821"/>
      <c r="W24" s="820"/>
      <c r="X24" s="821"/>
      <c r="Y24" s="212"/>
      <c r="Z24" s="213"/>
      <c r="AA24" s="213"/>
      <c r="AB24" s="213"/>
      <c r="AC24" s="214"/>
      <c r="AD24" s="214"/>
      <c r="AE24" s="214"/>
      <c r="AF24" s="214"/>
      <c r="AG24" s="214"/>
      <c r="AH24" s="214"/>
      <c r="AI24" s="214"/>
      <c r="AJ24" s="214"/>
      <c r="AK24" s="884"/>
      <c r="AL24" s="885"/>
      <c r="AM24" s="885"/>
      <c r="AN24" s="885"/>
      <c r="AO24" s="886"/>
      <c r="AP24" s="2"/>
      <c r="AQ24" s="161">
        <f t="shared" si="2"/>
        <v>1</v>
      </c>
    </row>
    <row r="25" spans="2:46" ht="12" customHeight="1" x14ac:dyDescent="0.15">
      <c r="B25" s="830"/>
      <c r="C25" s="867"/>
      <c r="D25" s="865"/>
      <c r="E25" s="865"/>
      <c r="F25" s="865"/>
      <c r="G25" s="865"/>
      <c r="H25" s="865"/>
      <c r="I25" s="865"/>
      <c r="J25" s="866"/>
      <c r="K25" s="68">
        <v>15</v>
      </c>
      <c r="L25" s="820"/>
      <c r="M25" s="821"/>
      <c r="N25" s="820"/>
      <c r="O25" s="821"/>
      <c r="P25" s="820"/>
      <c r="Q25" s="821"/>
      <c r="R25" s="820"/>
      <c r="S25" s="710"/>
      <c r="T25" s="821"/>
      <c r="U25" s="820"/>
      <c r="V25" s="821"/>
      <c r="W25" s="820"/>
      <c r="X25" s="821"/>
      <c r="Y25" s="212"/>
      <c r="Z25" s="213"/>
      <c r="AA25" s="213"/>
      <c r="AB25" s="213"/>
      <c r="AC25" s="214"/>
      <c r="AD25" s="214"/>
      <c r="AE25" s="214"/>
      <c r="AF25" s="214"/>
      <c r="AG25" s="214"/>
      <c r="AH25" s="214"/>
      <c r="AI25" s="214"/>
      <c r="AJ25" s="214"/>
      <c r="AK25" s="884"/>
      <c r="AL25" s="885"/>
      <c r="AM25" s="885"/>
      <c r="AN25" s="885"/>
      <c r="AO25" s="886"/>
      <c r="AP25" s="2"/>
      <c r="AQ25" s="161">
        <f t="shared" si="2"/>
        <v>1</v>
      </c>
    </row>
    <row r="26" spans="2:46" ht="12" customHeight="1" x14ac:dyDescent="0.15">
      <c r="B26" s="830"/>
      <c r="C26" s="867"/>
      <c r="D26" s="865"/>
      <c r="E26" s="865"/>
      <c r="F26" s="865"/>
      <c r="G26" s="865"/>
      <c r="H26" s="865"/>
      <c r="I26" s="865"/>
      <c r="J26" s="866"/>
      <c r="K26" s="68">
        <v>16</v>
      </c>
      <c r="L26" s="820"/>
      <c r="M26" s="821"/>
      <c r="N26" s="820"/>
      <c r="O26" s="821"/>
      <c r="P26" s="820"/>
      <c r="Q26" s="821"/>
      <c r="R26" s="820"/>
      <c r="S26" s="710"/>
      <c r="T26" s="821"/>
      <c r="U26" s="820"/>
      <c r="V26" s="821"/>
      <c r="W26" s="820"/>
      <c r="X26" s="821"/>
      <c r="Y26" s="212"/>
      <c r="Z26" s="213"/>
      <c r="AA26" s="213"/>
      <c r="AB26" s="213"/>
      <c r="AC26" s="214"/>
      <c r="AD26" s="214"/>
      <c r="AE26" s="214"/>
      <c r="AF26" s="214"/>
      <c r="AG26" s="214"/>
      <c r="AH26" s="214"/>
      <c r="AI26" s="214"/>
      <c r="AJ26" s="214"/>
      <c r="AK26" s="884"/>
      <c r="AL26" s="885"/>
      <c r="AM26" s="885"/>
      <c r="AN26" s="885"/>
      <c r="AO26" s="886"/>
      <c r="AP26" s="2"/>
      <c r="AQ26" s="161">
        <f>IF(P26="材質劣化",2,IF(P26="漏水",3,1))</f>
        <v>1</v>
      </c>
    </row>
    <row r="27" spans="2:46" ht="12" customHeight="1" x14ac:dyDescent="0.15">
      <c r="B27" s="830"/>
      <c r="C27" s="867"/>
      <c r="D27" s="865"/>
      <c r="E27" s="865"/>
      <c r="F27" s="865"/>
      <c r="G27" s="865"/>
      <c r="H27" s="865"/>
      <c r="I27" s="865"/>
      <c r="J27" s="866"/>
      <c r="K27" s="68">
        <v>17</v>
      </c>
      <c r="L27" s="820"/>
      <c r="M27" s="821"/>
      <c r="N27" s="820"/>
      <c r="O27" s="821"/>
      <c r="P27" s="820"/>
      <c r="Q27" s="821"/>
      <c r="R27" s="820"/>
      <c r="S27" s="710"/>
      <c r="T27" s="821"/>
      <c r="U27" s="820"/>
      <c r="V27" s="821"/>
      <c r="W27" s="820"/>
      <c r="X27" s="821"/>
      <c r="Y27" s="212"/>
      <c r="Z27" s="213"/>
      <c r="AA27" s="213"/>
      <c r="AB27" s="213"/>
      <c r="AC27" s="214"/>
      <c r="AD27" s="214"/>
      <c r="AE27" s="214"/>
      <c r="AF27" s="214"/>
      <c r="AG27" s="214"/>
      <c r="AH27" s="214"/>
      <c r="AI27" s="214"/>
      <c r="AJ27" s="214"/>
      <c r="AK27" s="884"/>
      <c r="AL27" s="885"/>
      <c r="AM27" s="885"/>
      <c r="AN27" s="885"/>
      <c r="AO27" s="886"/>
      <c r="AP27" s="2"/>
      <c r="AQ27" s="161">
        <f t="shared" si="2"/>
        <v>1</v>
      </c>
    </row>
    <row r="28" spans="2:46" ht="12" customHeight="1" x14ac:dyDescent="0.15">
      <c r="B28" s="830"/>
      <c r="C28" s="867"/>
      <c r="D28" s="865"/>
      <c r="E28" s="865"/>
      <c r="F28" s="865"/>
      <c r="G28" s="865"/>
      <c r="H28" s="865"/>
      <c r="I28" s="865"/>
      <c r="J28" s="866"/>
      <c r="K28" s="68">
        <v>18</v>
      </c>
      <c r="L28" s="820"/>
      <c r="M28" s="821"/>
      <c r="N28" s="820"/>
      <c r="O28" s="821"/>
      <c r="P28" s="820"/>
      <c r="Q28" s="821"/>
      <c r="R28" s="820"/>
      <c r="S28" s="710"/>
      <c r="T28" s="821"/>
      <c r="U28" s="820"/>
      <c r="V28" s="821"/>
      <c r="W28" s="820"/>
      <c r="X28" s="821"/>
      <c r="Y28" s="212"/>
      <c r="Z28" s="213"/>
      <c r="AA28" s="213"/>
      <c r="AB28" s="213"/>
      <c r="AC28" s="214"/>
      <c r="AD28" s="214"/>
      <c r="AE28" s="214"/>
      <c r="AF28" s="214"/>
      <c r="AG28" s="214"/>
      <c r="AH28" s="214"/>
      <c r="AI28" s="214"/>
      <c r="AJ28" s="214"/>
      <c r="AK28" s="884"/>
      <c r="AL28" s="885"/>
      <c r="AM28" s="885"/>
      <c r="AN28" s="885"/>
      <c r="AO28" s="886"/>
      <c r="AP28" s="2"/>
      <c r="AQ28" s="161">
        <f>IF(P30="材質劣化",2,IF(P30="漏水",3,1))</f>
        <v>1</v>
      </c>
    </row>
    <row r="29" spans="2:46" ht="12" customHeight="1" x14ac:dyDescent="0.15">
      <c r="B29" s="830"/>
      <c r="C29" s="867"/>
      <c r="D29" s="865"/>
      <c r="E29" s="865"/>
      <c r="F29" s="865"/>
      <c r="G29" s="865"/>
      <c r="H29" s="865"/>
      <c r="I29" s="865"/>
      <c r="J29" s="866"/>
      <c r="K29" s="68">
        <v>19</v>
      </c>
      <c r="L29" s="820"/>
      <c r="M29" s="821"/>
      <c r="N29" s="820"/>
      <c r="O29" s="821"/>
      <c r="P29" s="820"/>
      <c r="Q29" s="821"/>
      <c r="R29" s="820"/>
      <c r="S29" s="710"/>
      <c r="T29" s="821"/>
      <c r="U29" s="820"/>
      <c r="V29" s="821"/>
      <c r="W29" s="820"/>
      <c r="X29" s="821"/>
      <c r="Y29" s="212"/>
      <c r="Z29" s="213"/>
      <c r="AA29" s="213"/>
      <c r="AB29" s="213"/>
      <c r="AC29" s="214"/>
      <c r="AD29" s="214"/>
      <c r="AE29" s="214"/>
      <c r="AF29" s="214"/>
      <c r="AG29" s="214"/>
      <c r="AH29" s="214"/>
      <c r="AI29" s="214"/>
      <c r="AJ29" s="214"/>
      <c r="AK29" s="884"/>
      <c r="AL29" s="885"/>
      <c r="AM29" s="885"/>
      <c r="AN29" s="885"/>
      <c r="AO29" s="886"/>
      <c r="AP29" s="2"/>
      <c r="AQ29" s="161">
        <f>IF(P34="材質劣化",2,IF(P34="漏水",3,1))</f>
        <v>1</v>
      </c>
    </row>
    <row r="30" spans="2:46" ht="12" customHeight="1" x14ac:dyDescent="0.15">
      <c r="B30" s="830"/>
      <c r="C30" s="867"/>
      <c r="D30" s="865"/>
      <c r="E30" s="865"/>
      <c r="F30" s="865"/>
      <c r="G30" s="865"/>
      <c r="H30" s="865"/>
      <c r="I30" s="865"/>
      <c r="J30" s="866"/>
      <c r="K30" s="68">
        <v>20</v>
      </c>
      <c r="L30" s="820"/>
      <c r="M30" s="821"/>
      <c r="N30" s="820"/>
      <c r="O30" s="821"/>
      <c r="P30" s="820"/>
      <c r="Q30" s="821"/>
      <c r="R30" s="820"/>
      <c r="S30" s="710"/>
      <c r="T30" s="821"/>
      <c r="U30" s="820"/>
      <c r="V30" s="821"/>
      <c r="W30" s="820"/>
      <c r="X30" s="821"/>
      <c r="Y30" s="212"/>
      <c r="Z30" s="213"/>
      <c r="AA30" s="213"/>
      <c r="AB30" s="213"/>
      <c r="AC30" s="214"/>
      <c r="AD30" s="214"/>
      <c r="AE30" s="214"/>
      <c r="AF30" s="214"/>
      <c r="AG30" s="214"/>
      <c r="AH30" s="214"/>
      <c r="AI30" s="214"/>
      <c r="AJ30" s="214"/>
      <c r="AK30" s="884"/>
      <c r="AL30" s="885"/>
      <c r="AM30" s="885"/>
      <c r="AN30" s="885"/>
      <c r="AO30" s="886"/>
      <c r="AP30" s="2"/>
      <c r="AQ30" s="161">
        <f t="shared" ref="AQ30:AQ33" si="3">IF(P30="材質劣化",2,IF(P30="漏水",3,1))</f>
        <v>1</v>
      </c>
    </row>
    <row r="31" spans="2:46" ht="12" customHeight="1" x14ac:dyDescent="0.15">
      <c r="B31" s="830"/>
      <c r="C31" s="867"/>
      <c r="D31" s="865"/>
      <c r="E31" s="865"/>
      <c r="F31" s="865"/>
      <c r="G31" s="865"/>
      <c r="H31" s="865"/>
      <c r="I31" s="865"/>
      <c r="J31" s="866"/>
      <c r="K31" s="68">
        <v>21</v>
      </c>
      <c r="L31" s="820"/>
      <c r="M31" s="821"/>
      <c r="N31" s="820"/>
      <c r="O31" s="821"/>
      <c r="P31" s="820"/>
      <c r="Q31" s="821"/>
      <c r="R31" s="820"/>
      <c r="S31" s="710"/>
      <c r="T31" s="821"/>
      <c r="U31" s="820"/>
      <c r="V31" s="821"/>
      <c r="W31" s="820"/>
      <c r="X31" s="821"/>
      <c r="Y31" s="212"/>
      <c r="Z31" s="213"/>
      <c r="AA31" s="213"/>
      <c r="AB31" s="213"/>
      <c r="AC31" s="214"/>
      <c r="AD31" s="214"/>
      <c r="AE31" s="214"/>
      <c r="AF31" s="214"/>
      <c r="AG31" s="214"/>
      <c r="AH31" s="214"/>
      <c r="AI31" s="214"/>
      <c r="AJ31" s="214"/>
      <c r="AK31" s="884"/>
      <c r="AL31" s="885"/>
      <c r="AM31" s="885"/>
      <c r="AN31" s="885"/>
      <c r="AO31" s="886"/>
      <c r="AP31" s="2"/>
      <c r="AQ31" s="161">
        <f t="shared" ref="AQ31" si="4">IF(P33="材質劣化",2,IF(P33="漏水",3,1))</f>
        <v>1</v>
      </c>
    </row>
    <row r="32" spans="2:46" ht="12" customHeight="1" x14ac:dyDescent="0.15">
      <c r="B32" s="830"/>
      <c r="C32" s="867"/>
      <c r="D32" s="865"/>
      <c r="E32" s="865"/>
      <c r="F32" s="865"/>
      <c r="G32" s="865"/>
      <c r="H32" s="865"/>
      <c r="I32" s="865"/>
      <c r="J32" s="866"/>
      <c r="K32" s="68">
        <v>22</v>
      </c>
      <c r="L32" s="820"/>
      <c r="M32" s="821"/>
      <c r="N32" s="820"/>
      <c r="O32" s="821"/>
      <c r="P32" s="820"/>
      <c r="Q32" s="821"/>
      <c r="R32" s="820"/>
      <c r="S32" s="710"/>
      <c r="T32" s="821"/>
      <c r="U32" s="820"/>
      <c r="V32" s="821"/>
      <c r="W32" s="820"/>
      <c r="X32" s="821"/>
      <c r="Y32" s="212"/>
      <c r="Z32" s="213"/>
      <c r="AA32" s="213"/>
      <c r="AB32" s="213"/>
      <c r="AC32" s="214"/>
      <c r="AD32" s="214"/>
      <c r="AE32" s="214"/>
      <c r="AF32" s="214"/>
      <c r="AG32" s="214"/>
      <c r="AH32" s="214"/>
      <c r="AI32" s="214"/>
      <c r="AJ32" s="214"/>
      <c r="AK32" s="884"/>
      <c r="AL32" s="885"/>
      <c r="AM32" s="885"/>
      <c r="AN32" s="885"/>
      <c r="AO32" s="886"/>
      <c r="AP32" s="2"/>
      <c r="AQ32" s="161">
        <f t="shared" ref="AQ32" si="5">IF(P37="材質劣化",2,IF(P37="漏水",3,1))</f>
        <v>1</v>
      </c>
      <c r="AS32" s="860"/>
      <c r="AT32" s="860"/>
    </row>
    <row r="33" spans="2:86" ht="12" customHeight="1" x14ac:dyDescent="0.15">
      <c r="B33" s="830"/>
      <c r="C33" s="867"/>
      <c r="D33" s="865"/>
      <c r="E33" s="865"/>
      <c r="F33" s="865"/>
      <c r="G33" s="865"/>
      <c r="H33" s="865"/>
      <c r="I33" s="865"/>
      <c r="J33" s="866"/>
      <c r="K33" s="68">
        <v>23</v>
      </c>
      <c r="L33" s="820"/>
      <c r="M33" s="821"/>
      <c r="N33" s="820"/>
      <c r="O33" s="821"/>
      <c r="P33" s="820"/>
      <c r="Q33" s="821"/>
      <c r="R33" s="820"/>
      <c r="S33" s="710"/>
      <c r="T33" s="821"/>
      <c r="U33" s="820"/>
      <c r="V33" s="821"/>
      <c r="W33" s="820"/>
      <c r="X33" s="821"/>
      <c r="Y33" s="212"/>
      <c r="Z33" s="213"/>
      <c r="AA33" s="213"/>
      <c r="AB33" s="213"/>
      <c r="AC33" s="214"/>
      <c r="AD33" s="214"/>
      <c r="AE33" s="214"/>
      <c r="AF33" s="214"/>
      <c r="AG33" s="214"/>
      <c r="AH33" s="214"/>
      <c r="AI33" s="214"/>
      <c r="AJ33" s="214"/>
      <c r="AK33" s="884"/>
      <c r="AL33" s="885"/>
      <c r="AM33" s="885"/>
      <c r="AN33" s="885"/>
      <c r="AO33" s="886"/>
      <c r="AP33" s="2"/>
      <c r="AQ33" s="161">
        <f t="shared" si="3"/>
        <v>1</v>
      </c>
      <c r="AS33" s="888"/>
      <c r="AT33" s="888"/>
    </row>
    <row r="34" spans="2:86" ht="12" customHeight="1" x14ac:dyDescent="0.15">
      <c r="B34" s="830"/>
      <c r="C34" s="867"/>
      <c r="D34" s="865"/>
      <c r="E34" s="865"/>
      <c r="F34" s="865"/>
      <c r="G34" s="865"/>
      <c r="H34" s="865"/>
      <c r="I34" s="865"/>
      <c r="J34" s="866"/>
      <c r="K34" s="68">
        <v>24</v>
      </c>
      <c r="L34" s="820"/>
      <c r="M34" s="821"/>
      <c r="N34" s="820"/>
      <c r="O34" s="821"/>
      <c r="P34" s="820"/>
      <c r="Q34" s="821"/>
      <c r="R34" s="820"/>
      <c r="S34" s="710"/>
      <c r="T34" s="821"/>
      <c r="U34" s="820"/>
      <c r="V34" s="821"/>
      <c r="W34" s="820"/>
      <c r="X34" s="821"/>
      <c r="Y34" s="212"/>
      <c r="Z34" s="213"/>
      <c r="AA34" s="213"/>
      <c r="AB34" s="213"/>
      <c r="AC34" s="214"/>
      <c r="AD34" s="214"/>
      <c r="AE34" s="214"/>
      <c r="AF34" s="214"/>
      <c r="AG34" s="214"/>
      <c r="AH34" s="214"/>
      <c r="AI34" s="214"/>
      <c r="AJ34" s="214"/>
      <c r="AK34" s="884"/>
      <c r="AL34" s="885"/>
      <c r="AM34" s="885"/>
      <c r="AN34" s="885"/>
      <c r="AO34" s="886"/>
      <c r="AP34" s="2"/>
      <c r="AQ34" s="161">
        <f t="shared" ref="AQ34" si="6">IF(P36="材質劣化",2,IF(P36="漏水",3,1))</f>
        <v>1</v>
      </c>
      <c r="AS34" s="887"/>
      <c r="AT34" s="887"/>
    </row>
    <row r="35" spans="2:86" ht="12" customHeight="1" x14ac:dyDescent="0.15">
      <c r="B35" s="830"/>
      <c r="C35" s="867"/>
      <c r="D35" s="865"/>
      <c r="E35" s="865"/>
      <c r="F35" s="865"/>
      <c r="G35" s="865"/>
      <c r="H35" s="865"/>
      <c r="I35" s="865"/>
      <c r="J35" s="866"/>
      <c r="K35" s="899" t="s">
        <v>377</v>
      </c>
      <c r="L35" s="831" t="s">
        <v>181</v>
      </c>
      <c r="M35" s="831"/>
      <c r="N35" s="831"/>
      <c r="O35" s="831"/>
      <c r="P35" s="831"/>
      <c r="Q35" s="831"/>
      <c r="R35" s="831"/>
      <c r="S35" s="831"/>
      <c r="T35" s="831"/>
      <c r="U35" s="831"/>
      <c r="V35" s="831"/>
      <c r="W35" s="831"/>
      <c r="X35" s="831"/>
      <c r="Y35" s="874" t="s">
        <v>331</v>
      </c>
      <c r="Z35" s="875"/>
      <c r="AA35" s="875"/>
      <c r="AB35" s="857"/>
      <c r="AC35" s="108">
        <f t="shared" ref="AC35:AJ35" si="7">SUM(AC11:AC34)</f>
        <v>0</v>
      </c>
      <c r="AD35" s="108">
        <f t="shared" si="7"/>
        <v>0</v>
      </c>
      <c r="AE35" s="108">
        <f>SUM(AE11:AE34)</f>
        <v>0</v>
      </c>
      <c r="AF35" s="108">
        <f t="shared" si="7"/>
        <v>0</v>
      </c>
      <c r="AG35" s="108">
        <f t="shared" si="7"/>
        <v>0</v>
      </c>
      <c r="AH35" s="108">
        <f t="shared" si="7"/>
        <v>0</v>
      </c>
      <c r="AI35" s="108">
        <f t="shared" si="7"/>
        <v>0</v>
      </c>
      <c r="AJ35" s="109">
        <f t="shared" si="7"/>
        <v>0</v>
      </c>
      <c r="AK35" s="831" t="s">
        <v>456</v>
      </c>
      <c r="AL35" s="831"/>
      <c r="AM35" s="903" t="s">
        <v>505</v>
      </c>
      <c r="AN35" s="903"/>
      <c r="AO35" s="903"/>
      <c r="AP35" s="2"/>
    </row>
    <row r="36" spans="2:86" ht="12" customHeight="1" x14ac:dyDescent="0.15">
      <c r="B36" s="830"/>
      <c r="C36" s="867"/>
      <c r="D36" s="865"/>
      <c r="E36" s="865"/>
      <c r="F36" s="865"/>
      <c r="G36" s="865"/>
      <c r="H36" s="865"/>
      <c r="I36" s="865"/>
      <c r="J36" s="866"/>
      <c r="K36" s="900"/>
      <c r="L36" s="845" t="s">
        <v>332</v>
      </c>
      <c r="M36" s="846"/>
      <c r="N36" s="881"/>
      <c r="O36" s="845" t="s">
        <v>556</v>
      </c>
      <c r="P36" s="846"/>
      <c r="Q36" s="846"/>
      <c r="R36" s="846"/>
      <c r="S36" s="846"/>
      <c r="T36" s="846"/>
      <c r="U36" s="846"/>
      <c r="V36" s="846"/>
      <c r="W36" s="846"/>
      <c r="X36" s="881"/>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1"/>
      <c r="AL36" s="831"/>
      <c r="AM36" s="903"/>
      <c r="AN36" s="903"/>
      <c r="AO36" s="903"/>
      <c r="AP36" s="2"/>
    </row>
    <row r="37" spans="2:86" ht="14.25" customHeight="1" x14ac:dyDescent="0.15">
      <c r="B37" s="830"/>
      <c r="C37" s="867"/>
      <c r="D37" s="865"/>
      <c r="E37" s="865"/>
      <c r="F37" s="865"/>
      <c r="G37" s="865"/>
      <c r="H37" s="865"/>
      <c r="I37" s="865"/>
      <c r="J37" s="866"/>
      <c r="K37" s="900"/>
      <c r="L37" s="849"/>
      <c r="M37" s="850"/>
      <c r="N37" s="882"/>
      <c r="O37" s="849"/>
      <c r="P37" s="850"/>
      <c r="Q37" s="850"/>
      <c r="R37" s="850"/>
      <c r="S37" s="850"/>
      <c r="T37" s="850"/>
      <c r="U37" s="850"/>
      <c r="V37" s="850"/>
      <c r="W37" s="850"/>
      <c r="X37" s="882"/>
      <c r="Y37" s="889">
        <f>IF(COUNTIF(Y11:Y34,"〇")&gt;0,1,0)</f>
        <v>0</v>
      </c>
      <c r="Z37" s="889">
        <f t="shared" ref="Z37:AB37" si="8">IF(COUNTIF(Z11:Z34,"〇")&gt;0,1,0)</f>
        <v>0</v>
      </c>
      <c r="AA37" s="889">
        <f t="shared" si="8"/>
        <v>0</v>
      </c>
      <c r="AB37" s="889">
        <f t="shared" si="8"/>
        <v>0</v>
      </c>
      <c r="AC37" s="889">
        <f>COUNTA(AC11:AC34)</f>
        <v>0</v>
      </c>
      <c r="AD37" s="889">
        <f t="shared" ref="AD37:AI37" si="9">COUNTA(AD11:AD34)</f>
        <v>0</v>
      </c>
      <c r="AE37" s="889">
        <f t="shared" si="9"/>
        <v>0</v>
      </c>
      <c r="AF37" s="889">
        <f t="shared" si="9"/>
        <v>0</v>
      </c>
      <c r="AG37" s="889">
        <f t="shared" si="9"/>
        <v>0</v>
      </c>
      <c r="AH37" s="889">
        <f t="shared" si="9"/>
        <v>0</v>
      </c>
      <c r="AI37" s="889">
        <f t="shared" si="9"/>
        <v>0</v>
      </c>
      <c r="AJ37" s="889">
        <f>COUNTA(AJ11:AJ34)</f>
        <v>0</v>
      </c>
      <c r="AK37" s="831"/>
      <c r="AL37" s="831"/>
      <c r="AM37" s="903"/>
      <c r="AN37" s="903"/>
      <c r="AO37" s="903"/>
      <c r="AP37" s="2"/>
    </row>
    <row r="38" spans="2:86" ht="14.25" customHeight="1" x14ac:dyDescent="0.15">
      <c r="B38" s="830"/>
      <c r="C38" s="867"/>
      <c r="D38" s="865"/>
      <c r="E38" s="865"/>
      <c r="F38" s="865"/>
      <c r="G38" s="865"/>
      <c r="H38" s="865"/>
      <c r="I38" s="865"/>
      <c r="J38" s="866"/>
      <c r="K38" s="900"/>
      <c r="L38" s="853"/>
      <c r="M38" s="854"/>
      <c r="N38" s="883"/>
      <c r="O38" s="853"/>
      <c r="P38" s="854"/>
      <c r="Q38" s="854"/>
      <c r="R38" s="854"/>
      <c r="S38" s="854"/>
      <c r="T38" s="854"/>
      <c r="U38" s="854"/>
      <c r="V38" s="854"/>
      <c r="W38" s="854"/>
      <c r="X38" s="883"/>
      <c r="Y38" s="889"/>
      <c r="Z38" s="889"/>
      <c r="AA38" s="889"/>
      <c r="AB38" s="889"/>
      <c r="AC38" s="889"/>
      <c r="AD38" s="889"/>
      <c r="AE38" s="889"/>
      <c r="AF38" s="889"/>
      <c r="AG38" s="889"/>
      <c r="AH38" s="889"/>
      <c r="AI38" s="889"/>
      <c r="AJ38" s="889"/>
      <c r="AK38" s="831"/>
      <c r="AL38" s="831"/>
      <c r="AM38" s="903"/>
      <c r="AN38" s="903"/>
      <c r="AO38" s="903"/>
      <c r="AP38" s="2"/>
    </row>
    <row r="39" spans="2:86" ht="12" customHeight="1" x14ac:dyDescent="0.15">
      <c r="B39" s="830"/>
      <c r="C39" s="867"/>
      <c r="D39" s="865"/>
      <c r="E39" s="865"/>
      <c r="F39" s="865"/>
      <c r="G39" s="865"/>
      <c r="H39" s="865"/>
      <c r="I39" s="865"/>
      <c r="J39" s="865"/>
      <c r="K39" s="897" t="s">
        <v>557</v>
      </c>
      <c r="L39" s="901" t="s">
        <v>641</v>
      </c>
      <c r="M39" s="902"/>
      <c r="N39" s="902"/>
      <c r="O39" s="902"/>
      <c r="P39" s="902"/>
      <c r="Q39" s="902"/>
      <c r="R39" s="902"/>
      <c r="S39" s="902"/>
      <c r="T39" s="902"/>
      <c r="U39" s="902"/>
      <c r="V39" s="902"/>
      <c r="W39" s="902"/>
      <c r="X39" s="902"/>
      <c r="Y39" s="902"/>
      <c r="Z39" s="902"/>
      <c r="AA39" s="902"/>
      <c r="AB39" s="902"/>
      <c r="AC39" s="902"/>
      <c r="AD39" s="902"/>
      <c r="AE39" s="902"/>
      <c r="AF39" s="902"/>
      <c r="AG39" s="902"/>
      <c r="AH39" s="902"/>
      <c r="AI39" s="902"/>
      <c r="AJ39" s="902"/>
      <c r="AK39" s="891"/>
      <c r="AL39" s="891"/>
      <c r="AM39" s="891"/>
      <c r="AN39" s="891"/>
      <c r="AO39" s="892"/>
      <c r="AP39" s="2"/>
    </row>
    <row r="40" spans="2:86" ht="12" customHeight="1" x14ac:dyDescent="0.15">
      <c r="B40" s="830"/>
      <c r="C40" s="867"/>
      <c r="D40" s="865"/>
      <c r="E40" s="865"/>
      <c r="F40" s="865"/>
      <c r="G40" s="865"/>
      <c r="H40" s="865"/>
      <c r="I40" s="865"/>
      <c r="J40" s="865"/>
      <c r="K40" s="898"/>
      <c r="L40" s="891"/>
      <c r="M40" s="891"/>
      <c r="N40" s="891"/>
      <c r="O40" s="891"/>
      <c r="P40" s="891"/>
      <c r="Q40" s="891"/>
      <c r="R40" s="891"/>
      <c r="S40" s="891"/>
      <c r="T40" s="891"/>
      <c r="U40" s="891"/>
      <c r="V40" s="891"/>
      <c r="W40" s="891"/>
      <c r="X40" s="891"/>
      <c r="Y40" s="891"/>
      <c r="Z40" s="891"/>
      <c r="AA40" s="891"/>
      <c r="AB40" s="891"/>
      <c r="AC40" s="891"/>
      <c r="AD40" s="891"/>
      <c r="AE40" s="891"/>
      <c r="AF40" s="891"/>
      <c r="AG40" s="891"/>
      <c r="AH40" s="891"/>
      <c r="AI40" s="891"/>
      <c r="AJ40" s="891"/>
      <c r="AK40" s="891"/>
      <c r="AL40" s="891"/>
      <c r="AM40" s="891"/>
      <c r="AN40" s="891"/>
      <c r="AO40" s="892"/>
      <c r="AP40" s="2"/>
    </row>
    <row r="41" spans="2:86" ht="12" customHeight="1" x14ac:dyDescent="0.15">
      <c r="B41" s="830"/>
      <c r="C41" s="867"/>
      <c r="D41" s="865"/>
      <c r="E41" s="865"/>
      <c r="F41" s="865"/>
      <c r="G41" s="865"/>
      <c r="H41" s="865"/>
      <c r="I41" s="865"/>
      <c r="J41" s="865"/>
      <c r="K41" s="898"/>
      <c r="L41" s="891"/>
      <c r="M41" s="891"/>
      <c r="N41" s="891"/>
      <c r="O41" s="891"/>
      <c r="P41" s="891"/>
      <c r="Q41" s="891"/>
      <c r="R41" s="891"/>
      <c r="S41" s="891"/>
      <c r="T41" s="891"/>
      <c r="U41" s="891"/>
      <c r="V41" s="891"/>
      <c r="W41" s="891"/>
      <c r="X41" s="891"/>
      <c r="Y41" s="891"/>
      <c r="Z41" s="891"/>
      <c r="AA41" s="891"/>
      <c r="AB41" s="891"/>
      <c r="AC41" s="891"/>
      <c r="AD41" s="891"/>
      <c r="AE41" s="891"/>
      <c r="AF41" s="891"/>
      <c r="AG41" s="891"/>
      <c r="AH41" s="891"/>
      <c r="AI41" s="891"/>
      <c r="AJ41" s="891"/>
      <c r="AK41" s="891"/>
      <c r="AL41" s="891"/>
      <c r="AM41" s="891"/>
      <c r="AN41" s="891"/>
      <c r="AO41" s="892"/>
      <c r="AP41" s="2"/>
    </row>
    <row r="42" spans="2:86" ht="12" customHeight="1" x14ac:dyDescent="0.15">
      <c r="B42" s="830"/>
      <c r="C42" s="867"/>
      <c r="D42" s="865"/>
      <c r="E42" s="865"/>
      <c r="F42" s="865"/>
      <c r="G42" s="865"/>
      <c r="H42" s="865"/>
      <c r="I42" s="865"/>
      <c r="J42" s="865"/>
      <c r="K42" s="898"/>
      <c r="L42" s="895"/>
      <c r="M42" s="895"/>
      <c r="N42" s="895"/>
      <c r="O42" s="895"/>
      <c r="P42" s="895"/>
      <c r="Q42" s="895"/>
      <c r="R42" s="895"/>
      <c r="S42" s="895"/>
      <c r="T42" s="895"/>
      <c r="U42" s="895"/>
      <c r="V42" s="895"/>
      <c r="W42" s="895"/>
      <c r="X42" s="895"/>
      <c r="Y42" s="895"/>
      <c r="Z42" s="895"/>
      <c r="AA42" s="895"/>
      <c r="AB42" s="895"/>
      <c r="AC42" s="895"/>
      <c r="AD42" s="895"/>
      <c r="AE42" s="895"/>
      <c r="AF42" s="895"/>
      <c r="AG42" s="895"/>
      <c r="AH42" s="895"/>
      <c r="AI42" s="895"/>
      <c r="AJ42" s="895"/>
      <c r="AK42" s="895"/>
      <c r="AL42" s="895"/>
      <c r="AM42" s="895"/>
      <c r="AN42" s="895"/>
      <c r="AO42" s="896"/>
      <c r="AP42" s="3"/>
      <c r="CD42" s="2"/>
      <c r="CE42" s="2"/>
      <c r="CF42" s="2"/>
      <c r="CG42" s="2"/>
      <c r="CH42" s="2"/>
    </row>
    <row r="43" spans="2:86" ht="12" customHeight="1" x14ac:dyDescent="0.15">
      <c r="B43" s="830"/>
      <c r="C43" s="867"/>
      <c r="D43" s="865"/>
      <c r="E43" s="865"/>
      <c r="F43" s="865"/>
      <c r="G43" s="865"/>
      <c r="H43" s="865"/>
      <c r="I43" s="865"/>
      <c r="J43" s="866"/>
      <c r="K43" s="893" t="s">
        <v>333</v>
      </c>
      <c r="L43" s="893"/>
      <c r="M43" s="893"/>
      <c r="N43" s="893"/>
      <c r="O43" s="893"/>
      <c r="P43" s="893"/>
      <c r="Q43" s="893"/>
      <c r="R43" s="893"/>
      <c r="S43" s="893"/>
      <c r="T43" s="893"/>
      <c r="U43" s="893"/>
      <c r="V43" s="893"/>
      <c r="W43" s="893"/>
      <c r="X43" s="893"/>
      <c r="Y43" s="893"/>
      <c r="Z43" s="893"/>
      <c r="AA43" s="893"/>
      <c r="AB43" s="893"/>
      <c r="AC43" s="893"/>
      <c r="AD43" s="893"/>
      <c r="AE43" s="893"/>
      <c r="AF43" s="893"/>
      <c r="AG43" s="893"/>
      <c r="AH43" s="893"/>
      <c r="AI43" s="893"/>
      <c r="AJ43" s="893"/>
      <c r="AK43" s="893"/>
      <c r="AL43" s="893"/>
      <c r="AM43" s="893"/>
      <c r="AN43" s="893"/>
      <c r="AO43" s="893"/>
      <c r="AP43" s="3"/>
      <c r="CD43" s="2"/>
      <c r="CE43" s="2"/>
      <c r="CF43" s="2"/>
      <c r="CG43" s="2"/>
      <c r="CH43" s="2"/>
    </row>
    <row r="44" spans="2:86" ht="12" customHeight="1" x14ac:dyDescent="0.15">
      <c r="B44" s="830"/>
      <c r="C44" s="867"/>
      <c r="D44" s="865"/>
      <c r="E44" s="865"/>
      <c r="F44" s="865"/>
      <c r="G44" s="865"/>
      <c r="H44" s="865"/>
      <c r="I44" s="865"/>
      <c r="J44" s="866"/>
      <c r="K44" s="890" t="s">
        <v>412</v>
      </c>
      <c r="L44" s="891"/>
      <c r="M44" s="891"/>
      <c r="N44" s="891"/>
      <c r="O44" s="891"/>
      <c r="P44" s="891"/>
      <c r="Q44" s="891"/>
      <c r="R44" s="891"/>
      <c r="S44" s="891"/>
      <c r="T44" s="891"/>
      <c r="U44" s="891"/>
      <c r="V44" s="891"/>
      <c r="W44" s="891"/>
      <c r="X44" s="891"/>
      <c r="Y44" s="891"/>
      <c r="Z44" s="891"/>
      <c r="AA44" s="891"/>
      <c r="AB44" s="891"/>
      <c r="AC44" s="891"/>
      <c r="AD44" s="891"/>
      <c r="AE44" s="891"/>
      <c r="AF44" s="891"/>
      <c r="AG44" s="891"/>
      <c r="AH44" s="891"/>
      <c r="AI44" s="891"/>
      <c r="AJ44" s="891"/>
      <c r="AK44" s="891"/>
      <c r="AL44" s="891"/>
      <c r="AM44" s="891"/>
      <c r="AN44" s="891"/>
      <c r="AO44" s="892"/>
      <c r="AP44" s="3"/>
      <c r="CD44" s="2"/>
      <c r="CE44" s="2"/>
      <c r="CF44" s="2"/>
      <c r="CG44" s="2"/>
      <c r="CH44" s="2"/>
    </row>
    <row r="45" spans="2:86" ht="12" customHeight="1" x14ac:dyDescent="0.15">
      <c r="B45" s="465"/>
      <c r="C45" s="868"/>
      <c r="D45" s="869"/>
      <c r="E45" s="869"/>
      <c r="F45" s="869"/>
      <c r="G45" s="869"/>
      <c r="H45" s="869"/>
      <c r="I45" s="869"/>
      <c r="J45" s="870"/>
      <c r="K45" s="894" t="s">
        <v>555</v>
      </c>
      <c r="L45" s="895"/>
      <c r="M45" s="895"/>
      <c r="N45" s="895"/>
      <c r="O45" s="895"/>
      <c r="P45" s="895"/>
      <c r="Q45" s="895"/>
      <c r="R45" s="895"/>
      <c r="S45" s="895"/>
      <c r="T45" s="895"/>
      <c r="U45" s="895"/>
      <c r="V45" s="895"/>
      <c r="W45" s="895"/>
      <c r="X45" s="895"/>
      <c r="Y45" s="895"/>
      <c r="Z45" s="895"/>
      <c r="AA45" s="895"/>
      <c r="AB45" s="895"/>
      <c r="AC45" s="895"/>
      <c r="AD45" s="895"/>
      <c r="AE45" s="895"/>
      <c r="AF45" s="895"/>
      <c r="AG45" s="895"/>
      <c r="AH45" s="895"/>
      <c r="AI45" s="895"/>
      <c r="AJ45" s="895"/>
      <c r="AK45" s="895"/>
      <c r="AL45" s="895"/>
      <c r="AM45" s="895"/>
      <c r="AN45" s="895"/>
      <c r="AO45" s="896"/>
      <c r="AP45" s="3"/>
      <c r="CD45" s="2"/>
      <c r="CE45" s="2"/>
      <c r="CF45" s="2"/>
      <c r="CG45" s="2"/>
      <c r="CH45" s="2"/>
    </row>
    <row r="46" spans="2:86" ht="12" customHeight="1" x14ac:dyDescent="0.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CD46" s="2"/>
      <c r="CE46" s="2"/>
      <c r="CF46" s="2"/>
      <c r="CG46" s="2"/>
      <c r="CH46" s="2"/>
    </row>
    <row r="47" spans="2:86" ht="12" customHeight="1" x14ac:dyDescent="0.15">
      <c r="B47" s="2" t="s">
        <v>446</v>
      </c>
      <c r="AP47" s="3"/>
      <c r="CD47" s="2"/>
      <c r="CE47" s="2"/>
      <c r="CF47" s="2"/>
      <c r="CG47" s="2"/>
      <c r="CH47" s="2"/>
    </row>
    <row r="48" spans="2:86" ht="12" customHeight="1" x14ac:dyDescent="0.15">
      <c r="B48" s="2" t="s">
        <v>447</v>
      </c>
      <c r="AP48" s="3"/>
      <c r="CD48" s="2"/>
      <c r="CE48" s="2"/>
      <c r="CF48" s="2"/>
      <c r="CG48" s="2"/>
      <c r="CH48" s="2"/>
    </row>
    <row r="49" spans="2:86" ht="12" customHeight="1" x14ac:dyDescent="0.15">
      <c r="B49" s="2" t="s">
        <v>448</v>
      </c>
      <c r="AP49" s="3"/>
      <c r="CD49" s="2"/>
      <c r="CE49" s="2"/>
      <c r="CF49" s="2"/>
      <c r="CG49" s="2"/>
      <c r="CH49" s="2"/>
    </row>
    <row r="50" spans="2:86" ht="12" customHeight="1" x14ac:dyDescent="0.15">
      <c r="B50" s="2" t="s">
        <v>334</v>
      </c>
    </row>
    <row r="51" spans="2:86" ht="12" customHeight="1" x14ac:dyDescent="0.15">
      <c r="B51" s="2" t="s">
        <v>449</v>
      </c>
    </row>
    <row r="52" spans="2:86" ht="12" customHeight="1" x14ac:dyDescent="0.15">
      <c r="B52" s="2" t="s">
        <v>335</v>
      </c>
    </row>
    <row r="53" spans="2:86" x14ac:dyDescent="0.15">
      <c r="B53" s="2" t="s">
        <v>441</v>
      </c>
    </row>
  </sheetData>
  <mergeCells count="251">
    <mergeCell ref="AK30:AO30"/>
    <mergeCell ref="Y4:AF4"/>
    <mergeCell ref="T4:X5"/>
    <mergeCell ref="Y9:AB9"/>
    <mergeCell ref="AC9:AF9"/>
    <mergeCell ref="AK24:AO24"/>
    <mergeCell ref="AK26:AO26"/>
    <mergeCell ref="R28:T28"/>
    <mergeCell ref="W7:X10"/>
    <mergeCell ref="AC7:AJ8"/>
    <mergeCell ref="AG9:AJ9"/>
    <mergeCell ref="U11:V11"/>
    <mergeCell ref="W11:X11"/>
    <mergeCell ref="N5:S5"/>
    <mergeCell ref="P26:Q26"/>
    <mergeCell ref="K44:AO44"/>
    <mergeCell ref="AD37:AD38"/>
    <mergeCell ref="K43:AO43"/>
    <mergeCell ref="K45:AO45"/>
    <mergeCell ref="L35:X35"/>
    <mergeCell ref="Y35:AB35"/>
    <mergeCell ref="AK34:AO34"/>
    <mergeCell ref="L34:M34"/>
    <mergeCell ref="N34:O34"/>
    <mergeCell ref="P34:Q34"/>
    <mergeCell ref="R34:T34"/>
    <mergeCell ref="U34:V34"/>
    <mergeCell ref="W34:X34"/>
    <mergeCell ref="K39:K42"/>
    <mergeCell ref="K35:K38"/>
    <mergeCell ref="L39:AO42"/>
    <mergeCell ref="AH37:AH38"/>
    <mergeCell ref="AI37:AI38"/>
    <mergeCell ref="AJ37:AJ38"/>
    <mergeCell ref="AK35:AL38"/>
    <mergeCell ref="AM35:AO38"/>
    <mergeCell ref="U28:V28"/>
    <mergeCell ref="U29:V29"/>
    <mergeCell ref="N28:O28"/>
    <mergeCell ref="N29:O29"/>
    <mergeCell ref="AE37:AE38"/>
    <mergeCell ref="AF37:AF38"/>
    <mergeCell ref="AG37:AG38"/>
    <mergeCell ref="O36:X38"/>
    <mergeCell ref="L36:N38"/>
    <mergeCell ref="L30:M30"/>
    <mergeCell ref="U31:V31"/>
    <mergeCell ref="P33:Q33"/>
    <mergeCell ref="Y37:Y38"/>
    <mergeCell ref="Z37:Z38"/>
    <mergeCell ref="AA37:AA38"/>
    <mergeCell ref="AB37:AB38"/>
    <mergeCell ref="AC37:AC38"/>
    <mergeCell ref="L33:M33"/>
    <mergeCell ref="U30:V30"/>
    <mergeCell ref="W30:X30"/>
    <mergeCell ref="AY2:BJ2"/>
    <mergeCell ref="BK2:BN2"/>
    <mergeCell ref="BO2:BV2"/>
    <mergeCell ref="AY3:BB3"/>
    <mergeCell ref="BC3:BF3"/>
    <mergeCell ref="BG3:BJ3"/>
    <mergeCell ref="BK3:BN3"/>
    <mergeCell ref="BO3:BR3"/>
    <mergeCell ref="BS3:BV3"/>
    <mergeCell ref="AS34:AT34"/>
    <mergeCell ref="AS32:AT32"/>
    <mergeCell ref="AS33:AT33"/>
    <mergeCell ref="AK13:AO13"/>
    <mergeCell ref="N31:O31"/>
    <mergeCell ref="AK31:AO31"/>
    <mergeCell ref="AK32:AO32"/>
    <mergeCell ref="AK33:AO33"/>
    <mergeCell ref="W22:X22"/>
    <mergeCell ref="AK22:AO22"/>
    <mergeCell ref="AK16:AO16"/>
    <mergeCell ref="AK18:AO18"/>
    <mergeCell ref="R30:T30"/>
    <mergeCell ref="AK20:AO20"/>
    <mergeCell ref="R29:T29"/>
    <mergeCell ref="R31:T31"/>
    <mergeCell ref="R32:T32"/>
    <mergeCell ref="R33:T33"/>
    <mergeCell ref="R26:T26"/>
    <mergeCell ref="U26:V26"/>
    <mergeCell ref="W26:X26"/>
    <mergeCell ref="U32:V32"/>
    <mergeCell ref="U33:V33"/>
    <mergeCell ref="AK28:AO28"/>
    <mergeCell ref="L14:M14"/>
    <mergeCell ref="N14:O14"/>
    <mergeCell ref="P14:Q14"/>
    <mergeCell ref="R14:T14"/>
    <mergeCell ref="U14:V14"/>
    <mergeCell ref="W14:X14"/>
    <mergeCell ref="AK14:AO14"/>
    <mergeCell ref="W15:X15"/>
    <mergeCell ref="U19:V19"/>
    <mergeCell ref="W19:X19"/>
    <mergeCell ref="N17:O17"/>
    <mergeCell ref="P17:Q17"/>
    <mergeCell ref="R17:T17"/>
    <mergeCell ref="U17:V17"/>
    <mergeCell ref="U27:V27"/>
    <mergeCell ref="W27:X27"/>
    <mergeCell ref="AK17:AO17"/>
    <mergeCell ref="AK25:AO25"/>
    <mergeCell ref="AK27:AO27"/>
    <mergeCell ref="R22:T22"/>
    <mergeCell ref="W25:X25"/>
    <mergeCell ref="W24:X24"/>
    <mergeCell ref="R20:T20"/>
    <mergeCell ref="U20:V20"/>
    <mergeCell ref="W20:X20"/>
    <mergeCell ref="R23:T23"/>
    <mergeCell ref="U23:V23"/>
    <mergeCell ref="W23:X23"/>
    <mergeCell ref="R24:T24"/>
    <mergeCell ref="R19:T19"/>
    <mergeCell ref="AK23:AO23"/>
    <mergeCell ref="AK19:AO19"/>
    <mergeCell ref="AK21:AO21"/>
    <mergeCell ref="U22:V22"/>
    <mergeCell ref="N30:O30"/>
    <mergeCell ref="P30:Q30"/>
    <mergeCell ref="L20:M20"/>
    <mergeCell ref="N20:O20"/>
    <mergeCell ref="P20:Q20"/>
    <mergeCell ref="L27:M27"/>
    <mergeCell ref="N27:O27"/>
    <mergeCell ref="P27:Q27"/>
    <mergeCell ref="R27:T27"/>
    <mergeCell ref="P23:Q23"/>
    <mergeCell ref="L24:M24"/>
    <mergeCell ref="N24:O24"/>
    <mergeCell ref="P24:Q24"/>
    <mergeCell ref="L22:M22"/>
    <mergeCell ref="N22:O22"/>
    <mergeCell ref="P22:Q22"/>
    <mergeCell ref="L28:M28"/>
    <mergeCell ref="L29:M29"/>
    <mergeCell ref="P25:Q25"/>
    <mergeCell ref="R25:T25"/>
    <mergeCell ref="U25:V25"/>
    <mergeCell ref="L23:M23"/>
    <mergeCell ref="N23:O23"/>
    <mergeCell ref="U24:V24"/>
    <mergeCell ref="U15:V15"/>
    <mergeCell ref="L16:M16"/>
    <mergeCell ref="N16:O16"/>
    <mergeCell ref="P16:Q16"/>
    <mergeCell ref="N18:O18"/>
    <mergeCell ref="P18:Q18"/>
    <mergeCell ref="N19:O19"/>
    <mergeCell ref="L19:M19"/>
    <mergeCell ref="K8:K10"/>
    <mergeCell ref="P8:Q10"/>
    <mergeCell ref="R8:T10"/>
    <mergeCell ref="AK29:AO29"/>
    <mergeCell ref="AK11:AO11"/>
    <mergeCell ref="L12:M12"/>
    <mergeCell ref="N12:O12"/>
    <mergeCell ref="N26:O26"/>
    <mergeCell ref="L13:M13"/>
    <mergeCell ref="N13:O13"/>
    <mergeCell ref="P13:Q13"/>
    <mergeCell ref="R13:T13"/>
    <mergeCell ref="U13:V13"/>
    <mergeCell ref="W13:X13"/>
    <mergeCell ref="U16:V16"/>
    <mergeCell ref="L21:M21"/>
    <mergeCell ref="N21:O21"/>
    <mergeCell ref="P21:Q21"/>
    <mergeCell ref="R21:T21"/>
    <mergeCell ref="U21:V21"/>
    <mergeCell ref="W21:X21"/>
    <mergeCell ref="W17:X17"/>
    <mergeCell ref="R16:T16"/>
    <mergeCell ref="W16:X16"/>
    <mergeCell ref="U7:V10"/>
    <mergeCell ref="N32:O32"/>
    <mergeCell ref="N33:O33"/>
    <mergeCell ref="P28:Q28"/>
    <mergeCell ref="P29:Q29"/>
    <mergeCell ref="P31:Q31"/>
    <mergeCell ref="P32:Q32"/>
    <mergeCell ref="L18:M18"/>
    <mergeCell ref="AK12:AO12"/>
    <mergeCell ref="AK15:AO15"/>
    <mergeCell ref="L15:M15"/>
    <mergeCell ref="N15:O15"/>
    <mergeCell ref="P15:Q15"/>
    <mergeCell ref="R15:T15"/>
    <mergeCell ref="R18:T18"/>
    <mergeCell ref="U18:V18"/>
    <mergeCell ref="W18:X18"/>
    <mergeCell ref="L17:M17"/>
    <mergeCell ref="P12:Q12"/>
    <mergeCell ref="R12:T12"/>
    <mergeCell ref="L31:M31"/>
    <mergeCell ref="L32:M32"/>
    <mergeCell ref="L25:M25"/>
    <mergeCell ref="N25:O25"/>
    <mergeCell ref="CE3:CH3"/>
    <mergeCell ref="CA3:CD3"/>
    <mergeCell ref="BW3:BZ3"/>
    <mergeCell ref="W31:X31"/>
    <mergeCell ref="W29:X29"/>
    <mergeCell ref="W28:X28"/>
    <mergeCell ref="W33:X33"/>
    <mergeCell ref="W32:X32"/>
    <mergeCell ref="AU1:AU5"/>
    <mergeCell ref="AG4:AJ5"/>
    <mergeCell ref="AK4:AO5"/>
    <mergeCell ref="AV1:AX1"/>
    <mergeCell ref="AY1:BJ1"/>
    <mergeCell ref="BK1:BV1"/>
    <mergeCell ref="AV2:AV4"/>
    <mergeCell ref="AW2:AW4"/>
    <mergeCell ref="AK7:AO10"/>
    <mergeCell ref="Y7:AB8"/>
    <mergeCell ref="Y5:AF5"/>
    <mergeCell ref="BW1:CH1"/>
    <mergeCell ref="BW2:BZ2"/>
    <mergeCell ref="CA2:CH2"/>
    <mergeCell ref="AX2:AX4"/>
    <mergeCell ref="B3:AO3"/>
    <mergeCell ref="B5:D5"/>
    <mergeCell ref="E5:J5"/>
    <mergeCell ref="K5:M5"/>
    <mergeCell ref="U12:V12"/>
    <mergeCell ref="W12:X12"/>
    <mergeCell ref="L11:M11"/>
    <mergeCell ref="B4:D4"/>
    <mergeCell ref="E4:J4"/>
    <mergeCell ref="K4:M4"/>
    <mergeCell ref="N4:S4"/>
    <mergeCell ref="N11:O11"/>
    <mergeCell ref="P11:Q11"/>
    <mergeCell ref="R11:T11"/>
    <mergeCell ref="B6:B45"/>
    <mergeCell ref="P19:Q19"/>
    <mergeCell ref="L26:M26"/>
    <mergeCell ref="L8:M10"/>
    <mergeCell ref="N8:O10"/>
    <mergeCell ref="C6:J45"/>
    <mergeCell ref="K6:AO6"/>
    <mergeCell ref="K7:M7"/>
    <mergeCell ref="N7:O7"/>
    <mergeCell ref="P7:Q7"/>
    <mergeCell ref="R7:T7"/>
  </mergeCells>
  <phoneticPr fontId="8"/>
  <conditionalFormatting sqref="Y11:AB28 AG11:AJ28">
    <cfRule type="expression" dxfId="272" priority="2253">
      <formula>$AQ11=2</formula>
    </cfRule>
  </conditionalFormatting>
  <conditionalFormatting sqref="Y29:AB29 AG29:AJ29">
    <cfRule type="expression" dxfId="271" priority="2334">
      <formula>$AQ28=2</formula>
    </cfRule>
  </conditionalFormatting>
  <conditionalFormatting sqref="Y30:AB31 AG30:AJ31">
    <cfRule type="expression" dxfId="270" priority="2318">
      <formula>$AQ28=2</formula>
    </cfRule>
  </conditionalFormatting>
  <conditionalFormatting sqref="Y32:AB32 AG32:AJ32">
    <cfRule type="expression" dxfId="269" priority="2310">
      <formula>$AQ29=2</formula>
    </cfRule>
  </conditionalFormatting>
  <conditionalFormatting sqref="Y33:AB33 AG33:AJ33">
    <cfRule type="expression" dxfId="268" priority="2302">
      <formula>$AQ29=2</formula>
    </cfRule>
  </conditionalFormatting>
  <conditionalFormatting sqref="Y34:AB34 AG34:AJ34">
    <cfRule type="expression" dxfId="267" priority="2294">
      <formula>$AQ29=2</formula>
    </cfRule>
  </conditionalFormatting>
  <conditionalFormatting sqref="Y11:AF28">
    <cfRule type="expression" dxfId="266" priority="2252">
      <formula>$AQ11=3</formula>
    </cfRule>
  </conditionalFormatting>
  <conditionalFormatting sqref="Y29:AF29">
    <cfRule type="expression" dxfId="265" priority="2338">
      <formula>$AQ28=3</formula>
    </cfRule>
  </conditionalFormatting>
  <conditionalFormatting sqref="Y30:AF31">
    <cfRule type="expression" dxfId="264" priority="2322">
      <formula>$AQ28=3</formula>
    </cfRule>
  </conditionalFormatting>
  <conditionalFormatting sqref="Y32:AF32">
    <cfRule type="expression" dxfId="263" priority="2314">
      <formula>$AQ29=3</formula>
    </cfRule>
  </conditionalFormatting>
  <conditionalFormatting sqref="Y33:AF33">
    <cfRule type="expression" dxfId="262" priority="2306">
      <formula>$AQ29=3</formula>
    </cfRule>
  </conditionalFormatting>
  <conditionalFormatting sqref="Y34:AF34">
    <cfRule type="expression" dxfId="261" priority="2298">
      <formula>$AQ29=3</formula>
    </cfRule>
  </conditionalFormatting>
  <conditionalFormatting sqref="AC11:AJ28">
    <cfRule type="expression" dxfId="260" priority="2251">
      <formula>$AQ11=1</formula>
    </cfRule>
  </conditionalFormatting>
  <conditionalFormatting sqref="AC29:AJ29">
    <cfRule type="expression" dxfId="259" priority="2340">
      <formula>$AQ28=1</formula>
    </cfRule>
  </conditionalFormatting>
  <conditionalFormatting sqref="AC30:AJ31">
    <cfRule type="expression" dxfId="258" priority="2324">
      <formula>$AQ28=1</formula>
    </cfRule>
  </conditionalFormatting>
  <conditionalFormatting sqref="AC32:AJ32">
    <cfRule type="expression" dxfId="257" priority="2316">
      <formula>$AQ29=1</formula>
    </cfRule>
  </conditionalFormatting>
  <conditionalFormatting sqref="AC33:AJ33">
    <cfRule type="expression" dxfId="256" priority="2308">
      <formula>$AQ29=1</formula>
    </cfRule>
  </conditionalFormatting>
  <conditionalFormatting sqref="AC34:AJ34">
    <cfRule type="expression" dxfId="255" priority="2300">
      <formula>$AQ29=1</formula>
    </cfRule>
  </conditionalFormatting>
  <dataValidations count="2">
    <dataValidation type="list" allowBlank="1" showInputMessage="1" showErrorMessage="1" sqref="N11:O34" xr:uid="{B1197008-07B7-4EF6-BDAD-6564CCCE0F91}">
      <formula1>INDIRECT(L11)</formula1>
    </dataValidation>
    <dataValidation type="list" allowBlank="1" showInputMessage="1" showErrorMessage="1" sqref="Y11:AB34" xr:uid="{F5D5C62E-AC0B-4233-BE93-888074F74598}">
      <formula1>"〇,"</formula1>
    </dataValidation>
  </dataValidations>
  <printOptions horizontalCentered="1" verticalCentered="1"/>
  <pageMargins left="0.19685039370078741" right="0.19685039370078741" top="0.39370078740157483" bottom="0.19685039370078741" header="0.51181102362204722" footer="0.27559055118110237"/>
  <pageSetup paperSize="9" scale="89"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1DA2357-2913-41C1-93F4-E987E6CCE138}">
          <x14:formula1>
            <xm:f>'(参考)リスト'!$F$16:$F$21</xm:f>
          </x14:formula1>
          <xm:sqref>U11:X34</xm:sqref>
        </x14:dataValidation>
        <x14:dataValidation type="list" allowBlank="1" showInputMessage="1" showErrorMessage="1" xr:uid="{ED6E476D-1D35-45F5-89D2-9FF47AA79B13}">
          <x14:formula1>
            <xm:f>'(参考)リスト'!$D$16:$D$18</xm:f>
          </x14:formula1>
          <xm:sqref>P11:Q34</xm:sqref>
        </x14:dataValidation>
        <x14:dataValidation type="list" allowBlank="1" showInputMessage="1" showErrorMessage="1" xr:uid="{CDA4937E-4464-497D-A526-4285EEEC02C5}">
          <x14:formula1>
            <xm:f>'(参考)リスト'!$E$16:$E$27</xm:f>
          </x14:formula1>
          <xm:sqref>R11:T34</xm:sqref>
        </x14:dataValidation>
        <x14:dataValidation type="list" allowBlank="1" showInputMessage="1" showErrorMessage="1" xr:uid="{FE508FFD-E80B-4EED-A6FE-CB702D002955}">
          <x14:formula1>
            <xm:f>'(参考)リスト'!$B$16:$B$21</xm:f>
          </x14:formula1>
          <xm:sqref>L11:M34</xm:sqref>
        </x14:dataValidation>
        <x14:dataValidation type="list" allowBlank="1" showInputMessage="1" showErrorMessage="1" xr:uid="{84FA0650-FA11-4E32-B44F-2935C12E4553}">
          <x14:formula1>
            <xm:f>'(参考)リスト'!$G$16:$G$19</xm:f>
          </x14:formula1>
          <xm:sqref>AM35:AO38</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AB510-691D-4243-9508-CA4FCE0B705F}">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3" t="s">
        <v>502</v>
      </c>
      <c r="AV1" s="842" t="s">
        <v>403</v>
      </c>
      <c r="AW1" s="842"/>
      <c r="AX1" s="842"/>
      <c r="AY1" s="843" t="s">
        <v>46</v>
      </c>
      <c r="AZ1" s="843"/>
      <c r="BA1" s="843"/>
      <c r="BB1" s="843"/>
      <c r="BC1" s="843"/>
      <c r="BD1" s="843"/>
      <c r="BE1" s="843"/>
      <c r="BF1" s="843"/>
      <c r="BG1" s="843"/>
      <c r="BH1" s="843"/>
      <c r="BI1" s="843"/>
      <c r="BJ1" s="843"/>
      <c r="BK1" s="843" t="s">
        <v>45</v>
      </c>
      <c r="BL1" s="843"/>
      <c r="BM1" s="843"/>
      <c r="BN1" s="843"/>
      <c r="BO1" s="843"/>
      <c r="BP1" s="843"/>
      <c r="BQ1" s="843"/>
      <c r="BR1" s="843"/>
      <c r="BS1" s="843"/>
      <c r="BT1" s="843"/>
      <c r="BU1" s="843"/>
      <c r="BV1" s="843"/>
      <c r="BW1" s="832"/>
      <c r="BX1" s="832"/>
      <c r="BY1" s="832"/>
      <c r="BZ1" s="832"/>
      <c r="CA1" s="832"/>
      <c r="CB1" s="832"/>
      <c r="CC1" s="832"/>
      <c r="CD1" s="832"/>
      <c r="CE1" s="832"/>
      <c r="CF1" s="832"/>
      <c r="CG1" s="832"/>
      <c r="CH1" s="83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34"/>
      <c r="AV2" s="842" t="s">
        <v>402</v>
      </c>
      <c r="AW2" s="844" t="s">
        <v>401</v>
      </c>
      <c r="AX2" s="844" t="s">
        <v>457</v>
      </c>
      <c r="AY2" s="843" t="s">
        <v>503</v>
      </c>
      <c r="AZ2" s="843"/>
      <c r="BA2" s="843"/>
      <c r="BB2" s="843"/>
      <c r="BC2" s="843"/>
      <c r="BD2" s="843"/>
      <c r="BE2" s="843"/>
      <c r="BF2" s="843"/>
      <c r="BG2" s="843"/>
      <c r="BH2" s="843"/>
      <c r="BI2" s="843"/>
      <c r="BJ2" s="843"/>
      <c r="BK2" s="843" t="s">
        <v>44</v>
      </c>
      <c r="BL2" s="843"/>
      <c r="BM2" s="843"/>
      <c r="BN2" s="843"/>
      <c r="BO2" s="843" t="s">
        <v>43</v>
      </c>
      <c r="BP2" s="843"/>
      <c r="BQ2" s="843"/>
      <c r="BR2" s="843"/>
      <c r="BS2" s="843"/>
      <c r="BT2" s="843"/>
      <c r="BU2" s="843"/>
      <c r="BV2" s="843"/>
      <c r="BW2" s="860"/>
      <c r="BX2" s="860"/>
      <c r="BY2" s="860"/>
      <c r="BZ2" s="860"/>
      <c r="CA2" s="832"/>
      <c r="CB2" s="832"/>
      <c r="CC2" s="832"/>
      <c r="CD2" s="832"/>
      <c r="CE2" s="832"/>
      <c r="CF2" s="832"/>
      <c r="CG2" s="832"/>
      <c r="CH2" s="832"/>
    </row>
    <row r="3" spans="1:86" ht="24.95" customHeight="1" x14ac:dyDescent="0.15">
      <c r="A3" s="2"/>
      <c r="B3" s="560" t="s">
        <v>318</v>
      </c>
      <c r="C3" s="861"/>
      <c r="D3" s="861"/>
      <c r="E3" s="862"/>
      <c r="F3" s="862"/>
      <c r="G3" s="862"/>
      <c r="H3" s="862"/>
      <c r="I3" s="862"/>
      <c r="J3" s="862"/>
      <c r="K3" s="861"/>
      <c r="L3" s="861"/>
      <c r="M3" s="861"/>
      <c r="N3" s="861"/>
      <c r="O3" s="861"/>
      <c r="P3" s="861"/>
      <c r="Q3" s="861"/>
      <c r="R3" s="861"/>
      <c r="S3" s="861"/>
      <c r="T3" s="861"/>
      <c r="U3" s="861"/>
      <c r="V3" s="861"/>
      <c r="W3" s="861"/>
      <c r="X3" s="861"/>
      <c r="Y3" s="861"/>
      <c r="Z3" s="861"/>
      <c r="AA3" s="861"/>
      <c r="AB3" s="861"/>
      <c r="AC3" s="861"/>
      <c r="AD3" s="861"/>
      <c r="AE3" s="861"/>
      <c r="AF3" s="861"/>
      <c r="AG3" s="861"/>
      <c r="AH3" s="861"/>
      <c r="AI3" s="861"/>
      <c r="AJ3" s="861"/>
      <c r="AK3" s="861"/>
      <c r="AL3" s="861"/>
      <c r="AM3" s="861"/>
      <c r="AN3" s="861"/>
      <c r="AO3" s="861"/>
      <c r="AP3" s="39"/>
      <c r="AQ3" s="3"/>
      <c r="AR3" s="3"/>
      <c r="AS3" s="3"/>
      <c r="AT3" s="3"/>
      <c r="AU3" s="834"/>
      <c r="AV3" s="842"/>
      <c r="AW3" s="844"/>
      <c r="AX3" s="844"/>
      <c r="AY3" s="843" t="s">
        <v>42</v>
      </c>
      <c r="AZ3" s="843"/>
      <c r="BA3" s="843"/>
      <c r="BB3" s="843"/>
      <c r="BC3" s="843" t="s">
        <v>41</v>
      </c>
      <c r="BD3" s="843"/>
      <c r="BE3" s="843"/>
      <c r="BF3" s="843"/>
      <c r="BG3" s="843" t="s">
        <v>40</v>
      </c>
      <c r="BH3" s="843"/>
      <c r="BI3" s="843"/>
      <c r="BJ3" s="843"/>
      <c r="BK3" s="843" t="s">
        <v>236</v>
      </c>
      <c r="BL3" s="843"/>
      <c r="BM3" s="843"/>
      <c r="BN3" s="843"/>
      <c r="BO3" s="843" t="s">
        <v>41</v>
      </c>
      <c r="BP3" s="843"/>
      <c r="BQ3" s="843"/>
      <c r="BR3" s="843"/>
      <c r="BS3" s="843" t="s">
        <v>40</v>
      </c>
      <c r="BT3" s="843"/>
      <c r="BU3" s="843"/>
      <c r="BV3" s="843"/>
      <c r="BW3" s="832"/>
      <c r="BX3" s="832"/>
      <c r="BY3" s="832"/>
      <c r="BZ3" s="832"/>
      <c r="CA3" s="832"/>
      <c r="CB3" s="832"/>
      <c r="CC3" s="832"/>
      <c r="CD3" s="832"/>
      <c r="CE3" s="832"/>
      <c r="CF3" s="832"/>
      <c r="CG3" s="832"/>
      <c r="CH3" s="832"/>
    </row>
    <row r="4" spans="1:86" ht="18" customHeight="1" x14ac:dyDescent="0.15">
      <c r="A4" s="2"/>
      <c r="B4" s="628" t="s">
        <v>17</v>
      </c>
      <c r="C4" s="628"/>
      <c r="D4" s="628"/>
      <c r="E4" s="822" t="s">
        <v>585</v>
      </c>
      <c r="F4" s="823"/>
      <c r="G4" s="823"/>
      <c r="H4" s="823"/>
      <c r="I4" s="823"/>
      <c r="J4" s="824"/>
      <c r="K4" s="473" t="s">
        <v>18</v>
      </c>
      <c r="L4" s="473"/>
      <c r="M4" s="473"/>
      <c r="N4" s="825" t="s">
        <v>568</v>
      </c>
      <c r="O4" s="826"/>
      <c r="P4" s="826"/>
      <c r="Q4" s="826"/>
      <c r="R4" s="826"/>
      <c r="S4" s="826"/>
      <c r="T4" s="265" t="s">
        <v>213</v>
      </c>
      <c r="U4" s="266"/>
      <c r="V4" s="266"/>
      <c r="W4" s="266"/>
      <c r="X4" s="267"/>
      <c r="Y4" s="904" t="s">
        <v>593</v>
      </c>
      <c r="Z4" s="905"/>
      <c r="AA4" s="905"/>
      <c r="AB4" s="905"/>
      <c r="AC4" s="905"/>
      <c r="AD4" s="905"/>
      <c r="AE4" s="905"/>
      <c r="AF4" s="905"/>
      <c r="AG4" s="265" t="s">
        <v>185</v>
      </c>
      <c r="AH4" s="266"/>
      <c r="AI4" s="266"/>
      <c r="AJ4" s="267"/>
      <c r="AK4" s="836">
        <v>45839</v>
      </c>
      <c r="AL4" s="837"/>
      <c r="AM4" s="837"/>
      <c r="AN4" s="837"/>
      <c r="AO4" s="838"/>
      <c r="AP4" s="39"/>
      <c r="AQ4" s="3"/>
      <c r="AR4" s="3"/>
      <c r="AS4" s="3"/>
      <c r="AT4" s="3"/>
      <c r="AU4" s="834"/>
      <c r="AV4" s="842"/>
      <c r="AW4" s="844"/>
      <c r="AX4" s="84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17" t="s">
        <v>587</v>
      </c>
      <c r="F5" s="818"/>
      <c r="G5" s="818"/>
      <c r="H5" s="818"/>
      <c r="I5" s="818"/>
      <c r="J5" s="819"/>
      <c r="K5" s="497" t="s">
        <v>1</v>
      </c>
      <c r="L5" s="497"/>
      <c r="M5" s="497"/>
      <c r="N5" s="825" t="s">
        <v>590</v>
      </c>
      <c r="O5" s="826"/>
      <c r="P5" s="826"/>
      <c r="Q5" s="826"/>
      <c r="R5" s="826"/>
      <c r="S5" s="826"/>
      <c r="T5" s="268"/>
      <c r="U5" s="269"/>
      <c r="V5" s="269"/>
      <c r="W5" s="269"/>
      <c r="X5" s="270"/>
      <c r="Y5" s="858" t="s">
        <v>594</v>
      </c>
      <c r="Z5" s="859"/>
      <c r="AA5" s="859"/>
      <c r="AB5" s="859"/>
      <c r="AC5" s="859"/>
      <c r="AD5" s="859"/>
      <c r="AE5" s="859"/>
      <c r="AF5" s="859"/>
      <c r="AG5" s="764"/>
      <c r="AH5" s="835"/>
      <c r="AI5" s="835"/>
      <c r="AJ5" s="765"/>
      <c r="AK5" s="839"/>
      <c r="AL5" s="840"/>
      <c r="AM5" s="840"/>
      <c r="AN5" s="840"/>
      <c r="AO5" s="841"/>
      <c r="AP5" s="39"/>
      <c r="AQ5" s="3"/>
      <c r="AR5" s="3"/>
      <c r="AS5" s="3"/>
      <c r="AT5" s="3"/>
      <c r="AU5" s="834"/>
      <c r="AV5" s="154">
        <f>N7</f>
        <v>1</v>
      </c>
      <c r="AW5" s="155">
        <f>R7</f>
        <v>6.1</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2</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1.41</v>
      </c>
      <c r="BW5" s="158"/>
      <c r="BX5" s="159"/>
      <c r="BY5" s="159"/>
      <c r="BZ5" s="159"/>
      <c r="CA5" s="160"/>
      <c r="CB5" s="160"/>
      <c r="CC5" s="160"/>
      <c r="CD5" s="160"/>
      <c r="CE5" s="160"/>
      <c r="CF5" s="160"/>
      <c r="CG5" s="160"/>
      <c r="CH5" s="160"/>
    </row>
    <row r="6" spans="1:86" ht="12" customHeight="1" x14ac:dyDescent="0.15">
      <c r="A6" s="2"/>
      <c r="B6" s="829" t="s">
        <v>184</v>
      </c>
      <c r="C6" s="863"/>
      <c r="D6" s="864"/>
      <c r="E6" s="865"/>
      <c r="F6" s="865"/>
      <c r="G6" s="865"/>
      <c r="H6" s="865"/>
      <c r="I6" s="865"/>
      <c r="J6" s="866"/>
      <c r="K6" s="871" t="s">
        <v>319</v>
      </c>
      <c r="L6" s="872"/>
      <c r="M6" s="872"/>
      <c r="N6" s="872"/>
      <c r="O6" s="872"/>
      <c r="P6" s="872"/>
      <c r="Q6" s="872"/>
      <c r="R6" s="872"/>
      <c r="S6" s="872"/>
      <c r="T6" s="872"/>
      <c r="U6" s="872"/>
      <c r="V6" s="872"/>
      <c r="W6" s="872"/>
      <c r="X6" s="872"/>
      <c r="Y6" s="872"/>
      <c r="Z6" s="872"/>
      <c r="AA6" s="872"/>
      <c r="AB6" s="872"/>
      <c r="AC6" s="872"/>
      <c r="AD6" s="872"/>
      <c r="AE6" s="872"/>
      <c r="AF6" s="872"/>
      <c r="AG6" s="872"/>
      <c r="AH6" s="872"/>
      <c r="AI6" s="872"/>
      <c r="AJ6" s="872"/>
      <c r="AK6" s="872"/>
      <c r="AL6" s="872"/>
      <c r="AM6" s="872"/>
      <c r="AN6" s="872"/>
      <c r="AO6" s="873"/>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30"/>
      <c r="C7" s="867"/>
      <c r="D7" s="865"/>
      <c r="E7" s="865"/>
      <c r="F7" s="865"/>
      <c r="G7" s="865"/>
      <c r="H7" s="865"/>
      <c r="I7" s="865"/>
      <c r="J7" s="866"/>
      <c r="K7" s="874" t="s">
        <v>183</v>
      </c>
      <c r="L7" s="875"/>
      <c r="M7" s="857"/>
      <c r="N7" s="876">
        <v>1</v>
      </c>
      <c r="O7" s="877"/>
      <c r="P7" s="874" t="s">
        <v>320</v>
      </c>
      <c r="Q7" s="857"/>
      <c r="R7" s="878">
        <v>6.1</v>
      </c>
      <c r="S7" s="879"/>
      <c r="T7" s="880"/>
      <c r="U7" s="845" t="s">
        <v>440</v>
      </c>
      <c r="V7" s="881"/>
      <c r="W7" s="845" t="s">
        <v>321</v>
      </c>
      <c r="X7" s="881"/>
      <c r="Y7" s="857" t="s">
        <v>182</v>
      </c>
      <c r="Z7" s="831"/>
      <c r="AA7" s="831"/>
      <c r="AB7" s="831"/>
      <c r="AC7" s="845" t="s">
        <v>322</v>
      </c>
      <c r="AD7" s="846"/>
      <c r="AE7" s="846"/>
      <c r="AF7" s="846"/>
      <c r="AG7" s="846"/>
      <c r="AH7" s="846"/>
      <c r="AI7" s="846"/>
      <c r="AJ7" s="881"/>
      <c r="AK7" s="845" t="s">
        <v>323</v>
      </c>
      <c r="AL7" s="846"/>
      <c r="AM7" s="846"/>
      <c r="AN7" s="847"/>
      <c r="AO7" s="848"/>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30"/>
      <c r="C8" s="867"/>
      <c r="D8" s="865"/>
      <c r="E8" s="865"/>
      <c r="F8" s="865"/>
      <c r="G8" s="865"/>
      <c r="H8" s="865"/>
      <c r="I8" s="865"/>
      <c r="J8" s="866"/>
      <c r="K8" s="831" t="s">
        <v>324</v>
      </c>
      <c r="L8" s="831" t="s">
        <v>167</v>
      </c>
      <c r="M8" s="831"/>
      <c r="N8" s="831" t="s">
        <v>166</v>
      </c>
      <c r="O8" s="831"/>
      <c r="P8" s="831" t="s">
        <v>325</v>
      </c>
      <c r="Q8" s="831"/>
      <c r="R8" s="831" t="s">
        <v>2</v>
      </c>
      <c r="S8" s="831"/>
      <c r="T8" s="831"/>
      <c r="U8" s="849"/>
      <c r="V8" s="882"/>
      <c r="W8" s="849"/>
      <c r="X8" s="882"/>
      <c r="Y8" s="857"/>
      <c r="Z8" s="831"/>
      <c r="AA8" s="831"/>
      <c r="AB8" s="831"/>
      <c r="AC8" s="853"/>
      <c r="AD8" s="854"/>
      <c r="AE8" s="854"/>
      <c r="AF8" s="854"/>
      <c r="AG8" s="854"/>
      <c r="AH8" s="854"/>
      <c r="AI8" s="854"/>
      <c r="AJ8" s="883"/>
      <c r="AK8" s="849"/>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30"/>
      <c r="C9" s="867"/>
      <c r="D9" s="865"/>
      <c r="E9" s="865"/>
      <c r="F9" s="865"/>
      <c r="G9" s="865"/>
      <c r="H9" s="865"/>
      <c r="I9" s="865"/>
      <c r="J9" s="866"/>
      <c r="K9" s="831"/>
      <c r="L9" s="831"/>
      <c r="M9" s="831"/>
      <c r="N9" s="831"/>
      <c r="O9" s="831"/>
      <c r="P9" s="831"/>
      <c r="Q9" s="831"/>
      <c r="R9" s="831"/>
      <c r="S9" s="831"/>
      <c r="T9" s="831"/>
      <c r="U9" s="849"/>
      <c r="V9" s="882"/>
      <c r="W9" s="849"/>
      <c r="X9" s="882"/>
      <c r="Y9" s="857" t="s">
        <v>326</v>
      </c>
      <c r="Z9" s="831"/>
      <c r="AA9" s="831"/>
      <c r="AB9" s="831"/>
      <c r="AC9" s="831" t="s">
        <v>327</v>
      </c>
      <c r="AD9" s="831"/>
      <c r="AE9" s="831"/>
      <c r="AF9" s="831"/>
      <c r="AG9" s="831" t="s">
        <v>328</v>
      </c>
      <c r="AH9" s="831"/>
      <c r="AI9" s="831"/>
      <c r="AJ9" s="831"/>
      <c r="AK9" s="849"/>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30"/>
      <c r="C10" s="867"/>
      <c r="D10" s="865"/>
      <c r="E10" s="865"/>
      <c r="F10" s="865"/>
      <c r="G10" s="865"/>
      <c r="H10" s="865"/>
      <c r="I10" s="865"/>
      <c r="J10" s="866"/>
      <c r="K10" s="831"/>
      <c r="L10" s="831"/>
      <c r="M10" s="831"/>
      <c r="N10" s="831"/>
      <c r="O10" s="831"/>
      <c r="P10" s="831"/>
      <c r="Q10" s="831"/>
      <c r="R10" s="831"/>
      <c r="S10" s="831"/>
      <c r="T10" s="831"/>
      <c r="U10" s="853"/>
      <c r="V10" s="883"/>
      <c r="W10" s="853"/>
      <c r="X10" s="883"/>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3"/>
      <c r="AL10" s="854"/>
      <c r="AM10" s="854"/>
      <c r="AN10" s="855"/>
      <c r="AO10" s="856"/>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30"/>
      <c r="C11" s="867"/>
      <c r="D11" s="865"/>
      <c r="E11" s="865"/>
      <c r="F11" s="865"/>
      <c r="G11" s="865"/>
      <c r="H11" s="865"/>
      <c r="I11" s="865"/>
      <c r="J11" s="866"/>
      <c r="K11" s="68">
        <v>1</v>
      </c>
      <c r="L11" s="820" t="s">
        <v>604</v>
      </c>
      <c r="M11" s="821"/>
      <c r="N11" s="820" t="s">
        <v>605</v>
      </c>
      <c r="O11" s="821"/>
      <c r="P11" s="820" t="s">
        <v>480</v>
      </c>
      <c r="Q11" s="821"/>
      <c r="R11" s="827" t="s">
        <v>480</v>
      </c>
      <c r="S11" s="828"/>
      <c r="T11" s="828"/>
      <c r="U11" s="820" t="s">
        <v>606</v>
      </c>
      <c r="V11" s="821"/>
      <c r="W11" s="820" t="s">
        <v>607</v>
      </c>
      <c r="X11" s="821"/>
      <c r="Y11" s="212"/>
      <c r="Z11" s="213"/>
      <c r="AA11" s="213"/>
      <c r="AB11" s="213"/>
      <c r="AC11" s="214"/>
      <c r="AD11" s="214"/>
      <c r="AE11" s="214"/>
      <c r="AF11" s="214"/>
      <c r="AG11" s="214"/>
      <c r="AH11" s="214"/>
      <c r="AI11" s="214"/>
      <c r="AJ11" s="214">
        <v>0.96</v>
      </c>
      <c r="AK11" s="884"/>
      <c r="AL11" s="885"/>
      <c r="AM11" s="885"/>
      <c r="AN11" s="885"/>
      <c r="AO11" s="886"/>
      <c r="AP11" s="2"/>
      <c r="AQ11" s="161">
        <f>IF(P11="材質劣化",2,IF(P11="漏水",3,1))</f>
        <v>3</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30"/>
      <c r="C12" s="867"/>
      <c r="D12" s="865"/>
      <c r="E12" s="865"/>
      <c r="F12" s="865"/>
      <c r="G12" s="865"/>
      <c r="H12" s="865"/>
      <c r="I12" s="865"/>
      <c r="J12" s="866"/>
      <c r="K12" s="68">
        <v>2</v>
      </c>
      <c r="L12" s="820" t="s">
        <v>604</v>
      </c>
      <c r="M12" s="821"/>
      <c r="N12" s="820" t="s">
        <v>605</v>
      </c>
      <c r="O12" s="821"/>
      <c r="P12" s="820" t="s">
        <v>480</v>
      </c>
      <c r="Q12" s="821"/>
      <c r="R12" s="827" t="s">
        <v>480</v>
      </c>
      <c r="S12" s="828"/>
      <c r="T12" s="828"/>
      <c r="U12" s="820" t="s">
        <v>606</v>
      </c>
      <c r="V12" s="821"/>
      <c r="W12" s="820" t="s">
        <v>607</v>
      </c>
      <c r="X12" s="821"/>
      <c r="Y12" s="212"/>
      <c r="Z12" s="213"/>
      <c r="AA12" s="213"/>
      <c r="AB12" s="213"/>
      <c r="AC12" s="214"/>
      <c r="AD12" s="214"/>
      <c r="AE12" s="214"/>
      <c r="AF12" s="214"/>
      <c r="AG12" s="214"/>
      <c r="AH12" s="214"/>
      <c r="AI12" s="214"/>
      <c r="AJ12" s="214">
        <v>0.45</v>
      </c>
      <c r="AK12" s="884"/>
      <c r="AL12" s="885"/>
      <c r="AM12" s="885"/>
      <c r="AN12" s="885"/>
      <c r="AO12" s="886"/>
      <c r="AP12" s="2"/>
      <c r="AQ12" s="161">
        <f>IF(P12="材質劣化",2,IF(P12="漏水",3,1))</f>
        <v>3</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30"/>
      <c r="C13" s="867"/>
      <c r="D13" s="865"/>
      <c r="E13" s="865"/>
      <c r="F13" s="865"/>
      <c r="G13" s="865"/>
      <c r="H13" s="865"/>
      <c r="I13" s="865"/>
      <c r="J13" s="866"/>
      <c r="K13" s="68">
        <v>3</v>
      </c>
      <c r="L13" s="820"/>
      <c r="M13" s="821"/>
      <c r="N13" s="820"/>
      <c r="O13" s="821"/>
      <c r="P13" s="820"/>
      <c r="Q13" s="821"/>
      <c r="R13" s="820"/>
      <c r="S13" s="710"/>
      <c r="T13" s="821"/>
      <c r="U13" s="820"/>
      <c r="V13" s="821"/>
      <c r="W13" s="820"/>
      <c r="X13" s="821"/>
      <c r="Y13" s="212"/>
      <c r="Z13" s="213"/>
      <c r="AA13" s="213"/>
      <c r="AB13" s="213"/>
      <c r="AC13" s="214"/>
      <c r="AD13" s="214"/>
      <c r="AE13" s="214"/>
      <c r="AF13" s="214"/>
      <c r="AG13" s="214"/>
      <c r="AH13" s="214"/>
      <c r="AI13" s="214"/>
      <c r="AJ13" s="214"/>
      <c r="AK13" s="884"/>
      <c r="AL13" s="885"/>
      <c r="AM13" s="885"/>
      <c r="AN13" s="885"/>
      <c r="AO13" s="886"/>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30"/>
      <c r="C14" s="867"/>
      <c r="D14" s="865"/>
      <c r="E14" s="865"/>
      <c r="F14" s="865"/>
      <c r="G14" s="865"/>
      <c r="H14" s="865"/>
      <c r="I14" s="865"/>
      <c r="J14" s="866"/>
      <c r="K14" s="68">
        <v>4</v>
      </c>
      <c r="L14" s="820"/>
      <c r="M14" s="821"/>
      <c r="N14" s="820"/>
      <c r="O14" s="821"/>
      <c r="P14" s="820"/>
      <c r="Q14" s="821"/>
      <c r="R14" s="820"/>
      <c r="S14" s="710"/>
      <c r="T14" s="821"/>
      <c r="U14" s="820"/>
      <c r="V14" s="821"/>
      <c r="W14" s="820"/>
      <c r="X14" s="821"/>
      <c r="Y14" s="212"/>
      <c r="Z14" s="213"/>
      <c r="AA14" s="213"/>
      <c r="AB14" s="213"/>
      <c r="AC14" s="214"/>
      <c r="AD14" s="214"/>
      <c r="AE14" s="214"/>
      <c r="AF14" s="214"/>
      <c r="AG14" s="214"/>
      <c r="AH14" s="214"/>
      <c r="AI14" s="214"/>
      <c r="AJ14" s="214"/>
      <c r="AK14" s="884"/>
      <c r="AL14" s="885"/>
      <c r="AM14" s="885"/>
      <c r="AN14" s="885"/>
      <c r="AO14" s="886"/>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30"/>
      <c r="C15" s="867"/>
      <c r="D15" s="865"/>
      <c r="E15" s="865"/>
      <c r="F15" s="865"/>
      <c r="G15" s="865"/>
      <c r="H15" s="865"/>
      <c r="I15" s="865"/>
      <c r="J15" s="866"/>
      <c r="K15" s="68">
        <v>5</v>
      </c>
      <c r="L15" s="820"/>
      <c r="M15" s="821"/>
      <c r="N15" s="820"/>
      <c r="O15" s="821"/>
      <c r="P15" s="820"/>
      <c r="Q15" s="821"/>
      <c r="R15" s="820"/>
      <c r="S15" s="710"/>
      <c r="T15" s="821"/>
      <c r="U15" s="820"/>
      <c r="V15" s="821"/>
      <c r="W15" s="820"/>
      <c r="X15" s="821"/>
      <c r="Y15" s="212"/>
      <c r="Z15" s="213"/>
      <c r="AA15" s="213"/>
      <c r="AB15" s="213"/>
      <c r="AC15" s="214"/>
      <c r="AD15" s="214"/>
      <c r="AE15" s="214"/>
      <c r="AF15" s="214"/>
      <c r="AG15" s="214"/>
      <c r="AH15" s="214"/>
      <c r="AI15" s="214"/>
      <c r="AJ15" s="214"/>
      <c r="AK15" s="884"/>
      <c r="AL15" s="885"/>
      <c r="AM15" s="885"/>
      <c r="AN15" s="885"/>
      <c r="AO15" s="886"/>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30"/>
      <c r="C16" s="867"/>
      <c r="D16" s="865"/>
      <c r="E16" s="865"/>
      <c r="F16" s="865"/>
      <c r="G16" s="865"/>
      <c r="H16" s="865"/>
      <c r="I16" s="865"/>
      <c r="J16" s="866"/>
      <c r="K16" s="68">
        <v>6</v>
      </c>
      <c r="L16" s="820"/>
      <c r="M16" s="821"/>
      <c r="N16" s="820"/>
      <c r="O16" s="821"/>
      <c r="P16" s="820"/>
      <c r="Q16" s="821"/>
      <c r="R16" s="820"/>
      <c r="S16" s="710"/>
      <c r="T16" s="821"/>
      <c r="U16" s="820"/>
      <c r="V16" s="821"/>
      <c r="W16" s="820"/>
      <c r="X16" s="821"/>
      <c r="Y16" s="212"/>
      <c r="Z16" s="213"/>
      <c r="AA16" s="213"/>
      <c r="AB16" s="213"/>
      <c r="AC16" s="214"/>
      <c r="AD16" s="214"/>
      <c r="AE16" s="214"/>
      <c r="AF16" s="214"/>
      <c r="AG16" s="214"/>
      <c r="AH16" s="214"/>
      <c r="AI16" s="214"/>
      <c r="AJ16" s="214"/>
      <c r="AK16" s="884"/>
      <c r="AL16" s="885"/>
      <c r="AM16" s="885"/>
      <c r="AN16" s="885"/>
      <c r="AO16" s="886"/>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30"/>
      <c r="C17" s="867"/>
      <c r="D17" s="865"/>
      <c r="E17" s="865"/>
      <c r="F17" s="865"/>
      <c r="G17" s="865"/>
      <c r="H17" s="865"/>
      <c r="I17" s="865"/>
      <c r="J17" s="866"/>
      <c r="K17" s="68">
        <v>7</v>
      </c>
      <c r="L17" s="820"/>
      <c r="M17" s="821"/>
      <c r="N17" s="820"/>
      <c r="O17" s="821"/>
      <c r="P17" s="820"/>
      <c r="Q17" s="821"/>
      <c r="R17" s="820"/>
      <c r="S17" s="710"/>
      <c r="T17" s="821"/>
      <c r="U17" s="820"/>
      <c r="V17" s="821"/>
      <c r="W17" s="820"/>
      <c r="X17" s="821"/>
      <c r="Y17" s="212"/>
      <c r="Z17" s="213"/>
      <c r="AA17" s="213"/>
      <c r="AB17" s="213"/>
      <c r="AC17" s="214"/>
      <c r="AD17" s="214"/>
      <c r="AE17" s="214"/>
      <c r="AF17" s="214"/>
      <c r="AG17" s="214"/>
      <c r="AH17" s="214"/>
      <c r="AI17" s="214"/>
      <c r="AJ17" s="214"/>
      <c r="AK17" s="884"/>
      <c r="AL17" s="885"/>
      <c r="AM17" s="885"/>
      <c r="AN17" s="885"/>
      <c r="AO17" s="886"/>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30"/>
      <c r="C18" s="867"/>
      <c r="D18" s="865"/>
      <c r="E18" s="865"/>
      <c r="F18" s="865"/>
      <c r="G18" s="865"/>
      <c r="H18" s="865"/>
      <c r="I18" s="865"/>
      <c r="J18" s="866"/>
      <c r="K18" s="68">
        <v>8</v>
      </c>
      <c r="L18" s="820"/>
      <c r="M18" s="821"/>
      <c r="N18" s="820"/>
      <c r="O18" s="821"/>
      <c r="P18" s="820"/>
      <c r="Q18" s="821"/>
      <c r="R18" s="820"/>
      <c r="S18" s="710"/>
      <c r="T18" s="821"/>
      <c r="U18" s="820"/>
      <c r="V18" s="821"/>
      <c r="W18" s="820"/>
      <c r="X18" s="821"/>
      <c r="Y18" s="212"/>
      <c r="Z18" s="213"/>
      <c r="AA18" s="213"/>
      <c r="AB18" s="213"/>
      <c r="AC18" s="214"/>
      <c r="AD18" s="214"/>
      <c r="AE18" s="214"/>
      <c r="AF18" s="214"/>
      <c r="AG18" s="214"/>
      <c r="AH18" s="214"/>
      <c r="AI18" s="214"/>
      <c r="AJ18" s="214"/>
      <c r="AK18" s="884"/>
      <c r="AL18" s="885"/>
      <c r="AM18" s="885"/>
      <c r="AN18" s="885"/>
      <c r="AO18" s="886"/>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30"/>
      <c r="C19" s="867"/>
      <c r="D19" s="865"/>
      <c r="E19" s="865"/>
      <c r="F19" s="865"/>
      <c r="G19" s="865"/>
      <c r="H19" s="865"/>
      <c r="I19" s="865"/>
      <c r="J19" s="866"/>
      <c r="K19" s="68">
        <v>9</v>
      </c>
      <c r="L19" s="820"/>
      <c r="M19" s="821"/>
      <c r="N19" s="820"/>
      <c r="O19" s="821"/>
      <c r="P19" s="820"/>
      <c r="Q19" s="821"/>
      <c r="R19" s="820"/>
      <c r="S19" s="710"/>
      <c r="T19" s="821"/>
      <c r="U19" s="820"/>
      <c r="V19" s="821"/>
      <c r="W19" s="820"/>
      <c r="X19" s="821"/>
      <c r="Y19" s="212"/>
      <c r="Z19" s="213"/>
      <c r="AA19" s="213"/>
      <c r="AB19" s="213"/>
      <c r="AC19" s="214"/>
      <c r="AD19" s="214"/>
      <c r="AE19" s="214"/>
      <c r="AF19" s="214"/>
      <c r="AG19" s="214"/>
      <c r="AH19" s="214"/>
      <c r="AI19" s="214"/>
      <c r="AJ19" s="214"/>
      <c r="AK19" s="884"/>
      <c r="AL19" s="885"/>
      <c r="AM19" s="885"/>
      <c r="AN19" s="885"/>
      <c r="AO19" s="886"/>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30"/>
      <c r="C20" s="867"/>
      <c r="D20" s="865"/>
      <c r="E20" s="865"/>
      <c r="F20" s="865"/>
      <c r="G20" s="865"/>
      <c r="H20" s="865"/>
      <c r="I20" s="865"/>
      <c r="J20" s="866"/>
      <c r="K20" s="68">
        <v>10</v>
      </c>
      <c r="L20" s="820"/>
      <c r="M20" s="821"/>
      <c r="N20" s="820"/>
      <c r="O20" s="821"/>
      <c r="P20" s="820"/>
      <c r="Q20" s="821"/>
      <c r="R20" s="820"/>
      <c r="S20" s="710"/>
      <c r="T20" s="821"/>
      <c r="U20" s="820"/>
      <c r="V20" s="821"/>
      <c r="W20" s="820"/>
      <c r="X20" s="821"/>
      <c r="Y20" s="212"/>
      <c r="Z20" s="213"/>
      <c r="AA20" s="213"/>
      <c r="AB20" s="213"/>
      <c r="AC20" s="214"/>
      <c r="AD20" s="214"/>
      <c r="AE20" s="214"/>
      <c r="AF20" s="214"/>
      <c r="AG20" s="214"/>
      <c r="AH20" s="214"/>
      <c r="AI20" s="214"/>
      <c r="AJ20" s="214"/>
      <c r="AK20" s="884"/>
      <c r="AL20" s="885"/>
      <c r="AM20" s="885"/>
      <c r="AN20" s="885"/>
      <c r="AO20" s="886"/>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30"/>
      <c r="C21" s="867"/>
      <c r="D21" s="865"/>
      <c r="E21" s="865"/>
      <c r="F21" s="865"/>
      <c r="G21" s="865"/>
      <c r="H21" s="865"/>
      <c r="I21" s="865"/>
      <c r="J21" s="866"/>
      <c r="K21" s="68">
        <v>11</v>
      </c>
      <c r="L21" s="820"/>
      <c r="M21" s="821"/>
      <c r="N21" s="820"/>
      <c r="O21" s="821"/>
      <c r="P21" s="820"/>
      <c r="Q21" s="821"/>
      <c r="R21" s="820"/>
      <c r="S21" s="710"/>
      <c r="T21" s="821"/>
      <c r="U21" s="820"/>
      <c r="V21" s="821"/>
      <c r="W21" s="820"/>
      <c r="X21" s="821"/>
      <c r="Y21" s="212"/>
      <c r="Z21" s="213"/>
      <c r="AA21" s="213"/>
      <c r="AB21" s="213"/>
      <c r="AC21" s="214"/>
      <c r="AD21" s="214"/>
      <c r="AE21" s="214"/>
      <c r="AF21" s="214"/>
      <c r="AG21" s="214"/>
      <c r="AH21" s="214"/>
      <c r="AI21" s="214"/>
      <c r="AJ21" s="214"/>
      <c r="AK21" s="884"/>
      <c r="AL21" s="885"/>
      <c r="AM21" s="885"/>
      <c r="AN21" s="885"/>
      <c r="AO21" s="886"/>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30"/>
      <c r="C22" s="867"/>
      <c r="D22" s="865"/>
      <c r="E22" s="865"/>
      <c r="F22" s="865"/>
      <c r="G22" s="865"/>
      <c r="H22" s="865"/>
      <c r="I22" s="865"/>
      <c r="J22" s="866"/>
      <c r="K22" s="68">
        <v>12</v>
      </c>
      <c r="L22" s="820"/>
      <c r="M22" s="821"/>
      <c r="N22" s="820"/>
      <c r="O22" s="821"/>
      <c r="P22" s="820"/>
      <c r="Q22" s="821"/>
      <c r="R22" s="820"/>
      <c r="S22" s="710"/>
      <c r="T22" s="821"/>
      <c r="U22" s="820"/>
      <c r="V22" s="821"/>
      <c r="W22" s="820"/>
      <c r="X22" s="821"/>
      <c r="Y22" s="212"/>
      <c r="Z22" s="213"/>
      <c r="AA22" s="213"/>
      <c r="AB22" s="213"/>
      <c r="AC22" s="214"/>
      <c r="AD22" s="214"/>
      <c r="AE22" s="214"/>
      <c r="AF22" s="214"/>
      <c r="AG22" s="214"/>
      <c r="AH22" s="214"/>
      <c r="AI22" s="214"/>
      <c r="AJ22" s="214"/>
      <c r="AK22" s="884"/>
      <c r="AL22" s="885"/>
      <c r="AM22" s="885"/>
      <c r="AN22" s="885"/>
      <c r="AO22" s="886"/>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30"/>
      <c r="C23" s="867"/>
      <c r="D23" s="865"/>
      <c r="E23" s="865"/>
      <c r="F23" s="865"/>
      <c r="G23" s="865"/>
      <c r="H23" s="865"/>
      <c r="I23" s="865"/>
      <c r="J23" s="866"/>
      <c r="K23" s="68">
        <v>13</v>
      </c>
      <c r="L23" s="820"/>
      <c r="M23" s="821"/>
      <c r="N23" s="820"/>
      <c r="O23" s="821"/>
      <c r="P23" s="820"/>
      <c r="Q23" s="821"/>
      <c r="R23" s="820"/>
      <c r="S23" s="710"/>
      <c r="T23" s="821"/>
      <c r="U23" s="820"/>
      <c r="V23" s="821"/>
      <c r="W23" s="820"/>
      <c r="X23" s="821"/>
      <c r="Y23" s="212"/>
      <c r="Z23" s="213"/>
      <c r="AA23" s="213"/>
      <c r="AB23" s="213"/>
      <c r="AC23" s="214"/>
      <c r="AD23" s="214"/>
      <c r="AE23" s="214"/>
      <c r="AF23" s="214"/>
      <c r="AG23" s="214"/>
      <c r="AH23" s="214"/>
      <c r="AI23" s="214"/>
      <c r="AJ23" s="214"/>
      <c r="AK23" s="884"/>
      <c r="AL23" s="885"/>
      <c r="AM23" s="885"/>
      <c r="AN23" s="885"/>
      <c r="AO23" s="886"/>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30"/>
      <c r="C24" s="867"/>
      <c r="D24" s="865"/>
      <c r="E24" s="865"/>
      <c r="F24" s="865"/>
      <c r="G24" s="865"/>
      <c r="H24" s="865"/>
      <c r="I24" s="865"/>
      <c r="J24" s="866"/>
      <c r="K24" s="68">
        <v>14</v>
      </c>
      <c r="L24" s="820"/>
      <c r="M24" s="821"/>
      <c r="N24" s="820"/>
      <c r="O24" s="821"/>
      <c r="P24" s="820"/>
      <c r="Q24" s="821"/>
      <c r="R24" s="820"/>
      <c r="S24" s="710"/>
      <c r="T24" s="821"/>
      <c r="U24" s="820"/>
      <c r="V24" s="821"/>
      <c r="W24" s="820"/>
      <c r="X24" s="821"/>
      <c r="Y24" s="212"/>
      <c r="Z24" s="213"/>
      <c r="AA24" s="213"/>
      <c r="AB24" s="213"/>
      <c r="AC24" s="214"/>
      <c r="AD24" s="214"/>
      <c r="AE24" s="214"/>
      <c r="AF24" s="214"/>
      <c r="AG24" s="214"/>
      <c r="AH24" s="214"/>
      <c r="AI24" s="214"/>
      <c r="AJ24" s="214"/>
      <c r="AK24" s="884"/>
      <c r="AL24" s="885"/>
      <c r="AM24" s="885"/>
      <c r="AN24" s="885"/>
      <c r="AO24" s="886"/>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30"/>
      <c r="C25" s="867"/>
      <c r="D25" s="865"/>
      <c r="E25" s="865"/>
      <c r="F25" s="865"/>
      <c r="G25" s="865"/>
      <c r="H25" s="865"/>
      <c r="I25" s="865"/>
      <c r="J25" s="866"/>
      <c r="K25" s="68">
        <v>15</v>
      </c>
      <c r="L25" s="820"/>
      <c r="M25" s="821"/>
      <c r="N25" s="820"/>
      <c r="O25" s="821"/>
      <c r="P25" s="820"/>
      <c r="Q25" s="821"/>
      <c r="R25" s="820"/>
      <c r="S25" s="710"/>
      <c r="T25" s="821"/>
      <c r="U25" s="820"/>
      <c r="V25" s="821"/>
      <c r="W25" s="820"/>
      <c r="X25" s="821"/>
      <c r="Y25" s="212"/>
      <c r="Z25" s="213"/>
      <c r="AA25" s="213"/>
      <c r="AB25" s="213"/>
      <c r="AC25" s="214"/>
      <c r="AD25" s="214"/>
      <c r="AE25" s="214"/>
      <c r="AF25" s="214"/>
      <c r="AG25" s="214"/>
      <c r="AH25" s="214"/>
      <c r="AI25" s="214"/>
      <c r="AJ25" s="214"/>
      <c r="AK25" s="884"/>
      <c r="AL25" s="885"/>
      <c r="AM25" s="885"/>
      <c r="AN25" s="885"/>
      <c r="AO25" s="886"/>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30"/>
      <c r="C26" s="867"/>
      <c r="D26" s="865"/>
      <c r="E26" s="865"/>
      <c r="F26" s="865"/>
      <c r="G26" s="865"/>
      <c r="H26" s="865"/>
      <c r="I26" s="865"/>
      <c r="J26" s="866"/>
      <c r="K26" s="68">
        <v>16</v>
      </c>
      <c r="L26" s="820"/>
      <c r="M26" s="821"/>
      <c r="N26" s="820"/>
      <c r="O26" s="821"/>
      <c r="P26" s="820"/>
      <c r="Q26" s="821"/>
      <c r="R26" s="820"/>
      <c r="S26" s="710"/>
      <c r="T26" s="821"/>
      <c r="U26" s="820"/>
      <c r="V26" s="821"/>
      <c r="W26" s="820"/>
      <c r="X26" s="821"/>
      <c r="Y26" s="212"/>
      <c r="Z26" s="213"/>
      <c r="AA26" s="213"/>
      <c r="AB26" s="213"/>
      <c r="AC26" s="214"/>
      <c r="AD26" s="214"/>
      <c r="AE26" s="214"/>
      <c r="AF26" s="214"/>
      <c r="AG26" s="214"/>
      <c r="AH26" s="214"/>
      <c r="AI26" s="214"/>
      <c r="AJ26" s="214"/>
      <c r="AK26" s="884"/>
      <c r="AL26" s="885"/>
      <c r="AM26" s="885"/>
      <c r="AN26" s="885"/>
      <c r="AO26" s="886"/>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30"/>
      <c r="C27" s="867"/>
      <c r="D27" s="865"/>
      <c r="E27" s="865"/>
      <c r="F27" s="865"/>
      <c r="G27" s="865"/>
      <c r="H27" s="865"/>
      <c r="I27" s="865"/>
      <c r="J27" s="866"/>
      <c r="K27" s="68">
        <v>17</v>
      </c>
      <c r="L27" s="820"/>
      <c r="M27" s="821"/>
      <c r="N27" s="820"/>
      <c r="O27" s="821"/>
      <c r="P27" s="820"/>
      <c r="Q27" s="821"/>
      <c r="R27" s="820"/>
      <c r="S27" s="710"/>
      <c r="T27" s="821"/>
      <c r="U27" s="820"/>
      <c r="V27" s="821"/>
      <c r="W27" s="820"/>
      <c r="X27" s="821"/>
      <c r="Y27" s="212"/>
      <c r="Z27" s="213"/>
      <c r="AA27" s="213"/>
      <c r="AB27" s="213"/>
      <c r="AC27" s="214"/>
      <c r="AD27" s="214"/>
      <c r="AE27" s="214"/>
      <c r="AF27" s="214"/>
      <c r="AG27" s="214"/>
      <c r="AH27" s="214"/>
      <c r="AI27" s="214"/>
      <c r="AJ27" s="214"/>
      <c r="AK27" s="884"/>
      <c r="AL27" s="885"/>
      <c r="AM27" s="885"/>
      <c r="AN27" s="885"/>
      <c r="AO27" s="886"/>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30"/>
      <c r="C28" s="867"/>
      <c r="D28" s="865"/>
      <c r="E28" s="865"/>
      <c r="F28" s="865"/>
      <c r="G28" s="865"/>
      <c r="H28" s="865"/>
      <c r="I28" s="865"/>
      <c r="J28" s="866"/>
      <c r="K28" s="68">
        <v>18</v>
      </c>
      <c r="L28" s="820"/>
      <c r="M28" s="821"/>
      <c r="N28" s="820"/>
      <c r="O28" s="821"/>
      <c r="P28" s="820"/>
      <c r="Q28" s="821"/>
      <c r="R28" s="820"/>
      <c r="S28" s="710"/>
      <c r="T28" s="821"/>
      <c r="U28" s="820"/>
      <c r="V28" s="821"/>
      <c r="W28" s="820"/>
      <c r="X28" s="821"/>
      <c r="Y28" s="212"/>
      <c r="Z28" s="213"/>
      <c r="AA28" s="213"/>
      <c r="AB28" s="213"/>
      <c r="AC28" s="214"/>
      <c r="AD28" s="214"/>
      <c r="AE28" s="214"/>
      <c r="AF28" s="214"/>
      <c r="AG28" s="214"/>
      <c r="AH28" s="214"/>
      <c r="AI28" s="214"/>
      <c r="AJ28" s="214"/>
      <c r="AK28" s="884"/>
      <c r="AL28" s="885"/>
      <c r="AM28" s="885"/>
      <c r="AN28" s="885"/>
      <c r="AO28" s="886"/>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30"/>
      <c r="C29" s="867"/>
      <c r="D29" s="865"/>
      <c r="E29" s="865"/>
      <c r="F29" s="865"/>
      <c r="G29" s="865"/>
      <c r="H29" s="865"/>
      <c r="I29" s="865"/>
      <c r="J29" s="866"/>
      <c r="K29" s="68">
        <v>19</v>
      </c>
      <c r="L29" s="820"/>
      <c r="M29" s="821"/>
      <c r="N29" s="820"/>
      <c r="O29" s="821"/>
      <c r="P29" s="820"/>
      <c r="Q29" s="821"/>
      <c r="R29" s="820"/>
      <c r="S29" s="710"/>
      <c r="T29" s="821"/>
      <c r="U29" s="820"/>
      <c r="V29" s="821"/>
      <c r="W29" s="820"/>
      <c r="X29" s="821"/>
      <c r="Y29" s="212"/>
      <c r="Z29" s="213"/>
      <c r="AA29" s="213"/>
      <c r="AB29" s="213"/>
      <c r="AC29" s="214"/>
      <c r="AD29" s="214"/>
      <c r="AE29" s="214"/>
      <c r="AF29" s="214"/>
      <c r="AG29" s="214"/>
      <c r="AH29" s="214"/>
      <c r="AI29" s="214"/>
      <c r="AJ29" s="214"/>
      <c r="AK29" s="884"/>
      <c r="AL29" s="885"/>
      <c r="AM29" s="885"/>
      <c r="AN29" s="885"/>
      <c r="AO29" s="886"/>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30"/>
      <c r="C30" s="867"/>
      <c r="D30" s="865"/>
      <c r="E30" s="865"/>
      <c r="F30" s="865"/>
      <c r="G30" s="865"/>
      <c r="H30" s="865"/>
      <c r="I30" s="865"/>
      <c r="J30" s="866"/>
      <c r="K30" s="68">
        <v>20</v>
      </c>
      <c r="L30" s="820"/>
      <c r="M30" s="821"/>
      <c r="N30" s="820"/>
      <c r="O30" s="821"/>
      <c r="P30" s="820"/>
      <c r="Q30" s="821"/>
      <c r="R30" s="820"/>
      <c r="S30" s="710"/>
      <c r="T30" s="821"/>
      <c r="U30" s="820"/>
      <c r="V30" s="821"/>
      <c r="W30" s="820"/>
      <c r="X30" s="821"/>
      <c r="Y30" s="212"/>
      <c r="Z30" s="213"/>
      <c r="AA30" s="213"/>
      <c r="AB30" s="213"/>
      <c r="AC30" s="214"/>
      <c r="AD30" s="214"/>
      <c r="AE30" s="214"/>
      <c r="AF30" s="214"/>
      <c r="AG30" s="214"/>
      <c r="AH30" s="214"/>
      <c r="AI30" s="214"/>
      <c r="AJ30" s="214"/>
      <c r="AK30" s="884"/>
      <c r="AL30" s="885"/>
      <c r="AM30" s="885"/>
      <c r="AN30" s="885"/>
      <c r="AO30" s="886"/>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30"/>
      <c r="C31" s="867"/>
      <c r="D31" s="865"/>
      <c r="E31" s="865"/>
      <c r="F31" s="865"/>
      <c r="G31" s="865"/>
      <c r="H31" s="865"/>
      <c r="I31" s="865"/>
      <c r="J31" s="866"/>
      <c r="K31" s="68">
        <v>21</v>
      </c>
      <c r="L31" s="820"/>
      <c r="M31" s="821"/>
      <c r="N31" s="820"/>
      <c r="O31" s="821"/>
      <c r="P31" s="820"/>
      <c r="Q31" s="821"/>
      <c r="R31" s="820"/>
      <c r="S31" s="710"/>
      <c r="T31" s="821"/>
      <c r="U31" s="820"/>
      <c r="V31" s="821"/>
      <c r="W31" s="820"/>
      <c r="X31" s="821"/>
      <c r="Y31" s="212"/>
      <c r="Z31" s="213"/>
      <c r="AA31" s="213"/>
      <c r="AB31" s="213"/>
      <c r="AC31" s="214"/>
      <c r="AD31" s="214"/>
      <c r="AE31" s="214"/>
      <c r="AF31" s="214"/>
      <c r="AG31" s="214"/>
      <c r="AH31" s="214"/>
      <c r="AI31" s="214"/>
      <c r="AJ31" s="214"/>
      <c r="AK31" s="884"/>
      <c r="AL31" s="885"/>
      <c r="AM31" s="885"/>
      <c r="AN31" s="885"/>
      <c r="AO31" s="886"/>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30"/>
      <c r="C32" s="867"/>
      <c r="D32" s="865"/>
      <c r="E32" s="865"/>
      <c r="F32" s="865"/>
      <c r="G32" s="865"/>
      <c r="H32" s="865"/>
      <c r="I32" s="865"/>
      <c r="J32" s="866"/>
      <c r="K32" s="68">
        <v>22</v>
      </c>
      <c r="L32" s="820"/>
      <c r="M32" s="821"/>
      <c r="N32" s="820"/>
      <c r="O32" s="821"/>
      <c r="P32" s="820"/>
      <c r="Q32" s="821"/>
      <c r="R32" s="820"/>
      <c r="S32" s="710"/>
      <c r="T32" s="821"/>
      <c r="U32" s="820"/>
      <c r="V32" s="821"/>
      <c r="W32" s="820"/>
      <c r="X32" s="821"/>
      <c r="Y32" s="212"/>
      <c r="Z32" s="213"/>
      <c r="AA32" s="213"/>
      <c r="AB32" s="213"/>
      <c r="AC32" s="214"/>
      <c r="AD32" s="214"/>
      <c r="AE32" s="214"/>
      <c r="AF32" s="214"/>
      <c r="AG32" s="214"/>
      <c r="AH32" s="214"/>
      <c r="AI32" s="214"/>
      <c r="AJ32" s="214"/>
      <c r="AK32" s="884"/>
      <c r="AL32" s="885"/>
      <c r="AM32" s="885"/>
      <c r="AN32" s="885"/>
      <c r="AO32" s="886"/>
      <c r="AP32" s="2"/>
      <c r="AQ32" s="161">
        <f t="shared" ref="AQ32" si="9">IF(P37="材質劣化",2,IF(P37="漏水",3,1))</f>
        <v>1</v>
      </c>
      <c r="AR32" s="3"/>
      <c r="AS32" s="860"/>
      <c r="AT32" s="860"/>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30"/>
      <c r="C33" s="867"/>
      <c r="D33" s="865"/>
      <c r="E33" s="865"/>
      <c r="F33" s="865"/>
      <c r="G33" s="865"/>
      <c r="H33" s="865"/>
      <c r="I33" s="865"/>
      <c r="J33" s="866"/>
      <c r="K33" s="68">
        <v>23</v>
      </c>
      <c r="L33" s="820"/>
      <c r="M33" s="821"/>
      <c r="N33" s="820"/>
      <c r="O33" s="821"/>
      <c r="P33" s="820"/>
      <c r="Q33" s="821"/>
      <c r="R33" s="820"/>
      <c r="S33" s="710"/>
      <c r="T33" s="821"/>
      <c r="U33" s="820"/>
      <c r="V33" s="821"/>
      <c r="W33" s="820"/>
      <c r="X33" s="821"/>
      <c r="Y33" s="212"/>
      <c r="Z33" s="213"/>
      <c r="AA33" s="213"/>
      <c r="AB33" s="213"/>
      <c r="AC33" s="214"/>
      <c r="AD33" s="214"/>
      <c r="AE33" s="214"/>
      <c r="AF33" s="214"/>
      <c r="AG33" s="214"/>
      <c r="AH33" s="214"/>
      <c r="AI33" s="214"/>
      <c r="AJ33" s="214"/>
      <c r="AK33" s="884"/>
      <c r="AL33" s="885"/>
      <c r="AM33" s="885"/>
      <c r="AN33" s="885"/>
      <c r="AO33" s="886"/>
      <c r="AP33" s="2"/>
      <c r="AQ33" s="161">
        <f t="shared" ref="AQ33" si="10">IF(P33="材質劣化",2,IF(P33="漏水",3,1))</f>
        <v>1</v>
      </c>
      <c r="AR33" s="3"/>
      <c r="AS33" s="888"/>
      <c r="AT33" s="888"/>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30"/>
      <c r="C34" s="867"/>
      <c r="D34" s="865"/>
      <c r="E34" s="865"/>
      <c r="F34" s="865"/>
      <c r="G34" s="865"/>
      <c r="H34" s="865"/>
      <c r="I34" s="865"/>
      <c r="J34" s="866"/>
      <c r="K34" s="68">
        <v>24</v>
      </c>
      <c r="L34" s="820"/>
      <c r="M34" s="821"/>
      <c r="N34" s="820"/>
      <c r="O34" s="821"/>
      <c r="P34" s="820"/>
      <c r="Q34" s="821"/>
      <c r="R34" s="820"/>
      <c r="S34" s="710"/>
      <c r="T34" s="821"/>
      <c r="U34" s="820"/>
      <c r="V34" s="821"/>
      <c r="W34" s="820"/>
      <c r="X34" s="821"/>
      <c r="Y34" s="212"/>
      <c r="Z34" s="213"/>
      <c r="AA34" s="213"/>
      <c r="AB34" s="213"/>
      <c r="AC34" s="214"/>
      <c r="AD34" s="214"/>
      <c r="AE34" s="214"/>
      <c r="AF34" s="214"/>
      <c r="AG34" s="214"/>
      <c r="AH34" s="214"/>
      <c r="AI34" s="214"/>
      <c r="AJ34" s="214"/>
      <c r="AK34" s="884"/>
      <c r="AL34" s="885"/>
      <c r="AM34" s="885"/>
      <c r="AN34" s="885"/>
      <c r="AO34" s="886"/>
      <c r="AP34" s="2"/>
      <c r="AQ34" s="161">
        <f t="shared" ref="AQ34" si="11">IF(P36="材質劣化",2,IF(P36="漏水",3,1))</f>
        <v>1</v>
      </c>
      <c r="AR34" s="3"/>
      <c r="AS34" s="887"/>
      <c r="AT34" s="887"/>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30"/>
      <c r="C35" s="867"/>
      <c r="D35" s="865"/>
      <c r="E35" s="865"/>
      <c r="F35" s="865"/>
      <c r="G35" s="865"/>
      <c r="H35" s="865"/>
      <c r="I35" s="865"/>
      <c r="J35" s="866"/>
      <c r="K35" s="899" t="s">
        <v>377</v>
      </c>
      <c r="L35" s="831" t="s">
        <v>181</v>
      </c>
      <c r="M35" s="831"/>
      <c r="N35" s="831"/>
      <c r="O35" s="831"/>
      <c r="P35" s="831"/>
      <c r="Q35" s="831"/>
      <c r="R35" s="831"/>
      <c r="S35" s="831"/>
      <c r="T35" s="831"/>
      <c r="U35" s="831"/>
      <c r="V35" s="831"/>
      <c r="W35" s="831"/>
      <c r="X35" s="831"/>
      <c r="Y35" s="874" t="s">
        <v>331</v>
      </c>
      <c r="Z35" s="875"/>
      <c r="AA35" s="875"/>
      <c r="AB35" s="857"/>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1.41</v>
      </c>
      <c r="AK35" s="831" t="s">
        <v>456</v>
      </c>
      <c r="AL35" s="831"/>
      <c r="AM35" s="903" t="s">
        <v>262</v>
      </c>
      <c r="AN35" s="903"/>
      <c r="AO35" s="90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30"/>
      <c r="C36" s="867"/>
      <c r="D36" s="865"/>
      <c r="E36" s="865"/>
      <c r="F36" s="865"/>
      <c r="G36" s="865"/>
      <c r="H36" s="865"/>
      <c r="I36" s="865"/>
      <c r="J36" s="866"/>
      <c r="K36" s="900"/>
      <c r="L36" s="845" t="s">
        <v>332</v>
      </c>
      <c r="M36" s="846"/>
      <c r="N36" s="881"/>
      <c r="O36" s="845" t="s">
        <v>556</v>
      </c>
      <c r="P36" s="846"/>
      <c r="Q36" s="846"/>
      <c r="R36" s="846"/>
      <c r="S36" s="846"/>
      <c r="T36" s="846"/>
      <c r="U36" s="846"/>
      <c r="V36" s="846"/>
      <c r="W36" s="846"/>
      <c r="X36" s="881"/>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1"/>
      <c r="AL36" s="831"/>
      <c r="AM36" s="903"/>
      <c r="AN36" s="903"/>
      <c r="AO36" s="90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30"/>
      <c r="C37" s="867"/>
      <c r="D37" s="865"/>
      <c r="E37" s="865"/>
      <c r="F37" s="865"/>
      <c r="G37" s="865"/>
      <c r="H37" s="865"/>
      <c r="I37" s="865"/>
      <c r="J37" s="866"/>
      <c r="K37" s="900"/>
      <c r="L37" s="849"/>
      <c r="M37" s="850"/>
      <c r="N37" s="882"/>
      <c r="O37" s="849"/>
      <c r="P37" s="850"/>
      <c r="Q37" s="850"/>
      <c r="R37" s="850"/>
      <c r="S37" s="850"/>
      <c r="T37" s="850"/>
      <c r="U37" s="850"/>
      <c r="V37" s="850"/>
      <c r="W37" s="850"/>
      <c r="X37" s="882"/>
      <c r="Y37" s="889">
        <f>IF(COUNTIF(Y11:Y34,"〇")&gt;0,1,0)</f>
        <v>0</v>
      </c>
      <c r="Z37" s="889">
        <f t="shared" ref="Z37:AB37" si="14">IF(COUNTIF(Z11:Z34,"〇")&gt;0,1,0)</f>
        <v>0</v>
      </c>
      <c r="AA37" s="889">
        <f t="shared" si="14"/>
        <v>0</v>
      </c>
      <c r="AB37" s="889">
        <f t="shared" si="14"/>
        <v>0</v>
      </c>
      <c r="AC37" s="889">
        <f>COUNTA(AC11:AC34)</f>
        <v>0</v>
      </c>
      <c r="AD37" s="889">
        <f t="shared" ref="AD37:AI37" si="15">COUNTA(AD11:AD34)</f>
        <v>0</v>
      </c>
      <c r="AE37" s="889">
        <f t="shared" si="15"/>
        <v>0</v>
      </c>
      <c r="AF37" s="889">
        <f t="shared" si="15"/>
        <v>0</v>
      </c>
      <c r="AG37" s="889">
        <f t="shared" si="15"/>
        <v>0</v>
      </c>
      <c r="AH37" s="889">
        <f t="shared" si="15"/>
        <v>0</v>
      </c>
      <c r="AI37" s="889">
        <f t="shared" si="15"/>
        <v>0</v>
      </c>
      <c r="AJ37" s="889">
        <f>COUNTA(AJ11:AJ34)</f>
        <v>2</v>
      </c>
      <c r="AK37" s="831"/>
      <c r="AL37" s="831"/>
      <c r="AM37" s="903"/>
      <c r="AN37" s="903"/>
      <c r="AO37" s="90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30"/>
      <c r="C38" s="867"/>
      <c r="D38" s="865"/>
      <c r="E38" s="865"/>
      <c r="F38" s="865"/>
      <c r="G38" s="865"/>
      <c r="H38" s="865"/>
      <c r="I38" s="865"/>
      <c r="J38" s="866"/>
      <c r="K38" s="900"/>
      <c r="L38" s="853"/>
      <c r="M38" s="854"/>
      <c r="N38" s="883"/>
      <c r="O38" s="853"/>
      <c r="P38" s="854"/>
      <c r="Q38" s="854"/>
      <c r="R38" s="854"/>
      <c r="S38" s="854"/>
      <c r="T38" s="854"/>
      <c r="U38" s="854"/>
      <c r="V38" s="854"/>
      <c r="W38" s="854"/>
      <c r="X38" s="883"/>
      <c r="Y38" s="889"/>
      <c r="Z38" s="889"/>
      <c r="AA38" s="889"/>
      <c r="AB38" s="889"/>
      <c r="AC38" s="889"/>
      <c r="AD38" s="889"/>
      <c r="AE38" s="889"/>
      <c r="AF38" s="889"/>
      <c r="AG38" s="889"/>
      <c r="AH38" s="889"/>
      <c r="AI38" s="889"/>
      <c r="AJ38" s="889"/>
      <c r="AK38" s="831"/>
      <c r="AL38" s="831"/>
      <c r="AM38" s="903"/>
      <c r="AN38" s="903"/>
      <c r="AO38" s="90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30"/>
      <c r="C39" s="867"/>
      <c r="D39" s="865"/>
      <c r="E39" s="865"/>
      <c r="F39" s="865"/>
      <c r="G39" s="865"/>
      <c r="H39" s="865"/>
      <c r="I39" s="865"/>
      <c r="J39" s="865"/>
      <c r="K39" s="897" t="s">
        <v>557</v>
      </c>
      <c r="L39" s="901" t="s">
        <v>638</v>
      </c>
      <c r="M39" s="902"/>
      <c r="N39" s="902"/>
      <c r="O39" s="902"/>
      <c r="P39" s="902"/>
      <c r="Q39" s="902"/>
      <c r="R39" s="902"/>
      <c r="S39" s="902"/>
      <c r="T39" s="902"/>
      <c r="U39" s="902"/>
      <c r="V39" s="902"/>
      <c r="W39" s="902"/>
      <c r="X39" s="902"/>
      <c r="Y39" s="902"/>
      <c r="Z39" s="902"/>
      <c r="AA39" s="902"/>
      <c r="AB39" s="902"/>
      <c r="AC39" s="902"/>
      <c r="AD39" s="902"/>
      <c r="AE39" s="902"/>
      <c r="AF39" s="902"/>
      <c r="AG39" s="902"/>
      <c r="AH39" s="902"/>
      <c r="AI39" s="902"/>
      <c r="AJ39" s="902"/>
      <c r="AK39" s="891"/>
      <c r="AL39" s="891"/>
      <c r="AM39" s="891"/>
      <c r="AN39" s="891"/>
      <c r="AO39" s="892"/>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30"/>
      <c r="C40" s="867"/>
      <c r="D40" s="865"/>
      <c r="E40" s="865"/>
      <c r="F40" s="865"/>
      <c r="G40" s="865"/>
      <c r="H40" s="865"/>
      <c r="I40" s="865"/>
      <c r="J40" s="865"/>
      <c r="K40" s="898"/>
      <c r="L40" s="891"/>
      <c r="M40" s="891"/>
      <c r="N40" s="891"/>
      <c r="O40" s="891"/>
      <c r="P40" s="891"/>
      <c r="Q40" s="891"/>
      <c r="R40" s="891"/>
      <c r="S40" s="891"/>
      <c r="T40" s="891"/>
      <c r="U40" s="891"/>
      <c r="V40" s="891"/>
      <c r="W40" s="891"/>
      <c r="X40" s="891"/>
      <c r="Y40" s="891"/>
      <c r="Z40" s="891"/>
      <c r="AA40" s="891"/>
      <c r="AB40" s="891"/>
      <c r="AC40" s="891"/>
      <c r="AD40" s="891"/>
      <c r="AE40" s="891"/>
      <c r="AF40" s="891"/>
      <c r="AG40" s="891"/>
      <c r="AH40" s="891"/>
      <c r="AI40" s="891"/>
      <c r="AJ40" s="891"/>
      <c r="AK40" s="891"/>
      <c r="AL40" s="891"/>
      <c r="AM40" s="891"/>
      <c r="AN40" s="891"/>
      <c r="AO40" s="892"/>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30"/>
      <c r="C41" s="867"/>
      <c r="D41" s="865"/>
      <c r="E41" s="865"/>
      <c r="F41" s="865"/>
      <c r="G41" s="865"/>
      <c r="H41" s="865"/>
      <c r="I41" s="865"/>
      <c r="J41" s="865"/>
      <c r="K41" s="898"/>
      <c r="L41" s="891"/>
      <c r="M41" s="891"/>
      <c r="N41" s="891"/>
      <c r="O41" s="891"/>
      <c r="P41" s="891"/>
      <c r="Q41" s="891"/>
      <c r="R41" s="891"/>
      <c r="S41" s="891"/>
      <c r="T41" s="891"/>
      <c r="U41" s="891"/>
      <c r="V41" s="891"/>
      <c r="W41" s="891"/>
      <c r="X41" s="891"/>
      <c r="Y41" s="891"/>
      <c r="Z41" s="891"/>
      <c r="AA41" s="891"/>
      <c r="AB41" s="891"/>
      <c r="AC41" s="891"/>
      <c r="AD41" s="891"/>
      <c r="AE41" s="891"/>
      <c r="AF41" s="891"/>
      <c r="AG41" s="891"/>
      <c r="AH41" s="891"/>
      <c r="AI41" s="891"/>
      <c r="AJ41" s="891"/>
      <c r="AK41" s="891"/>
      <c r="AL41" s="891"/>
      <c r="AM41" s="891"/>
      <c r="AN41" s="891"/>
      <c r="AO41" s="892"/>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30"/>
      <c r="C42" s="867"/>
      <c r="D42" s="865"/>
      <c r="E42" s="865"/>
      <c r="F42" s="865"/>
      <c r="G42" s="865"/>
      <c r="H42" s="865"/>
      <c r="I42" s="865"/>
      <c r="J42" s="865"/>
      <c r="K42" s="898"/>
      <c r="L42" s="895"/>
      <c r="M42" s="895"/>
      <c r="N42" s="895"/>
      <c r="O42" s="895"/>
      <c r="P42" s="895"/>
      <c r="Q42" s="895"/>
      <c r="R42" s="895"/>
      <c r="S42" s="895"/>
      <c r="T42" s="895"/>
      <c r="U42" s="895"/>
      <c r="V42" s="895"/>
      <c r="W42" s="895"/>
      <c r="X42" s="895"/>
      <c r="Y42" s="895"/>
      <c r="Z42" s="895"/>
      <c r="AA42" s="895"/>
      <c r="AB42" s="895"/>
      <c r="AC42" s="895"/>
      <c r="AD42" s="895"/>
      <c r="AE42" s="895"/>
      <c r="AF42" s="895"/>
      <c r="AG42" s="895"/>
      <c r="AH42" s="895"/>
      <c r="AI42" s="895"/>
      <c r="AJ42" s="895"/>
      <c r="AK42" s="895"/>
      <c r="AL42" s="895"/>
      <c r="AM42" s="895"/>
      <c r="AN42" s="895"/>
      <c r="AO42" s="896"/>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30"/>
      <c r="C43" s="867"/>
      <c r="D43" s="865"/>
      <c r="E43" s="865"/>
      <c r="F43" s="865"/>
      <c r="G43" s="865"/>
      <c r="H43" s="865"/>
      <c r="I43" s="865"/>
      <c r="J43" s="866"/>
      <c r="K43" s="893" t="s">
        <v>333</v>
      </c>
      <c r="L43" s="893"/>
      <c r="M43" s="893"/>
      <c r="N43" s="893"/>
      <c r="O43" s="893"/>
      <c r="P43" s="893"/>
      <c r="Q43" s="893"/>
      <c r="R43" s="893"/>
      <c r="S43" s="893"/>
      <c r="T43" s="893"/>
      <c r="U43" s="893"/>
      <c r="V43" s="893"/>
      <c r="W43" s="893"/>
      <c r="X43" s="893"/>
      <c r="Y43" s="893"/>
      <c r="Z43" s="893"/>
      <c r="AA43" s="893"/>
      <c r="AB43" s="893"/>
      <c r="AC43" s="893"/>
      <c r="AD43" s="893"/>
      <c r="AE43" s="893"/>
      <c r="AF43" s="893"/>
      <c r="AG43" s="893"/>
      <c r="AH43" s="893"/>
      <c r="AI43" s="893"/>
      <c r="AJ43" s="893"/>
      <c r="AK43" s="893"/>
      <c r="AL43" s="893"/>
      <c r="AM43" s="893"/>
      <c r="AN43" s="893"/>
      <c r="AO43" s="89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30"/>
      <c r="C44" s="867"/>
      <c r="D44" s="865"/>
      <c r="E44" s="865"/>
      <c r="F44" s="865"/>
      <c r="G44" s="865"/>
      <c r="H44" s="865"/>
      <c r="I44" s="865"/>
      <c r="J44" s="866"/>
      <c r="K44" s="890" t="s">
        <v>412</v>
      </c>
      <c r="L44" s="891"/>
      <c r="M44" s="891"/>
      <c r="N44" s="891"/>
      <c r="O44" s="891"/>
      <c r="P44" s="891"/>
      <c r="Q44" s="891"/>
      <c r="R44" s="891"/>
      <c r="S44" s="891"/>
      <c r="T44" s="891"/>
      <c r="U44" s="891"/>
      <c r="V44" s="891"/>
      <c r="W44" s="891"/>
      <c r="X44" s="891"/>
      <c r="Y44" s="891"/>
      <c r="Z44" s="891"/>
      <c r="AA44" s="891"/>
      <c r="AB44" s="891"/>
      <c r="AC44" s="891"/>
      <c r="AD44" s="891"/>
      <c r="AE44" s="891"/>
      <c r="AF44" s="891"/>
      <c r="AG44" s="891"/>
      <c r="AH44" s="891"/>
      <c r="AI44" s="891"/>
      <c r="AJ44" s="891"/>
      <c r="AK44" s="891"/>
      <c r="AL44" s="891"/>
      <c r="AM44" s="891"/>
      <c r="AN44" s="891"/>
      <c r="AO44" s="892"/>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68"/>
      <c r="D45" s="869"/>
      <c r="E45" s="869"/>
      <c r="F45" s="869"/>
      <c r="G45" s="869"/>
      <c r="H45" s="869"/>
      <c r="I45" s="869"/>
      <c r="J45" s="870"/>
      <c r="K45" s="894" t="s">
        <v>555</v>
      </c>
      <c r="L45" s="895"/>
      <c r="M45" s="895"/>
      <c r="N45" s="895"/>
      <c r="O45" s="895"/>
      <c r="P45" s="895"/>
      <c r="Q45" s="895"/>
      <c r="R45" s="895"/>
      <c r="S45" s="895"/>
      <c r="T45" s="895"/>
      <c r="U45" s="895"/>
      <c r="V45" s="895"/>
      <c r="W45" s="895"/>
      <c r="X45" s="895"/>
      <c r="Y45" s="895"/>
      <c r="Z45" s="895"/>
      <c r="AA45" s="895"/>
      <c r="AB45" s="895"/>
      <c r="AC45" s="895"/>
      <c r="AD45" s="895"/>
      <c r="AE45" s="895"/>
      <c r="AF45" s="895"/>
      <c r="AG45" s="895"/>
      <c r="AH45" s="895"/>
      <c r="AI45" s="895"/>
      <c r="AJ45" s="895"/>
      <c r="AK45" s="895"/>
      <c r="AL45" s="895"/>
      <c r="AM45" s="895"/>
      <c r="AN45" s="895"/>
      <c r="AO45" s="896"/>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254" priority="3">
      <formula>$AQ11=2</formula>
    </cfRule>
  </conditionalFormatting>
  <conditionalFormatting sqref="Y29:AB29 AG29:AJ29">
    <cfRule type="expression" dxfId="253" priority="16">
      <formula>$AQ28=2</formula>
    </cfRule>
  </conditionalFormatting>
  <conditionalFormatting sqref="Y30:AB31 AG30:AJ31">
    <cfRule type="expression" dxfId="252" priority="13">
      <formula>$AQ28=2</formula>
    </cfRule>
  </conditionalFormatting>
  <conditionalFormatting sqref="Y32:AB32 AG32:AJ32">
    <cfRule type="expression" dxfId="251" priority="10">
      <formula>$AQ29=2</formula>
    </cfRule>
  </conditionalFormatting>
  <conditionalFormatting sqref="Y33:AB33 AG33:AJ33">
    <cfRule type="expression" dxfId="250" priority="7">
      <formula>$AQ29=2</formula>
    </cfRule>
  </conditionalFormatting>
  <conditionalFormatting sqref="Y34:AB34 AG34:AJ34">
    <cfRule type="expression" dxfId="249" priority="4">
      <formula>$AQ29=2</formula>
    </cfRule>
  </conditionalFormatting>
  <conditionalFormatting sqref="Y11:AF28">
    <cfRule type="expression" dxfId="248" priority="2">
      <formula>$AQ11=3</formula>
    </cfRule>
  </conditionalFormatting>
  <conditionalFormatting sqref="Y29:AF29">
    <cfRule type="expression" dxfId="247" priority="17">
      <formula>$AQ28=3</formula>
    </cfRule>
  </conditionalFormatting>
  <conditionalFormatting sqref="Y30:AF31">
    <cfRule type="expression" dxfId="246" priority="14">
      <formula>$AQ28=3</formula>
    </cfRule>
  </conditionalFormatting>
  <conditionalFormatting sqref="Y32:AF32">
    <cfRule type="expression" dxfId="245" priority="11">
      <formula>$AQ29=3</formula>
    </cfRule>
  </conditionalFormatting>
  <conditionalFormatting sqref="Y33:AF33">
    <cfRule type="expression" dxfId="244" priority="8">
      <formula>$AQ29=3</formula>
    </cfRule>
  </conditionalFormatting>
  <conditionalFormatting sqref="Y34:AF34">
    <cfRule type="expression" dxfId="243" priority="5">
      <formula>$AQ29=3</formula>
    </cfRule>
  </conditionalFormatting>
  <conditionalFormatting sqref="AC11:AJ28">
    <cfRule type="expression" dxfId="242" priority="1">
      <formula>$AQ11=1</formula>
    </cfRule>
  </conditionalFormatting>
  <conditionalFormatting sqref="AC29:AJ29">
    <cfRule type="expression" dxfId="241" priority="18">
      <formula>$AQ28=1</formula>
    </cfRule>
  </conditionalFormatting>
  <conditionalFormatting sqref="AC30:AJ31">
    <cfRule type="expression" dxfId="240" priority="15">
      <formula>$AQ28=1</formula>
    </cfRule>
  </conditionalFormatting>
  <conditionalFormatting sqref="AC32:AJ32">
    <cfRule type="expression" dxfId="239" priority="12">
      <formula>$AQ29=1</formula>
    </cfRule>
  </conditionalFormatting>
  <conditionalFormatting sqref="AC33:AJ33">
    <cfRule type="expression" dxfId="238" priority="9">
      <formula>$AQ29=1</formula>
    </cfRule>
  </conditionalFormatting>
  <conditionalFormatting sqref="AC34:AJ34">
    <cfRule type="expression" dxfId="237" priority="6">
      <formula>$AQ29=1</formula>
    </cfRule>
  </conditionalFormatting>
  <dataValidations count="2">
    <dataValidation type="list" allowBlank="1" showInputMessage="1" showErrorMessage="1" sqref="Y11:AB34" xr:uid="{2C456A52-9BF2-4F56-B2A0-AAE8D2A8478F}">
      <formula1>"〇,"</formula1>
    </dataValidation>
    <dataValidation type="list" allowBlank="1" showInputMessage="1" showErrorMessage="1" sqref="N11:O34" xr:uid="{0A96D80D-1F99-4462-B7E1-03479E005205}">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9457636-BBA4-4570-9C90-B6F206433933}">
          <x14:formula1>
            <xm:f>'(参考)リスト'!$G$16:$G$19</xm:f>
          </x14:formula1>
          <xm:sqref>AM35:AO38</xm:sqref>
        </x14:dataValidation>
        <x14:dataValidation type="list" allowBlank="1" showInputMessage="1" showErrorMessage="1" xr:uid="{8147FE60-D374-46E9-8448-7746A4860F65}">
          <x14:formula1>
            <xm:f>'(参考)リスト'!$B$16:$B$21</xm:f>
          </x14:formula1>
          <xm:sqref>L11:M34</xm:sqref>
        </x14:dataValidation>
        <x14:dataValidation type="list" allowBlank="1" showInputMessage="1" showErrorMessage="1" xr:uid="{7F48C887-C7FB-407E-A504-C0B54DDA89E9}">
          <x14:formula1>
            <xm:f>'(参考)リスト'!$E$16:$E$27</xm:f>
          </x14:formula1>
          <xm:sqref>R11:T34</xm:sqref>
        </x14:dataValidation>
        <x14:dataValidation type="list" allowBlank="1" showInputMessage="1" showErrorMessage="1" xr:uid="{C2F502B3-DBBE-4B71-86E8-93DB2947DD53}">
          <x14:formula1>
            <xm:f>'(参考)リスト'!$D$16:$D$18</xm:f>
          </x14:formula1>
          <xm:sqref>P11:Q34</xm:sqref>
        </x14:dataValidation>
        <x14:dataValidation type="list" allowBlank="1" showInputMessage="1" showErrorMessage="1" xr:uid="{F238AFA9-634D-4403-8D55-ED2BD55B845F}">
          <x14:formula1>
            <xm:f>'(参考)リスト'!$F$16:$F$21</xm:f>
          </x14:formula1>
          <xm:sqref>U11:X34</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2191F-4365-4AF8-8447-FD00EA25F1E5}">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3" t="s">
        <v>502</v>
      </c>
      <c r="AV1" s="842" t="s">
        <v>403</v>
      </c>
      <c r="AW1" s="842"/>
      <c r="AX1" s="842"/>
      <c r="AY1" s="843" t="s">
        <v>46</v>
      </c>
      <c r="AZ1" s="843"/>
      <c r="BA1" s="843"/>
      <c r="BB1" s="843"/>
      <c r="BC1" s="843"/>
      <c r="BD1" s="843"/>
      <c r="BE1" s="843"/>
      <c r="BF1" s="843"/>
      <c r="BG1" s="843"/>
      <c r="BH1" s="843"/>
      <c r="BI1" s="843"/>
      <c r="BJ1" s="843"/>
      <c r="BK1" s="843" t="s">
        <v>45</v>
      </c>
      <c r="BL1" s="843"/>
      <c r="BM1" s="843"/>
      <c r="BN1" s="843"/>
      <c r="BO1" s="843"/>
      <c r="BP1" s="843"/>
      <c r="BQ1" s="843"/>
      <c r="BR1" s="843"/>
      <c r="BS1" s="843"/>
      <c r="BT1" s="843"/>
      <c r="BU1" s="843"/>
      <c r="BV1" s="843"/>
      <c r="BW1" s="832"/>
      <c r="BX1" s="832"/>
      <c r="BY1" s="832"/>
      <c r="BZ1" s="832"/>
      <c r="CA1" s="832"/>
      <c r="CB1" s="832"/>
      <c r="CC1" s="832"/>
      <c r="CD1" s="832"/>
      <c r="CE1" s="832"/>
      <c r="CF1" s="832"/>
      <c r="CG1" s="832"/>
      <c r="CH1" s="83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34"/>
      <c r="AV2" s="842" t="s">
        <v>402</v>
      </c>
      <c r="AW2" s="844" t="s">
        <v>401</v>
      </c>
      <c r="AX2" s="844" t="s">
        <v>457</v>
      </c>
      <c r="AY2" s="843" t="s">
        <v>503</v>
      </c>
      <c r="AZ2" s="843"/>
      <c r="BA2" s="843"/>
      <c r="BB2" s="843"/>
      <c r="BC2" s="843"/>
      <c r="BD2" s="843"/>
      <c r="BE2" s="843"/>
      <c r="BF2" s="843"/>
      <c r="BG2" s="843"/>
      <c r="BH2" s="843"/>
      <c r="BI2" s="843"/>
      <c r="BJ2" s="843"/>
      <c r="BK2" s="843" t="s">
        <v>44</v>
      </c>
      <c r="BL2" s="843"/>
      <c r="BM2" s="843"/>
      <c r="BN2" s="843"/>
      <c r="BO2" s="843" t="s">
        <v>43</v>
      </c>
      <c r="BP2" s="843"/>
      <c r="BQ2" s="843"/>
      <c r="BR2" s="843"/>
      <c r="BS2" s="843"/>
      <c r="BT2" s="843"/>
      <c r="BU2" s="843"/>
      <c r="BV2" s="843"/>
      <c r="BW2" s="860"/>
      <c r="BX2" s="860"/>
      <c r="BY2" s="860"/>
      <c r="BZ2" s="860"/>
      <c r="CA2" s="832"/>
      <c r="CB2" s="832"/>
      <c r="CC2" s="832"/>
      <c r="CD2" s="832"/>
      <c r="CE2" s="832"/>
      <c r="CF2" s="832"/>
      <c r="CG2" s="832"/>
      <c r="CH2" s="832"/>
    </row>
    <row r="3" spans="1:86" ht="24.95" customHeight="1" x14ac:dyDescent="0.15">
      <c r="A3" s="2"/>
      <c r="B3" s="560" t="s">
        <v>318</v>
      </c>
      <c r="C3" s="861"/>
      <c r="D3" s="861"/>
      <c r="E3" s="862"/>
      <c r="F3" s="862"/>
      <c r="G3" s="862"/>
      <c r="H3" s="862"/>
      <c r="I3" s="862"/>
      <c r="J3" s="862"/>
      <c r="K3" s="861"/>
      <c r="L3" s="861"/>
      <c r="M3" s="861"/>
      <c r="N3" s="861"/>
      <c r="O3" s="861"/>
      <c r="P3" s="861"/>
      <c r="Q3" s="861"/>
      <c r="R3" s="861"/>
      <c r="S3" s="861"/>
      <c r="T3" s="861"/>
      <c r="U3" s="861"/>
      <c r="V3" s="861"/>
      <c r="W3" s="861"/>
      <c r="X3" s="861"/>
      <c r="Y3" s="861"/>
      <c r="Z3" s="861"/>
      <c r="AA3" s="861"/>
      <c r="AB3" s="861"/>
      <c r="AC3" s="861"/>
      <c r="AD3" s="861"/>
      <c r="AE3" s="861"/>
      <c r="AF3" s="861"/>
      <c r="AG3" s="861"/>
      <c r="AH3" s="861"/>
      <c r="AI3" s="861"/>
      <c r="AJ3" s="861"/>
      <c r="AK3" s="861"/>
      <c r="AL3" s="861"/>
      <c r="AM3" s="861"/>
      <c r="AN3" s="861"/>
      <c r="AO3" s="861"/>
      <c r="AP3" s="39"/>
      <c r="AQ3" s="3"/>
      <c r="AR3" s="3"/>
      <c r="AS3" s="3"/>
      <c r="AT3" s="3"/>
      <c r="AU3" s="834"/>
      <c r="AV3" s="842"/>
      <c r="AW3" s="844"/>
      <c r="AX3" s="844"/>
      <c r="AY3" s="843" t="s">
        <v>42</v>
      </c>
      <c r="AZ3" s="843"/>
      <c r="BA3" s="843"/>
      <c r="BB3" s="843"/>
      <c r="BC3" s="843" t="s">
        <v>41</v>
      </c>
      <c r="BD3" s="843"/>
      <c r="BE3" s="843"/>
      <c r="BF3" s="843"/>
      <c r="BG3" s="843" t="s">
        <v>40</v>
      </c>
      <c r="BH3" s="843"/>
      <c r="BI3" s="843"/>
      <c r="BJ3" s="843"/>
      <c r="BK3" s="843" t="s">
        <v>236</v>
      </c>
      <c r="BL3" s="843"/>
      <c r="BM3" s="843"/>
      <c r="BN3" s="843"/>
      <c r="BO3" s="843" t="s">
        <v>41</v>
      </c>
      <c r="BP3" s="843"/>
      <c r="BQ3" s="843"/>
      <c r="BR3" s="843"/>
      <c r="BS3" s="843" t="s">
        <v>40</v>
      </c>
      <c r="BT3" s="843"/>
      <c r="BU3" s="843"/>
      <c r="BV3" s="843"/>
      <c r="BW3" s="832"/>
      <c r="BX3" s="832"/>
      <c r="BY3" s="832"/>
      <c r="BZ3" s="832"/>
      <c r="CA3" s="832"/>
      <c r="CB3" s="832"/>
      <c r="CC3" s="832"/>
      <c r="CD3" s="832"/>
      <c r="CE3" s="832"/>
      <c r="CF3" s="832"/>
      <c r="CG3" s="832"/>
      <c r="CH3" s="832"/>
    </row>
    <row r="4" spans="1:86" ht="18" customHeight="1" x14ac:dyDescent="0.15">
      <c r="A4" s="2"/>
      <c r="B4" s="628" t="s">
        <v>17</v>
      </c>
      <c r="C4" s="628"/>
      <c r="D4" s="628"/>
      <c r="E4" s="822" t="s">
        <v>585</v>
      </c>
      <c r="F4" s="823"/>
      <c r="G4" s="823"/>
      <c r="H4" s="823"/>
      <c r="I4" s="823"/>
      <c r="J4" s="824"/>
      <c r="K4" s="473" t="s">
        <v>18</v>
      </c>
      <c r="L4" s="473"/>
      <c r="M4" s="473"/>
      <c r="N4" s="825" t="s">
        <v>568</v>
      </c>
      <c r="O4" s="826"/>
      <c r="P4" s="826"/>
      <c r="Q4" s="826"/>
      <c r="R4" s="826"/>
      <c r="S4" s="826"/>
      <c r="T4" s="265" t="s">
        <v>213</v>
      </c>
      <c r="U4" s="266"/>
      <c r="V4" s="266"/>
      <c r="W4" s="266"/>
      <c r="X4" s="267"/>
      <c r="Y4" s="904" t="s">
        <v>593</v>
      </c>
      <c r="Z4" s="905"/>
      <c r="AA4" s="905"/>
      <c r="AB4" s="905"/>
      <c r="AC4" s="905"/>
      <c r="AD4" s="905"/>
      <c r="AE4" s="905"/>
      <c r="AF4" s="905"/>
      <c r="AG4" s="265" t="s">
        <v>185</v>
      </c>
      <c r="AH4" s="266"/>
      <c r="AI4" s="266"/>
      <c r="AJ4" s="267"/>
      <c r="AK4" s="836">
        <v>45839</v>
      </c>
      <c r="AL4" s="837"/>
      <c r="AM4" s="837"/>
      <c r="AN4" s="837"/>
      <c r="AO4" s="838"/>
      <c r="AP4" s="39"/>
      <c r="AQ4" s="3"/>
      <c r="AR4" s="3"/>
      <c r="AS4" s="3"/>
      <c r="AT4" s="3"/>
      <c r="AU4" s="834"/>
      <c r="AV4" s="842"/>
      <c r="AW4" s="844"/>
      <c r="AX4" s="84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17" t="s">
        <v>587</v>
      </c>
      <c r="F5" s="818"/>
      <c r="G5" s="818"/>
      <c r="H5" s="818"/>
      <c r="I5" s="818"/>
      <c r="J5" s="819"/>
      <c r="K5" s="497" t="s">
        <v>1</v>
      </c>
      <c r="L5" s="497"/>
      <c r="M5" s="497"/>
      <c r="N5" s="825" t="s">
        <v>590</v>
      </c>
      <c r="O5" s="826"/>
      <c r="P5" s="826"/>
      <c r="Q5" s="826"/>
      <c r="R5" s="826"/>
      <c r="S5" s="826"/>
      <c r="T5" s="268"/>
      <c r="U5" s="269"/>
      <c r="V5" s="269"/>
      <c r="W5" s="269"/>
      <c r="X5" s="270"/>
      <c r="Y5" s="858" t="s">
        <v>594</v>
      </c>
      <c r="Z5" s="859"/>
      <c r="AA5" s="859"/>
      <c r="AB5" s="859"/>
      <c r="AC5" s="859"/>
      <c r="AD5" s="859"/>
      <c r="AE5" s="859"/>
      <c r="AF5" s="859"/>
      <c r="AG5" s="764"/>
      <c r="AH5" s="835"/>
      <c r="AI5" s="835"/>
      <c r="AJ5" s="765"/>
      <c r="AK5" s="839"/>
      <c r="AL5" s="840"/>
      <c r="AM5" s="840"/>
      <c r="AN5" s="840"/>
      <c r="AO5" s="841"/>
      <c r="AP5" s="39"/>
      <c r="AQ5" s="3"/>
      <c r="AR5" s="3"/>
      <c r="AS5" s="3"/>
      <c r="AT5" s="3"/>
      <c r="AU5" s="834"/>
      <c r="AV5" s="154">
        <f>N7</f>
        <v>2</v>
      </c>
      <c r="AW5" s="155">
        <f>R7</f>
        <v>10.4</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29" t="s">
        <v>184</v>
      </c>
      <c r="C6" s="863"/>
      <c r="D6" s="864"/>
      <c r="E6" s="865"/>
      <c r="F6" s="865"/>
      <c r="G6" s="865"/>
      <c r="H6" s="865"/>
      <c r="I6" s="865"/>
      <c r="J6" s="866"/>
      <c r="K6" s="871" t="s">
        <v>319</v>
      </c>
      <c r="L6" s="872"/>
      <c r="M6" s="872"/>
      <c r="N6" s="872"/>
      <c r="O6" s="872"/>
      <c r="P6" s="872"/>
      <c r="Q6" s="872"/>
      <c r="R6" s="872"/>
      <c r="S6" s="872"/>
      <c r="T6" s="872"/>
      <c r="U6" s="872"/>
      <c r="V6" s="872"/>
      <c r="W6" s="872"/>
      <c r="X6" s="872"/>
      <c r="Y6" s="872"/>
      <c r="Z6" s="872"/>
      <c r="AA6" s="872"/>
      <c r="AB6" s="872"/>
      <c r="AC6" s="872"/>
      <c r="AD6" s="872"/>
      <c r="AE6" s="872"/>
      <c r="AF6" s="872"/>
      <c r="AG6" s="872"/>
      <c r="AH6" s="872"/>
      <c r="AI6" s="872"/>
      <c r="AJ6" s="872"/>
      <c r="AK6" s="872"/>
      <c r="AL6" s="872"/>
      <c r="AM6" s="872"/>
      <c r="AN6" s="872"/>
      <c r="AO6" s="873"/>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30"/>
      <c r="C7" s="867"/>
      <c r="D7" s="865"/>
      <c r="E7" s="865"/>
      <c r="F7" s="865"/>
      <c r="G7" s="865"/>
      <c r="H7" s="865"/>
      <c r="I7" s="865"/>
      <c r="J7" s="866"/>
      <c r="K7" s="874" t="s">
        <v>183</v>
      </c>
      <c r="L7" s="875"/>
      <c r="M7" s="857"/>
      <c r="N7" s="876">
        <v>2</v>
      </c>
      <c r="O7" s="877"/>
      <c r="P7" s="874" t="s">
        <v>320</v>
      </c>
      <c r="Q7" s="857"/>
      <c r="R7" s="878">
        <v>10.4</v>
      </c>
      <c r="S7" s="879"/>
      <c r="T7" s="880"/>
      <c r="U7" s="845" t="s">
        <v>440</v>
      </c>
      <c r="V7" s="881"/>
      <c r="W7" s="845" t="s">
        <v>321</v>
      </c>
      <c r="X7" s="881"/>
      <c r="Y7" s="857" t="s">
        <v>182</v>
      </c>
      <c r="Z7" s="831"/>
      <c r="AA7" s="831"/>
      <c r="AB7" s="831"/>
      <c r="AC7" s="845" t="s">
        <v>322</v>
      </c>
      <c r="AD7" s="846"/>
      <c r="AE7" s="846"/>
      <c r="AF7" s="846"/>
      <c r="AG7" s="846"/>
      <c r="AH7" s="846"/>
      <c r="AI7" s="846"/>
      <c r="AJ7" s="881"/>
      <c r="AK7" s="845" t="s">
        <v>323</v>
      </c>
      <c r="AL7" s="846"/>
      <c r="AM7" s="846"/>
      <c r="AN7" s="847"/>
      <c r="AO7" s="848"/>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30"/>
      <c r="C8" s="867"/>
      <c r="D8" s="865"/>
      <c r="E8" s="865"/>
      <c r="F8" s="865"/>
      <c r="G8" s="865"/>
      <c r="H8" s="865"/>
      <c r="I8" s="865"/>
      <c r="J8" s="866"/>
      <c r="K8" s="831" t="s">
        <v>324</v>
      </c>
      <c r="L8" s="831" t="s">
        <v>167</v>
      </c>
      <c r="M8" s="831"/>
      <c r="N8" s="831" t="s">
        <v>166</v>
      </c>
      <c r="O8" s="831"/>
      <c r="P8" s="831" t="s">
        <v>325</v>
      </c>
      <c r="Q8" s="831"/>
      <c r="R8" s="831" t="s">
        <v>2</v>
      </c>
      <c r="S8" s="831"/>
      <c r="T8" s="831"/>
      <c r="U8" s="849"/>
      <c r="V8" s="882"/>
      <c r="W8" s="849"/>
      <c r="X8" s="882"/>
      <c r="Y8" s="857"/>
      <c r="Z8" s="831"/>
      <c r="AA8" s="831"/>
      <c r="AB8" s="831"/>
      <c r="AC8" s="853"/>
      <c r="AD8" s="854"/>
      <c r="AE8" s="854"/>
      <c r="AF8" s="854"/>
      <c r="AG8" s="854"/>
      <c r="AH8" s="854"/>
      <c r="AI8" s="854"/>
      <c r="AJ8" s="883"/>
      <c r="AK8" s="849"/>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30"/>
      <c r="C9" s="867"/>
      <c r="D9" s="865"/>
      <c r="E9" s="865"/>
      <c r="F9" s="865"/>
      <c r="G9" s="865"/>
      <c r="H9" s="865"/>
      <c r="I9" s="865"/>
      <c r="J9" s="866"/>
      <c r="K9" s="831"/>
      <c r="L9" s="831"/>
      <c r="M9" s="831"/>
      <c r="N9" s="831"/>
      <c r="O9" s="831"/>
      <c r="P9" s="831"/>
      <c r="Q9" s="831"/>
      <c r="R9" s="831"/>
      <c r="S9" s="831"/>
      <c r="T9" s="831"/>
      <c r="U9" s="849"/>
      <c r="V9" s="882"/>
      <c r="W9" s="849"/>
      <c r="X9" s="882"/>
      <c r="Y9" s="857" t="s">
        <v>326</v>
      </c>
      <c r="Z9" s="831"/>
      <c r="AA9" s="831"/>
      <c r="AB9" s="831"/>
      <c r="AC9" s="831" t="s">
        <v>327</v>
      </c>
      <c r="AD9" s="831"/>
      <c r="AE9" s="831"/>
      <c r="AF9" s="831"/>
      <c r="AG9" s="831" t="s">
        <v>328</v>
      </c>
      <c r="AH9" s="831"/>
      <c r="AI9" s="831"/>
      <c r="AJ9" s="831"/>
      <c r="AK9" s="849"/>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30"/>
      <c r="C10" s="867"/>
      <c r="D10" s="865"/>
      <c r="E10" s="865"/>
      <c r="F10" s="865"/>
      <c r="G10" s="865"/>
      <c r="H10" s="865"/>
      <c r="I10" s="865"/>
      <c r="J10" s="866"/>
      <c r="K10" s="831"/>
      <c r="L10" s="831"/>
      <c r="M10" s="831"/>
      <c r="N10" s="831"/>
      <c r="O10" s="831"/>
      <c r="P10" s="831"/>
      <c r="Q10" s="831"/>
      <c r="R10" s="831"/>
      <c r="S10" s="831"/>
      <c r="T10" s="831"/>
      <c r="U10" s="853"/>
      <c r="V10" s="883"/>
      <c r="W10" s="853"/>
      <c r="X10" s="883"/>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3"/>
      <c r="AL10" s="854"/>
      <c r="AM10" s="854"/>
      <c r="AN10" s="855"/>
      <c r="AO10" s="856"/>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30"/>
      <c r="C11" s="867"/>
      <c r="D11" s="865"/>
      <c r="E11" s="865"/>
      <c r="F11" s="865"/>
      <c r="G11" s="865"/>
      <c r="H11" s="865"/>
      <c r="I11" s="865"/>
      <c r="J11" s="866"/>
      <c r="K11" s="68">
        <v>1</v>
      </c>
      <c r="L11" s="820"/>
      <c r="M11" s="821"/>
      <c r="N11" s="820"/>
      <c r="O11" s="821"/>
      <c r="P11" s="820"/>
      <c r="Q11" s="821"/>
      <c r="R11" s="827"/>
      <c r="S11" s="828"/>
      <c r="T11" s="828"/>
      <c r="U11" s="820"/>
      <c r="V11" s="821"/>
      <c r="W11" s="820"/>
      <c r="X11" s="821"/>
      <c r="Y11" s="212"/>
      <c r="Z11" s="213"/>
      <c r="AA11" s="213"/>
      <c r="AB11" s="213"/>
      <c r="AC11" s="214"/>
      <c r="AD11" s="214"/>
      <c r="AE11" s="214"/>
      <c r="AF11" s="214"/>
      <c r="AG11" s="214"/>
      <c r="AH11" s="214"/>
      <c r="AI11" s="214"/>
      <c r="AJ11" s="214"/>
      <c r="AK11" s="884"/>
      <c r="AL11" s="885"/>
      <c r="AM11" s="885"/>
      <c r="AN11" s="885"/>
      <c r="AO11" s="886"/>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30"/>
      <c r="C12" s="867"/>
      <c r="D12" s="865"/>
      <c r="E12" s="865"/>
      <c r="F12" s="865"/>
      <c r="G12" s="865"/>
      <c r="H12" s="865"/>
      <c r="I12" s="865"/>
      <c r="J12" s="866"/>
      <c r="K12" s="68">
        <v>2</v>
      </c>
      <c r="L12" s="820"/>
      <c r="M12" s="821"/>
      <c r="N12" s="820"/>
      <c r="O12" s="821"/>
      <c r="P12" s="820"/>
      <c r="Q12" s="821"/>
      <c r="R12" s="827"/>
      <c r="S12" s="828"/>
      <c r="T12" s="828"/>
      <c r="U12" s="820"/>
      <c r="V12" s="821"/>
      <c r="W12" s="820"/>
      <c r="X12" s="821"/>
      <c r="Y12" s="212"/>
      <c r="Z12" s="213"/>
      <c r="AA12" s="213"/>
      <c r="AB12" s="213"/>
      <c r="AC12" s="214"/>
      <c r="AD12" s="214"/>
      <c r="AE12" s="214"/>
      <c r="AF12" s="214"/>
      <c r="AG12" s="214"/>
      <c r="AH12" s="214"/>
      <c r="AI12" s="214"/>
      <c r="AJ12" s="214"/>
      <c r="AK12" s="884"/>
      <c r="AL12" s="885"/>
      <c r="AM12" s="885"/>
      <c r="AN12" s="885"/>
      <c r="AO12" s="886"/>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30"/>
      <c r="C13" s="867"/>
      <c r="D13" s="865"/>
      <c r="E13" s="865"/>
      <c r="F13" s="865"/>
      <c r="G13" s="865"/>
      <c r="H13" s="865"/>
      <c r="I13" s="865"/>
      <c r="J13" s="866"/>
      <c r="K13" s="68">
        <v>3</v>
      </c>
      <c r="L13" s="820"/>
      <c r="M13" s="821"/>
      <c r="N13" s="820"/>
      <c r="O13" s="821"/>
      <c r="P13" s="820"/>
      <c r="Q13" s="821"/>
      <c r="R13" s="820"/>
      <c r="S13" s="710"/>
      <c r="T13" s="821"/>
      <c r="U13" s="820"/>
      <c r="V13" s="821"/>
      <c r="W13" s="820"/>
      <c r="X13" s="821"/>
      <c r="Y13" s="212"/>
      <c r="Z13" s="213"/>
      <c r="AA13" s="213"/>
      <c r="AB13" s="213"/>
      <c r="AC13" s="214"/>
      <c r="AD13" s="214"/>
      <c r="AE13" s="214"/>
      <c r="AF13" s="214"/>
      <c r="AG13" s="214"/>
      <c r="AH13" s="214"/>
      <c r="AI13" s="214"/>
      <c r="AJ13" s="214"/>
      <c r="AK13" s="884"/>
      <c r="AL13" s="885"/>
      <c r="AM13" s="885"/>
      <c r="AN13" s="885"/>
      <c r="AO13" s="886"/>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30"/>
      <c r="C14" s="867"/>
      <c r="D14" s="865"/>
      <c r="E14" s="865"/>
      <c r="F14" s="865"/>
      <c r="G14" s="865"/>
      <c r="H14" s="865"/>
      <c r="I14" s="865"/>
      <c r="J14" s="866"/>
      <c r="K14" s="68">
        <v>4</v>
      </c>
      <c r="L14" s="820"/>
      <c r="M14" s="821"/>
      <c r="N14" s="820"/>
      <c r="O14" s="821"/>
      <c r="P14" s="820"/>
      <c r="Q14" s="821"/>
      <c r="R14" s="820"/>
      <c r="S14" s="710"/>
      <c r="T14" s="821"/>
      <c r="U14" s="820"/>
      <c r="V14" s="821"/>
      <c r="W14" s="820"/>
      <c r="X14" s="821"/>
      <c r="Y14" s="212"/>
      <c r="Z14" s="213"/>
      <c r="AA14" s="213"/>
      <c r="AB14" s="213"/>
      <c r="AC14" s="214"/>
      <c r="AD14" s="214"/>
      <c r="AE14" s="214"/>
      <c r="AF14" s="214"/>
      <c r="AG14" s="214"/>
      <c r="AH14" s="214"/>
      <c r="AI14" s="214"/>
      <c r="AJ14" s="214"/>
      <c r="AK14" s="884"/>
      <c r="AL14" s="885"/>
      <c r="AM14" s="885"/>
      <c r="AN14" s="885"/>
      <c r="AO14" s="886"/>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30"/>
      <c r="C15" s="867"/>
      <c r="D15" s="865"/>
      <c r="E15" s="865"/>
      <c r="F15" s="865"/>
      <c r="G15" s="865"/>
      <c r="H15" s="865"/>
      <c r="I15" s="865"/>
      <c r="J15" s="866"/>
      <c r="K15" s="68">
        <v>5</v>
      </c>
      <c r="L15" s="820"/>
      <c r="M15" s="821"/>
      <c r="N15" s="820"/>
      <c r="O15" s="821"/>
      <c r="P15" s="820"/>
      <c r="Q15" s="821"/>
      <c r="R15" s="820"/>
      <c r="S15" s="710"/>
      <c r="T15" s="821"/>
      <c r="U15" s="820"/>
      <c r="V15" s="821"/>
      <c r="W15" s="820"/>
      <c r="X15" s="821"/>
      <c r="Y15" s="212"/>
      <c r="Z15" s="213"/>
      <c r="AA15" s="213"/>
      <c r="AB15" s="213"/>
      <c r="AC15" s="214"/>
      <c r="AD15" s="214"/>
      <c r="AE15" s="214"/>
      <c r="AF15" s="214"/>
      <c r="AG15" s="214"/>
      <c r="AH15" s="214"/>
      <c r="AI15" s="214"/>
      <c r="AJ15" s="214"/>
      <c r="AK15" s="884"/>
      <c r="AL15" s="885"/>
      <c r="AM15" s="885"/>
      <c r="AN15" s="885"/>
      <c r="AO15" s="886"/>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30"/>
      <c r="C16" s="867"/>
      <c r="D16" s="865"/>
      <c r="E16" s="865"/>
      <c r="F16" s="865"/>
      <c r="G16" s="865"/>
      <c r="H16" s="865"/>
      <c r="I16" s="865"/>
      <c r="J16" s="866"/>
      <c r="K16" s="68">
        <v>6</v>
      </c>
      <c r="L16" s="820"/>
      <c r="M16" s="821"/>
      <c r="N16" s="820"/>
      <c r="O16" s="821"/>
      <c r="P16" s="820"/>
      <c r="Q16" s="821"/>
      <c r="R16" s="820"/>
      <c r="S16" s="710"/>
      <c r="T16" s="821"/>
      <c r="U16" s="820"/>
      <c r="V16" s="821"/>
      <c r="W16" s="820"/>
      <c r="X16" s="821"/>
      <c r="Y16" s="212"/>
      <c r="Z16" s="213"/>
      <c r="AA16" s="213"/>
      <c r="AB16" s="213"/>
      <c r="AC16" s="214"/>
      <c r="AD16" s="214"/>
      <c r="AE16" s="214"/>
      <c r="AF16" s="214"/>
      <c r="AG16" s="214"/>
      <c r="AH16" s="214"/>
      <c r="AI16" s="214"/>
      <c r="AJ16" s="214"/>
      <c r="AK16" s="884"/>
      <c r="AL16" s="885"/>
      <c r="AM16" s="885"/>
      <c r="AN16" s="885"/>
      <c r="AO16" s="886"/>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30"/>
      <c r="C17" s="867"/>
      <c r="D17" s="865"/>
      <c r="E17" s="865"/>
      <c r="F17" s="865"/>
      <c r="G17" s="865"/>
      <c r="H17" s="865"/>
      <c r="I17" s="865"/>
      <c r="J17" s="866"/>
      <c r="K17" s="68">
        <v>7</v>
      </c>
      <c r="L17" s="820"/>
      <c r="M17" s="821"/>
      <c r="N17" s="820"/>
      <c r="O17" s="821"/>
      <c r="P17" s="820"/>
      <c r="Q17" s="821"/>
      <c r="R17" s="820"/>
      <c r="S17" s="710"/>
      <c r="T17" s="821"/>
      <c r="U17" s="820"/>
      <c r="V17" s="821"/>
      <c r="W17" s="820"/>
      <c r="X17" s="821"/>
      <c r="Y17" s="212"/>
      <c r="Z17" s="213"/>
      <c r="AA17" s="213"/>
      <c r="AB17" s="213"/>
      <c r="AC17" s="214"/>
      <c r="AD17" s="214"/>
      <c r="AE17" s="214"/>
      <c r="AF17" s="214"/>
      <c r="AG17" s="214"/>
      <c r="AH17" s="214"/>
      <c r="AI17" s="214"/>
      <c r="AJ17" s="214"/>
      <c r="AK17" s="884"/>
      <c r="AL17" s="885"/>
      <c r="AM17" s="885"/>
      <c r="AN17" s="885"/>
      <c r="AO17" s="886"/>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30"/>
      <c r="C18" s="867"/>
      <c r="D18" s="865"/>
      <c r="E18" s="865"/>
      <c r="F18" s="865"/>
      <c r="G18" s="865"/>
      <c r="H18" s="865"/>
      <c r="I18" s="865"/>
      <c r="J18" s="866"/>
      <c r="K18" s="68">
        <v>8</v>
      </c>
      <c r="L18" s="820"/>
      <c r="M18" s="821"/>
      <c r="N18" s="820"/>
      <c r="O18" s="821"/>
      <c r="P18" s="820"/>
      <c r="Q18" s="821"/>
      <c r="R18" s="820"/>
      <c r="S18" s="710"/>
      <c r="T18" s="821"/>
      <c r="U18" s="820"/>
      <c r="V18" s="821"/>
      <c r="W18" s="820"/>
      <c r="X18" s="821"/>
      <c r="Y18" s="212"/>
      <c r="Z18" s="213"/>
      <c r="AA18" s="213"/>
      <c r="AB18" s="213"/>
      <c r="AC18" s="214"/>
      <c r="AD18" s="214"/>
      <c r="AE18" s="214"/>
      <c r="AF18" s="214"/>
      <c r="AG18" s="214"/>
      <c r="AH18" s="214"/>
      <c r="AI18" s="214"/>
      <c r="AJ18" s="214"/>
      <c r="AK18" s="884"/>
      <c r="AL18" s="885"/>
      <c r="AM18" s="885"/>
      <c r="AN18" s="885"/>
      <c r="AO18" s="886"/>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30"/>
      <c r="C19" s="867"/>
      <c r="D19" s="865"/>
      <c r="E19" s="865"/>
      <c r="F19" s="865"/>
      <c r="G19" s="865"/>
      <c r="H19" s="865"/>
      <c r="I19" s="865"/>
      <c r="J19" s="866"/>
      <c r="K19" s="68">
        <v>9</v>
      </c>
      <c r="L19" s="820"/>
      <c r="M19" s="821"/>
      <c r="N19" s="820"/>
      <c r="O19" s="821"/>
      <c r="P19" s="820"/>
      <c r="Q19" s="821"/>
      <c r="R19" s="820"/>
      <c r="S19" s="710"/>
      <c r="T19" s="821"/>
      <c r="U19" s="820"/>
      <c r="V19" s="821"/>
      <c r="W19" s="820"/>
      <c r="X19" s="821"/>
      <c r="Y19" s="212"/>
      <c r="Z19" s="213"/>
      <c r="AA19" s="213"/>
      <c r="AB19" s="213"/>
      <c r="AC19" s="214"/>
      <c r="AD19" s="214"/>
      <c r="AE19" s="214"/>
      <c r="AF19" s="214"/>
      <c r="AG19" s="214"/>
      <c r="AH19" s="214"/>
      <c r="AI19" s="214"/>
      <c r="AJ19" s="214"/>
      <c r="AK19" s="884"/>
      <c r="AL19" s="885"/>
      <c r="AM19" s="885"/>
      <c r="AN19" s="885"/>
      <c r="AO19" s="886"/>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30"/>
      <c r="C20" s="867"/>
      <c r="D20" s="865"/>
      <c r="E20" s="865"/>
      <c r="F20" s="865"/>
      <c r="G20" s="865"/>
      <c r="H20" s="865"/>
      <c r="I20" s="865"/>
      <c r="J20" s="866"/>
      <c r="K20" s="68">
        <v>10</v>
      </c>
      <c r="L20" s="820"/>
      <c r="M20" s="821"/>
      <c r="N20" s="820"/>
      <c r="O20" s="821"/>
      <c r="P20" s="820"/>
      <c r="Q20" s="821"/>
      <c r="R20" s="820"/>
      <c r="S20" s="710"/>
      <c r="T20" s="821"/>
      <c r="U20" s="820"/>
      <c r="V20" s="821"/>
      <c r="W20" s="820"/>
      <c r="X20" s="821"/>
      <c r="Y20" s="212"/>
      <c r="Z20" s="213"/>
      <c r="AA20" s="213"/>
      <c r="AB20" s="213"/>
      <c r="AC20" s="214"/>
      <c r="AD20" s="214"/>
      <c r="AE20" s="214"/>
      <c r="AF20" s="214"/>
      <c r="AG20" s="214"/>
      <c r="AH20" s="214"/>
      <c r="AI20" s="214"/>
      <c r="AJ20" s="214"/>
      <c r="AK20" s="884"/>
      <c r="AL20" s="885"/>
      <c r="AM20" s="885"/>
      <c r="AN20" s="885"/>
      <c r="AO20" s="886"/>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30"/>
      <c r="C21" s="867"/>
      <c r="D21" s="865"/>
      <c r="E21" s="865"/>
      <c r="F21" s="865"/>
      <c r="G21" s="865"/>
      <c r="H21" s="865"/>
      <c r="I21" s="865"/>
      <c r="J21" s="866"/>
      <c r="K21" s="68">
        <v>11</v>
      </c>
      <c r="L21" s="820"/>
      <c r="M21" s="821"/>
      <c r="N21" s="820"/>
      <c r="O21" s="821"/>
      <c r="P21" s="820"/>
      <c r="Q21" s="821"/>
      <c r="R21" s="820"/>
      <c r="S21" s="710"/>
      <c r="T21" s="821"/>
      <c r="U21" s="820"/>
      <c r="V21" s="821"/>
      <c r="W21" s="820"/>
      <c r="X21" s="821"/>
      <c r="Y21" s="212"/>
      <c r="Z21" s="213"/>
      <c r="AA21" s="213"/>
      <c r="AB21" s="213"/>
      <c r="AC21" s="214"/>
      <c r="AD21" s="214"/>
      <c r="AE21" s="214"/>
      <c r="AF21" s="214"/>
      <c r="AG21" s="214"/>
      <c r="AH21" s="214"/>
      <c r="AI21" s="214"/>
      <c r="AJ21" s="214"/>
      <c r="AK21" s="884"/>
      <c r="AL21" s="885"/>
      <c r="AM21" s="885"/>
      <c r="AN21" s="885"/>
      <c r="AO21" s="886"/>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30"/>
      <c r="C22" s="867"/>
      <c r="D22" s="865"/>
      <c r="E22" s="865"/>
      <c r="F22" s="865"/>
      <c r="G22" s="865"/>
      <c r="H22" s="865"/>
      <c r="I22" s="865"/>
      <c r="J22" s="866"/>
      <c r="K22" s="68">
        <v>12</v>
      </c>
      <c r="L22" s="820"/>
      <c r="M22" s="821"/>
      <c r="N22" s="820"/>
      <c r="O22" s="821"/>
      <c r="P22" s="820"/>
      <c r="Q22" s="821"/>
      <c r="R22" s="820"/>
      <c r="S22" s="710"/>
      <c r="T22" s="821"/>
      <c r="U22" s="820"/>
      <c r="V22" s="821"/>
      <c r="W22" s="820"/>
      <c r="X22" s="821"/>
      <c r="Y22" s="212"/>
      <c r="Z22" s="213"/>
      <c r="AA22" s="213"/>
      <c r="AB22" s="213"/>
      <c r="AC22" s="214"/>
      <c r="AD22" s="214"/>
      <c r="AE22" s="214"/>
      <c r="AF22" s="214"/>
      <c r="AG22" s="214"/>
      <c r="AH22" s="214"/>
      <c r="AI22" s="214"/>
      <c r="AJ22" s="214"/>
      <c r="AK22" s="884"/>
      <c r="AL22" s="885"/>
      <c r="AM22" s="885"/>
      <c r="AN22" s="885"/>
      <c r="AO22" s="886"/>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30"/>
      <c r="C23" s="867"/>
      <c r="D23" s="865"/>
      <c r="E23" s="865"/>
      <c r="F23" s="865"/>
      <c r="G23" s="865"/>
      <c r="H23" s="865"/>
      <c r="I23" s="865"/>
      <c r="J23" s="866"/>
      <c r="K23" s="68">
        <v>13</v>
      </c>
      <c r="L23" s="820"/>
      <c r="M23" s="821"/>
      <c r="N23" s="820"/>
      <c r="O23" s="821"/>
      <c r="P23" s="820"/>
      <c r="Q23" s="821"/>
      <c r="R23" s="820"/>
      <c r="S23" s="710"/>
      <c r="T23" s="821"/>
      <c r="U23" s="820"/>
      <c r="V23" s="821"/>
      <c r="W23" s="820"/>
      <c r="X23" s="821"/>
      <c r="Y23" s="212"/>
      <c r="Z23" s="213"/>
      <c r="AA23" s="213"/>
      <c r="AB23" s="213"/>
      <c r="AC23" s="214"/>
      <c r="AD23" s="214"/>
      <c r="AE23" s="214"/>
      <c r="AF23" s="214"/>
      <c r="AG23" s="214"/>
      <c r="AH23" s="214"/>
      <c r="AI23" s="214"/>
      <c r="AJ23" s="214"/>
      <c r="AK23" s="884"/>
      <c r="AL23" s="885"/>
      <c r="AM23" s="885"/>
      <c r="AN23" s="885"/>
      <c r="AO23" s="886"/>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30"/>
      <c r="C24" s="867"/>
      <c r="D24" s="865"/>
      <c r="E24" s="865"/>
      <c r="F24" s="865"/>
      <c r="G24" s="865"/>
      <c r="H24" s="865"/>
      <c r="I24" s="865"/>
      <c r="J24" s="866"/>
      <c r="K24" s="68">
        <v>14</v>
      </c>
      <c r="L24" s="820"/>
      <c r="M24" s="821"/>
      <c r="N24" s="820"/>
      <c r="O24" s="821"/>
      <c r="P24" s="820"/>
      <c r="Q24" s="821"/>
      <c r="R24" s="820"/>
      <c r="S24" s="710"/>
      <c r="T24" s="821"/>
      <c r="U24" s="820"/>
      <c r="V24" s="821"/>
      <c r="W24" s="820"/>
      <c r="X24" s="821"/>
      <c r="Y24" s="212"/>
      <c r="Z24" s="213"/>
      <c r="AA24" s="213"/>
      <c r="AB24" s="213"/>
      <c r="AC24" s="214"/>
      <c r="AD24" s="214"/>
      <c r="AE24" s="214"/>
      <c r="AF24" s="214"/>
      <c r="AG24" s="214"/>
      <c r="AH24" s="214"/>
      <c r="AI24" s="214"/>
      <c r="AJ24" s="214"/>
      <c r="AK24" s="884"/>
      <c r="AL24" s="885"/>
      <c r="AM24" s="885"/>
      <c r="AN24" s="885"/>
      <c r="AO24" s="886"/>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30"/>
      <c r="C25" s="867"/>
      <c r="D25" s="865"/>
      <c r="E25" s="865"/>
      <c r="F25" s="865"/>
      <c r="G25" s="865"/>
      <c r="H25" s="865"/>
      <c r="I25" s="865"/>
      <c r="J25" s="866"/>
      <c r="K25" s="68">
        <v>15</v>
      </c>
      <c r="L25" s="820"/>
      <c r="M25" s="821"/>
      <c r="N25" s="820"/>
      <c r="O25" s="821"/>
      <c r="P25" s="820"/>
      <c r="Q25" s="821"/>
      <c r="R25" s="820"/>
      <c r="S25" s="710"/>
      <c r="T25" s="821"/>
      <c r="U25" s="820"/>
      <c r="V25" s="821"/>
      <c r="W25" s="820"/>
      <c r="X25" s="821"/>
      <c r="Y25" s="212"/>
      <c r="Z25" s="213"/>
      <c r="AA25" s="213"/>
      <c r="AB25" s="213"/>
      <c r="AC25" s="214"/>
      <c r="AD25" s="214"/>
      <c r="AE25" s="214"/>
      <c r="AF25" s="214"/>
      <c r="AG25" s="214"/>
      <c r="AH25" s="214"/>
      <c r="AI25" s="214"/>
      <c r="AJ25" s="214"/>
      <c r="AK25" s="884"/>
      <c r="AL25" s="885"/>
      <c r="AM25" s="885"/>
      <c r="AN25" s="885"/>
      <c r="AO25" s="886"/>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30"/>
      <c r="C26" s="867"/>
      <c r="D26" s="865"/>
      <c r="E26" s="865"/>
      <c r="F26" s="865"/>
      <c r="G26" s="865"/>
      <c r="H26" s="865"/>
      <c r="I26" s="865"/>
      <c r="J26" s="866"/>
      <c r="K26" s="68">
        <v>16</v>
      </c>
      <c r="L26" s="820"/>
      <c r="M26" s="821"/>
      <c r="N26" s="820"/>
      <c r="O26" s="821"/>
      <c r="P26" s="820"/>
      <c r="Q26" s="821"/>
      <c r="R26" s="820"/>
      <c r="S26" s="710"/>
      <c r="T26" s="821"/>
      <c r="U26" s="820"/>
      <c r="V26" s="821"/>
      <c r="W26" s="820"/>
      <c r="X26" s="821"/>
      <c r="Y26" s="212"/>
      <c r="Z26" s="213"/>
      <c r="AA26" s="213"/>
      <c r="AB26" s="213"/>
      <c r="AC26" s="214"/>
      <c r="AD26" s="214"/>
      <c r="AE26" s="214"/>
      <c r="AF26" s="214"/>
      <c r="AG26" s="214"/>
      <c r="AH26" s="214"/>
      <c r="AI26" s="214"/>
      <c r="AJ26" s="214"/>
      <c r="AK26" s="884"/>
      <c r="AL26" s="885"/>
      <c r="AM26" s="885"/>
      <c r="AN26" s="885"/>
      <c r="AO26" s="886"/>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30"/>
      <c r="C27" s="867"/>
      <c r="D27" s="865"/>
      <c r="E27" s="865"/>
      <c r="F27" s="865"/>
      <c r="G27" s="865"/>
      <c r="H27" s="865"/>
      <c r="I27" s="865"/>
      <c r="J27" s="866"/>
      <c r="K27" s="68">
        <v>17</v>
      </c>
      <c r="L27" s="820"/>
      <c r="M27" s="821"/>
      <c r="N27" s="820"/>
      <c r="O27" s="821"/>
      <c r="P27" s="820"/>
      <c r="Q27" s="821"/>
      <c r="R27" s="820"/>
      <c r="S27" s="710"/>
      <c r="T27" s="821"/>
      <c r="U27" s="820"/>
      <c r="V27" s="821"/>
      <c r="W27" s="820"/>
      <c r="X27" s="821"/>
      <c r="Y27" s="212"/>
      <c r="Z27" s="213"/>
      <c r="AA27" s="213"/>
      <c r="AB27" s="213"/>
      <c r="AC27" s="214"/>
      <c r="AD27" s="214"/>
      <c r="AE27" s="214"/>
      <c r="AF27" s="214"/>
      <c r="AG27" s="214"/>
      <c r="AH27" s="214"/>
      <c r="AI27" s="214"/>
      <c r="AJ27" s="214"/>
      <c r="AK27" s="884"/>
      <c r="AL27" s="885"/>
      <c r="AM27" s="885"/>
      <c r="AN27" s="885"/>
      <c r="AO27" s="886"/>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30"/>
      <c r="C28" s="867"/>
      <c r="D28" s="865"/>
      <c r="E28" s="865"/>
      <c r="F28" s="865"/>
      <c r="G28" s="865"/>
      <c r="H28" s="865"/>
      <c r="I28" s="865"/>
      <c r="J28" s="866"/>
      <c r="K28" s="68">
        <v>18</v>
      </c>
      <c r="L28" s="820"/>
      <c r="M28" s="821"/>
      <c r="N28" s="820"/>
      <c r="O28" s="821"/>
      <c r="P28" s="820"/>
      <c r="Q28" s="821"/>
      <c r="R28" s="820"/>
      <c r="S28" s="710"/>
      <c r="T28" s="821"/>
      <c r="U28" s="820"/>
      <c r="V28" s="821"/>
      <c r="W28" s="820"/>
      <c r="X28" s="821"/>
      <c r="Y28" s="212"/>
      <c r="Z28" s="213"/>
      <c r="AA28" s="213"/>
      <c r="AB28" s="213"/>
      <c r="AC28" s="214"/>
      <c r="AD28" s="214"/>
      <c r="AE28" s="214"/>
      <c r="AF28" s="214"/>
      <c r="AG28" s="214"/>
      <c r="AH28" s="214"/>
      <c r="AI28" s="214"/>
      <c r="AJ28" s="214"/>
      <c r="AK28" s="884"/>
      <c r="AL28" s="885"/>
      <c r="AM28" s="885"/>
      <c r="AN28" s="885"/>
      <c r="AO28" s="886"/>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30"/>
      <c r="C29" s="867"/>
      <c r="D29" s="865"/>
      <c r="E29" s="865"/>
      <c r="F29" s="865"/>
      <c r="G29" s="865"/>
      <c r="H29" s="865"/>
      <c r="I29" s="865"/>
      <c r="J29" s="866"/>
      <c r="K29" s="68">
        <v>19</v>
      </c>
      <c r="L29" s="820"/>
      <c r="M29" s="821"/>
      <c r="N29" s="820"/>
      <c r="O29" s="821"/>
      <c r="P29" s="820"/>
      <c r="Q29" s="821"/>
      <c r="R29" s="820"/>
      <c r="S29" s="710"/>
      <c r="T29" s="821"/>
      <c r="U29" s="820"/>
      <c r="V29" s="821"/>
      <c r="W29" s="820"/>
      <c r="X29" s="821"/>
      <c r="Y29" s="212"/>
      <c r="Z29" s="213"/>
      <c r="AA29" s="213"/>
      <c r="AB29" s="213"/>
      <c r="AC29" s="214"/>
      <c r="AD29" s="214"/>
      <c r="AE29" s="214"/>
      <c r="AF29" s="214"/>
      <c r="AG29" s="214"/>
      <c r="AH29" s="214"/>
      <c r="AI29" s="214"/>
      <c r="AJ29" s="214"/>
      <c r="AK29" s="884"/>
      <c r="AL29" s="885"/>
      <c r="AM29" s="885"/>
      <c r="AN29" s="885"/>
      <c r="AO29" s="886"/>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30"/>
      <c r="C30" s="867"/>
      <c r="D30" s="865"/>
      <c r="E30" s="865"/>
      <c r="F30" s="865"/>
      <c r="G30" s="865"/>
      <c r="H30" s="865"/>
      <c r="I30" s="865"/>
      <c r="J30" s="866"/>
      <c r="K30" s="68">
        <v>20</v>
      </c>
      <c r="L30" s="820"/>
      <c r="M30" s="821"/>
      <c r="N30" s="820"/>
      <c r="O30" s="821"/>
      <c r="P30" s="820"/>
      <c r="Q30" s="821"/>
      <c r="R30" s="820"/>
      <c r="S30" s="710"/>
      <c r="T30" s="821"/>
      <c r="U30" s="820"/>
      <c r="V30" s="821"/>
      <c r="W30" s="820"/>
      <c r="X30" s="821"/>
      <c r="Y30" s="212"/>
      <c r="Z30" s="213"/>
      <c r="AA30" s="213"/>
      <c r="AB30" s="213"/>
      <c r="AC30" s="214"/>
      <c r="AD30" s="214"/>
      <c r="AE30" s="214"/>
      <c r="AF30" s="214"/>
      <c r="AG30" s="214"/>
      <c r="AH30" s="214"/>
      <c r="AI30" s="214"/>
      <c r="AJ30" s="214"/>
      <c r="AK30" s="884"/>
      <c r="AL30" s="885"/>
      <c r="AM30" s="885"/>
      <c r="AN30" s="885"/>
      <c r="AO30" s="886"/>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30"/>
      <c r="C31" s="867"/>
      <c r="D31" s="865"/>
      <c r="E31" s="865"/>
      <c r="F31" s="865"/>
      <c r="G31" s="865"/>
      <c r="H31" s="865"/>
      <c r="I31" s="865"/>
      <c r="J31" s="866"/>
      <c r="K31" s="68">
        <v>21</v>
      </c>
      <c r="L31" s="820"/>
      <c r="M31" s="821"/>
      <c r="N31" s="820"/>
      <c r="O31" s="821"/>
      <c r="P31" s="820"/>
      <c r="Q31" s="821"/>
      <c r="R31" s="820"/>
      <c r="S31" s="710"/>
      <c r="T31" s="821"/>
      <c r="U31" s="820"/>
      <c r="V31" s="821"/>
      <c r="W31" s="820"/>
      <c r="X31" s="821"/>
      <c r="Y31" s="212"/>
      <c r="Z31" s="213"/>
      <c r="AA31" s="213"/>
      <c r="AB31" s="213"/>
      <c r="AC31" s="214"/>
      <c r="AD31" s="214"/>
      <c r="AE31" s="214"/>
      <c r="AF31" s="214"/>
      <c r="AG31" s="214"/>
      <c r="AH31" s="214"/>
      <c r="AI31" s="214"/>
      <c r="AJ31" s="214"/>
      <c r="AK31" s="884"/>
      <c r="AL31" s="885"/>
      <c r="AM31" s="885"/>
      <c r="AN31" s="885"/>
      <c r="AO31" s="886"/>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30"/>
      <c r="C32" s="867"/>
      <c r="D32" s="865"/>
      <c r="E32" s="865"/>
      <c r="F32" s="865"/>
      <c r="G32" s="865"/>
      <c r="H32" s="865"/>
      <c r="I32" s="865"/>
      <c r="J32" s="866"/>
      <c r="K32" s="68">
        <v>22</v>
      </c>
      <c r="L32" s="820"/>
      <c r="M32" s="821"/>
      <c r="N32" s="820"/>
      <c r="O32" s="821"/>
      <c r="P32" s="820"/>
      <c r="Q32" s="821"/>
      <c r="R32" s="820"/>
      <c r="S32" s="710"/>
      <c r="T32" s="821"/>
      <c r="U32" s="820"/>
      <c r="V32" s="821"/>
      <c r="W32" s="820"/>
      <c r="X32" s="821"/>
      <c r="Y32" s="212"/>
      <c r="Z32" s="213"/>
      <c r="AA32" s="213"/>
      <c r="AB32" s="213"/>
      <c r="AC32" s="214"/>
      <c r="AD32" s="214"/>
      <c r="AE32" s="214"/>
      <c r="AF32" s="214"/>
      <c r="AG32" s="214"/>
      <c r="AH32" s="214"/>
      <c r="AI32" s="214"/>
      <c r="AJ32" s="214"/>
      <c r="AK32" s="884"/>
      <c r="AL32" s="885"/>
      <c r="AM32" s="885"/>
      <c r="AN32" s="885"/>
      <c r="AO32" s="886"/>
      <c r="AP32" s="2"/>
      <c r="AQ32" s="161">
        <f t="shared" ref="AQ32" si="9">IF(P37="材質劣化",2,IF(P37="漏水",3,1))</f>
        <v>1</v>
      </c>
      <c r="AR32" s="3"/>
      <c r="AS32" s="860"/>
      <c r="AT32" s="860"/>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30"/>
      <c r="C33" s="867"/>
      <c r="D33" s="865"/>
      <c r="E33" s="865"/>
      <c r="F33" s="865"/>
      <c r="G33" s="865"/>
      <c r="H33" s="865"/>
      <c r="I33" s="865"/>
      <c r="J33" s="866"/>
      <c r="K33" s="68">
        <v>23</v>
      </c>
      <c r="L33" s="820"/>
      <c r="M33" s="821"/>
      <c r="N33" s="820"/>
      <c r="O33" s="821"/>
      <c r="P33" s="820"/>
      <c r="Q33" s="821"/>
      <c r="R33" s="820"/>
      <c r="S33" s="710"/>
      <c r="T33" s="821"/>
      <c r="U33" s="820"/>
      <c r="V33" s="821"/>
      <c r="W33" s="820"/>
      <c r="X33" s="821"/>
      <c r="Y33" s="212"/>
      <c r="Z33" s="213"/>
      <c r="AA33" s="213"/>
      <c r="AB33" s="213"/>
      <c r="AC33" s="214"/>
      <c r="AD33" s="214"/>
      <c r="AE33" s="214"/>
      <c r="AF33" s="214"/>
      <c r="AG33" s="214"/>
      <c r="AH33" s="214"/>
      <c r="AI33" s="214"/>
      <c r="AJ33" s="214"/>
      <c r="AK33" s="884"/>
      <c r="AL33" s="885"/>
      <c r="AM33" s="885"/>
      <c r="AN33" s="885"/>
      <c r="AO33" s="886"/>
      <c r="AP33" s="2"/>
      <c r="AQ33" s="161">
        <f t="shared" ref="AQ33" si="10">IF(P33="材質劣化",2,IF(P33="漏水",3,1))</f>
        <v>1</v>
      </c>
      <c r="AR33" s="3"/>
      <c r="AS33" s="888"/>
      <c r="AT33" s="888"/>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30"/>
      <c r="C34" s="867"/>
      <c r="D34" s="865"/>
      <c r="E34" s="865"/>
      <c r="F34" s="865"/>
      <c r="G34" s="865"/>
      <c r="H34" s="865"/>
      <c r="I34" s="865"/>
      <c r="J34" s="866"/>
      <c r="K34" s="68">
        <v>24</v>
      </c>
      <c r="L34" s="820"/>
      <c r="M34" s="821"/>
      <c r="N34" s="820"/>
      <c r="O34" s="821"/>
      <c r="P34" s="820"/>
      <c r="Q34" s="821"/>
      <c r="R34" s="820"/>
      <c r="S34" s="710"/>
      <c r="T34" s="821"/>
      <c r="U34" s="820"/>
      <c r="V34" s="821"/>
      <c r="W34" s="820"/>
      <c r="X34" s="821"/>
      <c r="Y34" s="212"/>
      <c r="Z34" s="213"/>
      <c r="AA34" s="213"/>
      <c r="AB34" s="213"/>
      <c r="AC34" s="214"/>
      <c r="AD34" s="214"/>
      <c r="AE34" s="214"/>
      <c r="AF34" s="214"/>
      <c r="AG34" s="214"/>
      <c r="AH34" s="214"/>
      <c r="AI34" s="214"/>
      <c r="AJ34" s="214"/>
      <c r="AK34" s="884"/>
      <c r="AL34" s="885"/>
      <c r="AM34" s="885"/>
      <c r="AN34" s="885"/>
      <c r="AO34" s="886"/>
      <c r="AP34" s="2"/>
      <c r="AQ34" s="161">
        <f t="shared" ref="AQ34" si="11">IF(P36="材質劣化",2,IF(P36="漏水",3,1))</f>
        <v>1</v>
      </c>
      <c r="AR34" s="3"/>
      <c r="AS34" s="887"/>
      <c r="AT34" s="887"/>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30"/>
      <c r="C35" s="867"/>
      <c r="D35" s="865"/>
      <c r="E35" s="865"/>
      <c r="F35" s="865"/>
      <c r="G35" s="865"/>
      <c r="H35" s="865"/>
      <c r="I35" s="865"/>
      <c r="J35" s="866"/>
      <c r="K35" s="899" t="s">
        <v>377</v>
      </c>
      <c r="L35" s="831" t="s">
        <v>181</v>
      </c>
      <c r="M35" s="831"/>
      <c r="N35" s="831"/>
      <c r="O35" s="831"/>
      <c r="P35" s="831"/>
      <c r="Q35" s="831"/>
      <c r="R35" s="831"/>
      <c r="S35" s="831"/>
      <c r="T35" s="831"/>
      <c r="U35" s="831"/>
      <c r="V35" s="831"/>
      <c r="W35" s="831"/>
      <c r="X35" s="831"/>
      <c r="Y35" s="874" t="s">
        <v>331</v>
      </c>
      <c r="Z35" s="875"/>
      <c r="AA35" s="875"/>
      <c r="AB35" s="857"/>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1" t="s">
        <v>456</v>
      </c>
      <c r="AL35" s="831"/>
      <c r="AM35" s="903" t="s">
        <v>505</v>
      </c>
      <c r="AN35" s="903"/>
      <c r="AO35" s="90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30"/>
      <c r="C36" s="867"/>
      <c r="D36" s="865"/>
      <c r="E36" s="865"/>
      <c r="F36" s="865"/>
      <c r="G36" s="865"/>
      <c r="H36" s="865"/>
      <c r="I36" s="865"/>
      <c r="J36" s="866"/>
      <c r="K36" s="900"/>
      <c r="L36" s="845" t="s">
        <v>332</v>
      </c>
      <c r="M36" s="846"/>
      <c r="N36" s="881"/>
      <c r="O36" s="845" t="s">
        <v>556</v>
      </c>
      <c r="P36" s="846"/>
      <c r="Q36" s="846"/>
      <c r="R36" s="846"/>
      <c r="S36" s="846"/>
      <c r="T36" s="846"/>
      <c r="U36" s="846"/>
      <c r="V36" s="846"/>
      <c r="W36" s="846"/>
      <c r="X36" s="881"/>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1"/>
      <c r="AL36" s="831"/>
      <c r="AM36" s="903"/>
      <c r="AN36" s="903"/>
      <c r="AO36" s="90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30"/>
      <c r="C37" s="867"/>
      <c r="D37" s="865"/>
      <c r="E37" s="865"/>
      <c r="F37" s="865"/>
      <c r="G37" s="865"/>
      <c r="H37" s="865"/>
      <c r="I37" s="865"/>
      <c r="J37" s="866"/>
      <c r="K37" s="900"/>
      <c r="L37" s="849"/>
      <c r="M37" s="850"/>
      <c r="N37" s="882"/>
      <c r="O37" s="849"/>
      <c r="P37" s="850"/>
      <c r="Q37" s="850"/>
      <c r="R37" s="850"/>
      <c r="S37" s="850"/>
      <c r="T37" s="850"/>
      <c r="U37" s="850"/>
      <c r="V37" s="850"/>
      <c r="W37" s="850"/>
      <c r="X37" s="882"/>
      <c r="Y37" s="889">
        <f>IF(COUNTIF(Y11:Y34,"〇")&gt;0,1,0)</f>
        <v>0</v>
      </c>
      <c r="Z37" s="889">
        <f t="shared" ref="Z37:AB37" si="14">IF(COUNTIF(Z11:Z34,"〇")&gt;0,1,0)</f>
        <v>0</v>
      </c>
      <c r="AA37" s="889">
        <f t="shared" si="14"/>
        <v>0</v>
      </c>
      <c r="AB37" s="889">
        <f t="shared" si="14"/>
        <v>0</v>
      </c>
      <c r="AC37" s="889">
        <f>COUNTA(AC11:AC34)</f>
        <v>0</v>
      </c>
      <c r="AD37" s="889">
        <f t="shared" ref="AD37:AI37" si="15">COUNTA(AD11:AD34)</f>
        <v>0</v>
      </c>
      <c r="AE37" s="889">
        <f t="shared" si="15"/>
        <v>0</v>
      </c>
      <c r="AF37" s="889">
        <f t="shared" si="15"/>
        <v>0</v>
      </c>
      <c r="AG37" s="889">
        <f t="shared" si="15"/>
        <v>0</v>
      </c>
      <c r="AH37" s="889">
        <f t="shared" si="15"/>
        <v>0</v>
      </c>
      <c r="AI37" s="889">
        <f t="shared" si="15"/>
        <v>0</v>
      </c>
      <c r="AJ37" s="889">
        <f>COUNTA(AJ11:AJ34)</f>
        <v>0</v>
      </c>
      <c r="AK37" s="831"/>
      <c r="AL37" s="831"/>
      <c r="AM37" s="903"/>
      <c r="AN37" s="903"/>
      <c r="AO37" s="90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30"/>
      <c r="C38" s="867"/>
      <c r="D38" s="865"/>
      <c r="E38" s="865"/>
      <c r="F38" s="865"/>
      <c r="G38" s="865"/>
      <c r="H38" s="865"/>
      <c r="I38" s="865"/>
      <c r="J38" s="866"/>
      <c r="K38" s="900"/>
      <c r="L38" s="853"/>
      <c r="M38" s="854"/>
      <c r="N38" s="883"/>
      <c r="O38" s="853"/>
      <c r="P38" s="854"/>
      <c r="Q38" s="854"/>
      <c r="R38" s="854"/>
      <c r="S38" s="854"/>
      <c r="T38" s="854"/>
      <c r="U38" s="854"/>
      <c r="V38" s="854"/>
      <c r="W38" s="854"/>
      <c r="X38" s="883"/>
      <c r="Y38" s="889"/>
      <c r="Z38" s="889"/>
      <c r="AA38" s="889"/>
      <c r="AB38" s="889"/>
      <c r="AC38" s="889"/>
      <c r="AD38" s="889"/>
      <c r="AE38" s="889"/>
      <c r="AF38" s="889"/>
      <c r="AG38" s="889"/>
      <c r="AH38" s="889"/>
      <c r="AI38" s="889"/>
      <c r="AJ38" s="889"/>
      <c r="AK38" s="831"/>
      <c r="AL38" s="831"/>
      <c r="AM38" s="903"/>
      <c r="AN38" s="903"/>
      <c r="AO38" s="90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30"/>
      <c r="C39" s="867"/>
      <c r="D39" s="865"/>
      <c r="E39" s="865"/>
      <c r="F39" s="865"/>
      <c r="G39" s="865"/>
      <c r="H39" s="865"/>
      <c r="I39" s="865"/>
      <c r="J39" s="865"/>
      <c r="K39" s="897" t="s">
        <v>557</v>
      </c>
      <c r="L39" s="901" t="s">
        <v>641</v>
      </c>
      <c r="M39" s="902"/>
      <c r="N39" s="902"/>
      <c r="O39" s="902"/>
      <c r="P39" s="902"/>
      <c r="Q39" s="902"/>
      <c r="R39" s="902"/>
      <c r="S39" s="902"/>
      <c r="T39" s="902"/>
      <c r="U39" s="902"/>
      <c r="V39" s="902"/>
      <c r="W39" s="902"/>
      <c r="X39" s="902"/>
      <c r="Y39" s="902"/>
      <c r="Z39" s="902"/>
      <c r="AA39" s="902"/>
      <c r="AB39" s="902"/>
      <c r="AC39" s="902"/>
      <c r="AD39" s="902"/>
      <c r="AE39" s="902"/>
      <c r="AF39" s="902"/>
      <c r="AG39" s="902"/>
      <c r="AH39" s="902"/>
      <c r="AI39" s="902"/>
      <c r="AJ39" s="902"/>
      <c r="AK39" s="891"/>
      <c r="AL39" s="891"/>
      <c r="AM39" s="891"/>
      <c r="AN39" s="891"/>
      <c r="AO39" s="892"/>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30"/>
      <c r="C40" s="867"/>
      <c r="D40" s="865"/>
      <c r="E40" s="865"/>
      <c r="F40" s="865"/>
      <c r="G40" s="865"/>
      <c r="H40" s="865"/>
      <c r="I40" s="865"/>
      <c r="J40" s="865"/>
      <c r="K40" s="898"/>
      <c r="L40" s="891"/>
      <c r="M40" s="891"/>
      <c r="N40" s="891"/>
      <c r="O40" s="891"/>
      <c r="P40" s="891"/>
      <c r="Q40" s="891"/>
      <c r="R40" s="891"/>
      <c r="S40" s="891"/>
      <c r="T40" s="891"/>
      <c r="U40" s="891"/>
      <c r="V40" s="891"/>
      <c r="W40" s="891"/>
      <c r="X40" s="891"/>
      <c r="Y40" s="891"/>
      <c r="Z40" s="891"/>
      <c r="AA40" s="891"/>
      <c r="AB40" s="891"/>
      <c r="AC40" s="891"/>
      <c r="AD40" s="891"/>
      <c r="AE40" s="891"/>
      <c r="AF40" s="891"/>
      <c r="AG40" s="891"/>
      <c r="AH40" s="891"/>
      <c r="AI40" s="891"/>
      <c r="AJ40" s="891"/>
      <c r="AK40" s="891"/>
      <c r="AL40" s="891"/>
      <c r="AM40" s="891"/>
      <c r="AN40" s="891"/>
      <c r="AO40" s="892"/>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30"/>
      <c r="C41" s="867"/>
      <c r="D41" s="865"/>
      <c r="E41" s="865"/>
      <c r="F41" s="865"/>
      <c r="G41" s="865"/>
      <c r="H41" s="865"/>
      <c r="I41" s="865"/>
      <c r="J41" s="865"/>
      <c r="K41" s="898"/>
      <c r="L41" s="891"/>
      <c r="M41" s="891"/>
      <c r="N41" s="891"/>
      <c r="O41" s="891"/>
      <c r="P41" s="891"/>
      <c r="Q41" s="891"/>
      <c r="R41" s="891"/>
      <c r="S41" s="891"/>
      <c r="T41" s="891"/>
      <c r="U41" s="891"/>
      <c r="V41" s="891"/>
      <c r="W41" s="891"/>
      <c r="X41" s="891"/>
      <c r="Y41" s="891"/>
      <c r="Z41" s="891"/>
      <c r="AA41" s="891"/>
      <c r="AB41" s="891"/>
      <c r="AC41" s="891"/>
      <c r="AD41" s="891"/>
      <c r="AE41" s="891"/>
      <c r="AF41" s="891"/>
      <c r="AG41" s="891"/>
      <c r="AH41" s="891"/>
      <c r="AI41" s="891"/>
      <c r="AJ41" s="891"/>
      <c r="AK41" s="891"/>
      <c r="AL41" s="891"/>
      <c r="AM41" s="891"/>
      <c r="AN41" s="891"/>
      <c r="AO41" s="892"/>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30"/>
      <c r="C42" s="867"/>
      <c r="D42" s="865"/>
      <c r="E42" s="865"/>
      <c r="F42" s="865"/>
      <c r="G42" s="865"/>
      <c r="H42" s="865"/>
      <c r="I42" s="865"/>
      <c r="J42" s="865"/>
      <c r="K42" s="898"/>
      <c r="L42" s="895"/>
      <c r="M42" s="895"/>
      <c r="N42" s="895"/>
      <c r="O42" s="895"/>
      <c r="P42" s="895"/>
      <c r="Q42" s="895"/>
      <c r="R42" s="895"/>
      <c r="S42" s="895"/>
      <c r="T42" s="895"/>
      <c r="U42" s="895"/>
      <c r="V42" s="895"/>
      <c r="W42" s="895"/>
      <c r="X42" s="895"/>
      <c r="Y42" s="895"/>
      <c r="Z42" s="895"/>
      <c r="AA42" s="895"/>
      <c r="AB42" s="895"/>
      <c r="AC42" s="895"/>
      <c r="AD42" s="895"/>
      <c r="AE42" s="895"/>
      <c r="AF42" s="895"/>
      <c r="AG42" s="895"/>
      <c r="AH42" s="895"/>
      <c r="AI42" s="895"/>
      <c r="AJ42" s="895"/>
      <c r="AK42" s="895"/>
      <c r="AL42" s="895"/>
      <c r="AM42" s="895"/>
      <c r="AN42" s="895"/>
      <c r="AO42" s="896"/>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30"/>
      <c r="C43" s="867"/>
      <c r="D43" s="865"/>
      <c r="E43" s="865"/>
      <c r="F43" s="865"/>
      <c r="G43" s="865"/>
      <c r="H43" s="865"/>
      <c r="I43" s="865"/>
      <c r="J43" s="866"/>
      <c r="K43" s="893" t="s">
        <v>333</v>
      </c>
      <c r="L43" s="893"/>
      <c r="M43" s="893"/>
      <c r="N43" s="893"/>
      <c r="O43" s="893"/>
      <c r="P43" s="893"/>
      <c r="Q43" s="893"/>
      <c r="R43" s="893"/>
      <c r="S43" s="893"/>
      <c r="T43" s="893"/>
      <c r="U43" s="893"/>
      <c r="V43" s="893"/>
      <c r="W43" s="893"/>
      <c r="X43" s="893"/>
      <c r="Y43" s="893"/>
      <c r="Z43" s="893"/>
      <c r="AA43" s="893"/>
      <c r="AB43" s="893"/>
      <c r="AC43" s="893"/>
      <c r="AD43" s="893"/>
      <c r="AE43" s="893"/>
      <c r="AF43" s="893"/>
      <c r="AG43" s="893"/>
      <c r="AH43" s="893"/>
      <c r="AI43" s="893"/>
      <c r="AJ43" s="893"/>
      <c r="AK43" s="893"/>
      <c r="AL43" s="893"/>
      <c r="AM43" s="893"/>
      <c r="AN43" s="893"/>
      <c r="AO43" s="89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30"/>
      <c r="C44" s="867"/>
      <c r="D44" s="865"/>
      <c r="E44" s="865"/>
      <c r="F44" s="865"/>
      <c r="G44" s="865"/>
      <c r="H44" s="865"/>
      <c r="I44" s="865"/>
      <c r="J44" s="866"/>
      <c r="K44" s="890" t="s">
        <v>412</v>
      </c>
      <c r="L44" s="891"/>
      <c r="M44" s="891"/>
      <c r="N44" s="891"/>
      <c r="O44" s="891"/>
      <c r="P44" s="891"/>
      <c r="Q44" s="891"/>
      <c r="R44" s="891"/>
      <c r="S44" s="891"/>
      <c r="T44" s="891"/>
      <c r="U44" s="891"/>
      <c r="V44" s="891"/>
      <c r="W44" s="891"/>
      <c r="X44" s="891"/>
      <c r="Y44" s="891"/>
      <c r="Z44" s="891"/>
      <c r="AA44" s="891"/>
      <c r="AB44" s="891"/>
      <c r="AC44" s="891"/>
      <c r="AD44" s="891"/>
      <c r="AE44" s="891"/>
      <c r="AF44" s="891"/>
      <c r="AG44" s="891"/>
      <c r="AH44" s="891"/>
      <c r="AI44" s="891"/>
      <c r="AJ44" s="891"/>
      <c r="AK44" s="891"/>
      <c r="AL44" s="891"/>
      <c r="AM44" s="891"/>
      <c r="AN44" s="891"/>
      <c r="AO44" s="892"/>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68"/>
      <c r="D45" s="869"/>
      <c r="E45" s="869"/>
      <c r="F45" s="869"/>
      <c r="G45" s="869"/>
      <c r="H45" s="869"/>
      <c r="I45" s="869"/>
      <c r="J45" s="870"/>
      <c r="K45" s="894" t="s">
        <v>555</v>
      </c>
      <c r="L45" s="895"/>
      <c r="M45" s="895"/>
      <c r="N45" s="895"/>
      <c r="O45" s="895"/>
      <c r="P45" s="895"/>
      <c r="Q45" s="895"/>
      <c r="R45" s="895"/>
      <c r="S45" s="895"/>
      <c r="T45" s="895"/>
      <c r="U45" s="895"/>
      <c r="V45" s="895"/>
      <c r="W45" s="895"/>
      <c r="X45" s="895"/>
      <c r="Y45" s="895"/>
      <c r="Z45" s="895"/>
      <c r="AA45" s="895"/>
      <c r="AB45" s="895"/>
      <c r="AC45" s="895"/>
      <c r="AD45" s="895"/>
      <c r="AE45" s="895"/>
      <c r="AF45" s="895"/>
      <c r="AG45" s="895"/>
      <c r="AH45" s="895"/>
      <c r="AI45" s="895"/>
      <c r="AJ45" s="895"/>
      <c r="AK45" s="895"/>
      <c r="AL45" s="895"/>
      <c r="AM45" s="895"/>
      <c r="AN45" s="895"/>
      <c r="AO45" s="896"/>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236" priority="3">
      <formula>$AQ11=2</formula>
    </cfRule>
  </conditionalFormatting>
  <conditionalFormatting sqref="Y29:AB29 AG29:AJ29">
    <cfRule type="expression" dxfId="235" priority="16">
      <formula>$AQ28=2</formula>
    </cfRule>
  </conditionalFormatting>
  <conditionalFormatting sqref="Y30:AB31 AG30:AJ31">
    <cfRule type="expression" dxfId="234" priority="13">
      <formula>$AQ28=2</formula>
    </cfRule>
  </conditionalFormatting>
  <conditionalFormatting sqref="Y32:AB32 AG32:AJ32">
    <cfRule type="expression" dxfId="233" priority="10">
      <formula>$AQ29=2</formula>
    </cfRule>
  </conditionalFormatting>
  <conditionalFormatting sqref="Y33:AB33 AG33:AJ33">
    <cfRule type="expression" dxfId="232" priority="7">
      <formula>$AQ29=2</formula>
    </cfRule>
  </conditionalFormatting>
  <conditionalFormatting sqref="Y34:AB34 AG34:AJ34">
    <cfRule type="expression" dxfId="231" priority="4">
      <formula>$AQ29=2</formula>
    </cfRule>
  </conditionalFormatting>
  <conditionalFormatting sqref="Y11:AF28">
    <cfRule type="expression" dxfId="230" priority="2">
      <formula>$AQ11=3</formula>
    </cfRule>
  </conditionalFormatting>
  <conditionalFormatting sqref="Y29:AF29">
    <cfRule type="expression" dxfId="229" priority="17">
      <formula>$AQ28=3</formula>
    </cfRule>
  </conditionalFormatting>
  <conditionalFormatting sqref="Y30:AF31">
    <cfRule type="expression" dxfId="228" priority="14">
      <formula>$AQ28=3</formula>
    </cfRule>
  </conditionalFormatting>
  <conditionalFormatting sqref="Y32:AF32">
    <cfRule type="expression" dxfId="227" priority="11">
      <formula>$AQ29=3</formula>
    </cfRule>
  </conditionalFormatting>
  <conditionalFormatting sqref="Y33:AF33">
    <cfRule type="expression" dxfId="226" priority="8">
      <formula>$AQ29=3</formula>
    </cfRule>
  </conditionalFormatting>
  <conditionalFormatting sqref="Y34:AF34">
    <cfRule type="expression" dxfId="225" priority="5">
      <formula>$AQ29=3</formula>
    </cfRule>
  </conditionalFormatting>
  <conditionalFormatting sqref="AC11:AJ28">
    <cfRule type="expression" dxfId="224" priority="1">
      <formula>$AQ11=1</formula>
    </cfRule>
  </conditionalFormatting>
  <conditionalFormatting sqref="AC29:AJ29">
    <cfRule type="expression" dxfId="223" priority="18">
      <formula>$AQ28=1</formula>
    </cfRule>
  </conditionalFormatting>
  <conditionalFormatting sqref="AC30:AJ31">
    <cfRule type="expression" dxfId="222" priority="15">
      <formula>$AQ28=1</formula>
    </cfRule>
  </conditionalFormatting>
  <conditionalFormatting sqref="AC32:AJ32">
    <cfRule type="expression" dxfId="221" priority="12">
      <formula>$AQ29=1</formula>
    </cfRule>
  </conditionalFormatting>
  <conditionalFormatting sqref="AC33:AJ33">
    <cfRule type="expression" dxfId="220" priority="9">
      <formula>$AQ29=1</formula>
    </cfRule>
  </conditionalFormatting>
  <conditionalFormatting sqref="AC34:AJ34">
    <cfRule type="expression" dxfId="219" priority="6">
      <formula>$AQ29=1</formula>
    </cfRule>
  </conditionalFormatting>
  <dataValidations count="2">
    <dataValidation type="list" allowBlank="1" showInputMessage="1" showErrorMessage="1" sqref="Y11:AB34" xr:uid="{24E803D3-700A-44F6-AEBE-2EFBAFEE12FB}">
      <formula1>"〇,"</formula1>
    </dataValidation>
    <dataValidation type="list" allowBlank="1" showInputMessage="1" showErrorMessage="1" sqref="N11:O34" xr:uid="{085343DF-7D03-4538-974C-C2B97817FFBE}">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C81BD7C-A589-42CB-A460-071BE85F1C82}">
          <x14:formula1>
            <xm:f>'(参考)リスト'!$G$16:$G$19</xm:f>
          </x14:formula1>
          <xm:sqref>AM35:AO38</xm:sqref>
        </x14:dataValidation>
        <x14:dataValidation type="list" allowBlank="1" showInputMessage="1" showErrorMessage="1" xr:uid="{A57DCB36-B5C9-4481-B4A3-095330A3EE60}">
          <x14:formula1>
            <xm:f>'(参考)リスト'!$B$16:$B$21</xm:f>
          </x14:formula1>
          <xm:sqref>L11:M34</xm:sqref>
        </x14:dataValidation>
        <x14:dataValidation type="list" allowBlank="1" showInputMessage="1" showErrorMessage="1" xr:uid="{75B9C9D6-7FC8-4897-9D54-79EAF0162319}">
          <x14:formula1>
            <xm:f>'(参考)リスト'!$E$16:$E$27</xm:f>
          </x14:formula1>
          <xm:sqref>R11:T34</xm:sqref>
        </x14:dataValidation>
        <x14:dataValidation type="list" allowBlank="1" showInputMessage="1" showErrorMessage="1" xr:uid="{D6456BF4-8366-4E84-91EB-0A2B33AF71D2}">
          <x14:formula1>
            <xm:f>'(参考)リスト'!$D$16:$D$18</xm:f>
          </x14:formula1>
          <xm:sqref>P11:Q34</xm:sqref>
        </x14:dataValidation>
        <x14:dataValidation type="list" allowBlank="1" showInputMessage="1" showErrorMessage="1" xr:uid="{20B61F49-7940-4E4A-B618-8B4C80BB7828}">
          <x14:formula1>
            <xm:f>'(参考)リスト'!$F$16:$F$21</xm:f>
          </x14:formula1>
          <xm:sqref>U11:X34</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1B9C6-1304-4141-9E3C-29A61D7697F3}">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3" t="s">
        <v>502</v>
      </c>
      <c r="AV1" s="842" t="s">
        <v>403</v>
      </c>
      <c r="AW1" s="842"/>
      <c r="AX1" s="842"/>
      <c r="AY1" s="843" t="s">
        <v>46</v>
      </c>
      <c r="AZ1" s="843"/>
      <c r="BA1" s="843"/>
      <c r="BB1" s="843"/>
      <c r="BC1" s="843"/>
      <c r="BD1" s="843"/>
      <c r="BE1" s="843"/>
      <c r="BF1" s="843"/>
      <c r="BG1" s="843"/>
      <c r="BH1" s="843"/>
      <c r="BI1" s="843"/>
      <c r="BJ1" s="843"/>
      <c r="BK1" s="843" t="s">
        <v>45</v>
      </c>
      <c r="BL1" s="843"/>
      <c r="BM1" s="843"/>
      <c r="BN1" s="843"/>
      <c r="BO1" s="843"/>
      <c r="BP1" s="843"/>
      <c r="BQ1" s="843"/>
      <c r="BR1" s="843"/>
      <c r="BS1" s="843"/>
      <c r="BT1" s="843"/>
      <c r="BU1" s="843"/>
      <c r="BV1" s="843"/>
      <c r="BW1" s="832"/>
      <c r="BX1" s="832"/>
      <c r="BY1" s="832"/>
      <c r="BZ1" s="832"/>
      <c r="CA1" s="832"/>
      <c r="CB1" s="832"/>
      <c r="CC1" s="832"/>
      <c r="CD1" s="832"/>
      <c r="CE1" s="832"/>
      <c r="CF1" s="832"/>
      <c r="CG1" s="832"/>
      <c r="CH1" s="83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34"/>
      <c r="AV2" s="842" t="s">
        <v>402</v>
      </c>
      <c r="AW2" s="844" t="s">
        <v>401</v>
      </c>
      <c r="AX2" s="844" t="s">
        <v>457</v>
      </c>
      <c r="AY2" s="843" t="s">
        <v>503</v>
      </c>
      <c r="AZ2" s="843"/>
      <c r="BA2" s="843"/>
      <c r="BB2" s="843"/>
      <c r="BC2" s="843"/>
      <c r="BD2" s="843"/>
      <c r="BE2" s="843"/>
      <c r="BF2" s="843"/>
      <c r="BG2" s="843"/>
      <c r="BH2" s="843"/>
      <c r="BI2" s="843"/>
      <c r="BJ2" s="843"/>
      <c r="BK2" s="843" t="s">
        <v>44</v>
      </c>
      <c r="BL2" s="843"/>
      <c r="BM2" s="843"/>
      <c r="BN2" s="843"/>
      <c r="BO2" s="843" t="s">
        <v>43</v>
      </c>
      <c r="BP2" s="843"/>
      <c r="BQ2" s="843"/>
      <c r="BR2" s="843"/>
      <c r="BS2" s="843"/>
      <c r="BT2" s="843"/>
      <c r="BU2" s="843"/>
      <c r="BV2" s="843"/>
      <c r="BW2" s="860"/>
      <c r="BX2" s="860"/>
      <c r="BY2" s="860"/>
      <c r="BZ2" s="860"/>
      <c r="CA2" s="832"/>
      <c r="CB2" s="832"/>
      <c r="CC2" s="832"/>
      <c r="CD2" s="832"/>
      <c r="CE2" s="832"/>
      <c r="CF2" s="832"/>
      <c r="CG2" s="832"/>
      <c r="CH2" s="832"/>
    </row>
    <row r="3" spans="1:86" ht="24.95" customHeight="1" x14ac:dyDescent="0.15">
      <c r="A3" s="2"/>
      <c r="B3" s="560" t="s">
        <v>318</v>
      </c>
      <c r="C3" s="861"/>
      <c r="D3" s="861"/>
      <c r="E3" s="862"/>
      <c r="F3" s="862"/>
      <c r="G3" s="862"/>
      <c r="H3" s="862"/>
      <c r="I3" s="862"/>
      <c r="J3" s="862"/>
      <c r="K3" s="861"/>
      <c r="L3" s="861"/>
      <c r="M3" s="861"/>
      <c r="N3" s="861"/>
      <c r="O3" s="861"/>
      <c r="P3" s="861"/>
      <c r="Q3" s="861"/>
      <c r="R3" s="861"/>
      <c r="S3" s="861"/>
      <c r="T3" s="861"/>
      <c r="U3" s="861"/>
      <c r="V3" s="861"/>
      <c r="W3" s="861"/>
      <c r="X3" s="861"/>
      <c r="Y3" s="861"/>
      <c r="Z3" s="861"/>
      <c r="AA3" s="861"/>
      <c r="AB3" s="861"/>
      <c r="AC3" s="861"/>
      <c r="AD3" s="861"/>
      <c r="AE3" s="861"/>
      <c r="AF3" s="861"/>
      <c r="AG3" s="861"/>
      <c r="AH3" s="861"/>
      <c r="AI3" s="861"/>
      <c r="AJ3" s="861"/>
      <c r="AK3" s="861"/>
      <c r="AL3" s="861"/>
      <c r="AM3" s="861"/>
      <c r="AN3" s="861"/>
      <c r="AO3" s="861"/>
      <c r="AP3" s="39"/>
      <c r="AQ3" s="3"/>
      <c r="AR3" s="3"/>
      <c r="AS3" s="3"/>
      <c r="AT3" s="3"/>
      <c r="AU3" s="834"/>
      <c r="AV3" s="842"/>
      <c r="AW3" s="844"/>
      <c r="AX3" s="844"/>
      <c r="AY3" s="843" t="s">
        <v>42</v>
      </c>
      <c r="AZ3" s="843"/>
      <c r="BA3" s="843"/>
      <c r="BB3" s="843"/>
      <c r="BC3" s="843" t="s">
        <v>41</v>
      </c>
      <c r="BD3" s="843"/>
      <c r="BE3" s="843"/>
      <c r="BF3" s="843"/>
      <c r="BG3" s="843" t="s">
        <v>40</v>
      </c>
      <c r="BH3" s="843"/>
      <c r="BI3" s="843"/>
      <c r="BJ3" s="843"/>
      <c r="BK3" s="843" t="s">
        <v>236</v>
      </c>
      <c r="BL3" s="843"/>
      <c r="BM3" s="843"/>
      <c r="BN3" s="843"/>
      <c r="BO3" s="843" t="s">
        <v>41</v>
      </c>
      <c r="BP3" s="843"/>
      <c r="BQ3" s="843"/>
      <c r="BR3" s="843"/>
      <c r="BS3" s="843" t="s">
        <v>40</v>
      </c>
      <c r="BT3" s="843"/>
      <c r="BU3" s="843"/>
      <c r="BV3" s="843"/>
      <c r="BW3" s="832"/>
      <c r="BX3" s="832"/>
      <c r="BY3" s="832"/>
      <c r="BZ3" s="832"/>
      <c r="CA3" s="832"/>
      <c r="CB3" s="832"/>
      <c r="CC3" s="832"/>
      <c r="CD3" s="832"/>
      <c r="CE3" s="832"/>
      <c r="CF3" s="832"/>
      <c r="CG3" s="832"/>
      <c r="CH3" s="832"/>
    </row>
    <row r="4" spans="1:86" ht="18" customHeight="1" x14ac:dyDescent="0.15">
      <c r="A4" s="2"/>
      <c r="B4" s="628" t="s">
        <v>17</v>
      </c>
      <c r="C4" s="628"/>
      <c r="D4" s="628"/>
      <c r="E4" s="822" t="s">
        <v>585</v>
      </c>
      <c r="F4" s="823"/>
      <c r="G4" s="823"/>
      <c r="H4" s="823"/>
      <c r="I4" s="823"/>
      <c r="J4" s="824"/>
      <c r="K4" s="473" t="s">
        <v>18</v>
      </c>
      <c r="L4" s="473"/>
      <c r="M4" s="473"/>
      <c r="N4" s="825" t="s">
        <v>568</v>
      </c>
      <c r="O4" s="826"/>
      <c r="P4" s="826"/>
      <c r="Q4" s="826"/>
      <c r="R4" s="826"/>
      <c r="S4" s="826"/>
      <c r="T4" s="265" t="s">
        <v>213</v>
      </c>
      <c r="U4" s="266"/>
      <c r="V4" s="266"/>
      <c r="W4" s="266"/>
      <c r="X4" s="267"/>
      <c r="Y4" s="904" t="s">
        <v>593</v>
      </c>
      <c r="Z4" s="905"/>
      <c r="AA4" s="905"/>
      <c r="AB4" s="905"/>
      <c r="AC4" s="905"/>
      <c r="AD4" s="905"/>
      <c r="AE4" s="905"/>
      <c r="AF4" s="905"/>
      <c r="AG4" s="265" t="s">
        <v>185</v>
      </c>
      <c r="AH4" s="266"/>
      <c r="AI4" s="266"/>
      <c r="AJ4" s="267"/>
      <c r="AK4" s="836">
        <v>45839</v>
      </c>
      <c r="AL4" s="837"/>
      <c r="AM4" s="837"/>
      <c r="AN4" s="837"/>
      <c r="AO4" s="838"/>
      <c r="AP4" s="39"/>
      <c r="AQ4" s="3"/>
      <c r="AR4" s="3"/>
      <c r="AS4" s="3"/>
      <c r="AT4" s="3"/>
      <c r="AU4" s="834"/>
      <c r="AV4" s="842"/>
      <c r="AW4" s="844"/>
      <c r="AX4" s="84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17" t="s">
        <v>587</v>
      </c>
      <c r="F5" s="818"/>
      <c r="G5" s="818"/>
      <c r="H5" s="818"/>
      <c r="I5" s="818"/>
      <c r="J5" s="819"/>
      <c r="K5" s="497" t="s">
        <v>1</v>
      </c>
      <c r="L5" s="497"/>
      <c r="M5" s="497"/>
      <c r="N5" s="825" t="s">
        <v>590</v>
      </c>
      <c r="O5" s="826"/>
      <c r="P5" s="826"/>
      <c r="Q5" s="826"/>
      <c r="R5" s="826"/>
      <c r="S5" s="826"/>
      <c r="T5" s="268"/>
      <c r="U5" s="269"/>
      <c r="V5" s="269"/>
      <c r="W5" s="269"/>
      <c r="X5" s="270"/>
      <c r="Y5" s="858" t="s">
        <v>594</v>
      </c>
      <c r="Z5" s="859"/>
      <c r="AA5" s="859"/>
      <c r="AB5" s="859"/>
      <c r="AC5" s="859"/>
      <c r="AD5" s="859"/>
      <c r="AE5" s="859"/>
      <c r="AF5" s="859"/>
      <c r="AG5" s="764"/>
      <c r="AH5" s="835"/>
      <c r="AI5" s="835"/>
      <c r="AJ5" s="765"/>
      <c r="AK5" s="839"/>
      <c r="AL5" s="840"/>
      <c r="AM5" s="840"/>
      <c r="AN5" s="840"/>
      <c r="AO5" s="841"/>
      <c r="AP5" s="39"/>
      <c r="AQ5" s="3"/>
      <c r="AR5" s="3"/>
      <c r="AS5" s="3"/>
      <c r="AT5" s="3"/>
      <c r="AU5" s="834"/>
      <c r="AV5" s="154">
        <f>N7</f>
        <v>3</v>
      </c>
      <c r="AW5" s="155">
        <f>R7</f>
        <v>10.4</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29" t="s">
        <v>184</v>
      </c>
      <c r="C6" s="863"/>
      <c r="D6" s="864"/>
      <c r="E6" s="865"/>
      <c r="F6" s="865"/>
      <c r="G6" s="865"/>
      <c r="H6" s="865"/>
      <c r="I6" s="865"/>
      <c r="J6" s="866"/>
      <c r="K6" s="871" t="s">
        <v>319</v>
      </c>
      <c r="L6" s="872"/>
      <c r="M6" s="872"/>
      <c r="N6" s="872"/>
      <c r="O6" s="872"/>
      <c r="P6" s="872"/>
      <c r="Q6" s="872"/>
      <c r="R6" s="872"/>
      <c r="S6" s="872"/>
      <c r="T6" s="872"/>
      <c r="U6" s="872"/>
      <c r="V6" s="872"/>
      <c r="W6" s="872"/>
      <c r="X6" s="872"/>
      <c r="Y6" s="872"/>
      <c r="Z6" s="872"/>
      <c r="AA6" s="872"/>
      <c r="AB6" s="872"/>
      <c r="AC6" s="872"/>
      <c r="AD6" s="872"/>
      <c r="AE6" s="872"/>
      <c r="AF6" s="872"/>
      <c r="AG6" s="872"/>
      <c r="AH6" s="872"/>
      <c r="AI6" s="872"/>
      <c r="AJ6" s="872"/>
      <c r="AK6" s="872"/>
      <c r="AL6" s="872"/>
      <c r="AM6" s="872"/>
      <c r="AN6" s="872"/>
      <c r="AO6" s="873"/>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30"/>
      <c r="C7" s="867"/>
      <c r="D7" s="865"/>
      <c r="E7" s="865"/>
      <c r="F7" s="865"/>
      <c r="G7" s="865"/>
      <c r="H7" s="865"/>
      <c r="I7" s="865"/>
      <c r="J7" s="866"/>
      <c r="K7" s="874" t="s">
        <v>183</v>
      </c>
      <c r="L7" s="875"/>
      <c r="M7" s="857"/>
      <c r="N7" s="876">
        <v>3</v>
      </c>
      <c r="O7" s="877"/>
      <c r="P7" s="874" t="s">
        <v>320</v>
      </c>
      <c r="Q7" s="857"/>
      <c r="R7" s="878">
        <v>10.4</v>
      </c>
      <c r="S7" s="879"/>
      <c r="T7" s="880"/>
      <c r="U7" s="845" t="s">
        <v>440</v>
      </c>
      <c r="V7" s="881"/>
      <c r="W7" s="845" t="s">
        <v>321</v>
      </c>
      <c r="X7" s="881"/>
      <c r="Y7" s="857" t="s">
        <v>182</v>
      </c>
      <c r="Z7" s="831"/>
      <c r="AA7" s="831"/>
      <c r="AB7" s="831"/>
      <c r="AC7" s="845" t="s">
        <v>322</v>
      </c>
      <c r="AD7" s="846"/>
      <c r="AE7" s="846"/>
      <c r="AF7" s="846"/>
      <c r="AG7" s="846"/>
      <c r="AH7" s="846"/>
      <c r="AI7" s="846"/>
      <c r="AJ7" s="881"/>
      <c r="AK7" s="845" t="s">
        <v>323</v>
      </c>
      <c r="AL7" s="846"/>
      <c r="AM7" s="846"/>
      <c r="AN7" s="847"/>
      <c r="AO7" s="848"/>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30"/>
      <c r="C8" s="867"/>
      <c r="D8" s="865"/>
      <c r="E8" s="865"/>
      <c r="F8" s="865"/>
      <c r="G8" s="865"/>
      <c r="H8" s="865"/>
      <c r="I8" s="865"/>
      <c r="J8" s="866"/>
      <c r="K8" s="831" t="s">
        <v>324</v>
      </c>
      <c r="L8" s="831" t="s">
        <v>167</v>
      </c>
      <c r="M8" s="831"/>
      <c r="N8" s="831" t="s">
        <v>166</v>
      </c>
      <c r="O8" s="831"/>
      <c r="P8" s="831" t="s">
        <v>325</v>
      </c>
      <c r="Q8" s="831"/>
      <c r="R8" s="831" t="s">
        <v>2</v>
      </c>
      <c r="S8" s="831"/>
      <c r="T8" s="831"/>
      <c r="U8" s="849"/>
      <c r="V8" s="882"/>
      <c r="W8" s="849"/>
      <c r="X8" s="882"/>
      <c r="Y8" s="857"/>
      <c r="Z8" s="831"/>
      <c r="AA8" s="831"/>
      <c r="AB8" s="831"/>
      <c r="AC8" s="853"/>
      <c r="AD8" s="854"/>
      <c r="AE8" s="854"/>
      <c r="AF8" s="854"/>
      <c r="AG8" s="854"/>
      <c r="AH8" s="854"/>
      <c r="AI8" s="854"/>
      <c r="AJ8" s="883"/>
      <c r="AK8" s="849"/>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30"/>
      <c r="C9" s="867"/>
      <c r="D9" s="865"/>
      <c r="E9" s="865"/>
      <c r="F9" s="865"/>
      <c r="G9" s="865"/>
      <c r="H9" s="865"/>
      <c r="I9" s="865"/>
      <c r="J9" s="866"/>
      <c r="K9" s="831"/>
      <c r="L9" s="831"/>
      <c r="M9" s="831"/>
      <c r="N9" s="831"/>
      <c r="O9" s="831"/>
      <c r="P9" s="831"/>
      <c r="Q9" s="831"/>
      <c r="R9" s="831"/>
      <c r="S9" s="831"/>
      <c r="T9" s="831"/>
      <c r="U9" s="849"/>
      <c r="V9" s="882"/>
      <c r="W9" s="849"/>
      <c r="X9" s="882"/>
      <c r="Y9" s="857" t="s">
        <v>326</v>
      </c>
      <c r="Z9" s="831"/>
      <c r="AA9" s="831"/>
      <c r="AB9" s="831"/>
      <c r="AC9" s="831" t="s">
        <v>327</v>
      </c>
      <c r="AD9" s="831"/>
      <c r="AE9" s="831"/>
      <c r="AF9" s="831"/>
      <c r="AG9" s="831" t="s">
        <v>328</v>
      </c>
      <c r="AH9" s="831"/>
      <c r="AI9" s="831"/>
      <c r="AJ9" s="831"/>
      <c r="AK9" s="849"/>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30"/>
      <c r="C10" s="867"/>
      <c r="D10" s="865"/>
      <c r="E10" s="865"/>
      <c r="F10" s="865"/>
      <c r="G10" s="865"/>
      <c r="H10" s="865"/>
      <c r="I10" s="865"/>
      <c r="J10" s="866"/>
      <c r="K10" s="831"/>
      <c r="L10" s="831"/>
      <c r="M10" s="831"/>
      <c r="N10" s="831"/>
      <c r="O10" s="831"/>
      <c r="P10" s="831"/>
      <c r="Q10" s="831"/>
      <c r="R10" s="831"/>
      <c r="S10" s="831"/>
      <c r="T10" s="831"/>
      <c r="U10" s="853"/>
      <c r="V10" s="883"/>
      <c r="W10" s="853"/>
      <c r="X10" s="883"/>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3"/>
      <c r="AL10" s="854"/>
      <c r="AM10" s="854"/>
      <c r="AN10" s="855"/>
      <c r="AO10" s="856"/>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30"/>
      <c r="C11" s="867"/>
      <c r="D11" s="865"/>
      <c r="E11" s="865"/>
      <c r="F11" s="865"/>
      <c r="G11" s="865"/>
      <c r="H11" s="865"/>
      <c r="I11" s="865"/>
      <c r="J11" s="866"/>
      <c r="K11" s="68">
        <v>1</v>
      </c>
      <c r="L11" s="820"/>
      <c r="M11" s="821"/>
      <c r="N11" s="820"/>
      <c r="O11" s="821"/>
      <c r="P11" s="820"/>
      <c r="Q11" s="821"/>
      <c r="R11" s="827"/>
      <c r="S11" s="828"/>
      <c r="T11" s="828"/>
      <c r="U11" s="820"/>
      <c r="V11" s="821"/>
      <c r="W11" s="820"/>
      <c r="X11" s="821"/>
      <c r="Y11" s="212"/>
      <c r="Z11" s="213"/>
      <c r="AA11" s="213"/>
      <c r="AB11" s="213"/>
      <c r="AC11" s="214"/>
      <c r="AD11" s="214"/>
      <c r="AE11" s="214"/>
      <c r="AF11" s="214"/>
      <c r="AG11" s="214"/>
      <c r="AH11" s="214"/>
      <c r="AI11" s="214"/>
      <c r="AJ11" s="214"/>
      <c r="AK11" s="884"/>
      <c r="AL11" s="885"/>
      <c r="AM11" s="885"/>
      <c r="AN11" s="885"/>
      <c r="AO11" s="886"/>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30"/>
      <c r="C12" s="867"/>
      <c r="D12" s="865"/>
      <c r="E12" s="865"/>
      <c r="F12" s="865"/>
      <c r="G12" s="865"/>
      <c r="H12" s="865"/>
      <c r="I12" s="865"/>
      <c r="J12" s="866"/>
      <c r="K12" s="68">
        <v>2</v>
      </c>
      <c r="L12" s="820"/>
      <c r="M12" s="821"/>
      <c r="N12" s="820"/>
      <c r="O12" s="821"/>
      <c r="P12" s="820"/>
      <c r="Q12" s="821"/>
      <c r="R12" s="827"/>
      <c r="S12" s="828"/>
      <c r="T12" s="828"/>
      <c r="U12" s="820"/>
      <c r="V12" s="821"/>
      <c r="W12" s="820"/>
      <c r="X12" s="821"/>
      <c r="Y12" s="212"/>
      <c r="Z12" s="213"/>
      <c r="AA12" s="213"/>
      <c r="AB12" s="213"/>
      <c r="AC12" s="214"/>
      <c r="AD12" s="214"/>
      <c r="AE12" s="214"/>
      <c r="AF12" s="214"/>
      <c r="AG12" s="214"/>
      <c r="AH12" s="214"/>
      <c r="AI12" s="214"/>
      <c r="AJ12" s="214"/>
      <c r="AK12" s="884"/>
      <c r="AL12" s="885"/>
      <c r="AM12" s="885"/>
      <c r="AN12" s="885"/>
      <c r="AO12" s="886"/>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30"/>
      <c r="C13" s="867"/>
      <c r="D13" s="865"/>
      <c r="E13" s="865"/>
      <c r="F13" s="865"/>
      <c r="G13" s="865"/>
      <c r="H13" s="865"/>
      <c r="I13" s="865"/>
      <c r="J13" s="866"/>
      <c r="K13" s="68">
        <v>3</v>
      </c>
      <c r="L13" s="820"/>
      <c r="M13" s="821"/>
      <c r="N13" s="820"/>
      <c r="O13" s="821"/>
      <c r="P13" s="820"/>
      <c r="Q13" s="821"/>
      <c r="R13" s="820"/>
      <c r="S13" s="710"/>
      <c r="T13" s="821"/>
      <c r="U13" s="820"/>
      <c r="V13" s="821"/>
      <c r="W13" s="820"/>
      <c r="X13" s="821"/>
      <c r="Y13" s="212"/>
      <c r="Z13" s="213"/>
      <c r="AA13" s="213"/>
      <c r="AB13" s="213"/>
      <c r="AC13" s="214"/>
      <c r="AD13" s="214"/>
      <c r="AE13" s="214"/>
      <c r="AF13" s="214"/>
      <c r="AG13" s="214"/>
      <c r="AH13" s="214"/>
      <c r="AI13" s="214"/>
      <c r="AJ13" s="214"/>
      <c r="AK13" s="884"/>
      <c r="AL13" s="885"/>
      <c r="AM13" s="885"/>
      <c r="AN13" s="885"/>
      <c r="AO13" s="886"/>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30"/>
      <c r="C14" s="867"/>
      <c r="D14" s="865"/>
      <c r="E14" s="865"/>
      <c r="F14" s="865"/>
      <c r="G14" s="865"/>
      <c r="H14" s="865"/>
      <c r="I14" s="865"/>
      <c r="J14" s="866"/>
      <c r="K14" s="68">
        <v>4</v>
      </c>
      <c r="L14" s="820"/>
      <c r="M14" s="821"/>
      <c r="N14" s="820"/>
      <c r="O14" s="821"/>
      <c r="P14" s="820"/>
      <c r="Q14" s="821"/>
      <c r="R14" s="820"/>
      <c r="S14" s="710"/>
      <c r="T14" s="821"/>
      <c r="U14" s="820"/>
      <c r="V14" s="821"/>
      <c r="W14" s="820"/>
      <c r="X14" s="821"/>
      <c r="Y14" s="212"/>
      <c r="Z14" s="213"/>
      <c r="AA14" s="213"/>
      <c r="AB14" s="213"/>
      <c r="AC14" s="214"/>
      <c r="AD14" s="214"/>
      <c r="AE14" s="214"/>
      <c r="AF14" s="214"/>
      <c r="AG14" s="214"/>
      <c r="AH14" s="214"/>
      <c r="AI14" s="214"/>
      <c r="AJ14" s="214"/>
      <c r="AK14" s="884"/>
      <c r="AL14" s="885"/>
      <c r="AM14" s="885"/>
      <c r="AN14" s="885"/>
      <c r="AO14" s="886"/>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30"/>
      <c r="C15" s="867"/>
      <c r="D15" s="865"/>
      <c r="E15" s="865"/>
      <c r="F15" s="865"/>
      <c r="G15" s="865"/>
      <c r="H15" s="865"/>
      <c r="I15" s="865"/>
      <c r="J15" s="866"/>
      <c r="K15" s="68">
        <v>5</v>
      </c>
      <c r="L15" s="820"/>
      <c r="M15" s="821"/>
      <c r="N15" s="820"/>
      <c r="O15" s="821"/>
      <c r="P15" s="820"/>
      <c r="Q15" s="821"/>
      <c r="R15" s="820"/>
      <c r="S15" s="710"/>
      <c r="T15" s="821"/>
      <c r="U15" s="820"/>
      <c r="V15" s="821"/>
      <c r="W15" s="820"/>
      <c r="X15" s="821"/>
      <c r="Y15" s="212"/>
      <c r="Z15" s="213"/>
      <c r="AA15" s="213"/>
      <c r="AB15" s="213"/>
      <c r="AC15" s="214"/>
      <c r="AD15" s="214"/>
      <c r="AE15" s="214"/>
      <c r="AF15" s="214"/>
      <c r="AG15" s="214"/>
      <c r="AH15" s="214"/>
      <c r="AI15" s="214"/>
      <c r="AJ15" s="214"/>
      <c r="AK15" s="884"/>
      <c r="AL15" s="885"/>
      <c r="AM15" s="885"/>
      <c r="AN15" s="885"/>
      <c r="AO15" s="886"/>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30"/>
      <c r="C16" s="867"/>
      <c r="D16" s="865"/>
      <c r="E16" s="865"/>
      <c r="F16" s="865"/>
      <c r="G16" s="865"/>
      <c r="H16" s="865"/>
      <c r="I16" s="865"/>
      <c r="J16" s="866"/>
      <c r="K16" s="68">
        <v>6</v>
      </c>
      <c r="L16" s="820"/>
      <c r="M16" s="821"/>
      <c r="N16" s="820"/>
      <c r="O16" s="821"/>
      <c r="P16" s="820"/>
      <c r="Q16" s="821"/>
      <c r="R16" s="820"/>
      <c r="S16" s="710"/>
      <c r="T16" s="821"/>
      <c r="U16" s="820"/>
      <c r="V16" s="821"/>
      <c r="W16" s="820"/>
      <c r="X16" s="821"/>
      <c r="Y16" s="212"/>
      <c r="Z16" s="213"/>
      <c r="AA16" s="213"/>
      <c r="AB16" s="213"/>
      <c r="AC16" s="214"/>
      <c r="AD16" s="214"/>
      <c r="AE16" s="214"/>
      <c r="AF16" s="214"/>
      <c r="AG16" s="214"/>
      <c r="AH16" s="214"/>
      <c r="AI16" s="214"/>
      <c r="AJ16" s="214"/>
      <c r="AK16" s="884"/>
      <c r="AL16" s="885"/>
      <c r="AM16" s="885"/>
      <c r="AN16" s="885"/>
      <c r="AO16" s="886"/>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30"/>
      <c r="C17" s="867"/>
      <c r="D17" s="865"/>
      <c r="E17" s="865"/>
      <c r="F17" s="865"/>
      <c r="G17" s="865"/>
      <c r="H17" s="865"/>
      <c r="I17" s="865"/>
      <c r="J17" s="866"/>
      <c r="K17" s="68">
        <v>7</v>
      </c>
      <c r="L17" s="820"/>
      <c r="M17" s="821"/>
      <c r="N17" s="820"/>
      <c r="O17" s="821"/>
      <c r="P17" s="820"/>
      <c r="Q17" s="821"/>
      <c r="R17" s="820"/>
      <c r="S17" s="710"/>
      <c r="T17" s="821"/>
      <c r="U17" s="820"/>
      <c r="V17" s="821"/>
      <c r="W17" s="820"/>
      <c r="X17" s="821"/>
      <c r="Y17" s="212"/>
      <c r="Z17" s="213"/>
      <c r="AA17" s="213"/>
      <c r="AB17" s="213"/>
      <c r="AC17" s="214"/>
      <c r="AD17" s="214"/>
      <c r="AE17" s="214"/>
      <c r="AF17" s="214"/>
      <c r="AG17" s="214"/>
      <c r="AH17" s="214"/>
      <c r="AI17" s="214"/>
      <c r="AJ17" s="214"/>
      <c r="AK17" s="884"/>
      <c r="AL17" s="885"/>
      <c r="AM17" s="885"/>
      <c r="AN17" s="885"/>
      <c r="AO17" s="886"/>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30"/>
      <c r="C18" s="867"/>
      <c r="D18" s="865"/>
      <c r="E18" s="865"/>
      <c r="F18" s="865"/>
      <c r="G18" s="865"/>
      <c r="H18" s="865"/>
      <c r="I18" s="865"/>
      <c r="J18" s="866"/>
      <c r="K18" s="68">
        <v>8</v>
      </c>
      <c r="L18" s="820"/>
      <c r="M18" s="821"/>
      <c r="N18" s="820"/>
      <c r="O18" s="821"/>
      <c r="P18" s="820"/>
      <c r="Q18" s="821"/>
      <c r="R18" s="820"/>
      <c r="S18" s="710"/>
      <c r="T18" s="821"/>
      <c r="U18" s="820"/>
      <c r="V18" s="821"/>
      <c r="W18" s="820"/>
      <c r="X18" s="821"/>
      <c r="Y18" s="212"/>
      <c r="Z18" s="213"/>
      <c r="AA18" s="213"/>
      <c r="AB18" s="213"/>
      <c r="AC18" s="214"/>
      <c r="AD18" s="214"/>
      <c r="AE18" s="214"/>
      <c r="AF18" s="214"/>
      <c r="AG18" s="214"/>
      <c r="AH18" s="214"/>
      <c r="AI18" s="214"/>
      <c r="AJ18" s="214"/>
      <c r="AK18" s="884"/>
      <c r="AL18" s="885"/>
      <c r="AM18" s="885"/>
      <c r="AN18" s="885"/>
      <c r="AO18" s="886"/>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30"/>
      <c r="C19" s="867"/>
      <c r="D19" s="865"/>
      <c r="E19" s="865"/>
      <c r="F19" s="865"/>
      <c r="G19" s="865"/>
      <c r="H19" s="865"/>
      <c r="I19" s="865"/>
      <c r="J19" s="866"/>
      <c r="K19" s="68">
        <v>9</v>
      </c>
      <c r="L19" s="820"/>
      <c r="M19" s="821"/>
      <c r="N19" s="820"/>
      <c r="O19" s="821"/>
      <c r="P19" s="820"/>
      <c r="Q19" s="821"/>
      <c r="R19" s="820"/>
      <c r="S19" s="710"/>
      <c r="T19" s="821"/>
      <c r="U19" s="820"/>
      <c r="V19" s="821"/>
      <c r="W19" s="820"/>
      <c r="X19" s="821"/>
      <c r="Y19" s="212"/>
      <c r="Z19" s="213"/>
      <c r="AA19" s="213"/>
      <c r="AB19" s="213"/>
      <c r="AC19" s="214"/>
      <c r="AD19" s="214"/>
      <c r="AE19" s="214"/>
      <c r="AF19" s="214"/>
      <c r="AG19" s="214"/>
      <c r="AH19" s="214"/>
      <c r="AI19" s="214"/>
      <c r="AJ19" s="214"/>
      <c r="AK19" s="884"/>
      <c r="AL19" s="885"/>
      <c r="AM19" s="885"/>
      <c r="AN19" s="885"/>
      <c r="AO19" s="886"/>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30"/>
      <c r="C20" s="867"/>
      <c r="D20" s="865"/>
      <c r="E20" s="865"/>
      <c r="F20" s="865"/>
      <c r="G20" s="865"/>
      <c r="H20" s="865"/>
      <c r="I20" s="865"/>
      <c r="J20" s="866"/>
      <c r="K20" s="68">
        <v>10</v>
      </c>
      <c r="L20" s="820"/>
      <c r="M20" s="821"/>
      <c r="N20" s="820"/>
      <c r="O20" s="821"/>
      <c r="P20" s="820"/>
      <c r="Q20" s="821"/>
      <c r="R20" s="820"/>
      <c r="S20" s="710"/>
      <c r="T20" s="821"/>
      <c r="U20" s="820"/>
      <c r="V20" s="821"/>
      <c r="W20" s="820"/>
      <c r="X20" s="821"/>
      <c r="Y20" s="212"/>
      <c r="Z20" s="213"/>
      <c r="AA20" s="213"/>
      <c r="AB20" s="213"/>
      <c r="AC20" s="214"/>
      <c r="AD20" s="214"/>
      <c r="AE20" s="214"/>
      <c r="AF20" s="214"/>
      <c r="AG20" s="214"/>
      <c r="AH20" s="214"/>
      <c r="AI20" s="214"/>
      <c r="AJ20" s="214"/>
      <c r="AK20" s="884"/>
      <c r="AL20" s="885"/>
      <c r="AM20" s="885"/>
      <c r="AN20" s="885"/>
      <c r="AO20" s="886"/>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30"/>
      <c r="C21" s="867"/>
      <c r="D21" s="865"/>
      <c r="E21" s="865"/>
      <c r="F21" s="865"/>
      <c r="G21" s="865"/>
      <c r="H21" s="865"/>
      <c r="I21" s="865"/>
      <c r="J21" s="866"/>
      <c r="K21" s="68">
        <v>11</v>
      </c>
      <c r="L21" s="820"/>
      <c r="M21" s="821"/>
      <c r="N21" s="820"/>
      <c r="O21" s="821"/>
      <c r="P21" s="820"/>
      <c r="Q21" s="821"/>
      <c r="R21" s="820"/>
      <c r="S21" s="710"/>
      <c r="T21" s="821"/>
      <c r="U21" s="820"/>
      <c r="V21" s="821"/>
      <c r="W21" s="820"/>
      <c r="X21" s="821"/>
      <c r="Y21" s="212"/>
      <c r="Z21" s="213"/>
      <c r="AA21" s="213"/>
      <c r="AB21" s="213"/>
      <c r="AC21" s="214"/>
      <c r="AD21" s="214"/>
      <c r="AE21" s="214"/>
      <c r="AF21" s="214"/>
      <c r="AG21" s="214"/>
      <c r="AH21" s="214"/>
      <c r="AI21" s="214"/>
      <c r="AJ21" s="214"/>
      <c r="AK21" s="884"/>
      <c r="AL21" s="885"/>
      <c r="AM21" s="885"/>
      <c r="AN21" s="885"/>
      <c r="AO21" s="886"/>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30"/>
      <c r="C22" s="867"/>
      <c r="D22" s="865"/>
      <c r="E22" s="865"/>
      <c r="F22" s="865"/>
      <c r="G22" s="865"/>
      <c r="H22" s="865"/>
      <c r="I22" s="865"/>
      <c r="J22" s="866"/>
      <c r="K22" s="68">
        <v>12</v>
      </c>
      <c r="L22" s="820"/>
      <c r="M22" s="821"/>
      <c r="N22" s="820"/>
      <c r="O22" s="821"/>
      <c r="P22" s="820"/>
      <c r="Q22" s="821"/>
      <c r="R22" s="820"/>
      <c r="S22" s="710"/>
      <c r="T22" s="821"/>
      <c r="U22" s="820"/>
      <c r="V22" s="821"/>
      <c r="W22" s="820"/>
      <c r="X22" s="821"/>
      <c r="Y22" s="212"/>
      <c r="Z22" s="213"/>
      <c r="AA22" s="213"/>
      <c r="AB22" s="213"/>
      <c r="AC22" s="214"/>
      <c r="AD22" s="214"/>
      <c r="AE22" s="214"/>
      <c r="AF22" s="214"/>
      <c r="AG22" s="214"/>
      <c r="AH22" s="214"/>
      <c r="AI22" s="214"/>
      <c r="AJ22" s="214"/>
      <c r="AK22" s="884"/>
      <c r="AL22" s="885"/>
      <c r="AM22" s="885"/>
      <c r="AN22" s="885"/>
      <c r="AO22" s="886"/>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30"/>
      <c r="C23" s="867"/>
      <c r="D23" s="865"/>
      <c r="E23" s="865"/>
      <c r="F23" s="865"/>
      <c r="G23" s="865"/>
      <c r="H23" s="865"/>
      <c r="I23" s="865"/>
      <c r="J23" s="866"/>
      <c r="K23" s="68">
        <v>13</v>
      </c>
      <c r="L23" s="820"/>
      <c r="M23" s="821"/>
      <c r="N23" s="820"/>
      <c r="O23" s="821"/>
      <c r="P23" s="820"/>
      <c r="Q23" s="821"/>
      <c r="R23" s="820"/>
      <c r="S23" s="710"/>
      <c r="T23" s="821"/>
      <c r="U23" s="820"/>
      <c r="V23" s="821"/>
      <c r="W23" s="820"/>
      <c r="X23" s="821"/>
      <c r="Y23" s="212"/>
      <c r="Z23" s="213"/>
      <c r="AA23" s="213"/>
      <c r="AB23" s="213"/>
      <c r="AC23" s="214"/>
      <c r="AD23" s="214"/>
      <c r="AE23" s="214"/>
      <c r="AF23" s="214"/>
      <c r="AG23" s="214"/>
      <c r="AH23" s="214"/>
      <c r="AI23" s="214"/>
      <c r="AJ23" s="214"/>
      <c r="AK23" s="884"/>
      <c r="AL23" s="885"/>
      <c r="AM23" s="885"/>
      <c r="AN23" s="885"/>
      <c r="AO23" s="886"/>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30"/>
      <c r="C24" s="867"/>
      <c r="D24" s="865"/>
      <c r="E24" s="865"/>
      <c r="F24" s="865"/>
      <c r="G24" s="865"/>
      <c r="H24" s="865"/>
      <c r="I24" s="865"/>
      <c r="J24" s="866"/>
      <c r="K24" s="68">
        <v>14</v>
      </c>
      <c r="L24" s="820"/>
      <c r="M24" s="821"/>
      <c r="N24" s="820"/>
      <c r="O24" s="821"/>
      <c r="P24" s="820"/>
      <c r="Q24" s="821"/>
      <c r="R24" s="820"/>
      <c r="S24" s="710"/>
      <c r="T24" s="821"/>
      <c r="U24" s="820"/>
      <c r="V24" s="821"/>
      <c r="W24" s="820"/>
      <c r="X24" s="821"/>
      <c r="Y24" s="212"/>
      <c r="Z24" s="213"/>
      <c r="AA24" s="213"/>
      <c r="AB24" s="213"/>
      <c r="AC24" s="214"/>
      <c r="AD24" s="214"/>
      <c r="AE24" s="214"/>
      <c r="AF24" s="214"/>
      <c r="AG24" s="214"/>
      <c r="AH24" s="214"/>
      <c r="AI24" s="214"/>
      <c r="AJ24" s="214"/>
      <c r="AK24" s="884"/>
      <c r="AL24" s="885"/>
      <c r="AM24" s="885"/>
      <c r="AN24" s="885"/>
      <c r="AO24" s="886"/>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30"/>
      <c r="C25" s="867"/>
      <c r="D25" s="865"/>
      <c r="E25" s="865"/>
      <c r="F25" s="865"/>
      <c r="G25" s="865"/>
      <c r="H25" s="865"/>
      <c r="I25" s="865"/>
      <c r="J25" s="866"/>
      <c r="K25" s="68">
        <v>15</v>
      </c>
      <c r="L25" s="820"/>
      <c r="M25" s="821"/>
      <c r="N25" s="820"/>
      <c r="O25" s="821"/>
      <c r="P25" s="820"/>
      <c r="Q25" s="821"/>
      <c r="R25" s="820"/>
      <c r="S25" s="710"/>
      <c r="T25" s="821"/>
      <c r="U25" s="820"/>
      <c r="V25" s="821"/>
      <c r="W25" s="820"/>
      <c r="X25" s="821"/>
      <c r="Y25" s="212"/>
      <c r="Z25" s="213"/>
      <c r="AA25" s="213"/>
      <c r="AB25" s="213"/>
      <c r="AC25" s="214"/>
      <c r="AD25" s="214"/>
      <c r="AE25" s="214"/>
      <c r="AF25" s="214"/>
      <c r="AG25" s="214"/>
      <c r="AH25" s="214"/>
      <c r="AI25" s="214"/>
      <c r="AJ25" s="214"/>
      <c r="AK25" s="884"/>
      <c r="AL25" s="885"/>
      <c r="AM25" s="885"/>
      <c r="AN25" s="885"/>
      <c r="AO25" s="886"/>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30"/>
      <c r="C26" s="867"/>
      <c r="D26" s="865"/>
      <c r="E26" s="865"/>
      <c r="F26" s="865"/>
      <c r="G26" s="865"/>
      <c r="H26" s="865"/>
      <c r="I26" s="865"/>
      <c r="J26" s="866"/>
      <c r="K26" s="68">
        <v>16</v>
      </c>
      <c r="L26" s="820"/>
      <c r="M26" s="821"/>
      <c r="N26" s="820"/>
      <c r="O26" s="821"/>
      <c r="P26" s="820"/>
      <c r="Q26" s="821"/>
      <c r="R26" s="820"/>
      <c r="S26" s="710"/>
      <c r="T26" s="821"/>
      <c r="U26" s="820"/>
      <c r="V26" s="821"/>
      <c r="W26" s="820"/>
      <c r="X26" s="821"/>
      <c r="Y26" s="212"/>
      <c r="Z26" s="213"/>
      <c r="AA26" s="213"/>
      <c r="AB26" s="213"/>
      <c r="AC26" s="214"/>
      <c r="AD26" s="214"/>
      <c r="AE26" s="214"/>
      <c r="AF26" s="214"/>
      <c r="AG26" s="214"/>
      <c r="AH26" s="214"/>
      <c r="AI26" s="214"/>
      <c r="AJ26" s="214"/>
      <c r="AK26" s="884"/>
      <c r="AL26" s="885"/>
      <c r="AM26" s="885"/>
      <c r="AN26" s="885"/>
      <c r="AO26" s="886"/>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30"/>
      <c r="C27" s="867"/>
      <c r="D27" s="865"/>
      <c r="E27" s="865"/>
      <c r="F27" s="865"/>
      <c r="G27" s="865"/>
      <c r="H27" s="865"/>
      <c r="I27" s="865"/>
      <c r="J27" s="866"/>
      <c r="K27" s="68">
        <v>17</v>
      </c>
      <c r="L27" s="820"/>
      <c r="M27" s="821"/>
      <c r="N27" s="820"/>
      <c r="O27" s="821"/>
      <c r="P27" s="820"/>
      <c r="Q27" s="821"/>
      <c r="R27" s="820"/>
      <c r="S27" s="710"/>
      <c r="T27" s="821"/>
      <c r="U27" s="820"/>
      <c r="V27" s="821"/>
      <c r="W27" s="820"/>
      <c r="X27" s="821"/>
      <c r="Y27" s="212"/>
      <c r="Z27" s="213"/>
      <c r="AA27" s="213"/>
      <c r="AB27" s="213"/>
      <c r="AC27" s="214"/>
      <c r="AD27" s="214"/>
      <c r="AE27" s="214"/>
      <c r="AF27" s="214"/>
      <c r="AG27" s="214"/>
      <c r="AH27" s="214"/>
      <c r="AI27" s="214"/>
      <c r="AJ27" s="214"/>
      <c r="AK27" s="884"/>
      <c r="AL27" s="885"/>
      <c r="AM27" s="885"/>
      <c r="AN27" s="885"/>
      <c r="AO27" s="886"/>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30"/>
      <c r="C28" s="867"/>
      <c r="D28" s="865"/>
      <c r="E28" s="865"/>
      <c r="F28" s="865"/>
      <c r="G28" s="865"/>
      <c r="H28" s="865"/>
      <c r="I28" s="865"/>
      <c r="J28" s="866"/>
      <c r="K28" s="68">
        <v>18</v>
      </c>
      <c r="L28" s="820"/>
      <c r="M28" s="821"/>
      <c r="N28" s="820"/>
      <c r="O28" s="821"/>
      <c r="P28" s="820"/>
      <c r="Q28" s="821"/>
      <c r="R28" s="820"/>
      <c r="S28" s="710"/>
      <c r="T28" s="821"/>
      <c r="U28" s="820"/>
      <c r="V28" s="821"/>
      <c r="W28" s="820"/>
      <c r="X28" s="821"/>
      <c r="Y28" s="212"/>
      <c r="Z28" s="213"/>
      <c r="AA28" s="213"/>
      <c r="AB28" s="213"/>
      <c r="AC28" s="214"/>
      <c r="AD28" s="214"/>
      <c r="AE28" s="214"/>
      <c r="AF28" s="214"/>
      <c r="AG28" s="214"/>
      <c r="AH28" s="214"/>
      <c r="AI28" s="214"/>
      <c r="AJ28" s="214"/>
      <c r="AK28" s="884"/>
      <c r="AL28" s="885"/>
      <c r="AM28" s="885"/>
      <c r="AN28" s="885"/>
      <c r="AO28" s="886"/>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30"/>
      <c r="C29" s="867"/>
      <c r="D29" s="865"/>
      <c r="E29" s="865"/>
      <c r="F29" s="865"/>
      <c r="G29" s="865"/>
      <c r="H29" s="865"/>
      <c r="I29" s="865"/>
      <c r="J29" s="866"/>
      <c r="K29" s="68">
        <v>19</v>
      </c>
      <c r="L29" s="820"/>
      <c r="M29" s="821"/>
      <c r="N29" s="820"/>
      <c r="O29" s="821"/>
      <c r="P29" s="820"/>
      <c r="Q29" s="821"/>
      <c r="R29" s="820"/>
      <c r="S29" s="710"/>
      <c r="T29" s="821"/>
      <c r="U29" s="820"/>
      <c r="V29" s="821"/>
      <c r="W29" s="820"/>
      <c r="X29" s="821"/>
      <c r="Y29" s="212"/>
      <c r="Z29" s="213"/>
      <c r="AA29" s="213"/>
      <c r="AB29" s="213"/>
      <c r="AC29" s="214"/>
      <c r="AD29" s="214"/>
      <c r="AE29" s="214"/>
      <c r="AF29" s="214"/>
      <c r="AG29" s="214"/>
      <c r="AH29" s="214"/>
      <c r="AI29" s="214"/>
      <c r="AJ29" s="214"/>
      <c r="AK29" s="884"/>
      <c r="AL29" s="885"/>
      <c r="AM29" s="885"/>
      <c r="AN29" s="885"/>
      <c r="AO29" s="886"/>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30"/>
      <c r="C30" s="867"/>
      <c r="D30" s="865"/>
      <c r="E30" s="865"/>
      <c r="F30" s="865"/>
      <c r="G30" s="865"/>
      <c r="H30" s="865"/>
      <c r="I30" s="865"/>
      <c r="J30" s="866"/>
      <c r="K30" s="68">
        <v>20</v>
      </c>
      <c r="L30" s="820"/>
      <c r="M30" s="821"/>
      <c r="N30" s="820"/>
      <c r="O30" s="821"/>
      <c r="P30" s="820"/>
      <c r="Q30" s="821"/>
      <c r="R30" s="820"/>
      <c r="S30" s="710"/>
      <c r="T30" s="821"/>
      <c r="U30" s="820"/>
      <c r="V30" s="821"/>
      <c r="W30" s="820"/>
      <c r="X30" s="821"/>
      <c r="Y30" s="212"/>
      <c r="Z30" s="213"/>
      <c r="AA30" s="213"/>
      <c r="AB30" s="213"/>
      <c r="AC30" s="214"/>
      <c r="AD30" s="214"/>
      <c r="AE30" s="214"/>
      <c r="AF30" s="214"/>
      <c r="AG30" s="214"/>
      <c r="AH30" s="214"/>
      <c r="AI30" s="214"/>
      <c r="AJ30" s="214"/>
      <c r="AK30" s="884"/>
      <c r="AL30" s="885"/>
      <c r="AM30" s="885"/>
      <c r="AN30" s="885"/>
      <c r="AO30" s="886"/>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30"/>
      <c r="C31" s="867"/>
      <c r="D31" s="865"/>
      <c r="E31" s="865"/>
      <c r="F31" s="865"/>
      <c r="G31" s="865"/>
      <c r="H31" s="865"/>
      <c r="I31" s="865"/>
      <c r="J31" s="866"/>
      <c r="K31" s="68">
        <v>21</v>
      </c>
      <c r="L31" s="820"/>
      <c r="M31" s="821"/>
      <c r="N31" s="820"/>
      <c r="O31" s="821"/>
      <c r="P31" s="820"/>
      <c r="Q31" s="821"/>
      <c r="R31" s="820"/>
      <c r="S31" s="710"/>
      <c r="T31" s="821"/>
      <c r="U31" s="820"/>
      <c r="V31" s="821"/>
      <c r="W31" s="820"/>
      <c r="X31" s="821"/>
      <c r="Y31" s="212"/>
      <c r="Z31" s="213"/>
      <c r="AA31" s="213"/>
      <c r="AB31" s="213"/>
      <c r="AC31" s="214"/>
      <c r="AD31" s="214"/>
      <c r="AE31" s="214"/>
      <c r="AF31" s="214"/>
      <c r="AG31" s="214"/>
      <c r="AH31" s="214"/>
      <c r="AI31" s="214"/>
      <c r="AJ31" s="214"/>
      <c r="AK31" s="884"/>
      <c r="AL31" s="885"/>
      <c r="AM31" s="885"/>
      <c r="AN31" s="885"/>
      <c r="AO31" s="886"/>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30"/>
      <c r="C32" s="867"/>
      <c r="D32" s="865"/>
      <c r="E32" s="865"/>
      <c r="F32" s="865"/>
      <c r="G32" s="865"/>
      <c r="H32" s="865"/>
      <c r="I32" s="865"/>
      <c r="J32" s="866"/>
      <c r="K32" s="68">
        <v>22</v>
      </c>
      <c r="L32" s="820"/>
      <c r="M32" s="821"/>
      <c r="N32" s="820"/>
      <c r="O32" s="821"/>
      <c r="P32" s="820"/>
      <c r="Q32" s="821"/>
      <c r="R32" s="820"/>
      <c r="S32" s="710"/>
      <c r="T32" s="821"/>
      <c r="U32" s="820"/>
      <c r="V32" s="821"/>
      <c r="W32" s="820"/>
      <c r="X32" s="821"/>
      <c r="Y32" s="212"/>
      <c r="Z32" s="213"/>
      <c r="AA32" s="213"/>
      <c r="AB32" s="213"/>
      <c r="AC32" s="214"/>
      <c r="AD32" s="214"/>
      <c r="AE32" s="214"/>
      <c r="AF32" s="214"/>
      <c r="AG32" s="214"/>
      <c r="AH32" s="214"/>
      <c r="AI32" s="214"/>
      <c r="AJ32" s="214"/>
      <c r="AK32" s="884"/>
      <c r="AL32" s="885"/>
      <c r="AM32" s="885"/>
      <c r="AN32" s="885"/>
      <c r="AO32" s="886"/>
      <c r="AP32" s="2"/>
      <c r="AQ32" s="161">
        <f t="shared" ref="AQ32" si="9">IF(P37="材質劣化",2,IF(P37="漏水",3,1))</f>
        <v>1</v>
      </c>
      <c r="AR32" s="3"/>
      <c r="AS32" s="860"/>
      <c r="AT32" s="860"/>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30"/>
      <c r="C33" s="867"/>
      <c r="D33" s="865"/>
      <c r="E33" s="865"/>
      <c r="F33" s="865"/>
      <c r="G33" s="865"/>
      <c r="H33" s="865"/>
      <c r="I33" s="865"/>
      <c r="J33" s="866"/>
      <c r="K33" s="68">
        <v>23</v>
      </c>
      <c r="L33" s="820"/>
      <c r="M33" s="821"/>
      <c r="N33" s="820"/>
      <c r="O33" s="821"/>
      <c r="P33" s="820"/>
      <c r="Q33" s="821"/>
      <c r="R33" s="820"/>
      <c r="S33" s="710"/>
      <c r="T33" s="821"/>
      <c r="U33" s="820"/>
      <c r="V33" s="821"/>
      <c r="W33" s="820"/>
      <c r="X33" s="821"/>
      <c r="Y33" s="212"/>
      <c r="Z33" s="213"/>
      <c r="AA33" s="213"/>
      <c r="AB33" s="213"/>
      <c r="AC33" s="214"/>
      <c r="AD33" s="214"/>
      <c r="AE33" s="214"/>
      <c r="AF33" s="214"/>
      <c r="AG33" s="214"/>
      <c r="AH33" s="214"/>
      <c r="AI33" s="214"/>
      <c r="AJ33" s="214"/>
      <c r="AK33" s="884"/>
      <c r="AL33" s="885"/>
      <c r="AM33" s="885"/>
      <c r="AN33" s="885"/>
      <c r="AO33" s="886"/>
      <c r="AP33" s="2"/>
      <c r="AQ33" s="161">
        <f t="shared" ref="AQ33" si="10">IF(P33="材質劣化",2,IF(P33="漏水",3,1))</f>
        <v>1</v>
      </c>
      <c r="AR33" s="3"/>
      <c r="AS33" s="888"/>
      <c r="AT33" s="888"/>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30"/>
      <c r="C34" s="867"/>
      <c r="D34" s="865"/>
      <c r="E34" s="865"/>
      <c r="F34" s="865"/>
      <c r="G34" s="865"/>
      <c r="H34" s="865"/>
      <c r="I34" s="865"/>
      <c r="J34" s="866"/>
      <c r="K34" s="68">
        <v>24</v>
      </c>
      <c r="L34" s="820"/>
      <c r="M34" s="821"/>
      <c r="N34" s="820"/>
      <c r="O34" s="821"/>
      <c r="P34" s="820"/>
      <c r="Q34" s="821"/>
      <c r="R34" s="820"/>
      <c r="S34" s="710"/>
      <c r="T34" s="821"/>
      <c r="U34" s="820"/>
      <c r="V34" s="821"/>
      <c r="W34" s="820"/>
      <c r="X34" s="821"/>
      <c r="Y34" s="212"/>
      <c r="Z34" s="213"/>
      <c r="AA34" s="213"/>
      <c r="AB34" s="213"/>
      <c r="AC34" s="214"/>
      <c r="AD34" s="214"/>
      <c r="AE34" s="214"/>
      <c r="AF34" s="214"/>
      <c r="AG34" s="214"/>
      <c r="AH34" s="214"/>
      <c r="AI34" s="214"/>
      <c r="AJ34" s="214"/>
      <c r="AK34" s="884"/>
      <c r="AL34" s="885"/>
      <c r="AM34" s="885"/>
      <c r="AN34" s="885"/>
      <c r="AO34" s="886"/>
      <c r="AP34" s="2"/>
      <c r="AQ34" s="161">
        <f t="shared" ref="AQ34" si="11">IF(P36="材質劣化",2,IF(P36="漏水",3,1))</f>
        <v>1</v>
      </c>
      <c r="AR34" s="3"/>
      <c r="AS34" s="887"/>
      <c r="AT34" s="887"/>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30"/>
      <c r="C35" s="867"/>
      <c r="D35" s="865"/>
      <c r="E35" s="865"/>
      <c r="F35" s="865"/>
      <c r="G35" s="865"/>
      <c r="H35" s="865"/>
      <c r="I35" s="865"/>
      <c r="J35" s="866"/>
      <c r="K35" s="899" t="s">
        <v>377</v>
      </c>
      <c r="L35" s="831" t="s">
        <v>181</v>
      </c>
      <c r="M35" s="831"/>
      <c r="N35" s="831"/>
      <c r="O35" s="831"/>
      <c r="P35" s="831"/>
      <c r="Q35" s="831"/>
      <c r="R35" s="831"/>
      <c r="S35" s="831"/>
      <c r="T35" s="831"/>
      <c r="U35" s="831"/>
      <c r="V35" s="831"/>
      <c r="W35" s="831"/>
      <c r="X35" s="831"/>
      <c r="Y35" s="874" t="s">
        <v>331</v>
      </c>
      <c r="Z35" s="875"/>
      <c r="AA35" s="875"/>
      <c r="AB35" s="857"/>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1" t="s">
        <v>456</v>
      </c>
      <c r="AL35" s="831"/>
      <c r="AM35" s="903" t="s">
        <v>505</v>
      </c>
      <c r="AN35" s="903"/>
      <c r="AO35" s="90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30"/>
      <c r="C36" s="867"/>
      <c r="D36" s="865"/>
      <c r="E36" s="865"/>
      <c r="F36" s="865"/>
      <c r="G36" s="865"/>
      <c r="H36" s="865"/>
      <c r="I36" s="865"/>
      <c r="J36" s="866"/>
      <c r="K36" s="900"/>
      <c r="L36" s="845" t="s">
        <v>332</v>
      </c>
      <c r="M36" s="846"/>
      <c r="N36" s="881"/>
      <c r="O36" s="845" t="s">
        <v>556</v>
      </c>
      <c r="P36" s="846"/>
      <c r="Q36" s="846"/>
      <c r="R36" s="846"/>
      <c r="S36" s="846"/>
      <c r="T36" s="846"/>
      <c r="U36" s="846"/>
      <c r="V36" s="846"/>
      <c r="W36" s="846"/>
      <c r="X36" s="881"/>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1"/>
      <c r="AL36" s="831"/>
      <c r="AM36" s="903"/>
      <c r="AN36" s="903"/>
      <c r="AO36" s="90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30"/>
      <c r="C37" s="867"/>
      <c r="D37" s="865"/>
      <c r="E37" s="865"/>
      <c r="F37" s="865"/>
      <c r="G37" s="865"/>
      <c r="H37" s="865"/>
      <c r="I37" s="865"/>
      <c r="J37" s="866"/>
      <c r="K37" s="900"/>
      <c r="L37" s="849"/>
      <c r="M37" s="850"/>
      <c r="N37" s="882"/>
      <c r="O37" s="849"/>
      <c r="P37" s="850"/>
      <c r="Q37" s="850"/>
      <c r="R37" s="850"/>
      <c r="S37" s="850"/>
      <c r="T37" s="850"/>
      <c r="U37" s="850"/>
      <c r="V37" s="850"/>
      <c r="W37" s="850"/>
      <c r="X37" s="882"/>
      <c r="Y37" s="889">
        <f>IF(COUNTIF(Y11:Y34,"〇")&gt;0,1,0)</f>
        <v>0</v>
      </c>
      <c r="Z37" s="889">
        <f t="shared" ref="Z37:AB37" si="14">IF(COUNTIF(Z11:Z34,"〇")&gt;0,1,0)</f>
        <v>0</v>
      </c>
      <c r="AA37" s="889">
        <f t="shared" si="14"/>
        <v>0</v>
      </c>
      <c r="AB37" s="889">
        <f t="shared" si="14"/>
        <v>0</v>
      </c>
      <c r="AC37" s="889">
        <f>COUNTA(AC11:AC34)</f>
        <v>0</v>
      </c>
      <c r="AD37" s="889">
        <f t="shared" ref="AD37:AI37" si="15">COUNTA(AD11:AD34)</f>
        <v>0</v>
      </c>
      <c r="AE37" s="889">
        <f t="shared" si="15"/>
        <v>0</v>
      </c>
      <c r="AF37" s="889">
        <f t="shared" si="15"/>
        <v>0</v>
      </c>
      <c r="AG37" s="889">
        <f t="shared" si="15"/>
        <v>0</v>
      </c>
      <c r="AH37" s="889">
        <f t="shared" si="15"/>
        <v>0</v>
      </c>
      <c r="AI37" s="889">
        <f t="shared" si="15"/>
        <v>0</v>
      </c>
      <c r="AJ37" s="889">
        <f>COUNTA(AJ11:AJ34)</f>
        <v>0</v>
      </c>
      <c r="AK37" s="831"/>
      <c r="AL37" s="831"/>
      <c r="AM37" s="903"/>
      <c r="AN37" s="903"/>
      <c r="AO37" s="90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30"/>
      <c r="C38" s="867"/>
      <c r="D38" s="865"/>
      <c r="E38" s="865"/>
      <c r="F38" s="865"/>
      <c r="G38" s="865"/>
      <c r="H38" s="865"/>
      <c r="I38" s="865"/>
      <c r="J38" s="866"/>
      <c r="K38" s="900"/>
      <c r="L38" s="853"/>
      <c r="M38" s="854"/>
      <c r="N38" s="883"/>
      <c r="O38" s="853"/>
      <c r="P38" s="854"/>
      <c r="Q38" s="854"/>
      <c r="R38" s="854"/>
      <c r="S38" s="854"/>
      <c r="T38" s="854"/>
      <c r="U38" s="854"/>
      <c r="V38" s="854"/>
      <c r="W38" s="854"/>
      <c r="X38" s="883"/>
      <c r="Y38" s="889"/>
      <c r="Z38" s="889"/>
      <c r="AA38" s="889"/>
      <c r="AB38" s="889"/>
      <c r="AC38" s="889"/>
      <c r="AD38" s="889"/>
      <c r="AE38" s="889"/>
      <c r="AF38" s="889"/>
      <c r="AG38" s="889"/>
      <c r="AH38" s="889"/>
      <c r="AI38" s="889"/>
      <c r="AJ38" s="889"/>
      <c r="AK38" s="831"/>
      <c r="AL38" s="831"/>
      <c r="AM38" s="903"/>
      <c r="AN38" s="903"/>
      <c r="AO38" s="90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30"/>
      <c r="C39" s="867"/>
      <c r="D39" s="865"/>
      <c r="E39" s="865"/>
      <c r="F39" s="865"/>
      <c r="G39" s="865"/>
      <c r="H39" s="865"/>
      <c r="I39" s="865"/>
      <c r="J39" s="865"/>
      <c r="K39" s="897" t="s">
        <v>557</v>
      </c>
      <c r="L39" s="901" t="s">
        <v>641</v>
      </c>
      <c r="M39" s="902"/>
      <c r="N39" s="902"/>
      <c r="O39" s="902"/>
      <c r="P39" s="902"/>
      <c r="Q39" s="902"/>
      <c r="R39" s="902"/>
      <c r="S39" s="902"/>
      <c r="T39" s="902"/>
      <c r="U39" s="902"/>
      <c r="V39" s="902"/>
      <c r="W39" s="902"/>
      <c r="X39" s="902"/>
      <c r="Y39" s="902"/>
      <c r="Z39" s="902"/>
      <c r="AA39" s="902"/>
      <c r="AB39" s="902"/>
      <c r="AC39" s="902"/>
      <c r="AD39" s="902"/>
      <c r="AE39" s="902"/>
      <c r="AF39" s="902"/>
      <c r="AG39" s="902"/>
      <c r="AH39" s="902"/>
      <c r="AI39" s="902"/>
      <c r="AJ39" s="902"/>
      <c r="AK39" s="891"/>
      <c r="AL39" s="891"/>
      <c r="AM39" s="891"/>
      <c r="AN39" s="891"/>
      <c r="AO39" s="892"/>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30"/>
      <c r="C40" s="867"/>
      <c r="D40" s="865"/>
      <c r="E40" s="865"/>
      <c r="F40" s="865"/>
      <c r="G40" s="865"/>
      <c r="H40" s="865"/>
      <c r="I40" s="865"/>
      <c r="J40" s="865"/>
      <c r="K40" s="898"/>
      <c r="L40" s="891"/>
      <c r="M40" s="891"/>
      <c r="N40" s="891"/>
      <c r="O40" s="891"/>
      <c r="P40" s="891"/>
      <c r="Q40" s="891"/>
      <c r="R40" s="891"/>
      <c r="S40" s="891"/>
      <c r="T40" s="891"/>
      <c r="U40" s="891"/>
      <c r="V40" s="891"/>
      <c r="W40" s="891"/>
      <c r="X40" s="891"/>
      <c r="Y40" s="891"/>
      <c r="Z40" s="891"/>
      <c r="AA40" s="891"/>
      <c r="AB40" s="891"/>
      <c r="AC40" s="891"/>
      <c r="AD40" s="891"/>
      <c r="AE40" s="891"/>
      <c r="AF40" s="891"/>
      <c r="AG40" s="891"/>
      <c r="AH40" s="891"/>
      <c r="AI40" s="891"/>
      <c r="AJ40" s="891"/>
      <c r="AK40" s="891"/>
      <c r="AL40" s="891"/>
      <c r="AM40" s="891"/>
      <c r="AN40" s="891"/>
      <c r="AO40" s="892"/>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30"/>
      <c r="C41" s="867"/>
      <c r="D41" s="865"/>
      <c r="E41" s="865"/>
      <c r="F41" s="865"/>
      <c r="G41" s="865"/>
      <c r="H41" s="865"/>
      <c r="I41" s="865"/>
      <c r="J41" s="865"/>
      <c r="K41" s="898"/>
      <c r="L41" s="891"/>
      <c r="M41" s="891"/>
      <c r="N41" s="891"/>
      <c r="O41" s="891"/>
      <c r="P41" s="891"/>
      <c r="Q41" s="891"/>
      <c r="R41" s="891"/>
      <c r="S41" s="891"/>
      <c r="T41" s="891"/>
      <c r="U41" s="891"/>
      <c r="V41" s="891"/>
      <c r="W41" s="891"/>
      <c r="X41" s="891"/>
      <c r="Y41" s="891"/>
      <c r="Z41" s="891"/>
      <c r="AA41" s="891"/>
      <c r="AB41" s="891"/>
      <c r="AC41" s="891"/>
      <c r="AD41" s="891"/>
      <c r="AE41" s="891"/>
      <c r="AF41" s="891"/>
      <c r="AG41" s="891"/>
      <c r="AH41" s="891"/>
      <c r="AI41" s="891"/>
      <c r="AJ41" s="891"/>
      <c r="AK41" s="891"/>
      <c r="AL41" s="891"/>
      <c r="AM41" s="891"/>
      <c r="AN41" s="891"/>
      <c r="AO41" s="892"/>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30"/>
      <c r="C42" s="867"/>
      <c r="D42" s="865"/>
      <c r="E42" s="865"/>
      <c r="F42" s="865"/>
      <c r="G42" s="865"/>
      <c r="H42" s="865"/>
      <c r="I42" s="865"/>
      <c r="J42" s="865"/>
      <c r="K42" s="898"/>
      <c r="L42" s="895"/>
      <c r="M42" s="895"/>
      <c r="N42" s="895"/>
      <c r="O42" s="895"/>
      <c r="P42" s="895"/>
      <c r="Q42" s="895"/>
      <c r="R42" s="895"/>
      <c r="S42" s="895"/>
      <c r="T42" s="895"/>
      <c r="U42" s="895"/>
      <c r="V42" s="895"/>
      <c r="W42" s="895"/>
      <c r="X42" s="895"/>
      <c r="Y42" s="895"/>
      <c r="Z42" s="895"/>
      <c r="AA42" s="895"/>
      <c r="AB42" s="895"/>
      <c r="AC42" s="895"/>
      <c r="AD42" s="895"/>
      <c r="AE42" s="895"/>
      <c r="AF42" s="895"/>
      <c r="AG42" s="895"/>
      <c r="AH42" s="895"/>
      <c r="AI42" s="895"/>
      <c r="AJ42" s="895"/>
      <c r="AK42" s="895"/>
      <c r="AL42" s="895"/>
      <c r="AM42" s="895"/>
      <c r="AN42" s="895"/>
      <c r="AO42" s="896"/>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30"/>
      <c r="C43" s="867"/>
      <c r="D43" s="865"/>
      <c r="E43" s="865"/>
      <c r="F43" s="865"/>
      <c r="G43" s="865"/>
      <c r="H43" s="865"/>
      <c r="I43" s="865"/>
      <c r="J43" s="866"/>
      <c r="K43" s="893" t="s">
        <v>333</v>
      </c>
      <c r="L43" s="893"/>
      <c r="M43" s="893"/>
      <c r="N43" s="893"/>
      <c r="O43" s="893"/>
      <c r="P43" s="893"/>
      <c r="Q43" s="893"/>
      <c r="R43" s="893"/>
      <c r="S43" s="893"/>
      <c r="T43" s="893"/>
      <c r="U43" s="893"/>
      <c r="V43" s="893"/>
      <c r="W43" s="893"/>
      <c r="X43" s="893"/>
      <c r="Y43" s="893"/>
      <c r="Z43" s="893"/>
      <c r="AA43" s="893"/>
      <c r="AB43" s="893"/>
      <c r="AC43" s="893"/>
      <c r="AD43" s="893"/>
      <c r="AE43" s="893"/>
      <c r="AF43" s="893"/>
      <c r="AG43" s="893"/>
      <c r="AH43" s="893"/>
      <c r="AI43" s="893"/>
      <c r="AJ43" s="893"/>
      <c r="AK43" s="893"/>
      <c r="AL43" s="893"/>
      <c r="AM43" s="893"/>
      <c r="AN43" s="893"/>
      <c r="AO43" s="89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30"/>
      <c r="C44" s="867"/>
      <c r="D44" s="865"/>
      <c r="E44" s="865"/>
      <c r="F44" s="865"/>
      <c r="G44" s="865"/>
      <c r="H44" s="865"/>
      <c r="I44" s="865"/>
      <c r="J44" s="866"/>
      <c r="K44" s="890" t="s">
        <v>412</v>
      </c>
      <c r="L44" s="891"/>
      <c r="M44" s="891"/>
      <c r="N44" s="891"/>
      <c r="O44" s="891"/>
      <c r="P44" s="891"/>
      <c r="Q44" s="891"/>
      <c r="R44" s="891"/>
      <c r="S44" s="891"/>
      <c r="T44" s="891"/>
      <c r="U44" s="891"/>
      <c r="V44" s="891"/>
      <c r="W44" s="891"/>
      <c r="X44" s="891"/>
      <c r="Y44" s="891"/>
      <c r="Z44" s="891"/>
      <c r="AA44" s="891"/>
      <c r="AB44" s="891"/>
      <c r="AC44" s="891"/>
      <c r="AD44" s="891"/>
      <c r="AE44" s="891"/>
      <c r="AF44" s="891"/>
      <c r="AG44" s="891"/>
      <c r="AH44" s="891"/>
      <c r="AI44" s="891"/>
      <c r="AJ44" s="891"/>
      <c r="AK44" s="891"/>
      <c r="AL44" s="891"/>
      <c r="AM44" s="891"/>
      <c r="AN44" s="891"/>
      <c r="AO44" s="892"/>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68"/>
      <c r="D45" s="869"/>
      <c r="E45" s="869"/>
      <c r="F45" s="869"/>
      <c r="G45" s="869"/>
      <c r="H45" s="869"/>
      <c r="I45" s="869"/>
      <c r="J45" s="870"/>
      <c r="K45" s="894" t="s">
        <v>555</v>
      </c>
      <c r="L45" s="895"/>
      <c r="M45" s="895"/>
      <c r="N45" s="895"/>
      <c r="O45" s="895"/>
      <c r="P45" s="895"/>
      <c r="Q45" s="895"/>
      <c r="R45" s="895"/>
      <c r="S45" s="895"/>
      <c r="T45" s="895"/>
      <c r="U45" s="895"/>
      <c r="V45" s="895"/>
      <c r="W45" s="895"/>
      <c r="X45" s="895"/>
      <c r="Y45" s="895"/>
      <c r="Z45" s="895"/>
      <c r="AA45" s="895"/>
      <c r="AB45" s="895"/>
      <c r="AC45" s="895"/>
      <c r="AD45" s="895"/>
      <c r="AE45" s="895"/>
      <c r="AF45" s="895"/>
      <c r="AG45" s="895"/>
      <c r="AH45" s="895"/>
      <c r="AI45" s="895"/>
      <c r="AJ45" s="895"/>
      <c r="AK45" s="895"/>
      <c r="AL45" s="895"/>
      <c r="AM45" s="895"/>
      <c r="AN45" s="895"/>
      <c r="AO45" s="896"/>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218" priority="3">
      <formula>$AQ11=2</formula>
    </cfRule>
  </conditionalFormatting>
  <conditionalFormatting sqref="Y29:AB29 AG29:AJ29">
    <cfRule type="expression" dxfId="217" priority="16">
      <formula>$AQ28=2</formula>
    </cfRule>
  </conditionalFormatting>
  <conditionalFormatting sqref="Y30:AB31 AG30:AJ31">
    <cfRule type="expression" dxfId="216" priority="13">
      <formula>$AQ28=2</formula>
    </cfRule>
  </conditionalFormatting>
  <conditionalFormatting sqref="Y32:AB32 AG32:AJ32">
    <cfRule type="expression" dxfId="215" priority="10">
      <formula>$AQ29=2</formula>
    </cfRule>
  </conditionalFormatting>
  <conditionalFormatting sqref="Y33:AB33 AG33:AJ33">
    <cfRule type="expression" dxfId="214" priority="7">
      <formula>$AQ29=2</formula>
    </cfRule>
  </conditionalFormatting>
  <conditionalFormatting sqref="Y34:AB34 AG34:AJ34">
    <cfRule type="expression" dxfId="213" priority="4">
      <formula>$AQ29=2</formula>
    </cfRule>
  </conditionalFormatting>
  <conditionalFormatting sqref="Y11:AF28">
    <cfRule type="expression" dxfId="212" priority="2">
      <formula>$AQ11=3</formula>
    </cfRule>
  </conditionalFormatting>
  <conditionalFormatting sqref="Y29:AF29">
    <cfRule type="expression" dxfId="211" priority="17">
      <formula>$AQ28=3</formula>
    </cfRule>
  </conditionalFormatting>
  <conditionalFormatting sqref="Y30:AF31">
    <cfRule type="expression" dxfId="210" priority="14">
      <formula>$AQ28=3</formula>
    </cfRule>
  </conditionalFormatting>
  <conditionalFormatting sqref="Y32:AF32">
    <cfRule type="expression" dxfId="209" priority="11">
      <formula>$AQ29=3</formula>
    </cfRule>
  </conditionalFormatting>
  <conditionalFormatting sqref="Y33:AF33">
    <cfRule type="expression" dxfId="208" priority="8">
      <formula>$AQ29=3</formula>
    </cfRule>
  </conditionalFormatting>
  <conditionalFormatting sqref="Y34:AF34">
    <cfRule type="expression" dxfId="207" priority="5">
      <formula>$AQ29=3</formula>
    </cfRule>
  </conditionalFormatting>
  <conditionalFormatting sqref="AC11:AJ28">
    <cfRule type="expression" dxfId="206" priority="1">
      <formula>$AQ11=1</formula>
    </cfRule>
  </conditionalFormatting>
  <conditionalFormatting sqref="AC29:AJ29">
    <cfRule type="expression" dxfId="205" priority="18">
      <formula>$AQ28=1</formula>
    </cfRule>
  </conditionalFormatting>
  <conditionalFormatting sqref="AC30:AJ31">
    <cfRule type="expression" dxfId="204" priority="15">
      <formula>$AQ28=1</formula>
    </cfRule>
  </conditionalFormatting>
  <conditionalFormatting sqref="AC32:AJ32">
    <cfRule type="expression" dxfId="203" priority="12">
      <formula>$AQ29=1</formula>
    </cfRule>
  </conditionalFormatting>
  <conditionalFormatting sqref="AC33:AJ33">
    <cfRule type="expression" dxfId="202" priority="9">
      <formula>$AQ29=1</formula>
    </cfRule>
  </conditionalFormatting>
  <conditionalFormatting sqref="AC34:AJ34">
    <cfRule type="expression" dxfId="201" priority="6">
      <formula>$AQ29=1</formula>
    </cfRule>
  </conditionalFormatting>
  <dataValidations count="2">
    <dataValidation type="list" allowBlank="1" showInputMessage="1" showErrorMessage="1" sqref="Y11:AB34" xr:uid="{ACC00F81-0D5C-4E38-B834-04940594FB12}">
      <formula1>"〇,"</formula1>
    </dataValidation>
    <dataValidation type="list" allowBlank="1" showInputMessage="1" showErrorMessage="1" sqref="N11:O34" xr:uid="{BDD15028-D632-41C1-9733-E55E6FA4B33A}">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4028F05-F662-4934-BF61-421B66A0272B}">
          <x14:formula1>
            <xm:f>'(参考)リスト'!$G$16:$G$19</xm:f>
          </x14:formula1>
          <xm:sqref>AM35:AO38</xm:sqref>
        </x14:dataValidation>
        <x14:dataValidation type="list" allowBlank="1" showInputMessage="1" showErrorMessage="1" xr:uid="{8FFFCF23-4064-4BAB-B194-7F7A36979C3F}">
          <x14:formula1>
            <xm:f>'(参考)リスト'!$B$16:$B$21</xm:f>
          </x14:formula1>
          <xm:sqref>L11:M34</xm:sqref>
        </x14:dataValidation>
        <x14:dataValidation type="list" allowBlank="1" showInputMessage="1" showErrorMessage="1" xr:uid="{80621424-0210-42BE-838E-6DD1EDD6478A}">
          <x14:formula1>
            <xm:f>'(参考)リスト'!$E$16:$E$27</xm:f>
          </x14:formula1>
          <xm:sqref>R11:T34</xm:sqref>
        </x14:dataValidation>
        <x14:dataValidation type="list" allowBlank="1" showInputMessage="1" showErrorMessage="1" xr:uid="{4192A30F-B161-4163-9877-AEF1869DFBF6}">
          <x14:formula1>
            <xm:f>'(参考)リスト'!$D$16:$D$18</xm:f>
          </x14:formula1>
          <xm:sqref>P11:Q34</xm:sqref>
        </x14:dataValidation>
        <x14:dataValidation type="list" allowBlank="1" showInputMessage="1" showErrorMessage="1" xr:uid="{16194616-A65D-4CB2-9152-D7B2FED625F3}">
          <x14:formula1>
            <xm:f>'(参考)リスト'!$F$16:$F$21</xm:f>
          </x14:formula1>
          <xm:sqref>U11:X34</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B1876-7CF1-461E-8682-7EDB4DE0FC2D}">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3" t="s">
        <v>502</v>
      </c>
      <c r="AV1" s="842" t="s">
        <v>403</v>
      </c>
      <c r="AW1" s="842"/>
      <c r="AX1" s="842"/>
      <c r="AY1" s="843" t="s">
        <v>46</v>
      </c>
      <c r="AZ1" s="843"/>
      <c r="BA1" s="843"/>
      <c r="BB1" s="843"/>
      <c r="BC1" s="843"/>
      <c r="BD1" s="843"/>
      <c r="BE1" s="843"/>
      <c r="BF1" s="843"/>
      <c r="BG1" s="843"/>
      <c r="BH1" s="843"/>
      <c r="BI1" s="843"/>
      <c r="BJ1" s="843"/>
      <c r="BK1" s="843" t="s">
        <v>45</v>
      </c>
      <c r="BL1" s="843"/>
      <c r="BM1" s="843"/>
      <c r="BN1" s="843"/>
      <c r="BO1" s="843"/>
      <c r="BP1" s="843"/>
      <c r="BQ1" s="843"/>
      <c r="BR1" s="843"/>
      <c r="BS1" s="843"/>
      <c r="BT1" s="843"/>
      <c r="BU1" s="843"/>
      <c r="BV1" s="843"/>
      <c r="BW1" s="832"/>
      <c r="BX1" s="832"/>
      <c r="BY1" s="832"/>
      <c r="BZ1" s="832"/>
      <c r="CA1" s="832"/>
      <c r="CB1" s="832"/>
      <c r="CC1" s="832"/>
      <c r="CD1" s="832"/>
      <c r="CE1" s="832"/>
      <c r="CF1" s="832"/>
      <c r="CG1" s="832"/>
      <c r="CH1" s="83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34"/>
      <c r="AV2" s="842" t="s">
        <v>402</v>
      </c>
      <c r="AW2" s="844" t="s">
        <v>401</v>
      </c>
      <c r="AX2" s="844" t="s">
        <v>457</v>
      </c>
      <c r="AY2" s="843" t="s">
        <v>503</v>
      </c>
      <c r="AZ2" s="843"/>
      <c r="BA2" s="843"/>
      <c r="BB2" s="843"/>
      <c r="BC2" s="843"/>
      <c r="BD2" s="843"/>
      <c r="BE2" s="843"/>
      <c r="BF2" s="843"/>
      <c r="BG2" s="843"/>
      <c r="BH2" s="843"/>
      <c r="BI2" s="843"/>
      <c r="BJ2" s="843"/>
      <c r="BK2" s="843" t="s">
        <v>44</v>
      </c>
      <c r="BL2" s="843"/>
      <c r="BM2" s="843"/>
      <c r="BN2" s="843"/>
      <c r="BO2" s="843" t="s">
        <v>43</v>
      </c>
      <c r="BP2" s="843"/>
      <c r="BQ2" s="843"/>
      <c r="BR2" s="843"/>
      <c r="BS2" s="843"/>
      <c r="BT2" s="843"/>
      <c r="BU2" s="843"/>
      <c r="BV2" s="843"/>
      <c r="BW2" s="860"/>
      <c r="BX2" s="860"/>
      <c r="BY2" s="860"/>
      <c r="BZ2" s="860"/>
      <c r="CA2" s="832"/>
      <c r="CB2" s="832"/>
      <c r="CC2" s="832"/>
      <c r="CD2" s="832"/>
      <c r="CE2" s="832"/>
      <c r="CF2" s="832"/>
      <c r="CG2" s="832"/>
      <c r="CH2" s="832"/>
    </row>
    <row r="3" spans="1:86" ht="24.95" customHeight="1" x14ac:dyDescent="0.15">
      <c r="A3" s="2"/>
      <c r="B3" s="560" t="s">
        <v>318</v>
      </c>
      <c r="C3" s="861"/>
      <c r="D3" s="861"/>
      <c r="E3" s="862"/>
      <c r="F3" s="862"/>
      <c r="G3" s="862"/>
      <c r="H3" s="862"/>
      <c r="I3" s="862"/>
      <c r="J3" s="862"/>
      <c r="K3" s="861"/>
      <c r="L3" s="861"/>
      <c r="M3" s="861"/>
      <c r="N3" s="861"/>
      <c r="O3" s="861"/>
      <c r="P3" s="861"/>
      <c r="Q3" s="861"/>
      <c r="R3" s="861"/>
      <c r="S3" s="861"/>
      <c r="T3" s="861"/>
      <c r="U3" s="861"/>
      <c r="V3" s="861"/>
      <c r="W3" s="861"/>
      <c r="X3" s="861"/>
      <c r="Y3" s="861"/>
      <c r="Z3" s="861"/>
      <c r="AA3" s="861"/>
      <c r="AB3" s="861"/>
      <c r="AC3" s="861"/>
      <c r="AD3" s="861"/>
      <c r="AE3" s="861"/>
      <c r="AF3" s="861"/>
      <c r="AG3" s="861"/>
      <c r="AH3" s="861"/>
      <c r="AI3" s="861"/>
      <c r="AJ3" s="861"/>
      <c r="AK3" s="861"/>
      <c r="AL3" s="861"/>
      <c r="AM3" s="861"/>
      <c r="AN3" s="861"/>
      <c r="AO3" s="861"/>
      <c r="AP3" s="39"/>
      <c r="AQ3" s="3"/>
      <c r="AR3" s="3"/>
      <c r="AS3" s="3"/>
      <c r="AT3" s="3"/>
      <c r="AU3" s="834"/>
      <c r="AV3" s="842"/>
      <c r="AW3" s="844"/>
      <c r="AX3" s="844"/>
      <c r="AY3" s="843" t="s">
        <v>42</v>
      </c>
      <c r="AZ3" s="843"/>
      <c r="BA3" s="843"/>
      <c r="BB3" s="843"/>
      <c r="BC3" s="843" t="s">
        <v>41</v>
      </c>
      <c r="BD3" s="843"/>
      <c r="BE3" s="843"/>
      <c r="BF3" s="843"/>
      <c r="BG3" s="843" t="s">
        <v>40</v>
      </c>
      <c r="BH3" s="843"/>
      <c r="BI3" s="843"/>
      <c r="BJ3" s="843"/>
      <c r="BK3" s="843" t="s">
        <v>236</v>
      </c>
      <c r="BL3" s="843"/>
      <c r="BM3" s="843"/>
      <c r="BN3" s="843"/>
      <c r="BO3" s="843" t="s">
        <v>41</v>
      </c>
      <c r="BP3" s="843"/>
      <c r="BQ3" s="843"/>
      <c r="BR3" s="843"/>
      <c r="BS3" s="843" t="s">
        <v>40</v>
      </c>
      <c r="BT3" s="843"/>
      <c r="BU3" s="843"/>
      <c r="BV3" s="843"/>
      <c r="BW3" s="832"/>
      <c r="BX3" s="832"/>
      <c r="BY3" s="832"/>
      <c r="BZ3" s="832"/>
      <c r="CA3" s="832"/>
      <c r="CB3" s="832"/>
      <c r="CC3" s="832"/>
      <c r="CD3" s="832"/>
      <c r="CE3" s="832"/>
      <c r="CF3" s="832"/>
      <c r="CG3" s="832"/>
      <c r="CH3" s="832"/>
    </row>
    <row r="4" spans="1:86" ht="18" customHeight="1" x14ac:dyDescent="0.15">
      <c r="A4" s="2"/>
      <c r="B4" s="628" t="s">
        <v>17</v>
      </c>
      <c r="C4" s="628"/>
      <c r="D4" s="628"/>
      <c r="E4" s="822" t="s">
        <v>585</v>
      </c>
      <c r="F4" s="823"/>
      <c r="G4" s="823"/>
      <c r="H4" s="823"/>
      <c r="I4" s="823"/>
      <c r="J4" s="824"/>
      <c r="K4" s="473" t="s">
        <v>18</v>
      </c>
      <c r="L4" s="473"/>
      <c r="M4" s="473"/>
      <c r="N4" s="825" t="s">
        <v>568</v>
      </c>
      <c r="O4" s="826"/>
      <c r="P4" s="826"/>
      <c r="Q4" s="826"/>
      <c r="R4" s="826"/>
      <c r="S4" s="826"/>
      <c r="T4" s="265" t="s">
        <v>213</v>
      </c>
      <c r="U4" s="266"/>
      <c r="V4" s="266"/>
      <c r="W4" s="266"/>
      <c r="X4" s="267"/>
      <c r="Y4" s="904" t="s">
        <v>593</v>
      </c>
      <c r="Z4" s="905"/>
      <c r="AA4" s="905"/>
      <c r="AB4" s="905"/>
      <c r="AC4" s="905"/>
      <c r="AD4" s="905"/>
      <c r="AE4" s="905"/>
      <c r="AF4" s="905"/>
      <c r="AG4" s="265" t="s">
        <v>185</v>
      </c>
      <c r="AH4" s="266"/>
      <c r="AI4" s="266"/>
      <c r="AJ4" s="267"/>
      <c r="AK4" s="836">
        <v>45839</v>
      </c>
      <c r="AL4" s="837"/>
      <c r="AM4" s="837"/>
      <c r="AN4" s="837"/>
      <c r="AO4" s="838"/>
      <c r="AP4" s="39"/>
      <c r="AQ4" s="3"/>
      <c r="AR4" s="3"/>
      <c r="AS4" s="3"/>
      <c r="AT4" s="3"/>
      <c r="AU4" s="834"/>
      <c r="AV4" s="842"/>
      <c r="AW4" s="844"/>
      <c r="AX4" s="84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17" t="s">
        <v>587</v>
      </c>
      <c r="F5" s="818"/>
      <c r="G5" s="818"/>
      <c r="H5" s="818"/>
      <c r="I5" s="818"/>
      <c r="J5" s="819"/>
      <c r="K5" s="497" t="s">
        <v>1</v>
      </c>
      <c r="L5" s="497"/>
      <c r="M5" s="497"/>
      <c r="N5" s="825" t="s">
        <v>590</v>
      </c>
      <c r="O5" s="826"/>
      <c r="P5" s="826"/>
      <c r="Q5" s="826"/>
      <c r="R5" s="826"/>
      <c r="S5" s="826"/>
      <c r="T5" s="268"/>
      <c r="U5" s="269"/>
      <c r="V5" s="269"/>
      <c r="W5" s="269"/>
      <c r="X5" s="270"/>
      <c r="Y5" s="858" t="s">
        <v>594</v>
      </c>
      <c r="Z5" s="859"/>
      <c r="AA5" s="859"/>
      <c r="AB5" s="859"/>
      <c r="AC5" s="859"/>
      <c r="AD5" s="859"/>
      <c r="AE5" s="859"/>
      <c r="AF5" s="859"/>
      <c r="AG5" s="764"/>
      <c r="AH5" s="835"/>
      <c r="AI5" s="835"/>
      <c r="AJ5" s="765"/>
      <c r="AK5" s="839"/>
      <c r="AL5" s="840"/>
      <c r="AM5" s="840"/>
      <c r="AN5" s="840"/>
      <c r="AO5" s="841"/>
      <c r="AP5" s="39"/>
      <c r="AQ5" s="3"/>
      <c r="AR5" s="3"/>
      <c r="AS5" s="3"/>
      <c r="AT5" s="3"/>
      <c r="AU5" s="834"/>
      <c r="AV5" s="154">
        <f>N7</f>
        <v>4</v>
      </c>
      <c r="AW5" s="155">
        <f>R7</f>
        <v>10.4</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2</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5.77</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29" t="s">
        <v>184</v>
      </c>
      <c r="C6" s="863"/>
      <c r="D6" s="864"/>
      <c r="E6" s="865"/>
      <c r="F6" s="865"/>
      <c r="G6" s="865"/>
      <c r="H6" s="865"/>
      <c r="I6" s="865"/>
      <c r="J6" s="866"/>
      <c r="K6" s="871" t="s">
        <v>319</v>
      </c>
      <c r="L6" s="872"/>
      <c r="M6" s="872"/>
      <c r="N6" s="872"/>
      <c r="O6" s="872"/>
      <c r="P6" s="872"/>
      <c r="Q6" s="872"/>
      <c r="R6" s="872"/>
      <c r="S6" s="872"/>
      <c r="T6" s="872"/>
      <c r="U6" s="872"/>
      <c r="V6" s="872"/>
      <c r="W6" s="872"/>
      <c r="X6" s="872"/>
      <c r="Y6" s="872"/>
      <c r="Z6" s="872"/>
      <c r="AA6" s="872"/>
      <c r="AB6" s="872"/>
      <c r="AC6" s="872"/>
      <c r="AD6" s="872"/>
      <c r="AE6" s="872"/>
      <c r="AF6" s="872"/>
      <c r="AG6" s="872"/>
      <c r="AH6" s="872"/>
      <c r="AI6" s="872"/>
      <c r="AJ6" s="872"/>
      <c r="AK6" s="872"/>
      <c r="AL6" s="872"/>
      <c r="AM6" s="872"/>
      <c r="AN6" s="872"/>
      <c r="AO6" s="873"/>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30"/>
      <c r="C7" s="867"/>
      <c r="D7" s="865"/>
      <c r="E7" s="865"/>
      <c r="F7" s="865"/>
      <c r="G7" s="865"/>
      <c r="H7" s="865"/>
      <c r="I7" s="865"/>
      <c r="J7" s="866"/>
      <c r="K7" s="874" t="s">
        <v>183</v>
      </c>
      <c r="L7" s="875"/>
      <c r="M7" s="857"/>
      <c r="N7" s="876">
        <v>4</v>
      </c>
      <c r="O7" s="877"/>
      <c r="P7" s="874" t="s">
        <v>320</v>
      </c>
      <c r="Q7" s="857"/>
      <c r="R7" s="878">
        <v>10.4</v>
      </c>
      <c r="S7" s="879"/>
      <c r="T7" s="880"/>
      <c r="U7" s="845" t="s">
        <v>440</v>
      </c>
      <c r="V7" s="881"/>
      <c r="W7" s="845" t="s">
        <v>321</v>
      </c>
      <c r="X7" s="881"/>
      <c r="Y7" s="857" t="s">
        <v>182</v>
      </c>
      <c r="Z7" s="831"/>
      <c r="AA7" s="831"/>
      <c r="AB7" s="831"/>
      <c r="AC7" s="845" t="s">
        <v>322</v>
      </c>
      <c r="AD7" s="846"/>
      <c r="AE7" s="846"/>
      <c r="AF7" s="846"/>
      <c r="AG7" s="846"/>
      <c r="AH7" s="846"/>
      <c r="AI7" s="846"/>
      <c r="AJ7" s="881"/>
      <c r="AK7" s="845" t="s">
        <v>323</v>
      </c>
      <c r="AL7" s="846"/>
      <c r="AM7" s="846"/>
      <c r="AN7" s="847"/>
      <c r="AO7" s="848"/>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30"/>
      <c r="C8" s="867"/>
      <c r="D8" s="865"/>
      <c r="E8" s="865"/>
      <c r="F8" s="865"/>
      <c r="G8" s="865"/>
      <c r="H8" s="865"/>
      <c r="I8" s="865"/>
      <c r="J8" s="866"/>
      <c r="K8" s="831" t="s">
        <v>324</v>
      </c>
      <c r="L8" s="831" t="s">
        <v>167</v>
      </c>
      <c r="M8" s="831"/>
      <c r="N8" s="831" t="s">
        <v>166</v>
      </c>
      <c r="O8" s="831"/>
      <c r="P8" s="831" t="s">
        <v>325</v>
      </c>
      <c r="Q8" s="831"/>
      <c r="R8" s="831" t="s">
        <v>2</v>
      </c>
      <c r="S8" s="831"/>
      <c r="T8" s="831"/>
      <c r="U8" s="849"/>
      <c r="V8" s="882"/>
      <c r="W8" s="849"/>
      <c r="X8" s="882"/>
      <c r="Y8" s="857"/>
      <c r="Z8" s="831"/>
      <c r="AA8" s="831"/>
      <c r="AB8" s="831"/>
      <c r="AC8" s="853"/>
      <c r="AD8" s="854"/>
      <c r="AE8" s="854"/>
      <c r="AF8" s="854"/>
      <c r="AG8" s="854"/>
      <c r="AH8" s="854"/>
      <c r="AI8" s="854"/>
      <c r="AJ8" s="883"/>
      <c r="AK8" s="849"/>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30"/>
      <c r="C9" s="867"/>
      <c r="D9" s="865"/>
      <c r="E9" s="865"/>
      <c r="F9" s="865"/>
      <c r="G9" s="865"/>
      <c r="H9" s="865"/>
      <c r="I9" s="865"/>
      <c r="J9" s="866"/>
      <c r="K9" s="831"/>
      <c r="L9" s="831"/>
      <c r="M9" s="831"/>
      <c r="N9" s="831"/>
      <c r="O9" s="831"/>
      <c r="P9" s="831"/>
      <c r="Q9" s="831"/>
      <c r="R9" s="831"/>
      <c r="S9" s="831"/>
      <c r="T9" s="831"/>
      <c r="U9" s="849"/>
      <c r="V9" s="882"/>
      <c r="W9" s="849"/>
      <c r="X9" s="882"/>
      <c r="Y9" s="857" t="s">
        <v>326</v>
      </c>
      <c r="Z9" s="831"/>
      <c r="AA9" s="831"/>
      <c r="AB9" s="831"/>
      <c r="AC9" s="831" t="s">
        <v>327</v>
      </c>
      <c r="AD9" s="831"/>
      <c r="AE9" s="831"/>
      <c r="AF9" s="831"/>
      <c r="AG9" s="831" t="s">
        <v>328</v>
      </c>
      <c r="AH9" s="831"/>
      <c r="AI9" s="831"/>
      <c r="AJ9" s="831"/>
      <c r="AK9" s="849"/>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30"/>
      <c r="C10" s="867"/>
      <c r="D10" s="865"/>
      <c r="E10" s="865"/>
      <c r="F10" s="865"/>
      <c r="G10" s="865"/>
      <c r="H10" s="865"/>
      <c r="I10" s="865"/>
      <c r="J10" s="866"/>
      <c r="K10" s="831"/>
      <c r="L10" s="831"/>
      <c r="M10" s="831"/>
      <c r="N10" s="831"/>
      <c r="O10" s="831"/>
      <c r="P10" s="831"/>
      <c r="Q10" s="831"/>
      <c r="R10" s="831"/>
      <c r="S10" s="831"/>
      <c r="T10" s="831"/>
      <c r="U10" s="853"/>
      <c r="V10" s="883"/>
      <c r="W10" s="853"/>
      <c r="X10" s="883"/>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3"/>
      <c r="AL10" s="854"/>
      <c r="AM10" s="854"/>
      <c r="AN10" s="855"/>
      <c r="AO10" s="856"/>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30"/>
      <c r="C11" s="867"/>
      <c r="D11" s="865"/>
      <c r="E11" s="865"/>
      <c r="F11" s="865"/>
      <c r="G11" s="865"/>
      <c r="H11" s="865"/>
      <c r="I11" s="865"/>
      <c r="J11" s="866"/>
      <c r="K11" s="68">
        <v>1</v>
      </c>
      <c r="L11" s="820" t="s">
        <v>604</v>
      </c>
      <c r="M11" s="821"/>
      <c r="N11" s="820" t="s">
        <v>612</v>
      </c>
      <c r="O11" s="821"/>
      <c r="P11" s="820" t="s">
        <v>613</v>
      </c>
      <c r="Q11" s="821"/>
      <c r="R11" s="827" t="s">
        <v>474</v>
      </c>
      <c r="S11" s="828"/>
      <c r="T11" s="828"/>
      <c r="U11" s="820" t="s">
        <v>606</v>
      </c>
      <c r="V11" s="821"/>
      <c r="W11" s="820" t="s">
        <v>607</v>
      </c>
      <c r="X11" s="821"/>
      <c r="Y11" s="212"/>
      <c r="Z11" s="213"/>
      <c r="AA11" s="213"/>
      <c r="AB11" s="213"/>
      <c r="AC11" s="214"/>
      <c r="AD11" s="214"/>
      <c r="AE11" s="214"/>
      <c r="AF11" s="214">
        <v>0.01</v>
      </c>
      <c r="AG11" s="214"/>
      <c r="AH11" s="214"/>
      <c r="AI11" s="214"/>
      <c r="AJ11" s="214"/>
      <c r="AK11" s="884"/>
      <c r="AL11" s="885"/>
      <c r="AM11" s="885"/>
      <c r="AN11" s="885"/>
      <c r="AO11" s="886"/>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30"/>
      <c r="C12" s="867"/>
      <c r="D12" s="865"/>
      <c r="E12" s="865"/>
      <c r="F12" s="865"/>
      <c r="G12" s="865"/>
      <c r="H12" s="865"/>
      <c r="I12" s="865"/>
      <c r="J12" s="866"/>
      <c r="K12" s="68">
        <v>2</v>
      </c>
      <c r="L12" s="820" t="s">
        <v>604</v>
      </c>
      <c r="M12" s="821"/>
      <c r="N12" s="820" t="s">
        <v>614</v>
      </c>
      <c r="O12" s="821"/>
      <c r="P12" s="820" t="s">
        <v>613</v>
      </c>
      <c r="Q12" s="821"/>
      <c r="R12" s="827" t="s">
        <v>473</v>
      </c>
      <c r="S12" s="828"/>
      <c r="T12" s="828"/>
      <c r="U12" s="820" t="s">
        <v>606</v>
      </c>
      <c r="V12" s="821"/>
      <c r="W12" s="820" t="s">
        <v>607</v>
      </c>
      <c r="X12" s="821"/>
      <c r="Y12" s="212"/>
      <c r="Z12" s="213"/>
      <c r="AA12" s="213"/>
      <c r="AB12" s="213"/>
      <c r="AC12" s="214"/>
      <c r="AD12" s="214"/>
      <c r="AE12" s="214"/>
      <c r="AF12" s="214">
        <v>5.76</v>
      </c>
      <c r="AG12" s="214"/>
      <c r="AH12" s="214"/>
      <c r="AI12" s="214"/>
      <c r="AJ12" s="214"/>
      <c r="AK12" s="884"/>
      <c r="AL12" s="885"/>
      <c r="AM12" s="885"/>
      <c r="AN12" s="885"/>
      <c r="AO12" s="886"/>
      <c r="AP12" s="2"/>
      <c r="AQ12" s="161">
        <f>IF(P12="材質劣化",2,IF(P12="漏水",3,1))</f>
        <v>2</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30"/>
      <c r="C13" s="867"/>
      <c r="D13" s="865"/>
      <c r="E13" s="865"/>
      <c r="F13" s="865"/>
      <c r="G13" s="865"/>
      <c r="H13" s="865"/>
      <c r="I13" s="865"/>
      <c r="J13" s="866"/>
      <c r="K13" s="68">
        <v>3</v>
      </c>
      <c r="L13" s="820"/>
      <c r="M13" s="821"/>
      <c r="N13" s="820"/>
      <c r="O13" s="821"/>
      <c r="P13" s="820"/>
      <c r="Q13" s="821"/>
      <c r="R13" s="820"/>
      <c r="S13" s="710"/>
      <c r="T13" s="821"/>
      <c r="U13" s="820"/>
      <c r="V13" s="821"/>
      <c r="W13" s="820"/>
      <c r="X13" s="821"/>
      <c r="Y13" s="212"/>
      <c r="Z13" s="213"/>
      <c r="AA13" s="213"/>
      <c r="AB13" s="213"/>
      <c r="AC13" s="214"/>
      <c r="AD13" s="214"/>
      <c r="AE13" s="214"/>
      <c r="AF13" s="214"/>
      <c r="AG13" s="214"/>
      <c r="AH13" s="214"/>
      <c r="AI13" s="214"/>
      <c r="AJ13" s="214"/>
      <c r="AK13" s="884"/>
      <c r="AL13" s="885"/>
      <c r="AM13" s="885"/>
      <c r="AN13" s="885"/>
      <c r="AO13" s="886"/>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30"/>
      <c r="C14" s="867"/>
      <c r="D14" s="865"/>
      <c r="E14" s="865"/>
      <c r="F14" s="865"/>
      <c r="G14" s="865"/>
      <c r="H14" s="865"/>
      <c r="I14" s="865"/>
      <c r="J14" s="866"/>
      <c r="K14" s="68">
        <v>4</v>
      </c>
      <c r="L14" s="820"/>
      <c r="M14" s="821"/>
      <c r="N14" s="820"/>
      <c r="O14" s="821"/>
      <c r="P14" s="820"/>
      <c r="Q14" s="821"/>
      <c r="R14" s="820"/>
      <c r="S14" s="710"/>
      <c r="T14" s="821"/>
      <c r="U14" s="820"/>
      <c r="V14" s="821"/>
      <c r="W14" s="820"/>
      <c r="X14" s="821"/>
      <c r="Y14" s="212"/>
      <c r="Z14" s="213"/>
      <c r="AA14" s="213"/>
      <c r="AB14" s="213"/>
      <c r="AC14" s="214"/>
      <c r="AD14" s="214"/>
      <c r="AE14" s="214"/>
      <c r="AF14" s="214"/>
      <c r="AG14" s="214"/>
      <c r="AH14" s="214"/>
      <c r="AI14" s="214"/>
      <c r="AJ14" s="214"/>
      <c r="AK14" s="884"/>
      <c r="AL14" s="885"/>
      <c r="AM14" s="885"/>
      <c r="AN14" s="885"/>
      <c r="AO14" s="886"/>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30"/>
      <c r="C15" s="867"/>
      <c r="D15" s="865"/>
      <c r="E15" s="865"/>
      <c r="F15" s="865"/>
      <c r="G15" s="865"/>
      <c r="H15" s="865"/>
      <c r="I15" s="865"/>
      <c r="J15" s="866"/>
      <c r="K15" s="68">
        <v>5</v>
      </c>
      <c r="L15" s="820"/>
      <c r="M15" s="821"/>
      <c r="N15" s="820"/>
      <c r="O15" s="821"/>
      <c r="P15" s="820"/>
      <c r="Q15" s="821"/>
      <c r="R15" s="820"/>
      <c r="S15" s="710"/>
      <c r="T15" s="821"/>
      <c r="U15" s="820"/>
      <c r="V15" s="821"/>
      <c r="W15" s="820"/>
      <c r="X15" s="821"/>
      <c r="Y15" s="212"/>
      <c r="Z15" s="213"/>
      <c r="AA15" s="213"/>
      <c r="AB15" s="213"/>
      <c r="AC15" s="214"/>
      <c r="AD15" s="214"/>
      <c r="AE15" s="214"/>
      <c r="AF15" s="214"/>
      <c r="AG15" s="214"/>
      <c r="AH15" s="214"/>
      <c r="AI15" s="214"/>
      <c r="AJ15" s="214"/>
      <c r="AK15" s="884"/>
      <c r="AL15" s="885"/>
      <c r="AM15" s="885"/>
      <c r="AN15" s="885"/>
      <c r="AO15" s="886"/>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30"/>
      <c r="C16" s="867"/>
      <c r="D16" s="865"/>
      <c r="E16" s="865"/>
      <c r="F16" s="865"/>
      <c r="G16" s="865"/>
      <c r="H16" s="865"/>
      <c r="I16" s="865"/>
      <c r="J16" s="866"/>
      <c r="K16" s="68">
        <v>6</v>
      </c>
      <c r="L16" s="820"/>
      <c r="M16" s="821"/>
      <c r="N16" s="820"/>
      <c r="O16" s="821"/>
      <c r="P16" s="820"/>
      <c r="Q16" s="821"/>
      <c r="R16" s="820"/>
      <c r="S16" s="710"/>
      <c r="T16" s="821"/>
      <c r="U16" s="820"/>
      <c r="V16" s="821"/>
      <c r="W16" s="820"/>
      <c r="X16" s="821"/>
      <c r="Y16" s="212"/>
      <c r="Z16" s="213"/>
      <c r="AA16" s="213"/>
      <c r="AB16" s="213"/>
      <c r="AC16" s="214"/>
      <c r="AD16" s="214"/>
      <c r="AE16" s="214"/>
      <c r="AF16" s="214"/>
      <c r="AG16" s="214"/>
      <c r="AH16" s="214"/>
      <c r="AI16" s="214"/>
      <c r="AJ16" s="214"/>
      <c r="AK16" s="884"/>
      <c r="AL16" s="885"/>
      <c r="AM16" s="885"/>
      <c r="AN16" s="885"/>
      <c r="AO16" s="886"/>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30"/>
      <c r="C17" s="867"/>
      <c r="D17" s="865"/>
      <c r="E17" s="865"/>
      <c r="F17" s="865"/>
      <c r="G17" s="865"/>
      <c r="H17" s="865"/>
      <c r="I17" s="865"/>
      <c r="J17" s="866"/>
      <c r="K17" s="68">
        <v>7</v>
      </c>
      <c r="L17" s="820"/>
      <c r="M17" s="821"/>
      <c r="N17" s="820"/>
      <c r="O17" s="821"/>
      <c r="P17" s="820"/>
      <c r="Q17" s="821"/>
      <c r="R17" s="820"/>
      <c r="S17" s="710"/>
      <c r="T17" s="821"/>
      <c r="U17" s="820"/>
      <c r="V17" s="821"/>
      <c r="W17" s="820"/>
      <c r="X17" s="821"/>
      <c r="Y17" s="212"/>
      <c r="Z17" s="213"/>
      <c r="AA17" s="213"/>
      <c r="AB17" s="213"/>
      <c r="AC17" s="214"/>
      <c r="AD17" s="214"/>
      <c r="AE17" s="214"/>
      <c r="AF17" s="214"/>
      <c r="AG17" s="214"/>
      <c r="AH17" s="214"/>
      <c r="AI17" s="214"/>
      <c r="AJ17" s="214"/>
      <c r="AK17" s="884"/>
      <c r="AL17" s="885"/>
      <c r="AM17" s="885"/>
      <c r="AN17" s="885"/>
      <c r="AO17" s="886"/>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30"/>
      <c r="C18" s="867"/>
      <c r="D18" s="865"/>
      <c r="E18" s="865"/>
      <c r="F18" s="865"/>
      <c r="G18" s="865"/>
      <c r="H18" s="865"/>
      <c r="I18" s="865"/>
      <c r="J18" s="866"/>
      <c r="K18" s="68">
        <v>8</v>
      </c>
      <c r="L18" s="820"/>
      <c r="M18" s="821"/>
      <c r="N18" s="820"/>
      <c r="O18" s="821"/>
      <c r="P18" s="820"/>
      <c r="Q18" s="821"/>
      <c r="R18" s="820"/>
      <c r="S18" s="710"/>
      <c r="T18" s="821"/>
      <c r="U18" s="820"/>
      <c r="V18" s="821"/>
      <c r="W18" s="820"/>
      <c r="X18" s="821"/>
      <c r="Y18" s="212"/>
      <c r="Z18" s="213"/>
      <c r="AA18" s="213"/>
      <c r="AB18" s="213"/>
      <c r="AC18" s="214"/>
      <c r="AD18" s="214"/>
      <c r="AE18" s="214"/>
      <c r="AF18" s="214"/>
      <c r="AG18" s="214"/>
      <c r="AH18" s="214"/>
      <c r="AI18" s="214"/>
      <c r="AJ18" s="214"/>
      <c r="AK18" s="884"/>
      <c r="AL18" s="885"/>
      <c r="AM18" s="885"/>
      <c r="AN18" s="885"/>
      <c r="AO18" s="886"/>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30"/>
      <c r="C19" s="867"/>
      <c r="D19" s="865"/>
      <c r="E19" s="865"/>
      <c r="F19" s="865"/>
      <c r="G19" s="865"/>
      <c r="H19" s="865"/>
      <c r="I19" s="865"/>
      <c r="J19" s="866"/>
      <c r="K19" s="68">
        <v>9</v>
      </c>
      <c r="L19" s="820"/>
      <c r="M19" s="821"/>
      <c r="N19" s="820"/>
      <c r="O19" s="821"/>
      <c r="P19" s="820"/>
      <c r="Q19" s="821"/>
      <c r="R19" s="820"/>
      <c r="S19" s="710"/>
      <c r="T19" s="821"/>
      <c r="U19" s="820"/>
      <c r="V19" s="821"/>
      <c r="W19" s="820"/>
      <c r="X19" s="821"/>
      <c r="Y19" s="212"/>
      <c r="Z19" s="213"/>
      <c r="AA19" s="213"/>
      <c r="AB19" s="213"/>
      <c r="AC19" s="214"/>
      <c r="AD19" s="214"/>
      <c r="AE19" s="214"/>
      <c r="AF19" s="214"/>
      <c r="AG19" s="214"/>
      <c r="AH19" s="214"/>
      <c r="AI19" s="214"/>
      <c r="AJ19" s="214"/>
      <c r="AK19" s="884"/>
      <c r="AL19" s="885"/>
      <c r="AM19" s="885"/>
      <c r="AN19" s="885"/>
      <c r="AO19" s="886"/>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30"/>
      <c r="C20" s="867"/>
      <c r="D20" s="865"/>
      <c r="E20" s="865"/>
      <c r="F20" s="865"/>
      <c r="G20" s="865"/>
      <c r="H20" s="865"/>
      <c r="I20" s="865"/>
      <c r="J20" s="866"/>
      <c r="K20" s="68">
        <v>10</v>
      </c>
      <c r="L20" s="820"/>
      <c r="M20" s="821"/>
      <c r="N20" s="820"/>
      <c r="O20" s="821"/>
      <c r="P20" s="820"/>
      <c r="Q20" s="821"/>
      <c r="R20" s="820"/>
      <c r="S20" s="710"/>
      <c r="T20" s="821"/>
      <c r="U20" s="820"/>
      <c r="V20" s="821"/>
      <c r="W20" s="820"/>
      <c r="X20" s="821"/>
      <c r="Y20" s="212"/>
      <c r="Z20" s="213"/>
      <c r="AA20" s="213"/>
      <c r="AB20" s="213"/>
      <c r="AC20" s="214"/>
      <c r="AD20" s="214"/>
      <c r="AE20" s="214"/>
      <c r="AF20" s="214"/>
      <c r="AG20" s="214"/>
      <c r="AH20" s="214"/>
      <c r="AI20" s="214"/>
      <c r="AJ20" s="214"/>
      <c r="AK20" s="884"/>
      <c r="AL20" s="885"/>
      <c r="AM20" s="885"/>
      <c r="AN20" s="885"/>
      <c r="AO20" s="886"/>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30"/>
      <c r="C21" s="867"/>
      <c r="D21" s="865"/>
      <c r="E21" s="865"/>
      <c r="F21" s="865"/>
      <c r="G21" s="865"/>
      <c r="H21" s="865"/>
      <c r="I21" s="865"/>
      <c r="J21" s="866"/>
      <c r="K21" s="68">
        <v>11</v>
      </c>
      <c r="L21" s="820"/>
      <c r="M21" s="821"/>
      <c r="N21" s="820"/>
      <c r="O21" s="821"/>
      <c r="P21" s="820"/>
      <c r="Q21" s="821"/>
      <c r="R21" s="820"/>
      <c r="S21" s="710"/>
      <c r="T21" s="821"/>
      <c r="U21" s="820"/>
      <c r="V21" s="821"/>
      <c r="W21" s="820"/>
      <c r="X21" s="821"/>
      <c r="Y21" s="212"/>
      <c r="Z21" s="213"/>
      <c r="AA21" s="213"/>
      <c r="AB21" s="213"/>
      <c r="AC21" s="214"/>
      <c r="AD21" s="214"/>
      <c r="AE21" s="214"/>
      <c r="AF21" s="214"/>
      <c r="AG21" s="214"/>
      <c r="AH21" s="214"/>
      <c r="AI21" s="214"/>
      <c r="AJ21" s="214"/>
      <c r="AK21" s="884"/>
      <c r="AL21" s="885"/>
      <c r="AM21" s="885"/>
      <c r="AN21" s="885"/>
      <c r="AO21" s="886"/>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30"/>
      <c r="C22" s="867"/>
      <c r="D22" s="865"/>
      <c r="E22" s="865"/>
      <c r="F22" s="865"/>
      <c r="G22" s="865"/>
      <c r="H22" s="865"/>
      <c r="I22" s="865"/>
      <c r="J22" s="866"/>
      <c r="K22" s="68">
        <v>12</v>
      </c>
      <c r="L22" s="820"/>
      <c r="M22" s="821"/>
      <c r="N22" s="820"/>
      <c r="O22" s="821"/>
      <c r="P22" s="820"/>
      <c r="Q22" s="821"/>
      <c r="R22" s="820"/>
      <c r="S22" s="710"/>
      <c r="T22" s="821"/>
      <c r="U22" s="820"/>
      <c r="V22" s="821"/>
      <c r="W22" s="820"/>
      <c r="X22" s="821"/>
      <c r="Y22" s="212"/>
      <c r="Z22" s="213"/>
      <c r="AA22" s="213"/>
      <c r="AB22" s="213"/>
      <c r="AC22" s="214"/>
      <c r="AD22" s="214"/>
      <c r="AE22" s="214"/>
      <c r="AF22" s="214"/>
      <c r="AG22" s="214"/>
      <c r="AH22" s="214"/>
      <c r="AI22" s="214"/>
      <c r="AJ22" s="214"/>
      <c r="AK22" s="884"/>
      <c r="AL22" s="885"/>
      <c r="AM22" s="885"/>
      <c r="AN22" s="885"/>
      <c r="AO22" s="886"/>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30"/>
      <c r="C23" s="867"/>
      <c r="D23" s="865"/>
      <c r="E23" s="865"/>
      <c r="F23" s="865"/>
      <c r="G23" s="865"/>
      <c r="H23" s="865"/>
      <c r="I23" s="865"/>
      <c r="J23" s="866"/>
      <c r="K23" s="68">
        <v>13</v>
      </c>
      <c r="L23" s="820"/>
      <c r="M23" s="821"/>
      <c r="N23" s="820"/>
      <c r="O23" s="821"/>
      <c r="P23" s="820"/>
      <c r="Q23" s="821"/>
      <c r="R23" s="820"/>
      <c r="S23" s="710"/>
      <c r="T23" s="821"/>
      <c r="U23" s="820"/>
      <c r="V23" s="821"/>
      <c r="W23" s="820"/>
      <c r="X23" s="821"/>
      <c r="Y23" s="212"/>
      <c r="Z23" s="213"/>
      <c r="AA23" s="213"/>
      <c r="AB23" s="213"/>
      <c r="AC23" s="214"/>
      <c r="AD23" s="214"/>
      <c r="AE23" s="214"/>
      <c r="AF23" s="214"/>
      <c r="AG23" s="214"/>
      <c r="AH23" s="214"/>
      <c r="AI23" s="214"/>
      <c r="AJ23" s="214"/>
      <c r="AK23" s="884"/>
      <c r="AL23" s="885"/>
      <c r="AM23" s="885"/>
      <c r="AN23" s="885"/>
      <c r="AO23" s="886"/>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30"/>
      <c r="C24" s="867"/>
      <c r="D24" s="865"/>
      <c r="E24" s="865"/>
      <c r="F24" s="865"/>
      <c r="G24" s="865"/>
      <c r="H24" s="865"/>
      <c r="I24" s="865"/>
      <c r="J24" s="866"/>
      <c r="K24" s="68">
        <v>14</v>
      </c>
      <c r="L24" s="820"/>
      <c r="M24" s="821"/>
      <c r="N24" s="820"/>
      <c r="O24" s="821"/>
      <c r="P24" s="820"/>
      <c r="Q24" s="821"/>
      <c r="R24" s="820"/>
      <c r="S24" s="710"/>
      <c r="T24" s="821"/>
      <c r="U24" s="820"/>
      <c r="V24" s="821"/>
      <c r="W24" s="820"/>
      <c r="X24" s="821"/>
      <c r="Y24" s="212"/>
      <c r="Z24" s="213"/>
      <c r="AA24" s="213"/>
      <c r="AB24" s="213"/>
      <c r="AC24" s="214"/>
      <c r="AD24" s="214"/>
      <c r="AE24" s="214"/>
      <c r="AF24" s="214"/>
      <c r="AG24" s="214"/>
      <c r="AH24" s="214"/>
      <c r="AI24" s="214"/>
      <c r="AJ24" s="214"/>
      <c r="AK24" s="884"/>
      <c r="AL24" s="885"/>
      <c r="AM24" s="885"/>
      <c r="AN24" s="885"/>
      <c r="AO24" s="886"/>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30"/>
      <c r="C25" s="867"/>
      <c r="D25" s="865"/>
      <c r="E25" s="865"/>
      <c r="F25" s="865"/>
      <c r="G25" s="865"/>
      <c r="H25" s="865"/>
      <c r="I25" s="865"/>
      <c r="J25" s="866"/>
      <c r="K25" s="68">
        <v>15</v>
      </c>
      <c r="L25" s="820"/>
      <c r="M25" s="821"/>
      <c r="N25" s="820"/>
      <c r="O25" s="821"/>
      <c r="P25" s="820"/>
      <c r="Q25" s="821"/>
      <c r="R25" s="820"/>
      <c r="S25" s="710"/>
      <c r="T25" s="821"/>
      <c r="U25" s="820"/>
      <c r="V25" s="821"/>
      <c r="W25" s="820"/>
      <c r="X25" s="821"/>
      <c r="Y25" s="212"/>
      <c r="Z25" s="213"/>
      <c r="AA25" s="213"/>
      <c r="AB25" s="213"/>
      <c r="AC25" s="214"/>
      <c r="AD25" s="214"/>
      <c r="AE25" s="214"/>
      <c r="AF25" s="214"/>
      <c r="AG25" s="214"/>
      <c r="AH25" s="214"/>
      <c r="AI25" s="214"/>
      <c r="AJ25" s="214"/>
      <c r="AK25" s="884"/>
      <c r="AL25" s="885"/>
      <c r="AM25" s="885"/>
      <c r="AN25" s="885"/>
      <c r="AO25" s="886"/>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30"/>
      <c r="C26" s="867"/>
      <c r="D26" s="865"/>
      <c r="E26" s="865"/>
      <c r="F26" s="865"/>
      <c r="G26" s="865"/>
      <c r="H26" s="865"/>
      <c r="I26" s="865"/>
      <c r="J26" s="866"/>
      <c r="K26" s="68">
        <v>16</v>
      </c>
      <c r="L26" s="820"/>
      <c r="M26" s="821"/>
      <c r="N26" s="820"/>
      <c r="O26" s="821"/>
      <c r="P26" s="820"/>
      <c r="Q26" s="821"/>
      <c r="R26" s="820"/>
      <c r="S26" s="710"/>
      <c r="T26" s="821"/>
      <c r="U26" s="820"/>
      <c r="V26" s="821"/>
      <c r="W26" s="820"/>
      <c r="X26" s="821"/>
      <c r="Y26" s="212"/>
      <c r="Z26" s="213"/>
      <c r="AA26" s="213"/>
      <c r="AB26" s="213"/>
      <c r="AC26" s="214"/>
      <c r="AD26" s="214"/>
      <c r="AE26" s="214"/>
      <c r="AF26" s="214"/>
      <c r="AG26" s="214"/>
      <c r="AH26" s="214"/>
      <c r="AI26" s="214"/>
      <c r="AJ26" s="214"/>
      <c r="AK26" s="884"/>
      <c r="AL26" s="885"/>
      <c r="AM26" s="885"/>
      <c r="AN26" s="885"/>
      <c r="AO26" s="886"/>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30"/>
      <c r="C27" s="867"/>
      <c r="D27" s="865"/>
      <c r="E27" s="865"/>
      <c r="F27" s="865"/>
      <c r="G27" s="865"/>
      <c r="H27" s="865"/>
      <c r="I27" s="865"/>
      <c r="J27" s="866"/>
      <c r="K27" s="68">
        <v>17</v>
      </c>
      <c r="L27" s="820"/>
      <c r="M27" s="821"/>
      <c r="N27" s="820"/>
      <c r="O27" s="821"/>
      <c r="P27" s="820"/>
      <c r="Q27" s="821"/>
      <c r="R27" s="820"/>
      <c r="S27" s="710"/>
      <c r="T27" s="821"/>
      <c r="U27" s="820"/>
      <c r="V27" s="821"/>
      <c r="W27" s="820"/>
      <c r="X27" s="821"/>
      <c r="Y27" s="212"/>
      <c r="Z27" s="213"/>
      <c r="AA27" s="213"/>
      <c r="AB27" s="213"/>
      <c r="AC27" s="214"/>
      <c r="AD27" s="214"/>
      <c r="AE27" s="214"/>
      <c r="AF27" s="214"/>
      <c r="AG27" s="214"/>
      <c r="AH27" s="214"/>
      <c r="AI27" s="214"/>
      <c r="AJ27" s="214"/>
      <c r="AK27" s="884"/>
      <c r="AL27" s="885"/>
      <c r="AM27" s="885"/>
      <c r="AN27" s="885"/>
      <c r="AO27" s="886"/>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30"/>
      <c r="C28" s="867"/>
      <c r="D28" s="865"/>
      <c r="E28" s="865"/>
      <c r="F28" s="865"/>
      <c r="G28" s="865"/>
      <c r="H28" s="865"/>
      <c r="I28" s="865"/>
      <c r="J28" s="866"/>
      <c r="K28" s="68">
        <v>18</v>
      </c>
      <c r="L28" s="820"/>
      <c r="M28" s="821"/>
      <c r="N28" s="820"/>
      <c r="O28" s="821"/>
      <c r="P28" s="820"/>
      <c r="Q28" s="821"/>
      <c r="R28" s="820"/>
      <c r="S28" s="710"/>
      <c r="T28" s="821"/>
      <c r="U28" s="820"/>
      <c r="V28" s="821"/>
      <c r="W28" s="820"/>
      <c r="X28" s="821"/>
      <c r="Y28" s="212"/>
      <c r="Z28" s="213"/>
      <c r="AA28" s="213"/>
      <c r="AB28" s="213"/>
      <c r="AC28" s="214"/>
      <c r="AD28" s="214"/>
      <c r="AE28" s="214"/>
      <c r="AF28" s="214"/>
      <c r="AG28" s="214"/>
      <c r="AH28" s="214"/>
      <c r="AI28" s="214"/>
      <c r="AJ28" s="214"/>
      <c r="AK28" s="884"/>
      <c r="AL28" s="885"/>
      <c r="AM28" s="885"/>
      <c r="AN28" s="885"/>
      <c r="AO28" s="886"/>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30"/>
      <c r="C29" s="867"/>
      <c r="D29" s="865"/>
      <c r="E29" s="865"/>
      <c r="F29" s="865"/>
      <c r="G29" s="865"/>
      <c r="H29" s="865"/>
      <c r="I29" s="865"/>
      <c r="J29" s="866"/>
      <c r="K29" s="68">
        <v>19</v>
      </c>
      <c r="L29" s="820"/>
      <c r="M29" s="821"/>
      <c r="N29" s="820"/>
      <c r="O29" s="821"/>
      <c r="P29" s="820"/>
      <c r="Q29" s="821"/>
      <c r="R29" s="820"/>
      <c r="S29" s="710"/>
      <c r="T29" s="821"/>
      <c r="U29" s="820"/>
      <c r="V29" s="821"/>
      <c r="W29" s="820"/>
      <c r="X29" s="821"/>
      <c r="Y29" s="212"/>
      <c r="Z29" s="213"/>
      <c r="AA29" s="213"/>
      <c r="AB29" s="213"/>
      <c r="AC29" s="214"/>
      <c r="AD29" s="214"/>
      <c r="AE29" s="214"/>
      <c r="AF29" s="214"/>
      <c r="AG29" s="214"/>
      <c r="AH29" s="214"/>
      <c r="AI29" s="214"/>
      <c r="AJ29" s="214"/>
      <c r="AK29" s="884"/>
      <c r="AL29" s="885"/>
      <c r="AM29" s="885"/>
      <c r="AN29" s="885"/>
      <c r="AO29" s="886"/>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30"/>
      <c r="C30" s="867"/>
      <c r="D30" s="865"/>
      <c r="E30" s="865"/>
      <c r="F30" s="865"/>
      <c r="G30" s="865"/>
      <c r="H30" s="865"/>
      <c r="I30" s="865"/>
      <c r="J30" s="866"/>
      <c r="K30" s="68">
        <v>20</v>
      </c>
      <c r="L30" s="820"/>
      <c r="M30" s="821"/>
      <c r="N30" s="820"/>
      <c r="O30" s="821"/>
      <c r="P30" s="820"/>
      <c r="Q30" s="821"/>
      <c r="R30" s="820"/>
      <c r="S30" s="710"/>
      <c r="T30" s="821"/>
      <c r="U30" s="820"/>
      <c r="V30" s="821"/>
      <c r="W30" s="820"/>
      <c r="X30" s="821"/>
      <c r="Y30" s="212"/>
      <c r="Z30" s="213"/>
      <c r="AA30" s="213"/>
      <c r="AB30" s="213"/>
      <c r="AC30" s="214"/>
      <c r="AD30" s="214"/>
      <c r="AE30" s="214"/>
      <c r="AF30" s="214"/>
      <c r="AG30" s="214"/>
      <c r="AH30" s="214"/>
      <c r="AI30" s="214"/>
      <c r="AJ30" s="214"/>
      <c r="AK30" s="884"/>
      <c r="AL30" s="885"/>
      <c r="AM30" s="885"/>
      <c r="AN30" s="885"/>
      <c r="AO30" s="886"/>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30"/>
      <c r="C31" s="867"/>
      <c r="D31" s="865"/>
      <c r="E31" s="865"/>
      <c r="F31" s="865"/>
      <c r="G31" s="865"/>
      <c r="H31" s="865"/>
      <c r="I31" s="865"/>
      <c r="J31" s="866"/>
      <c r="K31" s="68">
        <v>21</v>
      </c>
      <c r="L31" s="820"/>
      <c r="M31" s="821"/>
      <c r="N31" s="820"/>
      <c r="O31" s="821"/>
      <c r="P31" s="820"/>
      <c r="Q31" s="821"/>
      <c r="R31" s="820"/>
      <c r="S31" s="710"/>
      <c r="T31" s="821"/>
      <c r="U31" s="820"/>
      <c r="V31" s="821"/>
      <c r="W31" s="820"/>
      <c r="X31" s="821"/>
      <c r="Y31" s="212"/>
      <c r="Z31" s="213"/>
      <c r="AA31" s="213"/>
      <c r="AB31" s="213"/>
      <c r="AC31" s="214"/>
      <c r="AD31" s="214"/>
      <c r="AE31" s="214"/>
      <c r="AF31" s="214"/>
      <c r="AG31" s="214"/>
      <c r="AH31" s="214"/>
      <c r="AI31" s="214"/>
      <c r="AJ31" s="214"/>
      <c r="AK31" s="884"/>
      <c r="AL31" s="885"/>
      <c r="AM31" s="885"/>
      <c r="AN31" s="885"/>
      <c r="AO31" s="886"/>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30"/>
      <c r="C32" s="867"/>
      <c r="D32" s="865"/>
      <c r="E32" s="865"/>
      <c r="F32" s="865"/>
      <c r="G32" s="865"/>
      <c r="H32" s="865"/>
      <c r="I32" s="865"/>
      <c r="J32" s="866"/>
      <c r="K32" s="68">
        <v>22</v>
      </c>
      <c r="L32" s="820"/>
      <c r="M32" s="821"/>
      <c r="N32" s="820"/>
      <c r="O32" s="821"/>
      <c r="P32" s="820"/>
      <c r="Q32" s="821"/>
      <c r="R32" s="820"/>
      <c r="S32" s="710"/>
      <c r="T32" s="821"/>
      <c r="U32" s="820"/>
      <c r="V32" s="821"/>
      <c r="W32" s="820"/>
      <c r="X32" s="821"/>
      <c r="Y32" s="212"/>
      <c r="Z32" s="213"/>
      <c r="AA32" s="213"/>
      <c r="AB32" s="213"/>
      <c r="AC32" s="214"/>
      <c r="AD32" s="214"/>
      <c r="AE32" s="214"/>
      <c r="AF32" s="214"/>
      <c r="AG32" s="214"/>
      <c r="AH32" s="214"/>
      <c r="AI32" s="214"/>
      <c r="AJ32" s="214"/>
      <c r="AK32" s="884"/>
      <c r="AL32" s="885"/>
      <c r="AM32" s="885"/>
      <c r="AN32" s="885"/>
      <c r="AO32" s="886"/>
      <c r="AP32" s="2"/>
      <c r="AQ32" s="161">
        <f t="shared" ref="AQ32" si="9">IF(P37="材質劣化",2,IF(P37="漏水",3,1))</f>
        <v>1</v>
      </c>
      <c r="AR32" s="3"/>
      <c r="AS32" s="860"/>
      <c r="AT32" s="860"/>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30"/>
      <c r="C33" s="867"/>
      <c r="D33" s="865"/>
      <c r="E33" s="865"/>
      <c r="F33" s="865"/>
      <c r="G33" s="865"/>
      <c r="H33" s="865"/>
      <c r="I33" s="865"/>
      <c r="J33" s="866"/>
      <c r="K33" s="68">
        <v>23</v>
      </c>
      <c r="L33" s="820"/>
      <c r="M33" s="821"/>
      <c r="N33" s="820"/>
      <c r="O33" s="821"/>
      <c r="P33" s="820"/>
      <c r="Q33" s="821"/>
      <c r="R33" s="820"/>
      <c r="S33" s="710"/>
      <c r="T33" s="821"/>
      <c r="U33" s="820"/>
      <c r="V33" s="821"/>
      <c r="W33" s="820"/>
      <c r="X33" s="821"/>
      <c r="Y33" s="212"/>
      <c r="Z33" s="213"/>
      <c r="AA33" s="213"/>
      <c r="AB33" s="213"/>
      <c r="AC33" s="214"/>
      <c r="AD33" s="214"/>
      <c r="AE33" s="214"/>
      <c r="AF33" s="214"/>
      <c r="AG33" s="214"/>
      <c r="AH33" s="214"/>
      <c r="AI33" s="214"/>
      <c r="AJ33" s="214"/>
      <c r="AK33" s="884"/>
      <c r="AL33" s="885"/>
      <c r="AM33" s="885"/>
      <c r="AN33" s="885"/>
      <c r="AO33" s="886"/>
      <c r="AP33" s="2"/>
      <c r="AQ33" s="161">
        <f t="shared" ref="AQ33" si="10">IF(P33="材質劣化",2,IF(P33="漏水",3,1))</f>
        <v>1</v>
      </c>
      <c r="AR33" s="3"/>
      <c r="AS33" s="888"/>
      <c r="AT33" s="888"/>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30"/>
      <c r="C34" s="867"/>
      <c r="D34" s="865"/>
      <c r="E34" s="865"/>
      <c r="F34" s="865"/>
      <c r="G34" s="865"/>
      <c r="H34" s="865"/>
      <c r="I34" s="865"/>
      <c r="J34" s="866"/>
      <c r="K34" s="68">
        <v>24</v>
      </c>
      <c r="L34" s="820"/>
      <c r="M34" s="821"/>
      <c r="N34" s="820"/>
      <c r="O34" s="821"/>
      <c r="P34" s="820"/>
      <c r="Q34" s="821"/>
      <c r="R34" s="820"/>
      <c r="S34" s="710"/>
      <c r="T34" s="821"/>
      <c r="U34" s="820"/>
      <c r="V34" s="821"/>
      <c r="W34" s="820"/>
      <c r="X34" s="821"/>
      <c r="Y34" s="212"/>
      <c r="Z34" s="213"/>
      <c r="AA34" s="213"/>
      <c r="AB34" s="213"/>
      <c r="AC34" s="214"/>
      <c r="AD34" s="214"/>
      <c r="AE34" s="214"/>
      <c r="AF34" s="214"/>
      <c r="AG34" s="214"/>
      <c r="AH34" s="214"/>
      <c r="AI34" s="214"/>
      <c r="AJ34" s="214"/>
      <c r="AK34" s="884"/>
      <c r="AL34" s="885"/>
      <c r="AM34" s="885"/>
      <c r="AN34" s="885"/>
      <c r="AO34" s="886"/>
      <c r="AP34" s="2"/>
      <c r="AQ34" s="161">
        <f t="shared" ref="AQ34" si="11">IF(P36="材質劣化",2,IF(P36="漏水",3,1))</f>
        <v>1</v>
      </c>
      <c r="AR34" s="3"/>
      <c r="AS34" s="887"/>
      <c r="AT34" s="887"/>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30"/>
      <c r="C35" s="867"/>
      <c r="D35" s="865"/>
      <c r="E35" s="865"/>
      <c r="F35" s="865"/>
      <c r="G35" s="865"/>
      <c r="H35" s="865"/>
      <c r="I35" s="865"/>
      <c r="J35" s="866"/>
      <c r="K35" s="899" t="s">
        <v>377</v>
      </c>
      <c r="L35" s="831" t="s">
        <v>181</v>
      </c>
      <c r="M35" s="831"/>
      <c r="N35" s="831"/>
      <c r="O35" s="831"/>
      <c r="P35" s="831"/>
      <c r="Q35" s="831"/>
      <c r="R35" s="831"/>
      <c r="S35" s="831"/>
      <c r="T35" s="831"/>
      <c r="U35" s="831"/>
      <c r="V35" s="831"/>
      <c r="W35" s="831"/>
      <c r="X35" s="831"/>
      <c r="Y35" s="874" t="s">
        <v>331</v>
      </c>
      <c r="Z35" s="875"/>
      <c r="AA35" s="875"/>
      <c r="AB35" s="857"/>
      <c r="AC35" s="108">
        <f t="shared" ref="AC35:AD35" si="12">SUM(AC11:AC34)</f>
        <v>0</v>
      </c>
      <c r="AD35" s="108">
        <f t="shared" si="12"/>
        <v>0</v>
      </c>
      <c r="AE35" s="108">
        <f>SUM(AE11:AE34)</f>
        <v>0</v>
      </c>
      <c r="AF35" s="108">
        <f t="shared" ref="AF35:AJ35" si="13">SUM(AF11:AF34)</f>
        <v>5.77</v>
      </c>
      <c r="AG35" s="108">
        <f t="shared" si="13"/>
        <v>0</v>
      </c>
      <c r="AH35" s="108">
        <f t="shared" si="13"/>
        <v>0</v>
      </c>
      <c r="AI35" s="108">
        <f t="shared" si="13"/>
        <v>0</v>
      </c>
      <c r="AJ35" s="109">
        <f t="shared" si="13"/>
        <v>0</v>
      </c>
      <c r="AK35" s="831" t="s">
        <v>456</v>
      </c>
      <c r="AL35" s="831"/>
      <c r="AM35" s="903" t="s">
        <v>262</v>
      </c>
      <c r="AN35" s="903"/>
      <c r="AO35" s="90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30"/>
      <c r="C36" s="867"/>
      <c r="D36" s="865"/>
      <c r="E36" s="865"/>
      <c r="F36" s="865"/>
      <c r="G36" s="865"/>
      <c r="H36" s="865"/>
      <c r="I36" s="865"/>
      <c r="J36" s="866"/>
      <c r="K36" s="900"/>
      <c r="L36" s="845" t="s">
        <v>332</v>
      </c>
      <c r="M36" s="846"/>
      <c r="N36" s="881"/>
      <c r="O36" s="845" t="s">
        <v>556</v>
      </c>
      <c r="P36" s="846"/>
      <c r="Q36" s="846"/>
      <c r="R36" s="846"/>
      <c r="S36" s="846"/>
      <c r="T36" s="846"/>
      <c r="U36" s="846"/>
      <c r="V36" s="846"/>
      <c r="W36" s="846"/>
      <c r="X36" s="881"/>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1"/>
      <c r="AL36" s="831"/>
      <c r="AM36" s="903"/>
      <c r="AN36" s="903"/>
      <c r="AO36" s="90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30"/>
      <c r="C37" s="867"/>
      <c r="D37" s="865"/>
      <c r="E37" s="865"/>
      <c r="F37" s="865"/>
      <c r="G37" s="865"/>
      <c r="H37" s="865"/>
      <c r="I37" s="865"/>
      <c r="J37" s="866"/>
      <c r="K37" s="900"/>
      <c r="L37" s="849"/>
      <c r="M37" s="850"/>
      <c r="N37" s="882"/>
      <c r="O37" s="849"/>
      <c r="P37" s="850"/>
      <c r="Q37" s="850"/>
      <c r="R37" s="850"/>
      <c r="S37" s="850"/>
      <c r="T37" s="850"/>
      <c r="U37" s="850"/>
      <c r="V37" s="850"/>
      <c r="W37" s="850"/>
      <c r="X37" s="882"/>
      <c r="Y37" s="889">
        <f>IF(COUNTIF(Y11:Y34,"〇")&gt;0,1,0)</f>
        <v>0</v>
      </c>
      <c r="Z37" s="889">
        <f t="shared" ref="Z37:AB37" si="14">IF(COUNTIF(Z11:Z34,"〇")&gt;0,1,0)</f>
        <v>0</v>
      </c>
      <c r="AA37" s="889">
        <f t="shared" si="14"/>
        <v>0</v>
      </c>
      <c r="AB37" s="889">
        <f t="shared" si="14"/>
        <v>0</v>
      </c>
      <c r="AC37" s="889">
        <f>COUNTA(AC11:AC34)</f>
        <v>0</v>
      </c>
      <c r="AD37" s="889">
        <f t="shared" ref="AD37:AI37" si="15">COUNTA(AD11:AD34)</f>
        <v>0</v>
      </c>
      <c r="AE37" s="889">
        <f t="shared" si="15"/>
        <v>0</v>
      </c>
      <c r="AF37" s="889">
        <f t="shared" si="15"/>
        <v>2</v>
      </c>
      <c r="AG37" s="889">
        <f t="shared" si="15"/>
        <v>0</v>
      </c>
      <c r="AH37" s="889">
        <f t="shared" si="15"/>
        <v>0</v>
      </c>
      <c r="AI37" s="889">
        <f t="shared" si="15"/>
        <v>0</v>
      </c>
      <c r="AJ37" s="889">
        <f>COUNTA(AJ11:AJ34)</f>
        <v>0</v>
      </c>
      <c r="AK37" s="831"/>
      <c r="AL37" s="831"/>
      <c r="AM37" s="903"/>
      <c r="AN37" s="903"/>
      <c r="AO37" s="90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30"/>
      <c r="C38" s="867"/>
      <c r="D38" s="865"/>
      <c r="E38" s="865"/>
      <c r="F38" s="865"/>
      <c r="G38" s="865"/>
      <c r="H38" s="865"/>
      <c r="I38" s="865"/>
      <c r="J38" s="866"/>
      <c r="K38" s="900"/>
      <c r="L38" s="853"/>
      <c r="M38" s="854"/>
      <c r="N38" s="883"/>
      <c r="O38" s="853"/>
      <c r="P38" s="854"/>
      <c r="Q38" s="854"/>
      <c r="R38" s="854"/>
      <c r="S38" s="854"/>
      <c r="T38" s="854"/>
      <c r="U38" s="854"/>
      <c r="V38" s="854"/>
      <c r="W38" s="854"/>
      <c r="X38" s="883"/>
      <c r="Y38" s="889"/>
      <c r="Z38" s="889"/>
      <c r="AA38" s="889"/>
      <c r="AB38" s="889"/>
      <c r="AC38" s="889"/>
      <c r="AD38" s="889"/>
      <c r="AE38" s="889"/>
      <c r="AF38" s="889"/>
      <c r="AG38" s="889"/>
      <c r="AH38" s="889"/>
      <c r="AI38" s="889"/>
      <c r="AJ38" s="889"/>
      <c r="AK38" s="831"/>
      <c r="AL38" s="831"/>
      <c r="AM38" s="903"/>
      <c r="AN38" s="903"/>
      <c r="AO38" s="90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30"/>
      <c r="C39" s="867"/>
      <c r="D39" s="865"/>
      <c r="E39" s="865"/>
      <c r="F39" s="865"/>
      <c r="G39" s="865"/>
      <c r="H39" s="865"/>
      <c r="I39" s="865"/>
      <c r="J39" s="865"/>
      <c r="K39" s="897" t="s">
        <v>557</v>
      </c>
      <c r="L39" s="901" t="s">
        <v>639</v>
      </c>
      <c r="M39" s="902"/>
      <c r="N39" s="902"/>
      <c r="O39" s="902"/>
      <c r="P39" s="902"/>
      <c r="Q39" s="902"/>
      <c r="R39" s="902"/>
      <c r="S39" s="902"/>
      <c r="T39" s="902"/>
      <c r="U39" s="902"/>
      <c r="V39" s="902"/>
      <c r="W39" s="902"/>
      <c r="X39" s="902"/>
      <c r="Y39" s="902"/>
      <c r="Z39" s="902"/>
      <c r="AA39" s="902"/>
      <c r="AB39" s="902"/>
      <c r="AC39" s="902"/>
      <c r="AD39" s="902"/>
      <c r="AE39" s="902"/>
      <c r="AF39" s="902"/>
      <c r="AG39" s="902"/>
      <c r="AH39" s="902"/>
      <c r="AI39" s="902"/>
      <c r="AJ39" s="902"/>
      <c r="AK39" s="891"/>
      <c r="AL39" s="891"/>
      <c r="AM39" s="891"/>
      <c r="AN39" s="891"/>
      <c r="AO39" s="892"/>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30"/>
      <c r="C40" s="867"/>
      <c r="D40" s="865"/>
      <c r="E40" s="865"/>
      <c r="F40" s="865"/>
      <c r="G40" s="865"/>
      <c r="H40" s="865"/>
      <c r="I40" s="865"/>
      <c r="J40" s="865"/>
      <c r="K40" s="898"/>
      <c r="L40" s="891"/>
      <c r="M40" s="891"/>
      <c r="N40" s="891"/>
      <c r="O40" s="891"/>
      <c r="P40" s="891"/>
      <c r="Q40" s="891"/>
      <c r="R40" s="891"/>
      <c r="S40" s="891"/>
      <c r="T40" s="891"/>
      <c r="U40" s="891"/>
      <c r="V40" s="891"/>
      <c r="W40" s="891"/>
      <c r="X40" s="891"/>
      <c r="Y40" s="891"/>
      <c r="Z40" s="891"/>
      <c r="AA40" s="891"/>
      <c r="AB40" s="891"/>
      <c r="AC40" s="891"/>
      <c r="AD40" s="891"/>
      <c r="AE40" s="891"/>
      <c r="AF40" s="891"/>
      <c r="AG40" s="891"/>
      <c r="AH40" s="891"/>
      <c r="AI40" s="891"/>
      <c r="AJ40" s="891"/>
      <c r="AK40" s="891"/>
      <c r="AL40" s="891"/>
      <c r="AM40" s="891"/>
      <c r="AN40" s="891"/>
      <c r="AO40" s="892"/>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30"/>
      <c r="C41" s="867"/>
      <c r="D41" s="865"/>
      <c r="E41" s="865"/>
      <c r="F41" s="865"/>
      <c r="G41" s="865"/>
      <c r="H41" s="865"/>
      <c r="I41" s="865"/>
      <c r="J41" s="865"/>
      <c r="K41" s="898"/>
      <c r="L41" s="891"/>
      <c r="M41" s="891"/>
      <c r="N41" s="891"/>
      <c r="O41" s="891"/>
      <c r="P41" s="891"/>
      <c r="Q41" s="891"/>
      <c r="R41" s="891"/>
      <c r="S41" s="891"/>
      <c r="T41" s="891"/>
      <c r="U41" s="891"/>
      <c r="V41" s="891"/>
      <c r="W41" s="891"/>
      <c r="X41" s="891"/>
      <c r="Y41" s="891"/>
      <c r="Z41" s="891"/>
      <c r="AA41" s="891"/>
      <c r="AB41" s="891"/>
      <c r="AC41" s="891"/>
      <c r="AD41" s="891"/>
      <c r="AE41" s="891"/>
      <c r="AF41" s="891"/>
      <c r="AG41" s="891"/>
      <c r="AH41" s="891"/>
      <c r="AI41" s="891"/>
      <c r="AJ41" s="891"/>
      <c r="AK41" s="891"/>
      <c r="AL41" s="891"/>
      <c r="AM41" s="891"/>
      <c r="AN41" s="891"/>
      <c r="AO41" s="892"/>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30"/>
      <c r="C42" s="867"/>
      <c r="D42" s="865"/>
      <c r="E42" s="865"/>
      <c r="F42" s="865"/>
      <c r="G42" s="865"/>
      <c r="H42" s="865"/>
      <c r="I42" s="865"/>
      <c r="J42" s="865"/>
      <c r="K42" s="898"/>
      <c r="L42" s="895"/>
      <c r="M42" s="895"/>
      <c r="N42" s="895"/>
      <c r="O42" s="895"/>
      <c r="P42" s="895"/>
      <c r="Q42" s="895"/>
      <c r="R42" s="895"/>
      <c r="S42" s="895"/>
      <c r="T42" s="895"/>
      <c r="U42" s="895"/>
      <c r="V42" s="895"/>
      <c r="W42" s="895"/>
      <c r="X42" s="895"/>
      <c r="Y42" s="895"/>
      <c r="Z42" s="895"/>
      <c r="AA42" s="895"/>
      <c r="AB42" s="895"/>
      <c r="AC42" s="895"/>
      <c r="AD42" s="895"/>
      <c r="AE42" s="895"/>
      <c r="AF42" s="895"/>
      <c r="AG42" s="895"/>
      <c r="AH42" s="895"/>
      <c r="AI42" s="895"/>
      <c r="AJ42" s="895"/>
      <c r="AK42" s="895"/>
      <c r="AL42" s="895"/>
      <c r="AM42" s="895"/>
      <c r="AN42" s="895"/>
      <c r="AO42" s="896"/>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30"/>
      <c r="C43" s="867"/>
      <c r="D43" s="865"/>
      <c r="E43" s="865"/>
      <c r="F43" s="865"/>
      <c r="G43" s="865"/>
      <c r="H43" s="865"/>
      <c r="I43" s="865"/>
      <c r="J43" s="866"/>
      <c r="K43" s="893" t="s">
        <v>333</v>
      </c>
      <c r="L43" s="893"/>
      <c r="M43" s="893"/>
      <c r="N43" s="893"/>
      <c r="O43" s="893"/>
      <c r="P43" s="893"/>
      <c r="Q43" s="893"/>
      <c r="R43" s="893"/>
      <c r="S43" s="893"/>
      <c r="T43" s="893"/>
      <c r="U43" s="893"/>
      <c r="V43" s="893"/>
      <c r="W43" s="893"/>
      <c r="X43" s="893"/>
      <c r="Y43" s="893"/>
      <c r="Z43" s="893"/>
      <c r="AA43" s="893"/>
      <c r="AB43" s="893"/>
      <c r="AC43" s="893"/>
      <c r="AD43" s="893"/>
      <c r="AE43" s="893"/>
      <c r="AF43" s="893"/>
      <c r="AG43" s="893"/>
      <c r="AH43" s="893"/>
      <c r="AI43" s="893"/>
      <c r="AJ43" s="893"/>
      <c r="AK43" s="893"/>
      <c r="AL43" s="893"/>
      <c r="AM43" s="893"/>
      <c r="AN43" s="893"/>
      <c r="AO43" s="89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30"/>
      <c r="C44" s="867"/>
      <c r="D44" s="865"/>
      <c r="E44" s="865"/>
      <c r="F44" s="865"/>
      <c r="G44" s="865"/>
      <c r="H44" s="865"/>
      <c r="I44" s="865"/>
      <c r="J44" s="866"/>
      <c r="K44" s="890" t="s">
        <v>412</v>
      </c>
      <c r="L44" s="891"/>
      <c r="M44" s="891"/>
      <c r="N44" s="891"/>
      <c r="O44" s="891"/>
      <c r="P44" s="891"/>
      <c r="Q44" s="891"/>
      <c r="R44" s="891"/>
      <c r="S44" s="891"/>
      <c r="T44" s="891"/>
      <c r="U44" s="891"/>
      <c r="V44" s="891"/>
      <c r="W44" s="891"/>
      <c r="X44" s="891"/>
      <c r="Y44" s="891"/>
      <c r="Z44" s="891"/>
      <c r="AA44" s="891"/>
      <c r="AB44" s="891"/>
      <c r="AC44" s="891"/>
      <c r="AD44" s="891"/>
      <c r="AE44" s="891"/>
      <c r="AF44" s="891"/>
      <c r="AG44" s="891"/>
      <c r="AH44" s="891"/>
      <c r="AI44" s="891"/>
      <c r="AJ44" s="891"/>
      <c r="AK44" s="891"/>
      <c r="AL44" s="891"/>
      <c r="AM44" s="891"/>
      <c r="AN44" s="891"/>
      <c r="AO44" s="892"/>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68"/>
      <c r="D45" s="869"/>
      <c r="E45" s="869"/>
      <c r="F45" s="869"/>
      <c r="G45" s="869"/>
      <c r="H45" s="869"/>
      <c r="I45" s="869"/>
      <c r="J45" s="870"/>
      <c r="K45" s="894" t="s">
        <v>555</v>
      </c>
      <c r="L45" s="895"/>
      <c r="M45" s="895"/>
      <c r="N45" s="895"/>
      <c r="O45" s="895"/>
      <c r="P45" s="895"/>
      <c r="Q45" s="895"/>
      <c r="R45" s="895"/>
      <c r="S45" s="895"/>
      <c r="T45" s="895"/>
      <c r="U45" s="895"/>
      <c r="V45" s="895"/>
      <c r="W45" s="895"/>
      <c r="X45" s="895"/>
      <c r="Y45" s="895"/>
      <c r="Z45" s="895"/>
      <c r="AA45" s="895"/>
      <c r="AB45" s="895"/>
      <c r="AC45" s="895"/>
      <c r="AD45" s="895"/>
      <c r="AE45" s="895"/>
      <c r="AF45" s="895"/>
      <c r="AG45" s="895"/>
      <c r="AH45" s="895"/>
      <c r="AI45" s="895"/>
      <c r="AJ45" s="895"/>
      <c r="AK45" s="895"/>
      <c r="AL45" s="895"/>
      <c r="AM45" s="895"/>
      <c r="AN45" s="895"/>
      <c r="AO45" s="896"/>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200" priority="3">
      <formula>$AQ11=2</formula>
    </cfRule>
  </conditionalFormatting>
  <conditionalFormatting sqref="Y29:AB29 AG29:AJ29">
    <cfRule type="expression" dxfId="199" priority="16">
      <formula>$AQ28=2</formula>
    </cfRule>
  </conditionalFormatting>
  <conditionalFormatting sqref="Y30:AB31 AG30:AJ31">
    <cfRule type="expression" dxfId="198" priority="13">
      <formula>$AQ28=2</formula>
    </cfRule>
  </conditionalFormatting>
  <conditionalFormatting sqref="Y32:AB32 AG32:AJ32">
    <cfRule type="expression" dxfId="197" priority="10">
      <formula>$AQ29=2</formula>
    </cfRule>
  </conditionalFormatting>
  <conditionalFormatting sqref="Y33:AB33 AG33:AJ33">
    <cfRule type="expression" dxfId="196" priority="7">
      <formula>$AQ29=2</formula>
    </cfRule>
  </conditionalFormatting>
  <conditionalFormatting sqref="Y34:AB34 AG34:AJ34">
    <cfRule type="expression" dxfId="195" priority="4">
      <formula>$AQ29=2</formula>
    </cfRule>
  </conditionalFormatting>
  <conditionalFormatting sqref="Y11:AF28">
    <cfRule type="expression" dxfId="194" priority="2">
      <formula>$AQ11=3</formula>
    </cfRule>
  </conditionalFormatting>
  <conditionalFormatting sqref="Y29:AF29">
    <cfRule type="expression" dxfId="193" priority="17">
      <formula>$AQ28=3</formula>
    </cfRule>
  </conditionalFormatting>
  <conditionalFormatting sqref="Y30:AF31">
    <cfRule type="expression" dxfId="192" priority="14">
      <formula>$AQ28=3</formula>
    </cfRule>
  </conditionalFormatting>
  <conditionalFormatting sqref="Y32:AF32">
    <cfRule type="expression" dxfId="191" priority="11">
      <formula>$AQ29=3</formula>
    </cfRule>
  </conditionalFormatting>
  <conditionalFormatting sqref="Y33:AF33">
    <cfRule type="expression" dxfId="190" priority="8">
      <formula>$AQ29=3</formula>
    </cfRule>
  </conditionalFormatting>
  <conditionalFormatting sqref="Y34:AF34">
    <cfRule type="expression" dxfId="189" priority="5">
      <formula>$AQ29=3</formula>
    </cfRule>
  </conditionalFormatting>
  <conditionalFormatting sqref="AC11:AJ28">
    <cfRule type="expression" dxfId="188" priority="1">
      <formula>$AQ11=1</formula>
    </cfRule>
  </conditionalFormatting>
  <conditionalFormatting sqref="AC29:AJ29">
    <cfRule type="expression" dxfId="187" priority="18">
      <formula>$AQ28=1</formula>
    </cfRule>
  </conditionalFormatting>
  <conditionalFormatting sqref="AC30:AJ31">
    <cfRule type="expression" dxfId="186" priority="15">
      <formula>$AQ28=1</formula>
    </cfRule>
  </conditionalFormatting>
  <conditionalFormatting sqref="AC32:AJ32">
    <cfRule type="expression" dxfId="185" priority="12">
      <formula>$AQ29=1</formula>
    </cfRule>
  </conditionalFormatting>
  <conditionalFormatting sqref="AC33:AJ33">
    <cfRule type="expression" dxfId="184" priority="9">
      <formula>$AQ29=1</formula>
    </cfRule>
  </conditionalFormatting>
  <conditionalFormatting sqref="AC34:AJ34">
    <cfRule type="expression" dxfId="183" priority="6">
      <formula>$AQ29=1</formula>
    </cfRule>
  </conditionalFormatting>
  <dataValidations count="2">
    <dataValidation type="list" allowBlank="1" showInputMessage="1" showErrorMessage="1" sqref="Y11:AB34" xr:uid="{35331DBD-6EDC-4185-BFC3-6DAF6291652A}">
      <formula1>"〇,"</formula1>
    </dataValidation>
    <dataValidation type="list" allowBlank="1" showInputMessage="1" showErrorMessage="1" sqref="N11:O34" xr:uid="{68CA3BDD-F9D7-44DA-A11B-59588455D73D}">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A3D87D8-35AB-42F9-AF59-9F6A6C428AC3}">
          <x14:formula1>
            <xm:f>'(参考)リスト'!$G$16:$G$19</xm:f>
          </x14:formula1>
          <xm:sqref>AM35:AO38</xm:sqref>
        </x14:dataValidation>
        <x14:dataValidation type="list" allowBlank="1" showInputMessage="1" showErrorMessage="1" xr:uid="{4284F123-B84E-44A5-8BF7-62F0A470274B}">
          <x14:formula1>
            <xm:f>'(参考)リスト'!$B$16:$B$21</xm:f>
          </x14:formula1>
          <xm:sqref>L11:M34</xm:sqref>
        </x14:dataValidation>
        <x14:dataValidation type="list" allowBlank="1" showInputMessage="1" showErrorMessage="1" xr:uid="{FA0B0CC3-5517-412D-925D-A8652D6A67A0}">
          <x14:formula1>
            <xm:f>'(参考)リスト'!$E$16:$E$27</xm:f>
          </x14:formula1>
          <xm:sqref>R11:T34</xm:sqref>
        </x14:dataValidation>
        <x14:dataValidation type="list" allowBlank="1" showInputMessage="1" showErrorMessage="1" xr:uid="{9E547901-7A60-4AFE-9F1E-4A634319EEE8}">
          <x14:formula1>
            <xm:f>'(参考)リスト'!$D$16:$D$18</xm:f>
          </x14:formula1>
          <xm:sqref>P11:Q34</xm:sqref>
        </x14:dataValidation>
        <x14:dataValidation type="list" allowBlank="1" showInputMessage="1" showErrorMessage="1" xr:uid="{5D6077D0-D2F7-4CB3-9959-33EDDD631C80}">
          <x14:formula1>
            <xm:f>'(参考)リスト'!$F$16:$F$21</xm:f>
          </x14:formula1>
          <xm:sqref>U11:X34</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C0AE8-B1AE-4631-8E64-7300516EDF8E}">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3" t="s">
        <v>502</v>
      </c>
      <c r="AV1" s="842" t="s">
        <v>403</v>
      </c>
      <c r="AW1" s="842"/>
      <c r="AX1" s="842"/>
      <c r="AY1" s="843" t="s">
        <v>46</v>
      </c>
      <c r="AZ1" s="843"/>
      <c r="BA1" s="843"/>
      <c r="BB1" s="843"/>
      <c r="BC1" s="843"/>
      <c r="BD1" s="843"/>
      <c r="BE1" s="843"/>
      <c r="BF1" s="843"/>
      <c r="BG1" s="843"/>
      <c r="BH1" s="843"/>
      <c r="BI1" s="843"/>
      <c r="BJ1" s="843"/>
      <c r="BK1" s="843" t="s">
        <v>45</v>
      </c>
      <c r="BL1" s="843"/>
      <c r="BM1" s="843"/>
      <c r="BN1" s="843"/>
      <c r="BO1" s="843"/>
      <c r="BP1" s="843"/>
      <c r="BQ1" s="843"/>
      <c r="BR1" s="843"/>
      <c r="BS1" s="843"/>
      <c r="BT1" s="843"/>
      <c r="BU1" s="843"/>
      <c r="BV1" s="843"/>
      <c r="BW1" s="832"/>
      <c r="BX1" s="832"/>
      <c r="BY1" s="832"/>
      <c r="BZ1" s="832"/>
      <c r="CA1" s="832"/>
      <c r="CB1" s="832"/>
      <c r="CC1" s="832"/>
      <c r="CD1" s="832"/>
      <c r="CE1" s="832"/>
      <c r="CF1" s="832"/>
      <c r="CG1" s="832"/>
      <c r="CH1" s="83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34"/>
      <c r="AV2" s="842" t="s">
        <v>402</v>
      </c>
      <c r="AW2" s="844" t="s">
        <v>401</v>
      </c>
      <c r="AX2" s="844" t="s">
        <v>457</v>
      </c>
      <c r="AY2" s="843" t="s">
        <v>503</v>
      </c>
      <c r="AZ2" s="843"/>
      <c r="BA2" s="843"/>
      <c r="BB2" s="843"/>
      <c r="BC2" s="843"/>
      <c r="BD2" s="843"/>
      <c r="BE2" s="843"/>
      <c r="BF2" s="843"/>
      <c r="BG2" s="843"/>
      <c r="BH2" s="843"/>
      <c r="BI2" s="843"/>
      <c r="BJ2" s="843"/>
      <c r="BK2" s="843" t="s">
        <v>44</v>
      </c>
      <c r="BL2" s="843"/>
      <c r="BM2" s="843"/>
      <c r="BN2" s="843"/>
      <c r="BO2" s="843" t="s">
        <v>43</v>
      </c>
      <c r="BP2" s="843"/>
      <c r="BQ2" s="843"/>
      <c r="BR2" s="843"/>
      <c r="BS2" s="843"/>
      <c r="BT2" s="843"/>
      <c r="BU2" s="843"/>
      <c r="BV2" s="843"/>
      <c r="BW2" s="860"/>
      <c r="BX2" s="860"/>
      <c r="BY2" s="860"/>
      <c r="BZ2" s="860"/>
      <c r="CA2" s="832"/>
      <c r="CB2" s="832"/>
      <c r="CC2" s="832"/>
      <c r="CD2" s="832"/>
      <c r="CE2" s="832"/>
      <c r="CF2" s="832"/>
      <c r="CG2" s="832"/>
      <c r="CH2" s="832"/>
    </row>
    <row r="3" spans="1:86" ht="24.95" customHeight="1" x14ac:dyDescent="0.15">
      <c r="A3" s="2"/>
      <c r="B3" s="560" t="s">
        <v>318</v>
      </c>
      <c r="C3" s="861"/>
      <c r="D3" s="861"/>
      <c r="E3" s="862"/>
      <c r="F3" s="862"/>
      <c r="G3" s="862"/>
      <c r="H3" s="862"/>
      <c r="I3" s="862"/>
      <c r="J3" s="862"/>
      <c r="K3" s="861"/>
      <c r="L3" s="861"/>
      <c r="M3" s="861"/>
      <c r="N3" s="861"/>
      <c r="O3" s="861"/>
      <c r="P3" s="861"/>
      <c r="Q3" s="861"/>
      <c r="R3" s="861"/>
      <c r="S3" s="861"/>
      <c r="T3" s="861"/>
      <c r="U3" s="861"/>
      <c r="V3" s="861"/>
      <c r="W3" s="861"/>
      <c r="X3" s="861"/>
      <c r="Y3" s="861"/>
      <c r="Z3" s="861"/>
      <c r="AA3" s="861"/>
      <c r="AB3" s="861"/>
      <c r="AC3" s="861"/>
      <c r="AD3" s="861"/>
      <c r="AE3" s="861"/>
      <c r="AF3" s="861"/>
      <c r="AG3" s="861"/>
      <c r="AH3" s="861"/>
      <c r="AI3" s="861"/>
      <c r="AJ3" s="861"/>
      <c r="AK3" s="861"/>
      <c r="AL3" s="861"/>
      <c r="AM3" s="861"/>
      <c r="AN3" s="861"/>
      <c r="AO3" s="861"/>
      <c r="AP3" s="39"/>
      <c r="AQ3" s="3"/>
      <c r="AR3" s="3"/>
      <c r="AS3" s="3"/>
      <c r="AT3" s="3"/>
      <c r="AU3" s="834"/>
      <c r="AV3" s="842"/>
      <c r="AW3" s="844"/>
      <c r="AX3" s="844"/>
      <c r="AY3" s="843" t="s">
        <v>42</v>
      </c>
      <c r="AZ3" s="843"/>
      <c r="BA3" s="843"/>
      <c r="BB3" s="843"/>
      <c r="BC3" s="843" t="s">
        <v>41</v>
      </c>
      <c r="BD3" s="843"/>
      <c r="BE3" s="843"/>
      <c r="BF3" s="843"/>
      <c r="BG3" s="843" t="s">
        <v>40</v>
      </c>
      <c r="BH3" s="843"/>
      <c r="BI3" s="843"/>
      <c r="BJ3" s="843"/>
      <c r="BK3" s="843" t="s">
        <v>236</v>
      </c>
      <c r="BL3" s="843"/>
      <c r="BM3" s="843"/>
      <c r="BN3" s="843"/>
      <c r="BO3" s="843" t="s">
        <v>41</v>
      </c>
      <c r="BP3" s="843"/>
      <c r="BQ3" s="843"/>
      <c r="BR3" s="843"/>
      <c r="BS3" s="843" t="s">
        <v>40</v>
      </c>
      <c r="BT3" s="843"/>
      <c r="BU3" s="843"/>
      <c r="BV3" s="843"/>
      <c r="BW3" s="832"/>
      <c r="BX3" s="832"/>
      <c r="BY3" s="832"/>
      <c r="BZ3" s="832"/>
      <c r="CA3" s="832"/>
      <c r="CB3" s="832"/>
      <c r="CC3" s="832"/>
      <c r="CD3" s="832"/>
      <c r="CE3" s="832"/>
      <c r="CF3" s="832"/>
      <c r="CG3" s="832"/>
      <c r="CH3" s="832"/>
    </row>
    <row r="4" spans="1:86" ht="18" customHeight="1" x14ac:dyDescent="0.15">
      <c r="A4" s="2"/>
      <c r="B4" s="628" t="s">
        <v>17</v>
      </c>
      <c r="C4" s="628"/>
      <c r="D4" s="628"/>
      <c r="E4" s="822" t="s">
        <v>585</v>
      </c>
      <c r="F4" s="823"/>
      <c r="G4" s="823"/>
      <c r="H4" s="823"/>
      <c r="I4" s="823"/>
      <c r="J4" s="824"/>
      <c r="K4" s="473" t="s">
        <v>18</v>
      </c>
      <c r="L4" s="473"/>
      <c r="M4" s="473"/>
      <c r="N4" s="825" t="s">
        <v>568</v>
      </c>
      <c r="O4" s="826"/>
      <c r="P4" s="826"/>
      <c r="Q4" s="826"/>
      <c r="R4" s="826"/>
      <c r="S4" s="826"/>
      <c r="T4" s="265" t="s">
        <v>213</v>
      </c>
      <c r="U4" s="266"/>
      <c r="V4" s="266"/>
      <c r="W4" s="266"/>
      <c r="X4" s="267"/>
      <c r="Y4" s="904" t="s">
        <v>593</v>
      </c>
      <c r="Z4" s="905"/>
      <c r="AA4" s="905"/>
      <c r="AB4" s="905"/>
      <c r="AC4" s="905"/>
      <c r="AD4" s="905"/>
      <c r="AE4" s="905"/>
      <c r="AF4" s="905"/>
      <c r="AG4" s="265" t="s">
        <v>185</v>
      </c>
      <c r="AH4" s="266"/>
      <c r="AI4" s="266"/>
      <c r="AJ4" s="267"/>
      <c r="AK4" s="836">
        <v>45839</v>
      </c>
      <c r="AL4" s="837"/>
      <c r="AM4" s="837"/>
      <c r="AN4" s="837"/>
      <c r="AO4" s="838"/>
      <c r="AP4" s="39"/>
      <c r="AQ4" s="3"/>
      <c r="AR4" s="3"/>
      <c r="AS4" s="3"/>
      <c r="AT4" s="3"/>
      <c r="AU4" s="834"/>
      <c r="AV4" s="842"/>
      <c r="AW4" s="844"/>
      <c r="AX4" s="84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17" t="s">
        <v>587</v>
      </c>
      <c r="F5" s="818"/>
      <c r="G5" s="818"/>
      <c r="H5" s="818"/>
      <c r="I5" s="818"/>
      <c r="J5" s="819"/>
      <c r="K5" s="497" t="s">
        <v>1</v>
      </c>
      <c r="L5" s="497"/>
      <c r="M5" s="497"/>
      <c r="N5" s="825" t="s">
        <v>590</v>
      </c>
      <c r="O5" s="826"/>
      <c r="P5" s="826"/>
      <c r="Q5" s="826"/>
      <c r="R5" s="826"/>
      <c r="S5" s="826"/>
      <c r="T5" s="268"/>
      <c r="U5" s="269"/>
      <c r="V5" s="269"/>
      <c r="W5" s="269"/>
      <c r="X5" s="270"/>
      <c r="Y5" s="858" t="s">
        <v>594</v>
      </c>
      <c r="Z5" s="859"/>
      <c r="AA5" s="859"/>
      <c r="AB5" s="859"/>
      <c r="AC5" s="859"/>
      <c r="AD5" s="859"/>
      <c r="AE5" s="859"/>
      <c r="AF5" s="859"/>
      <c r="AG5" s="764"/>
      <c r="AH5" s="835"/>
      <c r="AI5" s="835"/>
      <c r="AJ5" s="765"/>
      <c r="AK5" s="839"/>
      <c r="AL5" s="840"/>
      <c r="AM5" s="840"/>
      <c r="AN5" s="840"/>
      <c r="AO5" s="841"/>
      <c r="AP5" s="39"/>
      <c r="AQ5" s="3"/>
      <c r="AR5" s="3"/>
      <c r="AS5" s="3"/>
      <c r="AT5" s="3"/>
      <c r="AU5" s="834"/>
      <c r="AV5" s="154">
        <f>N7</f>
        <v>5</v>
      </c>
      <c r="AW5" s="155">
        <f>R7</f>
        <v>10.4</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29" t="s">
        <v>184</v>
      </c>
      <c r="C6" s="863"/>
      <c r="D6" s="864"/>
      <c r="E6" s="865"/>
      <c r="F6" s="865"/>
      <c r="G6" s="865"/>
      <c r="H6" s="865"/>
      <c r="I6" s="865"/>
      <c r="J6" s="866"/>
      <c r="K6" s="871" t="s">
        <v>319</v>
      </c>
      <c r="L6" s="872"/>
      <c r="M6" s="872"/>
      <c r="N6" s="872"/>
      <c r="O6" s="872"/>
      <c r="P6" s="872"/>
      <c r="Q6" s="872"/>
      <c r="R6" s="872"/>
      <c r="S6" s="872"/>
      <c r="T6" s="872"/>
      <c r="U6" s="872"/>
      <c r="V6" s="872"/>
      <c r="W6" s="872"/>
      <c r="X6" s="872"/>
      <c r="Y6" s="872"/>
      <c r="Z6" s="872"/>
      <c r="AA6" s="872"/>
      <c r="AB6" s="872"/>
      <c r="AC6" s="872"/>
      <c r="AD6" s="872"/>
      <c r="AE6" s="872"/>
      <c r="AF6" s="872"/>
      <c r="AG6" s="872"/>
      <c r="AH6" s="872"/>
      <c r="AI6" s="872"/>
      <c r="AJ6" s="872"/>
      <c r="AK6" s="872"/>
      <c r="AL6" s="872"/>
      <c r="AM6" s="872"/>
      <c r="AN6" s="872"/>
      <c r="AO6" s="873"/>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30"/>
      <c r="C7" s="867"/>
      <c r="D7" s="865"/>
      <c r="E7" s="865"/>
      <c r="F7" s="865"/>
      <c r="G7" s="865"/>
      <c r="H7" s="865"/>
      <c r="I7" s="865"/>
      <c r="J7" s="866"/>
      <c r="K7" s="874" t="s">
        <v>183</v>
      </c>
      <c r="L7" s="875"/>
      <c r="M7" s="857"/>
      <c r="N7" s="876">
        <v>5</v>
      </c>
      <c r="O7" s="877"/>
      <c r="P7" s="874" t="s">
        <v>320</v>
      </c>
      <c r="Q7" s="857"/>
      <c r="R7" s="878">
        <v>10.4</v>
      </c>
      <c r="S7" s="879"/>
      <c r="T7" s="880"/>
      <c r="U7" s="845" t="s">
        <v>440</v>
      </c>
      <c r="V7" s="881"/>
      <c r="W7" s="845" t="s">
        <v>321</v>
      </c>
      <c r="X7" s="881"/>
      <c r="Y7" s="857" t="s">
        <v>182</v>
      </c>
      <c r="Z7" s="831"/>
      <c r="AA7" s="831"/>
      <c r="AB7" s="831"/>
      <c r="AC7" s="845" t="s">
        <v>322</v>
      </c>
      <c r="AD7" s="846"/>
      <c r="AE7" s="846"/>
      <c r="AF7" s="846"/>
      <c r="AG7" s="846"/>
      <c r="AH7" s="846"/>
      <c r="AI7" s="846"/>
      <c r="AJ7" s="881"/>
      <c r="AK7" s="845" t="s">
        <v>323</v>
      </c>
      <c r="AL7" s="846"/>
      <c r="AM7" s="846"/>
      <c r="AN7" s="847"/>
      <c r="AO7" s="848"/>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30"/>
      <c r="C8" s="867"/>
      <c r="D8" s="865"/>
      <c r="E8" s="865"/>
      <c r="F8" s="865"/>
      <c r="G8" s="865"/>
      <c r="H8" s="865"/>
      <c r="I8" s="865"/>
      <c r="J8" s="866"/>
      <c r="K8" s="831" t="s">
        <v>324</v>
      </c>
      <c r="L8" s="831" t="s">
        <v>167</v>
      </c>
      <c r="M8" s="831"/>
      <c r="N8" s="831" t="s">
        <v>166</v>
      </c>
      <c r="O8" s="831"/>
      <c r="P8" s="831" t="s">
        <v>325</v>
      </c>
      <c r="Q8" s="831"/>
      <c r="R8" s="831" t="s">
        <v>2</v>
      </c>
      <c r="S8" s="831"/>
      <c r="T8" s="831"/>
      <c r="U8" s="849"/>
      <c r="V8" s="882"/>
      <c r="W8" s="849"/>
      <c r="X8" s="882"/>
      <c r="Y8" s="857"/>
      <c r="Z8" s="831"/>
      <c r="AA8" s="831"/>
      <c r="AB8" s="831"/>
      <c r="AC8" s="853"/>
      <c r="AD8" s="854"/>
      <c r="AE8" s="854"/>
      <c r="AF8" s="854"/>
      <c r="AG8" s="854"/>
      <c r="AH8" s="854"/>
      <c r="AI8" s="854"/>
      <c r="AJ8" s="883"/>
      <c r="AK8" s="849"/>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30"/>
      <c r="C9" s="867"/>
      <c r="D9" s="865"/>
      <c r="E9" s="865"/>
      <c r="F9" s="865"/>
      <c r="G9" s="865"/>
      <c r="H9" s="865"/>
      <c r="I9" s="865"/>
      <c r="J9" s="866"/>
      <c r="K9" s="831"/>
      <c r="L9" s="831"/>
      <c r="M9" s="831"/>
      <c r="N9" s="831"/>
      <c r="O9" s="831"/>
      <c r="P9" s="831"/>
      <c r="Q9" s="831"/>
      <c r="R9" s="831"/>
      <c r="S9" s="831"/>
      <c r="T9" s="831"/>
      <c r="U9" s="849"/>
      <c r="V9" s="882"/>
      <c r="W9" s="849"/>
      <c r="X9" s="882"/>
      <c r="Y9" s="857" t="s">
        <v>326</v>
      </c>
      <c r="Z9" s="831"/>
      <c r="AA9" s="831"/>
      <c r="AB9" s="831"/>
      <c r="AC9" s="831" t="s">
        <v>327</v>
      </c>
      <c r="AD9" s="831"/>
      <c r="AE9" s="831"/>
      <c r="AF9" s="831"/>
      <c r="AG9" s="831" t="s">
        <v>328</v>
      </c>
      <c r="AH9" s="831"/>
      <c r="AI9" s="831"/>
      <c r="AJ9" s="831"/>
      <c r="AK9" s="849"/>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30"/>
      <c r="C10" s="867"/>
      <c r="D10" s="865"/>
      <c r="E10" s="865"/>
      <c r="F10" s="865"/>
      <c r="G10" s="865"/>
      <c r="H10" s="865"/>
      <c r="I10" s="865"/>
      <c r="J10" s="866"/>
      <c r="K10" s="831"/>
      <c r="L10" s="831"/>
      <c r="M10" s="831"/>
      <c r="N10" s="831"/>
      <c r="O10" s="831"/>
      <c r="P10" s="831"/>
      <c r="Q10" s="831"/>
      <c r="R10" s="831"/>
      <c r="S10" s="831"/>
      <c r="T10" s="831"/>
      <c r="U10" s="853"/>
      <c r="V10" s="883"/>
      <c r="W10" s="853"/>
      <c r="X10" s="883"/>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3"/>
      <c r="AL10" s="854"/>
      <c r="AM10" s="854"/>
      <c r="AN10" s="855"/>
      <c r="AO10" s="856"/>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30"/>
      <c r="C11" s="867"/>
      <c r="D11" s="865"/>
      <c r="E11" s="865"/>
      <c r="F11" s="865"/>
      <c r="G11" s="865"/>
      <c r="H11" s="865"/>
      <c r="I11" s="865"/>
      <c r="J11" s="866"/>
      <c r="K11" s="68">
        <v>1</v>
      </c>
      <c r="L11" s="820"/>
      <c r="M11" s="821"/>
      <c r="N11" s="820"/>
      <c r="O11" s="821"/>
      <c r="P11" s="820"/>
      <c r="Q11" s="821"/>
      <c r="R11" s="827"/>
      <c r="S11" s="828"/>
      <c r="T11" s="828"/>
      <c r="U11" s="820"/>
      <c r="V11" s="821"/>
      <c r="W11" s="820"/>
      <c r="X11" s="821"/>
      <c r="Y11" s="212"/>
      <c r="Z11" s="213"/>
      <c r="AA11" s="213"/>
      <c r="AB11" s="213"/>
      <c r="AC11" s="214"/>
      <c r="AD11" s="214"/>
      <c r="AE11" s="214"/>
      <c r="AF11" s="214"/>
      <c r="AG11" s="214"/>
      <c r="AH11" s="214"/>
      <c r="AI11" s="214"/>
      <c r="AJ11" s="214"/>
      <c r="AK11" s="884"/>
      <c r="AL11" s="885"/>
      <c r="AM11" s="885"/>
      <c r="AN11" s="885"/>
      <c r="AO11" s="886"/>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30"/>
      <c r="C12" s="867"/>
      <c r="D12" s="865"/>
      <c r="E12" s="865"/>
      <c r="F12" s="865"/>
      <c r="G12" s="865"/>
      <c r="H12" s="865"/>
      <c r="I12" s="865"/>
      <c r="J12" s="866"/>
      <c r="K12" s="68">
        <v>2</v>
      </c>
      <c r="L12" s="820"/>
      <c r="M12" s="821"/>
      <c r="N12" s="820"/>
      <c r="O12" s="821"/>
      <c r="P12" s="820"/>
      <c r="Q12" s="821"/>
      <c r="R12" s="827"/>
      <c r="S12" s="828"/>
      <c r="T12" s="828"/>
      <c r="U12" s="820"/>
      <c r="V12" s="821"/>
      <c r="W12" s="820"/>
      <c r="X12" s="821"/>
      <c r="Y12" s="212"/>
      <c r="Z12" s="213"/>
      <c r="AA12" s="213"/>
      <c r="AB12" s="213"/>
      <c r="AC12" s="214"/>
      <c r="AD12" s="214"/>
      <c r="AE12" s="214"/>
      <c r="AF12" s="214"/>
      <c r="AG12" s="214"/>
      <c r="AH12" s="214"/>
      <c r="AI12" s="214"/>
      <c r="AJ12" s="214"/>
      <c r="AK12" s="884"/>
      <c r="AL12" s="885"/>
      <c r="AM12" s="885"/>
      <c r="AN12" s="885"/>
      <c r="AO12" s="886"/>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30"/>
      <c r="C13" s="867"/>
      <c r="D13" s="865"/>
      <c r="E13" s="865"/>
      <c r="F13" s="865"/>
      <c r="G13" s="865"/>
      <c r="H13" s="865"/>
      <c r="I13" s="865"/>
      <c r="J13" s="866"/>
      <c r="K13" s="68">
        <v>3</v>
      </c>
      <c r="L13" s="820"/>
      <c r="M13" s="821"/>
      <c r="N13" s="820"/>
      <c r="O13" s="821"/>
      <c r="P13" s="820"/>
      <c r="Q13" s="821"/>
      <c r="R13" s="820"/>
      <c r="S13" s="710"/>
      <c r="T13" s="821"/>
      <c r="U13" s="820"/>
      <c r="V13" s="821"/>
      <c r="W13" s="820"/>
      <c r="X13" s="821"/>
      <c r="Y13" s="212"/>
      <c r="Z13" s="213"/>
      <c r="AA13" s="213"/>
      <c r="AB13" s="213"/>
      <c r="AC13" s="214"/>
      <c r="AD13" s="214"/>
      <c r="AE13" s="214"/>
      <c r="AF13" s="214"/>
      <c r="AG13" s="214"/>
      <c r="AH13" s="214"/>
      <c r="AI13" s="214"/>
      <c r="AJ13" s="214"/>
      <c r="AK13" s="884"/>
      <c r="AL13" s="885"/>
      <c r="AM13" s="885"/>
      <c r="AN13" s="885"/>
      <c r="AO13" s="886"/>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30"/>
      <c r="C14" s="867"/>
      <c r="D14" s="865"/>
      <c r="E14" s="865"/>
      <c r="F14" s="865"/>
      <c r="G14" s="865"/>
      <c r="H14" s="865"/>
      <c r="I14" s="865"/>
      <c r="J14" s="866"/>
      <c r="K14" s="68">
        <v>4</v>
      </c>
      <c r="L14" s="820"/>
      <c r="M14" s="821"/>
      <c r="N14" s="820"/>
      <c r="O14" s="821"/>
      <c r="P14" s="820"/>
      <c r="Q14" s="821"/>
      <c r="R14" s="820"/>
      <c r="S14" s="710"/>
      <c r="T14" s="821"/>
      <c r="U14" s="820"/>
      <c r="V14" s="821"/>
      <c r="W14" s="820"/>
      <c r="X14" s="821"/>
      <c r="Y14" s="212"/>
      <c r="Z14" s="213"/>
      <c r="AA14" s="213"/>
      <c r="AB14" s="213"/>
      <c r="AC14" s="214"/>
      <c r="AD14" s="214"/>
      <c r="AE14" s="214"/>
      <c r="AF14" s="214"/>
      <c r="AG14" s="214"/>
      <c r="AH14" s="214"/>
      <c r="AI14" s="214"/>
      <c r="AJ14" s="214"/>
      <c r="AK14" s="884"/>
      <c r="AL14" s="885"/>
      <c r="AM14" s="885"/>
      <c r="AN14" s="885"/>
      <c r="AO14" s="886"/>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30"/>
      <c r="C15" s="867"/>
      <c r="D15" s="865"/>
      <c r="E15" s="865"/>
      <c r="F15" s="865"/>
      <c r="G15" s="865"/>
      <c r="H15" s="865"/>
      <c r="I15" s="865"/>
      <c r="J15" s="866"/>
      <c r="K15" s="68">
        <v>5</v>
      </c>
      <c r="L15" s="820"/>
      <c r="M15" s="821"/>
      <c r="N15" s="820"/>
      <c r="O15" s="821"/>
      <c r="P15" s="820"/>
      <c r="Q15" s="821"/>
      <c r="R15" s="820"/>
      <c r="S15" s="710"/>
      <c r="T15" s="821"/>
      <c r="U15" s="820"/>
      <c r="V15" s="821"/>
      <c r="W15" s="820"/>
      <c r="X15" s="821"/>
      <c r="Y15" s="212"/>
      <c r="Z15" s="213"/>
      <c r="AA15" s="213"/>
      <c r="AB15" s="213"/>
      <c r="AC15" s="214"/>
      <c r="AD15" s="214"/>
      <c r="AE15" s="214"/>
      <c r="AF15" s="214"/>
      <c r="AG15" s="214"/>
      <c r="AH15" s="214"/>
      <c r="AI15" s="214"/>
      <c r="AJ15" s="214"/>
      <c r="AK15" s="884"/>
      <c r="AL15" s="885"/>
      <c r="AM15" s="885"/>
      <c r="AN15" s="885"/>
      <c r="AO15" s="886"/>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30"/>
      <c r="C16" s="867"/>
      <c r="D16" s="865"/>
      <c r="E16" s="865"/>
      <c r="F16" s="865"/>
      <c r="G16" s="865"/>
      <c r="H16" s="865"/>
      <c r="I16" s="865"/>
      <c r="J16" s="866"/>
      <c r="K16" s="68">
        <v>6</v>
      </c>
      <c r="L16" s="820"/>
      <c r="M16" s="821"/>
      <c r="N16" s="820"/>
      <c r="O16" s="821"/>
      <c r="P16" s="820"/>
      <c r="Q16" s="821"/>
      <c r="R16" s="820"/>
      <c r="S16" s="710"/>
      <c r="T16" s="821"/>
      <c r="U16" s="820"/>
      <c r="V16" s="821"/>
      <c r="W16" s="820"/>
      <c r="X16" s="821"/>
      <c r="Y16" s="212"/>
      <c r="Z16" s="213"/>
      <c r="AA16" s="213"/>
      <c r="AB16" s="213"/>
      <c r="AC16" s="214"/>
      <c r="AD16" s="214"/>
      <c r="AE16" s="214"/>
      <c r="AF16" s="214"/>
      <c r="AG16" s="214"/>
      <c r="AH16" s="214"/>
      <c r="AI16" s="214"/>
      <c r="AJ16" s="214"/>
      <c r="AK16" s="884"/>
      <c r="AL16" s="885"/>
      <c r="AM16" s="885"/>
      <c r="AN16" s="885"/>
      <c r="AO16" s="886"/>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30"/>
      <c r="C17" s="867"/>
      <c r="D17" s="865"/>
      <c r="E17" s="865"/>
      <c r="F17" s="865"/>
      <c r="G17" s="865"/>
      <c r="H17" s="865"/>
      <c r="I17" s="865"/>
      <c r="J17" s="866"/>
      <c r="K17" s="68">
        <v>7</v>
      </c>
      <c r="L17" s="820"/>
      <c r="M17" s="821"/>
      <c r="N17" s="820"/>
      <c r="O17" s="821"/>
      <c r="P17" s="820"/>
      <c r="Q17" s="821"/>
      <c r="R17" s="820"/>
      <c r="S17" s="710"/>
      <c r="T17" s="821"/>
      <c r="U17" s="820"/>
      <c r="V17" s="821"/>
      <c r="W17" s="820"/>
      <c r="X17" s="821"/>
      <c r="Y17" s="212"/>
      <c r="Z17" s="213"/>
      <c r="AA17" s="213"/>
      <c r="AB17" s="213"/>
      <c r="AC17" s="214"/>
      <c r="AD17" s="214"/>
      <c r="AE17" s="214"/>
      <c r="AF17" s="214"/>
      <c r="AG17" s="214"/>
      <c r="AH17" s="214"/>
      <c r="AI17" s="214"/>
      <c r="AJ17" s="214"/>
      <c r="AK17" s="884"/>
      <c r="AL17" s="885"/>
      <c r="AM17" s="885"/>
      <c r="AN17" s="885"/>
      <c r="AO17" s="886"/>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30"/>
      <c r="C18" s="867"/>
      <c r="D18" s="865"/>
      <c r="E18" s="865"/>
      <c r="F18" s="865"/>
      <c r="G18" s="865"/>
      <c r="H18" s="865"/>
      <c r="I18" s="865"/>
      <c r="J18" s="866"/>
      <c r="K18" s="68">
        <v>8</v>
      </c>
      <c r="L18" s="820"/>
      <c r="M18" s="821"/>
      <c r="N18" s="820"/>
      <c r="O18" s="821"/>
      <c r="P18" s="820"/>
      <c r="Q18" s="821"/>
      <c r="R18" s="820"/>
      <c r="S18" s="710"/>
      <c r="T18" s="821"/>
      <c r="U18" s="820"/>
      <c r="V18" s="821"/>
      <c r="W18" s="820"/>
      <c r="X18" s="821"/>
      <c r="Y18" s="212"/>
      <c r="Z18" s="213"/>
      <c r="AA18" s="213"/>
      <c r="AB18" s="213"/>
      <c r="AC18" s="214"/>
      <c r="AD18" s="214"/>
      <c r="AE18" s="214"/>
      <c r="AF18" s="214"/>
      <c r="AG18" s="214"/>
      <c r="AH18" s="214"/>
      <c r="AI18" s="214"/>
      <c r="AJ18" s="214"/>
      <c r="AK18" s="884"/>
      <c r="AL18" s="885"/>
      <c r="AM18" s="885"/>
      <c r="AN18" s="885"/>
      <c r="AO18" s="886"/>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30"/>
      <c r="C19" s="867"/>
      <c r="D19" s="865"/>
      <c r="E19" s="865"/>
      <c r="F19" s="865"/>
      <c r="G19" s="865"/>
      <c r="H19" s="865"/>
      <c r="I19" s="865"/>
      <c r="J19" s="866"/>
      <c r="K19" s="68">
        <v>9</v>
      </c>
      <c r="L19" s="820"/>
      <c r="M19" s="821"/>
      <c r="N19" s="820"/>
      <c r="O19" s="821"/>
      <c r="P19" s="820"/>
      <c r="Q19" s="821"/>
      <c r="R19" s="820"/>
      <c r="S19" s="710"/>
      <c r="T19" s="821"/>
      <c r="U19" s="820"/>
      <c r="V19" s="821"/>
      <c r="W19" s="820"/>
      <c r="X19" s="821"/>
      <c r="Y19" s="212"/>
      <c r="Z19" s="213"/>
      <c r="AA19" s="213"/>
      <c r="AB19" s="213"/>
      <c r="AC19" s="214"/>
      <c r="AD19" s="214"/>
      <c r="AE19" s="214"/>
      <c r="AF19" s="214"/>
      <c r="AG19" s="214"/>
      <c r="AH19" s="214"/>
      <c r="AI19" s="214"/>
      <c r="AJ19" s="214"/>
      <c r="AK19" s="884"/>
      <c r="AL19" s="885"/>
      <c r="AM19" s="885"/>
      <c r="AN19" s="885"/>
      <c r="AO19" s="886"/>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30"/>
      <c r="C20" s="867"/>
      <c r="D20" s="865"/>
      <c r="E20" s="865"/>
      <c r="F20" s="865"/>
      <c r="G20" s="865"/>
      <c r="H20" s="865"/>
      <c r="I20" s="865"/>
      <c r="J20" s="866"/>
      <c r="K20" s="68">
        <v>10</v>
      </c>
      <c r="L20" s="820"/>
      <c r="M20" s="821"/>
      <c r="N20" s="820"/>
      <c r="O20" s="821"/>
      <c r="P20" s="820"/>
      <c r="Q20" s="821"/>
      <c r="R20" s="820"/>
      <c r="S20" s="710"/>
      <c r="T20" s="821"/>
      <c r="U20" s="820"/>
      <c r="V20" s="821"/>
      <c r="W20" s="820"/>
      <c r="X20" s="821"/>
      <c r="Y20" s="212"/>
      <c r="Z20" s="213"/>
      <c r="AA20" s="213"/>
      <c r="AB20" s="213"/>
      <c r="AC20" s="214"/>
      <c r="AD20" s="214"/>
      <c r="AE20" s="214"/>
      <c r="AF20" s="214"/>
      <c r="AG20" s="214"/>
      <c r="AH20" s="214"/>
      <c r="AI20" s="214"/>
      <c r="AJ20" s="214"/>
      <c r="AK20" s="884"/>
      <c r="AL20" s="885"/>
      <c r="AM20" s="885"/>
      <c r="AN20" s="885"/>
      <c r="AO20" s="886"/>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30"/>
      <c r="C21" s="867"/>
      <c r="D21" s="865"/>
      <c r="E21" s="865"/>
      <c r="F21" s="865"/>
      <c r="G21" s="865"/>
      <c r="H21" s="865"/>
      <c r="I21" s="865"/>
      <c r="J21" s="866"/>
      <c r="K21" s="68">
        <v>11</v>
      </c>
      <c r="L21" s="820"/>
      <c r="M21" s="821"/>
      <c r="N21" s="820"/>
      <c r="O21" s="821"/>
      <c r="P21" s="820"/>
      <c r="Q21" s="821"/>
      <c r="R21" s="820"/>
      <c r="S21" s="710"/>
      <c r="T21" s="821"/>
      <c r="U21" s="820"/>
      <c r="V21" s="821"/>
      <c r="W21" s="820"/>
      <c r="X21" s="821"/>
      <c r="Y21" s="212"/>
      <c r="Z21" s="213"/>
      <c r="AA21" s="213"/>
      <c r="AB21" s="213"/>
      <c r="AC21" s="214"/>
      <c r="AD21" s="214"/>
      <c r="AE21" s="214"/>
      <c r="AF21" s="214"/>
      <c r="AG21" s="214"/>
      <c r="AH21" s="214"/>
      <c r="AI21" s="214"/>
      <c r="AJ21" s="214"/>
      <c r="AK21" s="884"/>
      <c r="AL21" s="885"/>
      <c r="AM21" s="885"/>
      <c r="AN21" s="885"/>
      <c r="AO21" s="886"/>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30"/>
      <c r="C22" s="867"/>
      <c r="D22" s="865"/>
      <c r="E22" s="865"/>
      <c r="F22" s="865"/>
      <c r="G22" s="865"/>
      <c r="H22" s="865"/>
      <c r="I22" s="865"/>
      <c r="J22" s="866"/>
      <c r="K22" s="68">
        <v>12</v>
      </c>
      <c r="L22" s="820"/>
      <c r="M22" s="821"/>
      <c r="N22" s="820"/>
      <c r="O22" s="821"/>
      <c r="P22" s="820"/>
      <c r="Q22" s="821"/>
      <c r="R22" s="820"/>
      <c r="S22" s="710"/>
      <c r="T22" s="821"/>
      <c r="U22" s="820"/>
      <c r="V22" s="821"/>
      <c r="W22" s="820"/>
      <c r="X22" s="821"/>
      <c r="Y22" s="212"/>
      <c r="Z22" s="213"/>
      <c r="AA22" s="213"/>
      <c r="AB22" s="213"/>
      <c r="AC22" s="214"/>
      <c r="AD22" s="214"/>
      <c r="AE22" s="214"/>
      <c r="AF22" s="214"/>
      <c r="AG22" s="214"/>
      <c r="AH22" s="214"/>
      <c r="AI22" s="214"/>
      <c r="AJ22" s="214"/>
      <c r="AK22" s="884"/>
      <c r="AL22" s="885"/>
      <c r="AM22" s="885"/>
      <c r="AN22" s="885"/>
      <c r="AO22" s="886"/>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30"/>
      <c r="C23" s="867"/>
      <c r="D23" s="865"/>
      <c r="E23" s="865"/>
      <c r="F23" s="865"/>
      <c r="G23" s="865"/>
      <c r="H23" s="865"/>
      <c r="I23" s="865"/>
      <c r="J23" s="866"/>
      <c r="K23" s="68">
        <v>13</v>
      </c>
      <c r="L23" s="820"/>
      <c r="M23" s="821"/>
      <c r="N23" s="820"/>
      <c r="O23" s="821"/>
      <c r="P23" s="820"/>
      <c r="Q23" s="821"/>
      <c r="R23" s="820"/>
      <c r="S23" s="710"/>
      <c r="T23" s="821"/>
      <c r="U23" s="820"/>
      <c r="V23" s="821"/>
      <c r="W23" s="820"/>
      <c r="X23" s="821"/>
      <c r="Y23" s="212"/>
      <c r="Z23" s="213"/>
      <c r="AA23" s="213"/>
      <c r="AB23" s="213"/>
      <c r="AC23" s="214"/>
      <c r="AD23" s="214"/>
      <c r="AE23" s="214"/>
      <c r="AF23" s="214"/>
      <c r="AG23" s="214"/>
      <c r="AH23" s="214"/>
      <c r="AI23" s="214"/>
      <c r="AJ23" s="214"/>
      <c r="AK23" s="884"/>
      <c r="AL23" s="885"/>
      <c r="AM23" s="885"/>
      <c r="AN23" s="885"/>
      <c r="AO23" s="886"/>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30"/>
      <c r="C24" s="867"/>
      <c r="D24" s="865"/>
      <c r="E24" s="865"/>
      <c r="F24" s="865"/>
      <c r="G24" s="865"/>
      <c r="H24" s="865"/>
      <c r="I24" s="865"/>
      <c r="J24" s="866"/>
      <c r="K24" s="68">
        <v>14</v>
      </c>
      <c r="L24" s="820"/>
      <c r="M24" s="821"/>
      <c r="N24" s="820"/>
      <c r="O24" s="821"/>
      <c r="P24" s="820"/>
      <c r="Q24" s="821"/>
      <c r="R24" s="820"/>
      <c r="S24" s="710"/>
      <c r="T24" s="821"/>
      <c r="U24" s="820"/>
      <c r="V24" s="821"/>
      <c r="W24" s="820"/>
      <c r="X24" s="821"/>
      <c r="Y24" s="212"/>
      <c r="Z24" s="213"/>
      <c r="AA24" s="213"/>
      <c r="AB24" s="213"/>
      <c r="AC24" s="214"/>
      <c r="AD24" s="214"/>
      <c r="AE24" s="214"/>
      <c r="AF24" s="214"/>
      <c r="AG24" s="214"/>
      <c r="AH24" s="214"/>
      <c r="AI24" s="214"/>
      <c r="AJ24" s="214"/>
      <c r="AK24" s="884"/>
      <c r="AL24" s="885"/>
      <c r="AM24" s="885"/>
      <c r="AN24" s="885"/>
      <c r="AO24" s="886"/>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30"/>
      <c r="C25" s="867"/>
      <c r="D25" s="865"/>
      <c r="E25" s="865"/>
      <c r="F25" s="865"/>
      <c r="G25" s="865"/>
      <c r="H25" s="865"/>
      <c r="I25" s="865"/>
      <c r="J25" s="866"/>
      <c r="K25" s="68">
        <v>15</v>
      </c>
      <c r="L25" s="820"/>
      <c r="M25" s="821"/>
      <c r="N25" s="820"/>
      <c r="O25" s="821"/>
      <c r="P25" s="820"/>
      <c r="Q25" s="821"/>
      <c r="R25" s="820"/>
      <c r="S25" s="710"/>
      <c r="T25" s="821"/>
      <c r="U25" s="820"/>
      <c r="V25" s="821"/>
      <c r="W25" s="820"/>
      <c r="X25" s="821"/>
      <c r="Y25" s="212"/>
      <c r="Z25" s="213"/>
      <c r="AA25" s="213"/>
      <c r="AB25" s="213"/>
      <c r="AC25" s="214"/>
      <c r="AD25" s="214"/>
      <c r="AE25" s="214"/>
      <c r="AF25" s="214"/>
      <c r="AG25" s="214"/>
      <c r="AH25" s="214"/>
      <c r="AI25" s="214"/>
      <c r="AJ25" s="214"/>
      <c r="AK25" s="884"/>
      <c r="AL25" s="885"/>
      <c r="AM25" s="885"/>
      <c r="AN25" s="885"/>
      <c r="AO25" s="886"/>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30"/>
      <c r="C26" s="867"/>
      <c r="D26" s="865"/>
      <c r="E26" s="865"/>
      <c r="F26" s="865"/>
      <c r="G26" s="865"/>
      <c r="H26" s="865"/>
      <c r="I26" s="865"/>
      <c r="J26" s="866"/>
      <c r="K26" s="68">
        <v>16</v>
      </c>
      <c r="L26" s="820"/>
      <c r="M26" s="821"/>
      <c r="N26" s="820"/>
      <c r="O26" s="821"/>
      <c r="P26" s="820"/>
      <c r="Q26" s="821"/>
      <c r="R26" s="820"/>
      <c r="S26" s="710"/>
      <c r="T26" s="821"/>
      <c r="U26" s="820"/>
      <c r="V26" s="821"/>
      <c r="W26" s="820"/>
      <c r="X26" s="821"/>
      <c r="Y26" s="212"/>
      <c r="Z26" s="213"/>
      <c r="AA26" s="213"/>
      <c r="AB26" s="213"/>
      <c r="AC26" s="214"/>
      <c r="AD26" s="214"/>
      <c r="AE26" s="214"/>
      <c r="AF26" s="214"/>
      <c r="AG26" s="214"/>
      <c r="AH26" s="214"/>
      <c r="AI26" s="214"/>
      <c r="AJ26" s="214"/>
      <c r="AK26" s="884"/>
      <c r="AL26" s="885"/>
      <c r="AM26" s="885"/>
      <c r="AN26" s="885"/>
      <c r="AO26" s="886"/>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30"/>
      <c r="C27" s="867"/>
      <c r="D27" s="865"/>
      <c r="E27" s="865"/>
      <c r="F27" s="865"/>
      <c r="G27" s="865"/>
      <c r="H27" s="865"/>
      <c r="I27" s="865"/>
      <c r="J27" s="866"/>
      <c r="K27" s="68">
        <v>17</v>
      </c>
      <c r="L27" s="820"/>
      <c r="M27" s="821"/>
      <c r="N27" s="820"/>
      <c r="O27" s="821"/>
      <c r="P27" s="820"/>
      <c r="Q27" s="821"/>
      <c r="R27" s="820"/>
      <c r="S27" s="710"/>
      <c r="T27" s="821"/>
      <c r="U27" s="820"/>
      <c r="V27" s="821"/>
      <c r="W27" s="820"/>
      <c r="X27" s="821"/>
      <c r="Y27" s="212"/>
      <c r="Z27" s="213"/>
      <c r="AA27" s="213"/>
      <c r="AB27" s="213"/>
      <c r="AC27" s="214"/>
      <c r="AD27" s="214"/>
      <c r="AE27" s="214"/>
      <c r="AF27" s="214"/>
      <c r="AG27" s="214"/>
      <c r="AH27" s="214"/>
      <c r="AI27" s="214"/>
      <c r="AJ27" s="214"/>
      <c r="AK27" s="884"/>
      <c r="AL27" s="885"/>
      <c r="AM27" s="885"/>
      <c r="AN27" s="885"/>
      <c r="AO27" s="886"/>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30"/>
      <c r="C28" s="867"/>
      <c r="D28" s="865"/>
      <c r="E28" s="865"/>
      <c r="F28" s="865"/>
      <c r="G28" s="865"/>
      <c r="H28" s="865"/>
      <c r="I28" s="865"/>
      <c r="J28" s="866"/>
      <c r="K28" s="68">
        <v>18</v>
      </c>
      <c r="L28" s="820"/>
      <c r="M28" s="821"/>
      <c r="N28" s="820"/>
      <c r="O28" s="821"/>
      <c r="P28" s="820"/>
      <c r="Q28" s="821"/>
      <c r="R28" s="820"/>
      <c r="S28" s="710"/>
      <c r="T28" s="821"/>
      <c r="U28" s="820"/>
      <c r="V28" s="821"/>
      <c r="W28" s="820"/>
      <c r="X28" s="821"/>
      <c r="Y28" s="212"/>
      <c r="Z28" s="213"/>
      <c r="AA28" s="213"/>
      <c r="AB28" s="213"/>
      <c r="AC28" s="214"/>
      <c r="AD28" s="214"/>
      <c r="AE28" s="214"/>
      <c r="AF28" s="214"/>
      <c r="AG28" s="214"/>
      <c r="AH28" s="214"/>
      <c r="AI28" s="214"/>
      <c r="AJ28" s="214"/>
      <c r="AK28" s="884"/>
      <c r="AL28" s="885"/>
      <c r="AM28" s="885"/>
      <c r="AN28" s="885"/>
      <c r="AO28" s="886"/>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30"/>
      <c r="C29" s="867"/>
      <c r="D29" s="865"/>
      <c r="E29" s="865"/>
      <c r="F29" s="865"/>
      <c r="G29" s="865"/>
      <c r="H29" s="865"/>
      <c r="I29" s="865"/>
      <c r="J29" s="866"/>
      <c r="K29" s="68">
        <v>19</v>
      </c>
      <c r="L29" s="820"/>
      <c r="M29" s="821"/>
      <c r="N29" s="820"/>
      <c r="O29" s="821"/>
      <c r="P29" s="820"/>
      <c r="Q29" s="821"/>
      <c r="R29" s="820"/>
      <c r="S29" s="710"/>
      <c r="T29" s="821"/>
      <c r="U29" s="820"/>
      <c r="V29" s="821"/>
      <c r="W29" s="820"/>
      <c r="X29" s="821"/>
      <c r="Y29" s="212"/>
      <c r="Z29" s="213"/>
      <c r="AA29" s="213"/>
      <c r="AB29" s="213"/>
      <c r="AC29" s="214"/>
      <c r="AD29" s="214"/>
      <c r="AE29" s="214"/>
      <c r="AF29" s="214"/>
      <c r="AG29" s="214"/>
      <c r="AH29" s="214"/>
      <c r="AI29" s="214"/>
      <c r="AJ29" s="214"/>
      <c r="AK29" s="884"/>
      <c r="AL29" s="885"/>
      <c r="AM29" s="885"/>
      <c r="AN29" s="885"/>
      <c r="AO29" s="886"/>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30"/>
      <c r="C30" s="867"/>
      <c r="D30" s="865"/>
      <c r="E30" s="865"/>
      <c r="F30" s="865"/>
      <c r="G30" s="865"/>
      <c r="H30" s="865"/>
      <c r="I30" s="865"/>
      <c r="J30" s="866"/>
      <c r="K30" s="68">
        <v>20</v>
      </c>
      <c r="L30" s="820"/>
      <c r="M30" s="821"/>
      <c r="N30" s="820"/>
      <c r="O30" s="821"/>
      <c r="P30" s="820"/>
      <c r="Q30" s="821"/>
      <c r="R30" s="820"/>
      <c r="S30" s="710"/>
      <c r="T30" s="821"/>
      <c r="U30" s="820"/>
      <c r="V30" s="821"/>
      <c r="W30" s="820"/>
      <c r="X30" s="821"/>
      <c r="Y30" s="212"/>
      <c r="Z30" s="213"/>
      <c r="AA30" s="213"/>
      <c r="AB30" s="213"/>
      <c r="AC30" s="214"/>
      <c r="AD30" s="214"/>
      <c r="AE30" s="214"/>
      <c r="AF30" s="214"/>
      <c r="AG30" s="214"/>
      <c r="AH30" s="214"/>
      <c r="AI30" s="214"/>
      <c r="AJ30" s="214"/>
      <c r="AK30" s="884"/>
      <c r="AL30" s="885"/>
      <c r="AM30" s="885"/>
      <c r="AN30" s="885"/>
      <c r="AO30" s="886"/>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30"/>
      <c r="C31" s="867"/>
      <c r="D31" s="865"/>
      <c r="E31" s="865"/>
      <c r="F31" s="865"/>
      <c r="G31" s="865"/>
      <c r="H31" s="865"/>
      <c r="I31" s="865"/>
      <c r="J31" s="866"/>
      <c r="K31" s="68">
        <v>21</v>
      </c>
      <c r="L31" s="820"/>
      <c r="M31" s="821"/>
      <c r="N31" s="820"/>
      <c r="O31" s="821"/>
      <c r="P31" s="820"/>
      <c r="Q31" s="821"/>
      <c r="R31" s="820"/>
      <c r="S31" s="710"/>
      <c r="T31" s="821"/>
      <c r="U31" s="820"/>
      <c r="V31" s="821"/>
      <c r="W31" s="820"/>
      <c r="X31" s="821"/>
      <c r="Y31" s="212"/>
      <c r="Z31" s="213"/>
      <c r="AA31" s="213"/>
      <c r="AB31" s="213"/>
      <c r="AC31" s="214"/>
      <c r="AD31" s="214"/>
      <c r="AE31" s="214"/>
      <c r="AF31" s="214"/>
      <c r="AG31" s="214"/>
      <c r="AH31" s="214"/>
      <c r="AI31" s="214"/>
      <c r="AJ31" s="214"/>
      <c r="AK31" s="884"/>
      <c r="AL31" s="885"/>
      <c r="AM31" s="885"/>
      <c r="AN31" s="885"/>
      <c r="AO31" s="886"/>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30"/>
      <c r="C32" s="867"/>
      <c r="D32" s="865"/>
      <c r="E32" s="865"/>
      <c r="F32" s="865"/>
      <c r="G32" s="865"/>
      <c r="H32" s="865"/>
      <c r="I32" s="865"/>
      <c r="J32" s="866"/>
      <c r="K32" s="68">
        <v>22</v>
      </c>
      <c r="L32" s="820"/>
      <c r="M32" s="821"/>
      <c r="N32" s="820"/>
      <c r="O32" s="821"/>
      <c r="P32" s="820"/>
      <c r="Q32" s="821"/>
      <c r="R32" s="820"/>
      <c r="S32" s="710"/>
      <c r="T32" s="821"/>
      <c r="U32" s="820"/>
      <c r="V32" s="821"/>
      <c r="W32" s="820"/>
      <c r="X32" s="821"/>
      <c r="Y32" s="212"/>
      <c r="Z32" s="213"/>
      <c r="AA32" s="213"/>
      <c r="AB32" s="213"/>
      <c r="AC32" s="214"/>
      <c r="AD32" s="214"/>
      <c r="AE32" s="214"/>
      <c r="AF32" s="214"/>
      <c r="AG32" s="214"/>
      <c r="AH32" s="214"/>
      <c r="AI32" s="214"/>
      <c r="AJ32" s="214"/>
      <c r="AK32" s="884"/>
      <c r="AL32" s="885"/>
      <c r="AM32" s="885"/>
      <c r="AN32" s="885"/>
      <c r="AO32" s="886"/>
      <c r="AP32" s="2"/>
      <c r="AQ32" s="161">
        <f t="shared" ref="AQ32" si="9">IF(P37="材質劣化",2,IF(P37="漏水",3,1))</f>
        <v>1</v>
      </c>
      <c r="AR32" s="3"/>
      <c r="AS32" s="860"/>
      <c r="AT32" s="860"/>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30"/>
      <c r="C33" s="867"/>
      <c r="D33" s="865"/>
      <c r="E33" s="865"/>
      <c r="F33" s="865"/>
      <c r="G33" s="865"/>
      <c r="H33" s="865"/>
      <c r="I33" s="865"/>
      <c r="J33" s="866"/>
      <c r="K33" s="68">
        <v>23</v>
      </c>
      <c r="L33" s="820"/>
      <c r="M33" s="821"/>
      <c r="N33" s="820"/>
      <c r="O33" s="821"/>
      <c r="P33" s="820"/>
      <c r="Q33" s="821"/>
      <c r="R33" s="820"/>
      <c r="S33" s="710"/>
      <c r="T33" s="821"/>
      <c r="U33" s="820"/>
      <c r="V33" s="821"/>
      <c r="W33" s="820"/>
      <c r="X33" s="821"/>
      <c r="Y33" s="212"/>
      <c r="Z33" s="213"/>
      <c r="AA33" s="213"/>
      <c r="AB33" s="213"/>
      <c r="AC33" s="214"/>
      <c r="AD33" s="214"/>
      <c r="AE33" s="214"/>
      <c r="AF33" s="214"/>
      <c r="AG33" s="214"/>
      <c r="AH33" s="214"/>
      <c r="AI33" s="214"/>
      <c r="AJ33" s="214"/>
      <c r="AK33" s="884"/>
      <c r="AL33" s="885"/>
      <c r="AM33" s="885"/>
      <c r="AN33" s="885"/>
      <c r="AO33" s="886"/>
      <c r="AP33" s="2"/>
      <c r="AQ33" s="161">
        <f t="shared" ref="AQ33" si="10">IF(P33="材質劣化",2,IF(P33="漏水",3,1))</f>
        <v>1</v>
      </c>
      <c r="AR33" s="3"/>
      <c r="AS33" s="888"/>
      <c r="AT33" s="888"/>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30"/>
      <c r="C34" s="867"/>
      <c r="D34" s="865"/>
      <c r="E34" s="865"/>
      <c r="F34" s="865"/>
      <c r="G34" s="865"/>
      <c r="H34" s="865"/>
      <c r="I34" s="865"/>
      <c r="J34" s="866"/>
      <c r="K34" s="68">
        <v>24</v>
      </c>
      <c r="L34" s="820"/>
      <c r="M34" s="821"/>
      <c r="N34" s="820"/>
      <c r="O34" s="821"/>
      <c r="P34" s="820"/>
      <c r="Q34" s="821"/>
      <c r="R34" s="820"/>
      <c r="S34" s="710"/>
      <c r="T34" s="821"/>
      <c r="U34" s="820"/>
      <c r="V34" s="821"/>
      <c r="W34" s="820"/>
      <c r="X34" s="821"/>
      <c r="Y34" s="212"/>
      <c r="Z34" s="213"/>
      <c r="AA34" s="213"/>
      <c r="AB34" s="213"/>
      <c r="AC34" s="214"/>
      <c r="AD34" s="214"/>
      <c r="AE34" s="214"/>
      <c r="AF34" s="214"/>
      <c r="AG34" s="214"/>
      <c r="AH34" s="214"/>
      <c r="AI34" s="214"/>
      <c r="AJ34" s="214"/>
      <c r="AK34" s="884"/>
      <c r="AL34" s="885"/>
      <c r="AM34" s="885"/>
      <c r="AN34" s="885"/>
      <c r="AO34" s="886"/>
      <c r="AP34" s="2"/>
      <c r="AQ34" s="161">
        <f t="shared" ref="AQ34" si="11">IF(P36="材質劣化",2,IF(P36="漏水",3,1))</f>
        <v>1</v>
      </c>
      <c r="AR34" s="3"/>
      <c r="AS34" s="887"/>
      <c r="AT34" s="887"/>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30"/>
      <c r="C35" s="867"/>
      <c r="D35" s="865"/>
      <c r="E35" s="865"/>
      <c r="F35" s="865"/>
      <c r="G35" s="865"/>
      <c r="H35" s="865"/>
      <c r="I35" s="865"/>
      <c r="J35" s="866"/>
      <c r="K35" s="899" t="s">
        <v>377</v>
      </c>
      <c r="L35" s="831" t="s">
        <v>181</v>
      </c>
      <c r="M35" s="831"/>
      <c r="N35" s="831"/>
      <c r="O35" s="831"/>
      <c r="P35" s="831"/>
      <c r="Q35" s="831"/>
      <c r="R35" s="831"/>
      <c r="S35" s="831"/>
      <c r="T35" s="831"/>
      <c r="U35" s="831"/>
      <c r="V35" s="831"/>
      <c r="W35" s="831"/>
      <c r="X35" s="831"/>
      <c r="Y35" s="874" t="s">
        <v>331</v>
      </c>
      <c r="Z35" s="875"/>
      <c r="AA35" s="875"/>
      <c r="AB35" s="857"/>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1" t="s">
        <v>456</v>
      </c>
      <c r="AL35" s="831"/>
      <c r="AM35" s="903" t="s">
        <v>505</v>
      </c>
      <c r="AN35" s="903"/>
      <c r="AO35" s="90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30"/>
      <c r="C36" s="867"/>
      <c r="D36" s="865"/>
      <c r="E36" s="865"/>
      <c r="F36" s="865"/>
      <c r="G36" s="865"/>
      <c r="H36" s="865"/>
      <c r="I36" s="865"/>
      <c r="J36" s="866"/>
      <c r="K36" s="900"/>
      <c r="L36" s="845" t="s">
        <v>332</v>
      </c>
      <c r="M36" s="846"/>
      <c r="N36" s="881"/>
      <c r="O36" s="845" t="s">
        <v>556</v>
      </c>
      <c r="P36" s="846"/>
      <c r="Q36" s="846"/>
      <c r="R36" s="846"/>
      <c r="S36" s="846"/>
      <c r="T36" s="846"/>
      <c r="U36" s="846"/>
      <c r="V36" s="846"/>
      <c r="W36" s="846"/>
      <c r="X36" s="881"/>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1"/>
      <c r="AL36" s="831"/>
      <c r="AM36" s="903"/>
      <c r="AN36" s="903"/>
      <c r="AO36" s="90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30"/>
      <c r="C37" s="867"/>
      <c r="D37" s="865"/>
      <c r="E37" s="865"/>
      <c r="F37" s="865"/>
      <c r="G37" s="865"/>
      <c r="H37" s="865"/>
      <c r="I37" s="865"/>
      <c r="J37" s="866"/>
      <c r="K37" s="900"/>
      <c r="L37" s="849"/>
      <c r="M37" s="850"/>
      <c r="N37" s="882"/>
      <c r="O37" s="849"/>
      <c r="P37" s="850"/>
      <c r="Q37" s="850"/>
      <c r="R37" s="850"/>
      <c r="S37" s="850"/>
      <c r="T37" s="850"/>
      <c r="U37" s="850"/>
      <c r="V37" s="850"/>
      <c r="W37" s="850"/>
      <c r="X37" s="882"/>
      <c r="Y37" s="889">
        <f>IF(COUNTIF(Y11:Y34,"〇")&gt;0,1,0)</f>
        <v>0</v>
      </c>
      <c r="Z37" s="889">
        <f t="shared" ref="Z37:AB37" si="14">IF(COUNTIF(Z11:Z34,"〇")&gt;0,1,0)</f>
        <v>0</v>
      </c>
      <c r="AA37" s="889">
        <f t="shared" si="14"/>
        <v>0</v>
      </c>
      <c r="AB37" s="889">
        <f t="shared" si="14"/>
        <v>0</v>
      </c>
      <c r="AC37" s="889">
        <f>COUNTA(AC11:AC34)</f>
        <v>0</v>
      </c>
      <c r="AD37" s="889">
        <f t="shared" ref="AD37:AI37" si="15">COUNTA(AD11:AD34)</f>
        <v>0</v>
      </c>
      <c r="AE37" s="889">
        <f t="shared" si="15"/>
        <v>0</v>
      </c>
      <c r="AF37" s="889">
        <f t="shared" si="15"/>
        <v>0</v>
      </c>
      <c r="AG37" s="889">
        <f t="shared" si="15"/>
        <v>0</v>
      </c>
      <c r="AH37" s="889">
        <f t="shared" si="15"/>
        <v>0</v>
      </c>
      <c r="AI37" s="889">
        <f t="shared" si="15"/>
        <v>0</v>
      </c>
      <c r="AJ37" s="889">
        <f>COUNTA(AJ11:AJ34)</f>
        <v>0</v>
      </c>
      <c r="AK37" s="831"/>
      <c r="AL37" s="831"/>
      <c r="AM37" s="903"/>
      <c r="AN37" s="903"/>
      <c r="AO37" s="90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30"/>
      <c r="C38" s="867"/>
      <c r="D38" s="865"/>
      <c r="E38" s="865"/>
      <c r="F38" s="865"/>
      <c r="G38" s="865"/>
      <c r="H38" s="865"/>
      <c r="I38" s="865"/>
      <c r="J38" s="866"/>
      <c r="K38" s="900"/>
      <c r="L38" s="853"/>
      <c r="M38" s="854"/>
      <c r="N38" s="883"/>
      <c r="O38" s="853"/>
      <c r="P38" s="854"/>
      <c r="Q38" s="854"/>
      <c r="R38" s="854"/>
      <c r="S38" s="854"/>
      <c r="T38" s="854"/>
      <c r="U38" s="854"/>
      <c r="V38" s="854"/>
      <c r="W38" s="854"/>
      <c r="X38" s="883"/>
      <c r="Y38" s="889"/>
      <c r="Z38" s="889"/>
      <c r="AA38" s="889"/>
      <c r="AB38" s="889"/>
      <c r="AC38" s="889"/>
      <c r="AD38" s="889"/>
      <c r="AE38" s="889"/>
      <c r="AF38" s="889"/>
      <c r="AG38" s="889"/>
      <c r="AH38" s="889"/>
      <c r="AI38" s="889"/>
      <c r="AJ38" s="889"/>
      <c r="AK38" s="831"/>
      <c r="AL38" s="831"/>
      <c r="AM38" s="903"/>
      <c r="AN38" s="903"/>
      <c r="AO38" s="90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30"/>
      <c r="C39" s="867"/>
      <c r="D39" s="865"/>
      <c r="E39" s="865"/>
      <c r="F39" s="865"/>
      <c r="G39" s="865"/>
      <c r="H39" s="865"/>
      <c r="I39" s="865"/>
      <c r="J39" s="865"/>
      <c r="K39" s="897" t="s">
        <v>557</v>
      </c>
      <c r="L39" s="901" t="s">
        <v>641</v>
      </c>
      <c r="M39" s="902"/>
      <c r="N39" s="902"/>
      <c r="O39" s="902"/>
      <c r="P39" s="902"/>
      <c r="Q39" s="902"/>
      <c r="R39" s="902"/>
      <c r="S39" s="902"/>
      <c r="T39" s="902"/>
      <c r="U39" s="902"/>
      <c r="V39" s="902"/>
      <c r="W39" s="902"/>
      <c r="X39" s="902"/>
      <c r="Y39" s="902"/>
      <c r="Z39" s="902"/>
      <c r="AA39" s="902"/>
      <c r="AB39" s="902"/>
      <c r="AC39" s="902"/>
      <c r="AD39" s="902"/>
      <c r="AE39" s="902"/>
      <c r="AF39" s="902"/>
      <c r="AG39" s="902"/>
      <c r="AH39" s="902"/>
      <c r="AI39" s="902"/>
      <c r="AJ39" s="902"/>
      <c r="AK39" s="891"/>
      <c r="AL39" s="891"/>
      <c r="AM39" s="891"/>
      <c r="AN39" s="891"/>
      <c r="AO39" s="892"/>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30"/>
      <c r="C40" s="867"/>
      <c r="D40" s="865"/>
      <c r="E40" s="865"/>
      <c r="F40" s="865"/>
      <c r="G40" s="865"/>
      <c r="H40" s="865"/>
      <c r="I40" s="865"/>
      <c r="J40" s="865"/>
      <c r="K40" s="898"/>
      <c r="L40" s="891"/>
      <c r="M40" s="891"/>
      <c r="N40" s="891"/>
      <c r="O40" s="891"/>
      <c r="P40" s="891"/>
      <c r="Q40" s="891"/>
      <c r="R40" s="891"/>
      <c r="S40" s="891"/>
      <c r="T40" s="891"/>
      <c r="U40" s="891"/>
      <c r="V40" s="891"/>
      <c r="W40" s="891"/>
      <c r="X40" s="891"/>
      <c r="Y40" s="891"/>
      <c r="Z40" s="891"/>
      <c r="AA40" s="891"/>
      <c r="AB40" s="891"/>
      <c r="AC40" s="891"/>
      <c r="AD40" s="891"/>
      <c r="AE40" s="891"/>
      <c r="AF40" s="891"/>
      <c r="AG40" s="891"/>
      <c r="AH40" s="891"/>
      <c r="AI40" s="891"/>
      <c r="AJ40" s="891"/>
      <c r="AK40" s="891"/>
      <c r="AL40" s="891"/>
      <c r="AM40" s="891"/>
      <c r="AN40" s="891"/>
      <c r="AO40" s="892"/>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30"/>
      <c r="C41" s="867"/>
      <c r="D41" s="865"/>
      <c r="E41" s="865"/>
      <c r="F41" s="865"/>
      <c r="G41" s="865"/>
      <c r="H41" s="865"/>
      <c r="I41" s="865"/>
      <c r="J41" s="865"/>
      <c r="K41" s="898"/>
      <c r="L41" s="891"/>
      <c r="M41" s="891"/>
      <c r="N41" s="891"/>
      <c r="O41" s="891"/>
      <c r="P41" s="891"/>
      <c r="Q41" s="891"/>
      <c r="R41" s="891"/>
      <c r="S41" s="891"/>
      <c r="T41" s="891"/>
      <c r="U41" s="891"/>
      <c r="V41" s="891"/>
      <c r="W41" s="891"/>
      <c r="X41" s="891"/>
      <c r="Y41" s="891"/>
      <c r="Z41" s="891"/>
      <c r="AA41" s="891"/>
      <c r="AB41" s="891"/>
      <c r="AC41" s="891"/>
      <c r="AD41" s="891"/>
      <c r="AE41" s="891"/>
      <c r="AF41" s="891"/>
      <c r="AG41" s="891"/>
      <c r="AH41" s="891"/>
      <c r="AI41" s="891"/>
      <c r="AJ41" s="891"/>
      <c r="AK41" s="891"/>
      <c r="AL41" s="891"/>
      <c r="AM41" s="891"/>
      <c r="AN41" s="891"/>
      <c r="AO41" s="892"/>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30"/>
      <c r="C42" s="867"/>
      <c r="D42" s="865"/>
      <c r="E42" s="865"/>
      <c r="F42" s="865"/>
      <c r="G42" s="865"/>
      <c r="H42" s="865"/>
      <c r="I42" s="865"/>
      <c r="J42" s="865"/>
      <c r="K42" s="898"/>
      <c r="L42" s="895"/>
      <c r="M42" s="895"/>
      <c r="N42" s="895"/>
      <c r="O42" s="895"/>
      <c r="P42" s="895"/>
      <c r="Q42" s="895"/>
      <c r="R42" s="895"/>
      <c r="S42" s="895"/>
      <c r="T42" s="895"/>
      <c r="U42" s="895"/>
      <c r="V42" s="895"/>
      <c r="W42" s="895"/>
      <c r="X42" s="895"/>
      <c r="Y42" s="895"/>
      <c r="Z42" s="895"/>
      <c r="AA42" s="895"/>
      <c r="AB42" s="895"/>
      <c r="AC42" s="895"/>
      <c r="AD42" s="895"/>
      <c r="AE42" s="895"/>
      <c r="AF42" s="895"/>
      <c r="AG42" s="895"/>
      <c r="AH42" s="895"/>
      <c r="AI42" s="895"/>
      <c r="AJ42" s="895"/>
      <c r="AK42" s="895"/>
      <c r="AL42" s="895"/>
      <c r="AM42" s="895"/>
      <c r="AN42" s="895"/>
      <c r="AO42" s="896"/>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30"/>
      <c r="C43" s="867"/>
      <c r="D43" s="865"/>
      <c r="E43" s="865"/>
      <c r="F43" s="865"/>
      <c r="G43" s="865"/>
      <c r="H43" s="865"/>
      <c r="I43" s="865"/>
      <c r="J43" s="866"/>
      <c r="K43" s="893" t="s">
        <v>333</v>
      </c>
      <c r="L43" s="893"/>
      <c r="M43" s="893"/>
      <c r="N43" s="893"/>
      <c r="O43" s="893"/>
      <c r="P43" s="893"/>
      <c r="Q43" s="893"/>
      <c r="R43" s="893"/>
      <c r="S43" s="893"/>
      <c r="T43" s="893"/>
      <c r="U43" s="893"/>
      <c r="V43" s="893"/>
      <c r="W43" s="893"/>
      <c r="X43" s="893"/>
      <c r="Y43" s="893"/>
      <c r="Z43" s="893"/>
      <c r="AA43" s="893"/>
      <c r="AB43" s="893"/>
      <c r="AC43" s="893"/>
      <c r="AD43" s="893"/>
      <c r="AE43" s="893"/>
      <c r="AF43" s="893"/>
      <c r="AG43" s="893"/>
      <c r="AH43" s="893"/>
      <c r="AI43" s="893"/>
      <c r="AJ43" s="893"/>
      <c r="AK43" s="893"/>
      <c r="AL43" s="893"/>
      <c r="AM43" s="893"/>
      <c r="AN43" s="893"/>
      <c r="AO43" s="89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30"/>
      <c r="C44" s="867"/>
      <c r="D44" s="865"/>
      <c r="E44" s="865"/>
      <c r="F44" s="865"/>
      <c r="G44" s="865"/>
      <c r="H44" s="865"/>
      <c r="I44" s="865"/>
      <c r="J44" s="866"/>
      <c r="K44" s="890" t="s">
        <v>412</v>
      </c>
      <c r="L44" s="891"/>
      <c r="M44" s="891"/>
      <c r="N44" s="891"/>
      <c r="O44" s="891"/>
      <c r="P44" s="891"/>
      <c r="Q44" s="891"/>
      <c r="R44" s="891"/>
      <c r="S44" s="891"/>
      <c r="T44" s="891"/>
      <c r="U44" s="891"/>
      <c r="V44" s="891"/>
      <c r="W44" s="891"/>
      <c r="X44" s="891"/>
      <c r="Y44" s="891"/>
      <c r="Z44" s="891"/>
      <c r="AA44" s="891"/>
      <c r="AB44" s="891"/>
      <c r="AC44" s="891"/>
      <c r="AD44" s="891"/>
      <c r="AE44" s="891"/>
      <c r="AF44" s="891"/>
      <c r="AG44" s="891"/>
      <c r="AH44" s="891"/>
      <c r="AI44" s="891"/>
      <c r="AJ44" s="891"/>
      <c r="AK44" s="891"/>
      <c r="AL44" s="891"/>
      <c r="AM44" s="891"/>
      <c r="AN44" s="891"/>
      <c r="AO44" s="892"/>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68"/>
      <c r="D45" s="869"/>
      <c r="E45" s="869"/>
      <c r="F45" s="869"/>
      <c r="G45" s="869"/>
      <c r="H45" s="869"/>
      <c r="I45" s="869"/>
      <c r="J45" s="870"/>
      <c r="K45" s="894" t="s">
        <v>555</v>
      </c>
      <c r="L45" s="895"/>
      <c r="M45" s="895"/>
      <c r="N45" s="895"/>
      <c r="O45" s="895"/>
      <c r="P45" s="895"/>
      <c r="Q45" s="895"/>
      <c r="R45" s="895"/>
      <c r="S45" s="895"/>
      <c r="T45" s="895"/>
      <c r="U45" s="895"/>
      <c r="V45" s="895"/>
      <c r="W45" s="895"/>
      <c r="X45" s="895"/>
      <c r="Y45" s="895"/>
      <c r="Z45" s="895"/>
      <c r="AA45" s="895"/>
      <c r="AB45" s="895"/>
      <c r="AC45" s="895"/>
      <c r="AD45" s="895"/>
      <c r="AE45" s="895"/>
      <c r="AF45" s="895"/>
      <c r="AG45" s="895"/>
      <c r="AH45" s="895"/>
      <c r="AI45" s="895"/>
      <c r="AJ45" s="895"/>
      <c r="AK45" s="895"/>
      <c r="AL45" s="895"/>
      <c r="AM45" s="895"/>
      <c r="AN45" s="895"/>
      <c r="AO45" s="896"/>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182" priority="3">
      <formula>$AQ11=2</formula>
    </cfRule>
  </conditionalFormatting>
  <conditionalFormatting sqref="Y29:AB29 AG29:AJ29">
    <cfRule type="expression" dxfId="181" priority="16">
      <formula>$AQ28=2</formula>
    </cfRule>
  </conditionalFormatting>
  <conditionalFormatting sqref="Y30:AB31 AG30:AJ31">
    <cfRule type="expression" dxfId="180" priority="13">
      <formula>$AQ28=2</formula>
    </cfRule>
  </conditionalFormatting>
  <conditionalFormatting sqref="Y32:AB32 AG32:AJ32">
    <cfRule type="expression" dxfId="179" priority="10">
      <formula>$AQ29=2</formula>
    </cfRule>
  </conditionalFormatting>
  <conditionalFormatting sqref="Y33:AB33 AG33:AJ33">
    <cfRule type="expression" dxfId="178" priority="7">
      <formula>$AQ29=2</formula>
    </cfRule>
  </conditionalFormatting>
  <conditionalFormatting sqref="Y34:AB34 AG34:AJ34">
    <cfRule type="expression" dxfId="177" priority="4">
      <formula>$AQ29=2</formula>
    </cfRule>
  </conditionalFormatting>
  <conditionalFormatting sqref="Y11:AF28">
    <cfRule type="expression" dxfId="176" priority="2">
      <formula>$AQ11=3</formula>
    </cfRule>
  </conditionalFormatting>
  <conditionalFormatting sqref="Y29:AF29">
    <cfRule type="expression" dxfId="175" priority="17">
      <formula>$AQ28=3</formula>
    </cfRule>
  </conditionalFormatting>
  <conditionalFormatting sqref="Y30:AF31">
    <cfRule type="expression" dxfId="174" priority="14">
      <formula>$AQ28=3</formula>
    </cfRule>
  </conditionalFormatting>
  <conditionalFormatting sqref="Y32:AF32">
    <cfRule type="expression" dxfId="173" priority="11">
      <formula>$AQ29=3</formula>
    </cfRule>
  </conditionalFormatting>
  <conditionalFormatting sqref="Y33:AF33">
    <cfRule type="expression" dxfId="172" priority="8">
      <formula>$AQ29=3</formula>
    </cfRule>
  </conditionalFormatting>
  <conditionalFormatting sqref="Y34:AF34">
    <cfRule type="expression" dxfId="171" priority="5">
      <formula>$AQ29=3</formula>
    </cfRule>
  </conditionalFormatting>
  <conditionalFormatting sqref="AC11:AJ28">
    <cfRule type="expression" dxfId="170" priority="1">
      <formula>$AQ11=1</formula>
    </cfRule>
  </conditionalFormatting>
  <conditionalFormatting sqref="AC29:AJ29">
    <cfRule type="expression" dxfId="169" priority="18">
      <formula>$AQ28=1</formula>
    </cfRule>
  </conditionalFormatting>
  <conditionalFormatting sqref="AC30:AJ31">
    <cfRule type="expression" dxfId="168" priority="15">
      <formula>$AQ28=1</formula>
    </cfRule>
  </conditionalFormatting>
  <conditionalFormatting sqref="AC32:AJ32">
    <cfRule type="expression" dxfId="167" priority="12">
      <formula>$AQ29=1</formula>
    </cfRule>
  </conditionalFormatting>
  <conditionalFormatting sqref="AC33:AJ33">
    <cfRule type="expression" dxfId="166" priority="9">
      <formula>$AQ29=1</formula>
    </cfRule>
  </conditionalFormatting>
  <conditionalFormatting sqref="AC34:AJ34">
    <cfRule type="expression" dxfId="165" priority="6">
      <formula>$AQ29=1</formula>
    </cfRule>
  </conditionalFormatting>
  <dataValidations count="2">
    <dataValidation type="list" allowBlank="1" showInputMessage="1" showErrorMessage="1" sqref="Y11:AB34" xr:uid="{B287D17C-5C29-4B9A-B3C6-B3A463954870}">
      <formula1>"〇,"</formula1>
    </dataValidation>
    <dataValidation type="list" allowBlank="1" showInputMessage="1" showErrorMessage="1" sqref="N11:O34" xr:uid="{48704543-7FEF-434A-BBA6-5E4886F6087B}">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956D68C-1DA3-4B7E-9F9A-3961486B3920}">
          <x14:formula1>
            <xm:f>'(参考)リスト'!$G$16:$G$19</xm:f>
          </x14:formula1>
          <xm:sqref>AM35:AO38</xm:sqref>
        </x14:dataValidation>
        <x14:dataValidation type="list" allowBlank="1" showInputMessage="1" showErrorMessage="1" xr:uid="{5F4F8731-16FA-4F5F-A58F-0FD53EE3FD3A}">
          <x14:formula1>
            <xm:f>'(参考)リスト'!$B$16:$B$21</xm:f>
          </x14:formula1>
          <xm:sqref>L11:M34</xm:sqref>
        </x14:dataValidation>
        <x14:dataValidation type="list" allowBlank="1" showInputMessage="1" showErrorMessage="1" xr:uid="{22E41FDE-EF82-4301-BB7C-8F2EB2DB332A}">
          <x14:formula1>
            <xm:f>'(参考)リスト'!$E$16:$E$27</xm:f>
          </x14:formula1>
          <xm:sqref>R11:T34</xm:sqref>
        </x14:dataValidation>
        <x14:dataValidation type="list" allowBlank="1" showInputMessage="1" showErrorMessage="1" xr:uid="{D5DBE1AB-D914-445A-BC97-CADA68CED74D}">
          <x14:formula1>
            <xm:f>'(参考)リスト'!$D$16:$D$18</xm:f>
          </x14:formula1>
          <xm:sqref>P11:Q34</xm:sqref>
        </x14:dataValidation>
        <x14:dataValidation type="list" allowBlank="1" showInputMessage="1" showErrorMessage="1" xr:uid="{3492802B-751F-47AA-BA4B-B42BF35CE9E8}">
          <x14:formula1>
            <xm:f>'(参考)リスト'!$F$16:$F$21</xm:f>
          </x14:formula1>
          <xm:sqref>U11:X34</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DFC3A7-D714-4B66-8F7F-E7A5C94AE715}">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3" t="s">
        <v>502</v>
      </c>
      <c r="AV1" s="842" t="s">
        <v>403</v>
      </c>
      <c r="AW1" s="842"/>
      <c r="AX1" s="842"/>
      <c r="AY1" s="843" t="s">
        <v>46</v>
      </c>
      <c r="AZ1" s="843"/>
      <c r="BA1" s="843"/>
      <c r="BB1" s="843"/>
      <c r="BC1" s="843"/>
      <c r="BD1" s="843"/>
      <c r="BE1" s="843"/>
      <c r="BF1" s="843"/>
      <c r="BG1" s="843"/>
      <c r="BH1" s="843"/>
      <c r="BI1" s="843"/>
      <c r="BJ1" s="843"/>
      <c r="BK1" s="843" t="s">
        <v>45</v>
      </c>
      <c r="BL1" s="843"/>
      <c r="BM1" s="843"/>
      <c r="BN1" s="843"/>
      <c r="BO1" s="843"/>
      <c r="BP1" s="843"/>
      <c r="BQ1" s="843"/>
      <c r="BR1" s="843"/>
      <c r="BS1" s="843"/>
      <c r="BT1" s="843"/>
      <c r="BU1" s="843"/>
      <c r="BV1" s="843"/>
      <c r="BW1" s="832"/>
      <c r="BX1" s="832"/>
      <c r="BY1" s="832"/>
      <c r="BZ1" s="832"/>
      <c r="CA1" s="832"/>
      <c r="CB1" s="832"/>
      <c r="CC1" s="832"/>
      <c r="CD1" s="832"/>
      <c r="CE1" s="832"/>
      <c r="CF1" s="832"/>
      <c r="CG1" s="832"/>
      <c r="CH1" s="83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34"/>
      <c r="AV2" s="842" t="s">
        <v>402</v>
      </c>
      <c r="AW2" s="844" t="s">
        <v>401</v>
      </c>
      <c r="AX2" s="844" t="s">
        <v>457</v>
      </c>
      <c r="AY2" s="843" t="s">
        <v>503</v>
      </c>
      <c r="AZ2" s="843"/>
      <c r="BA2" s="843"/>
      <c r="BB2" s="843"/>
      <c r="BC2" s="843"/>
      <c r="BD2" s="843"/>
      <c r="BE2" s="843"/>
      <c r="BF2" s="843"/>
      <c r="BG2" s="843"/>
      <c r="BH2" s="843"/>
      <c r="BI2" s="843"/>
      <c r="BJ2" s="843"/>
      <c r="BK2" s="843" t="s">
        <v>44</v>
      </c>
      <c r="BL2" s="843"/>
      <c r="BM2" s="843"/>
      <c r="BN2" s="843"/>
      <c r="BO2" s="843" t="s">
        <v>43</v>
      </c>
      <c r="BP2" s="843"/>
      <c r="BQ2" s="843"/>
      <c r="BR2" s="843"/>
      <c r="BS2" s="843"/>
      <c r="BT2" s="843"/>
      <c r="BU2" s="843"/>
      <c r="BV2" s="843"/>
      <c r="BW2" s="860"/>
      <c r="BX2" s="860"/>
      <c r="BY2" s="860"/>
      <c r="BZ2" s="860"/>
      <c r="CA2" s="832"/>
      <c r="CB2" s="832"/>
      <c r="CC2" s="832"/>
      <c r="CD2" s="832"/>
      <c r="CE2" s="832"/>
      <c r="CF2" s="832"/>
      <c r="CG2" s="832"/>
      <c r="CH2" s="832"/>
    </row>
    <row r="3" spans="1:86" ht="24.95" customHeight="1" x14ac:dyDescent="0.15">
      <c r="A3" s="2"/>
      <c r="B3" s="560" t="s">
        <v>318</v>
      </c>
      <c r="C3" s="861"/>
      <c r="D3" s="861"/>
      <c r="E3" s="862"/>
      <c r="F3" s="862"/>
      <c r="G3" s="862"/>
      <c r="H3" s="862"/>
      <c r="I3" s="862"/>
      <c r="J3" s="862"/>
      <c r="K3" s="861"/>
      <c r="L3" s="861"/>
      <c r="M3" s="861"/>
      <c r="N3" s="861"/>
      <c r="O3" s="861"/>
      <c r="P3" s="861"/>
      <c r="Q3" s="861"/>
      <c r="R3" s="861"/>
      <c r="S3" s="861"/>
      <c r="T3" s="861"/>
      <c r="U3" s="861"/>
      <c r="V3" s="861"/>
      <c r="W3" s="861"/>
      <c r="X3" s="861"/>
      <c r="Y3" s="861"/>
      <c r="Z3" s="861"/>
      <c r="AA3" s="861"/>
      <c r="AB3" s="861"/>
      <c r="AC3" s="861"/>
      <c r="AD3" s="861"/>
      <c r="AE3" s="861"/>
      <c r="AF3" s="861"/>
      <c r="AG3" s="861"/>
      <c r="AH3" s="861"/>
      <c r="AI3" s="861"/>
      <c r="AJ3" s="861"/>
      <c r="AK3" s="861"/>
      <c r="AL3" s="861"/>
      <c r="AM3" s="861"/>
      <c r="AN3" s="861"/>
      <c r="AO3" s="861"/>
      <c r="AP3" s="39"/>
      <c r="AQ3" s="3"/>
      <c r="AR3" s="3"/>
      <c r="AS3" s="3"/>
      <c r="AT3" s="3"/>
      <c r="AU3" s="834"/>
      <c r="AV3" s="842"/>
      <c r="AW3" s="844"/>
      <c r="AX3" s="844"/>
      <c r="AY3" s="843" t="s">
        <v>42</v>
      </c>
      <c r="AZ3" s="843"/>
      <c r="BA3" s="843"/>
      <c r="BB3" s="843"/>
      <c r="BC3" s="843" t="s">
        <v>41</v>
      </c>
      <c r="BD3" s="843"/>
      <c r="BE3" s="843"/>
      <c r="BF3" s="843"/>
      <c r="BG3" s="843" t="s">
        <v>40</v>
      </c>
      <c r="BH3" s="843"/>
      <c r="BI3" s="843"/>
      <c r="BJ3" s="843"/>
      <c r="BK3" s="843" t="s">
        <v>236</v>
      </c>
      <c r="BL3" s="843"/>
      <c r="BM3" s="843"/>
      <c r="BN3" s="843"/>
      <c r="BO3" s="843" t="s">
        <v>41</v>
      </c>
      <c r="BP3" s="843"/>
      <c r="BQ3" s="843"/>
      <c r="BR3" s="843"/>
      <c r="BS3" s="843" t="s">
        <v>40</v>
      </c>
      <c r="BT3" s="843"/>
      <c r="BU3" s="843"/>
      <c r="BV3" s="843"/>
      <c r="BW3" s="832"/>
      <c r="BX3" s="832"/>
      <c r="BY3" s="832"/>
      <c r="BZ3" s="832"/>
      <c r="CA3" s="832"/>
      <c r="CB3" s="832"/>
      <c r="CC3" s="832"/>
      <c r="CD3" s="832"/>
      <c r="CE3" s="832"/>
      <c r="CF3" s="832"/>
      <c r="CG3" s="832"/>
      <c r="CH3" s="832"/>
    </row>
    <row r="4" spans="1:86" ht="18" customHeight="1" x14ac:dyDescent="0.15">
      <c r="A4" s="2"/>
      <c r="B4" s="628" t="s">
        <v>17</v>
      </c>
      <c r="C4" s="628"/>
      <c r="D4" s="628"/>
      <c r="E4" s="822" t="s">
        <v>585</v>
      </c>
      <c r="F4" s="823"/>
      <c r="G4" s="823"/>
      <c r="H4" s="823"/>
      <c r="I4" s="823"/>
      <c r="J4" s="824"/>
      <c r="K4" s="473" t="s">
        <v>18</v>
      </c>
      <c r="L4" s="473"/>
      <c r="M4" s="473"/>
      <c r="N4" s="825" t="s">
        <v>568</v>
      </c>
      <c r="O4" s="826"/>
      <c r="P4" s="826"/>
      <c r="Q4" s="826"/>
      <c r="R4" s="826"/>
      <c r="S4" s="826"/>
      <c r="T4" s="265" t="s">
        <v>213</v>
      </c>
      <c r="U4" s="266"/>
      <c r="V4" s="266"/>
      <c r="W4" s="266"/>
      <c r="X4" s="267"/>
      <c r="Y4" s="904" t="s">
        <v>593</v>
      </c>
      <c r="Z4" s="905"/>
      <c r="AA4" s="905"/>
      <c r="AB4" s="905"/>
      <c r="AC4" s="905"/>
      <c r="AD4" s="905"/>
      <c r="AE4" s="905"/>
      <c r="AF4" s="905"/>
      <c r="AG4" s="265" t="s">
        <v>185</v>
      </c>
      <c r="AH4" s="266"/>
      <c r="AI4" s="266"/>
      <c r="AJ4" s="267"/>
      <c r="AK4" s="836">
        <v>45839</v>
      </c>
      <c r="AL4" s="837"/>
      <c r="AM4" s="837"/>
      <c r="AN4" s="837"/>
      <c r="AO4" s="838"/>
      <c r="AP4" s="39"/>
      <c r="AQ4" s="3"/>
      <c r="AR4" s="3"/>
      <c r="AS4" s="3"/>
      <c r="AT4" s="3"/>
      <c r="AU4" s="834"/>
      <c r="AV4" s="842"/>
      <c r="AW4" s="844"/>
      <c r="AX4" s="84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17" t="s">
        <v>587</v>
      </c>
      <c r="F5" s="818"/>
      <c r="G5" s="818"/>
      <c r="H5" s="818"/>
      <c r="I5" s="818"/>
      <c r="J5" s="819"/>
      <c r="K5" s="497" t="s">
        <v>1</v>
      </c>
      <c r="L5" s="497"/>
      <c r="M5" s="497"/>
      <c r="N5" s="825" t="s">
        <v>590</v>
      </c>
      <c r="O5" s="826"/>
      <c r="P5" s="826"/>
      <c r="Q5" s="826"/>
      <c r="R5" s="826"/>
      <c r="S5" s="826"/>
      <c r="T5" s="268"/>
      <c r="U5" s="269"/>
      <c r="V5" s="269"/>
      <c r="W5" s="269"/>
      <c r="X5" s="270"/>
      <c r="Y5" s="858" t="s">
        <v>594</v>
      </c>
      <c r="Z5" s="859"/>
      <c r="AA5" s="859"/>
      <c r="AB5" s="859"/>
      <c r="AC5" s="859"/>
      <c r="AD5" s="859"/>
      <c r="AE5" s="859"/>
      <c r="AF5" s="859"/>
      <c r="AG5" s="764"/>
      <c r="AH5" s="835"/>
      <c r="AI5" s="835"/>
      <c r="AJ5" s="765"/>
      <c r="AK5" s="839"/>
      <c r="AL5" s="840"/>
      <c r="AM5" s="840"/>
      <c r="AN5" s="840"/>
      <c r="AO5" s="841"/>
      <c r="AP5" s="39"/>
      <c r="AQ5" s="3"/>
      <c r="AR5" s="3"/>
      <c r="AS5" s="3"/>
      <c r="AT5" s="3"/>
      <c r="AU5" s="834"/>
      <c r="AV5" s="154">
        <f>N7</f>
        <v>6</v>
      </c>
      <c r="AW5" s="155">
        <f>R7</f>
        <v>10.3</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1</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0.04</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29" t="s">
        <v>184</v>
      </c>
      <c r="C6" s="863"/>
      <c r="D6" s="864"/>
      <c r="E6" s="865"/>
      <c r="F6" s="865"/>
      <c r="G6" s="865"/>
      <c r="H6" s="865"/>
      <c r="I6" s="865"/>
      <c r="J6" s="866"/>
      <c r="K6" s="871" t="s">
        <v>319</v>
      </c>
      <c r="L6" s="872"/>
      <c r="M6" s="872"/>
      <c r="N6" s="872"/>
      <c r="O6" s="872"/>
      <c r="P6" s="872"/>
      <c r="Q6" s="872"/>
      <c r="R6" s="872"/>
      <c r="S6" s="872"/>
      <c r="T6" s="872"/>
      <c r="U6" s="872"/>
      <c r="V6" s="872"/>
      <c r="W6" s="872"/>
      <c r="X6" s="872"/>
      <c r="Y6" s="872"/>
      <c r="Z6" s="872"/>
      <c r="AA6" s="872"/>
      <c r="AB6" s="872"/>
      <c r="AC6" s="872"/>
      <c r="AD6" s="872"/>
      <c r="AE6" s="872"/>
      <c r="AF6" s="872"/>
      <c r="AG6" s="872"/>
      <c r="AH6" s="872"/>
      <c r="AI6" s="872"/>
      <c r="AJ6" s="872"/>
      <c r="AK6" s="872"/>
      <c r="AL6" s="872"/>
      <c r="AM6" s="872"/>
      <c r="AN6" s="872"/>
      <c r="AO6" s="873"/>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30"/>
      <c r="C7" s="867"/>
      <c r="D7" s="865"/>
      <c r="E7" s="865"/>
      <c r="F7" s="865"/>
      <c r="G7" s="865"/>
      <c r="H7" s="865"/>
      <c r="I7" s="865"/>
      <c r="J7" s="866"/>
      <c r="K7" s="874" t="s">
        <v>183</v>
      </c>
      <c r="L7" s="875"/>
      <c r="M7" s="857"/>
      <c r="N7" s="876">
        <v>6</v>
      </c>
      <c r="O7" s="877"/>
      <c r="P7" s="874" t="s">
        <v>320</v>
      </c>
      <c r="Q7" s="857"/>
      <c r="R7" s="878">
        <v>10.3</v>
      </c>
      <c r="S7" s="879"/>
      <c r="T7" s="880"/>
      <c r="U7" s="845" t="s">
        <v>440</v>
      </c>
      <c r="V7" s="881"/>
      <c r="W7" s="845" t="s">
        <v>321</v>
      </c>
      <c r="X7" s="881"/>
      <c r="Y7" s="857" t="s">
        <v>182</v>
      </c>
      <c r="Z7" s="831"/>
      <c r="AA7" s="831"/>
      <c r="AB7" s="831"/>
      <c r="AC7" s="845" t="s">
        <v>322</v>
      </c>
      <c r="AD7" s="846"/>
      <c r="AE7" s="846"/>
      <c r="AF7" s="846"/>
      <c r="AG7" s="846"/>
      <c r="AH7" s="846"/>
      <c r="AI7" s="846"/>
      <c r="AJ7" s="881"/>
      <c r="AK7" s="845" t="s">
        <v>323</v>
      </c>
      <c r="AL7" s="846"/>
      <c r="AM7" s="846"/>
      <c r="AN7" s="847"/>
      <c r="AO7" s="848"/>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30"/>
      <c r="C8" s="867"/>
      <c r="D8" s="865"/>
      <c r="E8" s="865"/>
      <c r="F8" s="865"/>
      <c r="G8" s="865"/>
      <c r="H8" s="865"/>
      <c r="I8" s="865"/>
      <c r="J8" s="866"/>
      <c r="K8" s="831" t="s">
        <v>324</v>
      </c>
      <c r="L8" s="831" t="s">
        <v>167</v>
      </c>
      <c r="M8" s="831"/>
      <c r="N8" s="831" t="s">
        <v>166</v>
      </c>
      <c r="O8" s="831"/>
      <c r="P8" s="831" t="s">
        <v>325</v>
      </c>
      <c r="Q8" s="831"/>
      <c r="R8" s="831" t="s">
        <v>2</v>
      </c>
      <c r="S8" s="831"/>
      <c r="T8" s="831"/>
      <c r="U8" s="849"/>
      <c r="V8" s="882"/>
      <c r="W8" s="849"/>
      <c r="X8" s="882"/>
      <c r="Y8" s="857"/>
      <c r="Z8" s="831"/>
      <c r="AA8" s="831"/>
      <c r="AB8" s="831"/>
      <c r="AC8" s="853"/>
      <c r="AD8" s="854"/>
      <c r="AE8" s="854"/>
      <c r="AF8" s="854"/>
      <c r="AG8" s="854"/>
      <c r="AH8" s="854"/>
      <c r="AI8" s="854"/>
      <c r="AJ8" s="883"/>
      <c r="AK8" s="849"/>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30"/>
      <c r="C9" s="867"/>
      <c r="D9" s="865"/>
      <c r="E9" s="865"/>
      <c r="F9" s="865"/>
      <c r="G9" s="865"/>
      <c r="H9" s="865"/>
      <c r="I9" s="865"/>
      <c r="J9" s="866"/>
      <c r="K9" s="831"/>
      <c r="L9" s="831"/>
      <c r="M9" s="831"/>
      <c r="N9" s="831"/>
      <c r="O9" s="831"/>
      <c r="P9" s="831"/>
      <c r="Q9" s="831"/>
      <c r="R9" s="831"/>
      <c r="S9" s="831"/>
      <c r="T9" s="831"/>
      <c r="U9" s="849"/>
      <c r="V9" s="882"/>
      <c r="W9" s="849"/>
      <c r="X9" s="882"/>
      <c r="Y9" s="857" t="s">
        <v>326</v>
      </c>
      <c r="Z9" s="831"/>
      <c r="AA9" s="831"/>
      <c r="AB9" s="831"/>
      <c r="AC9" s="831" t="s">
        <v>327</v>
      </c>
      <c r="AD9" s="831"/>
      <c r="AE9" s="831"/>
      <c r="AF9" s="831"/>
      <c r="AG9" s="831" t="s">
        <v>328</v>
      </c>
      <c r="AH9" s="831"/>
      <c r="AI9" s="831"/>
      <c r="AJ9" s="831"/>
      <c r="AK9" s="849"/>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30"/>
      <c r="C10" s="867"/>
      <c r="D10" s="865"/>
      <c r="E10" s="865"/>
      <c r="F10" s="865"/>
      <c r="G10" s="865"/>
      <c r="H10" s="865"/>
      <c r="I10" s="865"/>
      <c r="J10" s="866"/>
      <c r="K10" s="831"/>
      <c r="L10" s="831"/>
      <c r="M10" s="831"/>
      <c r="N10" s="831"/>
      <c r="O10" s="831"/>
      <c r="P10" s="831"/>
      <c r="Q10" s="831"/>
      <c r="R10" s="831"/>
      <c r="S10" s="831"/>
      <c r="T10" s="831"/>
      <c r="U10" s="853"/>
      <c r="V10" s="883"/>
      <c r="W10" s="853"/>
      <c r="X10" s="883"/>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3"/>
      <c r="AL10" s="854"/>
      <c r="AM10" s="854"/>
      <c r="AN10" s="855"/>
      <c r="AO10" s="856"/>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30"/>
      <c r="C11" s="867"/>
      <c r="D11" s="865"/>
      <c r="E11" s="865"/>
      <c r="F11" s="865"/>
      <c r="G11" s="865"/>
      <c r="H11" s="865"/>
      <c r="I11" s="865"/>
      <c r="J11" s="866"/>
      <c r="K11" s="68">
        <v>1</v>
      </c>
      <c r="L11" s="820" t="s">
        <v>604</v>
      </c>
      <c r="M11" s="821"/>
      <c r="N11" s="820" t="s">
        <v>615</v>
      </c>
      <c r="O11" s="821"/>
      <c r="P11" s="820" t="s">
        <v>613</v>
      </c>
      <c r="Q11" s="821"/>
      <c r="R11" s="827" t="s">
        <v>473</v>
      </c>
      <c r="S11" s="828"/>
      <c r="T11" s="828"/>
      <c r="U11" s="820" t="s">
        <v>606</v>
      </c>
      <c r="V11" s="821"/>
      <c r="W11" s="820" t="s">
        <v>607</v>
      </c>
      <c r="X11" s="821"/>
      <c r="Y11" s="212"/>
      <c r="Z11" s="213"/>
      <c r="AA11" s="213"/>
      <c r="AB11" s="213"/>
      <c r="AC11" s="214"/>
      <c r="AD11" s="214"/>
      <c r="AE11" s="214"/>
      <c r="AF11" s="214">
        <v>0.04</v>
      </c>
      <c r="AG11" s="214"/>
      <c r="AH11" s="214"/>
      <c r="AI11" s="214"/>
      <c r="AJ11" s="214"/>
      <c r="AK11" s="884"/>
      <c r="AL11" s="885"/>
      <c r="AM11" s="885"/>
      <c r="AN11" s="885"/>
      <c r="AO11" s="886"/>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30"/>
      <c r="C12" s="867"/>
      <c r="D12" s="865"/>
      <c r="E12" s="865"/>
      <c r="F12" s="865"/>
      <c r="G12" s="865"/>
      <c r="H12" s="865"/>
      <c r="I12" s="865"/>
      <c r="J12" s="866"/>
      <c r="K12" s="68">
        <v>2</v>
      </c>
      <c r="L12" s="820"/>
      <c r="M12" s="821"/>
      <c r="N12" s="820"/>
      <c r="O12" s="821"/>
      <c r="P12" s="820"/>
      <c r="Q12" s="821"/>
      <c r="R12" s="827"/>
      <c r="S12" s="828"/>
      <c r="T12" s="828"/>
      <c r="U12" s="820"/>
      <c r="V12" s="821"/>
      <c r="W12" s="820"/>
      <c r="X12" s="821"/>
      <c r="Y12" s="212"/>
      <c r="Z12" s="213"/>
      <c r="AA12" s="213"/>
      <c r="AB12" s="213"/>
      <c r="AC12" s="214"/>
      <c r="AD12" s="214"/>
      <c r="AE12" s="214"/>
      <c r="AF12" s="214"/>
      <c r="AG12" s="214"/>
      <c r="AH12" s="214"/>
      <c r="AI12" s="214"/>
      <c r="AJ12" s="214"/>
      <c r="AK12" s="884"/>
      <c r="AL12" s="885"/>
      <c r="AM12" s="885"/>
      <c r="AN12" s="885"/>
      <c r="AO12" s="886"/>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30"/>
      <c r="C13" s="867"/>
      <c r="D13" s="865"/>
      <c r="E13" s="865"/>
      <c r="F13" s="865"/>
      <c r="G13" s="865"/>
      <c r="H13" s="865"/>
      <c r="I13" s="865"/>
      <c r="J13" s="866"/>
      <c r="K13" s="68">
        <v>3</v>
      </c>
      <c r="L13" s="820"/>
      <c r="M13" s="821"/>
      <c r="N13" s="820"/>
      <c r="O13" s="821"/>
      <c r="P13" s="820"/>
      <c r="Q13" s="821"/>
      <c r="R13" s="820"/>
      <c r="S13" s="710"/>
      <c r="T13" s="821"/>
      <c r="U13" s="820"/>
      <c r="V13" s="821"/>
      <c r="W13" s="820"/>
      <c r="X13" s="821"/>
      <c r="Y13" s="212"/>
      <c r="Z13" s="213"/>
      <c r="AA13" s="213"/>
      <c r="AB13" s="213"/>
      <c r="AC13" s="214"/>
      <c r="AD13" s="214"/>
      <c r="AE13" s="214"/>
      <c r="AF13" s="214"/>
      <c r="AG13" s="214"/>
      <c r="AH13" s="214"/>
      <c r="AI13" s="214"/>
      <c r="AJ13" s="214"/>
      <c r="AK13" s="884"/>
      <c r="AL13" s="885"/>
      <c r="AM13" s="885"/>
      <c r="AN13" s="885"/>
      <c r="AO13" s="886"/>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30"/>
      <c r="C14" s="867"/>
      <c r="D14" s="865"/>
      <c r="E14" s="865"/>
      <c r="F14" s="865"/>
      <c r="G14" s="865"/>
      <c r="H14" s="865"/>
      <c r="I14" s="865"/>
      <c r="J14" s="866"/>
      <c r="K14" s="68">
        <v>4</v>
      </c>
      <c r="L14" s="820"/>
      <c r="M14" s="821"/>
      <c r="N14" s="820"/>
      <c r="O14" s="821"/>
      <c r="P14" s="820"/>
      <c r="Q14" s="821"/>
      <c r="R14" s="820"/>
      <c r="S14" s="710"/>
      <c r="T14" s="821"/>
      <c r="U14" s="820"/>
      <c r="V14" s="821"/>
      <c r="W14" s="820"/>
      <c r="X14" s="821"/>
      <c r="Y14" s="212"/>
      <c r="Z14" s="213"/>
      <c r="AA14" s="213"/>
      <c r="AB14" s="213"/>
      <c r="AC14" s="214"/>
      <c r="AD14" s="214"/>
      <c r="AE14" s="214"/>
      <c r="AF14" s="214"/>
      <c r="AG14" s="214"/>
      <c r="AH14" s="214"/>
      <c r="AI14" s="214"/>
      <c r="AJ14" s="214"/>
      <c r="AK14" s="884"/>
      <c r="AL14" s="885"/>
      <c r="AM14" s="885"/>
      <c r="AN14" s="885"/>
      <c r="AO14" s="886"/>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30"/>
      <c r="C15" s="867"/>
      <c r="D15" s="865"/>
      <c r="E15" s="865"/>
      <c r="F15" s="865"/>
      <c r="G15" s="865"/>
      <c r="H15" s="865"/>
      <c r="I15" s="865"/>
      <c r="J15" s="866"/>
      <c r="K15" s="68">
        <v>5</v>
      </c>
      <c r="L15" s="820"/>
      <c r="M15" s="821"/>
      <c r="N15" s="820"/>
      <c r="O15" s="821"/>
      <c r="P15" s="820"/>
      <c r="Q15" s="821"/>
      <c r="R15" s="820"/>
      <c r="S15" s="710"/>
      <c r="T15" s="821"/>
      <c r="U15" s="820"/>
      <c r="V15" s="821"/>
      <c r="W15" s="820"/>
      <c r="X15" s="821"/>
      <c r="Y15" s="212"/>
      <c r="Z15" s="213"/>
      <c r="AA15" s="213"/>
      <c r="AB15" s="213"/>
      <c r="AC15" s="214"/>
      <c r="AD15" s="214"/>
      <c r="AE15" s="214"/>
      <c r="AF15" s="214"/>
      <c r="AG15" s="214"/>
      <c r="AH15" s="214"/>
      <c r="AI15" s="214"/>
      <c r="AJ15" s="214"/>
      <c r="AK15" s="884"/>
      <c r="AL15" s="885"/>
      <c r="AM15" s="885"/>
      <c r="AN15" s="885"/>
      <c r="AO15" s="886"/>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30"/>
      <c r="C16" s="867"/>
      <c r="D16" s="865"/>
      <c r="E16" s="865"/>
      <c r="F16" s="865"/>
      <c r="G16" s="865"/>
      <c r="H16" s="865"/>
      <c r="I16" s="865"/>
      <c r="J16" s="866"/>
      <c r="K16" s="68">
        <v>6</v>
      </c>
      <c r="L16" s="820"/>
      <c r="M16" s="821"/>
      <c r="N16" s="820"/>
      <c r="O16" s="821"/>
      <c r="P16" s="820"/>
      <c r="Q16" s="821"/>
      <c r="R16" s="820"/>
      <c r="S16" s="710"/>
      <c r="T16" s="821"/>
      <c r="U16" s="820"/>
      <c r="V16" s="821"/>
      <c r="W16" s="820"/>
      <c r="X16" s="821"/>
      <c r="Y16" s="212"/>
      <c r="Z16" s="213"/>
      <c r="AA16" s="213"/>
      <c r="AB16" s="213"/>
      <c r="AC16" s="214"/>
      <c r="AD16" s="214"/>
      <c r="AE16" s="214"/>
      <c r="AF16" s="214"/>
      <c r="AG16" s="214"/>
      <c r="AH16" s="214"/>
      <c r="AI16" s="214"/>
      <c r="AJ16" s="214"/>
      <c r="AK16" s="884"/>
      <c r="AL16" s="885"/>
      <c r="AM16" s="885"/>
      <c r="AN16" s="885"/>
      <c r="AO16" s="886"/>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30"/>
      <c r="C17" s="867"/>
      <c r="D17" s="865"/>
      <c r="E17" s="865"/>
      <c r="F17" s="865"/>
      <c r="G17" s="865"/>
      <c r="H17" s="865"/>
      <c r="I17" s="865"/>
      <c r="J17" s="866"/>
      <c r="K17" s="68">
        <v>7</v>
      </c>
      <c r="L17" s="820"/>
      <c r="M17" s="821"/>
      <c r="N17" s="820"/>
      <c r="O17" s="821"/>
      <c r="P17" s="820"/>
      <c r="Q17" s="821"/>
      <c r="R17" s="820"/>
      <c r="S17" s="710"/>
      <c r="T17" s="821"/>
      <c r="U17" s="820"/>
      <c r="V17" s="821"/>
      <c r="W17" s="820"/>
      <c r="X17" s="821"/>
      <c r="Y17" s="212"/>
      <c r="Z17" s="213"/>
      <c r="AA17" s="213"/>
      <c r="AB17" s="213"/>
      <c r="AC17" s="214"/>
      <c r="AD17" s="214"/>
      <c r="AE17" s="214"/>
      <c r="AF17" s="214"/>
      <c r="AG17" s="214"/>
      <c r="AH17" s="214"/>
      <c r="AI17" s="214"/>
      <c r="AJ17" s="214"/>
      <c r="AK17" s="884"/>
      <c r="AL17" s="885"/>
      <c r="AM17" s="885"/>
      <c r="AN17" s="885"/>
      <c r="AO17" s="886"/>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30"/>
      <c r="C18" s="867"/>
      <c r="D18" s="865"/>
      <c r="E18" s="865"/>
      <c r="F18" s="865"/>
      <c r="G18" s="865"/>
      <c r="H18" s="865"/>
      <c r="I18" s="865"/>
      <c r="J18" s="866"/>
      <c r="K18" s="68">
        <v>8</v>
      </c>
      <c r="L18" s="820"/>
      <c r="M18" s="821"/>
      <c r="N18" s="820"/>
      <c r="O18" s="821"/>
      <c r="P18" s="820"/>
      <c r="Q18" s="821"/>
      <c r="R18" s="820"/>
      <c r="S18" s="710"/>
      <c r="T18" s="821"/>
      <c r="U18" s="820"/>
      <c r="V18" s="821"/>
      <c r="W18" s="820"/>
      <c r="X18" s="821"/>
      <c r="Y18" s="212"/>
      <c r="Z18" s="213"/>
      <c r="AA18" s="213"/>
      <c r="AB18" s="213"/>
      <c r="AC18" s="214"/>
      <c r="AD18" s="214"/>
      <c r="AE18" s="214"/>
      <c r="AF18" s="214"/>
      <c r="AG18" s="214"/>
      <c r="AH18" s="214"/>
      <c r="AI18" s="214"/>
      <c r="AJ18" s="214"/>
      <c r="AK18" s="884"/>
      <c r="AL18" s="885"/>
      <c r="AM18" s="885"/>
      <c r="AN18" s="885"/>
      <c r="AO18" s="886"/>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30"/>
      <c r="C19" s="867"/>
      <c r="D19" s="865"/>
      <c r="E19" s="865"/>
      <c r="F19" s="865"/>
      <c r="G19" s="865"/>
      <c r="H19" s="865"/>
      <c r="I19" s="865"/>
      <c r="J19" s="866"/>
      <c r="K19" s="68">
        <v>9</v>
      </c>
      <c r="L19" s="820"/>
      <c r="M19" s="821"/>
      <c r="N19" s="820"/>
      <c r="O19" s="821"/>
      <c r="P19" s="820"/>
      <c r="Q19" s="821"/>
      <c r="R19" s="820"/>
      <c r="S19" s="710"/>
      <c r="T19" s="821"/>
      <c r="U19" s="820"/>
      <c r="V19" s="821"/>
      <c r="W19" s="820"/>
      <c r="X19" s="821"/>
      <c r="Y19" s="212"/>
      <c r="Z19" s="213"/>
      <c r="AA19" s="213"/>
      <c r="AB19" s="213"/>
      <c r="AC19" s="214"/>
      <c r="AD19" s="214"/>
      <c r="AE19" s="214"/>
      <c r="AF19" s="214"/>
      <c r="AG19" s="214"/>
      <c r="AH19" s="214"/>
      <c r="AI19" s="214"/>
      <c r="AJ19" s="214"/>
      <c r="AK19" s="884"/>
      <c r="AL19" s="885"/>
      <c r="AM19" s="885"/>
      <c r="AN19" s="885"/>
      <c r="AO19" s="886"/>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30"/>
      <c r="C20" s="867"/>
      <c r="D20" s="865"/>
      <c r="E20" s="865"/>
      <c r="F20" s="865"/>
      <c r="G20" s="865"/>
      <c r="H20" s="865"/>
      <c r="I20" s="865"/>
      <c r="J20" s="866"/>
      <c r="K20" s="68">
        <v>10</v>
      </c>
      <c r="L20" s="820"/>
      <c r="M20" s="821"/>
      <c r="N20" s="820"/>
      <c r="O20" s="821"/>
      <c r="P20" s="820"/>
      <c r="Q20" s="821"/>
      <c r="R20" s="820"/>
      <c r="S20" s="710"/>
      <c r="T20" s="821"/>
      <c r="U20" s="820"/>
      <c r="V20" s="821"/>
      <c r="W20" s="820"/>
      <c r="X20" s="821"/>
      <c r="Y20" s="212"/>
      <c r="Z20" s="213"/>
      <c r="AA20" s="213"/>
      <c r="AB20" s="213"/>
      <c r="AC20" s="214"/>
      <c r="AD20" s="214"/>
      <c r="AE20" s="214"/>
      <c r="AF20" s="214"/>
      <c r="AG20" s="214"/>
      <c r="AH20" s="214"/>
      <c r="AI20" s="214"/>
      <c r="AJ20" s="214"/>
      <c r="AK20" s="884"/>
      <c r="AL20" s="885"/>
      <c r="AM20" s="885"/>
      <c r="AN20" s="885"/>
      <c r="AO20" s="886"/>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30"/>
      <c r="C21" s="867"/>
      <c r="D21" s="865"/>
      <c r="E21" s="865"/>
      <c r="F21" s="865"/>
      <c r="G21" s="865"/>
      <c r="H21" s="865"/>
      <c r="I21" s="865"/>
      <c r="J21" s="866"/>
      <c r="K21" s="68">
        <v>11</v>
      </c>
      <c r="L21" s="820"/>
      <c r="M21" s="821"/>
      <c r="N21" s="820"/>
      <c r="O21" s="821"/>
      <c r="P21" s="820"/>
      <c r="Q21" s="821"/>
      <c r="R21" s="820"/>
      <c r="S21" s="710"/>
      <c r="T21" s="821"/>
      <c r="U21" s="820"/>
      <c r="V21" s="821"/>
      <c r="W21" s="820"/>
      <c r="X21" s="821"/>
      <c r="Y21" s="212"/>
      <c r="Z21" s="213"/>
      <c r="AA21" s="213"/>
      <c r="AB21" s="213"/>
      <c r="AC21" s="214"/>
      <c r="AD21" s="214"/>
      <c r="AE21" s="214"/>
      <c r="AF21" s="214"/>
      <c r="AG21" s="214"/>
      <c r="AH21" s="214"/>
      <c r="AI21" s="214"/>
      <c r="AJ21" s="214"/>
      <c r="AK21" s="884"/>
      <c r="AL21" s="885"/>
      <c r="AM21" s="885"/>
      <c r="AN21" s="885"/>
      <c r="AO21" s="886"/>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30"/>
      <c r="C22" s="867"/>
      <c r="D22" s="865"/>
      <c r="E22" s="865"/>
      <c r="F22" s="865"/>
      <c r="G22" s="865"/>
      <c r="H22" s="865"/>
      <c r="I22" s="865"/>
      <c r="J22" s="866"/>
      <c r="K22" s="68">
        <v>12</v>
      </c>
      <c r="L22" s="820"/>
      <c r="M22" s="821"/>
      <c r="N22" s="820"/>
      <c r="O22" s="821"/>
      <c r="P22" s="820"/>
      <c r="Q22" s="821"/>
      <c r="R22" s="820"/>
      <c r="S22" s="710"/>
      <c r="T22" s="821"/>
      <c r="U22" s="820"/>
      <c r="V22" s="821"/>
      <c r="W22" s="820"/>
      <c r="X22" s="821"/>
      <c r="Y22" s="212"/>
      <c r="Z22" s="213"/>
      <c r="AA22" s="213"/>
      <c r="AB22" s="213"/>
      <c r="AC22" s="214"/>
      <c r="AD22" s="214"/>
      <c r="AE22" s="214"/>
      <c r="AF22" s="214"/>
      <c r="AG22" s="214"/>
      <c r="AH22" s="214"/>
      <c r="AI22" s="214"/>
      <c r="AJ22" s="214"/>
      <c r="AK22" s="884"/>
      <c r="AL22" s="885"/>
      <c r="AM22" s="885"/>
      <c r="AN22" s="885"/>
      <c r="AO22" s="886"/>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30"/>
      <c r="C23" s="867"/>
      <c r="D23" s="865"/>
      <c r="E23" s="865"/>
      <c r="F23" s="865"/>
      <c r="G23" s="865"/>
      <c r="H23" s="865"/>
      <c r="I23" s="865"/>
      <c r="J23" s="866"/>
      <c r="K23" s="68">
        <v>13</v>
      </c>
      <c r="L23" s="820"/>
      <c r="M23" s="821"/>
      <c r="N23" s="820"/>
      <c r="O23" s="821"/>
      <c r="P23" s="820"/>
      <c r="Q23" s="821"/>
      <c r="R23" s="820"/>
      <c r="S23" s="710"/>
      <c r="T23" s="821"/>
      <c r="U23" s="820"/>
      <c r="V23" s="821"/>
      <c r="W23" s="820"/>
      <c r="X23" s="821"/>
      <c r="Y23" s="212"/>
      <c r="Z23" s="213"/>
      <c r="AA23" s="213"/>
      <c r="AB23" s="213"/>
      <c r="AC23" s="214"/>
      <c r="AD23" s="214"/>
      <c r="AE23" s="214"/>
      <c r="AF23" s="214"/>
      <c r="AG23" s="214"/>
      <c r="AH23" s="214"/>
      <c r="AI23" s="214"/>
      <c r="AJ23" s="214"/>
      <c r="AK23" s="884"/>
      <c r="AL23" s="885"/>
      <c r="AM23" s="885"/>
      <c r="AN23" s="885"/>
      <c r="AO23" s="886"/>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30"/>
      <c r="C24" s="867"/>
      <c r="D24" s="865"/>
      <c r="E24" s="865"/>
      <c r="F24" s="865"/>
      <c r="G24" s="865"/>
      <c r="H24" s="865"/>
      <c r="I24" s="865"/>
      <c r="J24" s="866"/>
      <c r="K24" s="68">
        <v>14</v>
      </c>
      <c r="L24" s="820"/>
      <c r="M24" s="821"/>
      <c r="N24" s="820"/>
      <c r="O24" s="821"/>
      <c r="P24" s="820"/>
      <c r="Q24" s="821"/>
      <c r="R24" s="820"/>
      <c r="S24" s="710"/>
      <c r="T24" s="821"/>
      <c r="U24" s="820"/>
      <c r="V24" s="821"/>
      <c r="W24" s="820"/>
      <c r="X24" s="821"/>
      <c r="Y24" s="212"/>
      <c r="Z24" s="213"/>
      <c r="AA24" s="213"/>
      <c r="AB24" s="213"/>
      <c r="AC24" s="214"/>
      <c r="AD24" s="214"/>
      <c r="AE24" s="214"/>
      <c r="AF24" s="214"/>
      <c r="AG24" s="214"/>
      <c r="AH24" s="214"/>
      <c r="AI24" s="214"/>
      <c r="AJ24" s="214"/>
      <c r="AK24" s="884"/>
      <c r="AL24" s="885"/>
      <c r="AM24" s="885"/>
      <c r="AN24" s="885"/>
      <c r="AO24" s="886"/>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30"/>
      <c r="C25" s="867"/>
      <c r="D25" s="865"/>
      <c r="E25" s="865"/>
      <c r="F25" s="865"/>
      <c r="G25" s="865"/>
      <c r="H25" s="865"/>
      <c r="I25" s="865"/>
      <c r="J25" s="866"/>
      <c r="K25" s="68">
        <v>15</v>
      </c>
      <c r="L25" s="820"/>
      <c r="M25" s="821"/>
      <c r="N25" s="820"/>
      <c r="O25" s="821"/>
      <c r="P25" s="820"/>
      <c r="Q25" s="821"/>
      <c r="R25" s="820"/>
      <c r="S25" s="710"/>
      <c r="T25" s="821"/>
      <c r="U25" s="820"/>
      <c r="V25" s="821"/>
      <c r="W25" s="820"/>
      <c r="X25" s="821"/>
      <c r="Y25" s="212"/>
      <c r="Z25" s="213"/>
      <c r="AA25" s="213"/>
      <c r="AB25" s="213"/>
      <c r="AC25" s="214"/>
      <c r="AD25" s="214"/>
      <c r="AE25" s="214"/>
      <c r="AF25" s="214"/>
      <c r="AG25" s="214"/>
      <c r="AH25" s="214"/>
      <c r="AI25" s="214"/>
      <c r="AJ25" s="214"/>
      <c r="AK25" s="884"/>
      <c r="AL25" s="885"/>
      <c r="AM25" s="885"/>
      <c r="AN25" s="885"/>
      <c r="AO25" s="886"/>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30"/>
      <c r="C26" s="867"/>
      <c r="D26" s="865"/>
      <c r="E26" s="865"/>
      <c r="F26" s="865"/>
      <c r="G26" s="865"/>
      <c r="H26" s="865"/>
      <c r="I26" s="865"/>
      <c r="J26" s="866"/>
      <c r="K26" s="68">
        <v>16</v>
      </c>
      <c r="L26" s="820"/>
      <c r="M26" s="821"/>
      <c r="N26" s="820"/>
      <c r="O26" s="821"/>
      <c r="P26" s="820"/>
      <c r="Q26" s="821"/>
      <c r="R26" s="820"/>
      <c r="S26" s="710"/>
      <c r="T26" s="821"/>
      <c r="U26" s="820"/>
      <c r="V26" s="821"/>
      <c r="W26" s="820"/>
      <c r="X26" s="821"/>
      <c r="Y26" s="212"/>
      <c r="Z26" s="213"/>
      <c r="AA26" s="213"/>
      <c r="AB26" s="213"/>
      <c r="AC26" s="214"/>
      <c r="AD26" s="214"/>
      <c r="AE26" s="214"/>
      <c r="AF26" s="214"/>
      <c r="AG26" s="214"/>
      <c r="AH26" s="214"/>
      <c r="AI26" s="214"/>
      <c r="AJ26" s="214"/>
      <c r="AK26" s="884"/>
      <c r="AL26" s="885"/>
      <c r="AM26" s="885"/>
      <c r="AN26" s="885"/>
      <c r="AO26" s="886"/>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30"/>
      <c r="C27" s="867"/>
      <c r="D27" s="865"/>
      <c r="E27" s="865"/>
      <c r="F27" s="865"/>
      <c r="G27" s="865"/>
      <c r="H27" s="865"/>
      <c r="I27" s="865"/>
      <c r="J27" s="866"/>
      <c r="K27" s="68">
        <v>17</v>
      </c>
      <c r="L27" s="820"/>
      <c r="M27" s="821"/>
      <c r="N27" s="820"/>
      <c r="O27" s="821"/>
      <c r="P27" s="820"/>
      <c r="Q27" s="821"/>
      <c r="R27" s="820"/>
      <c r="S27" s="710"/>
      <c r="T27" s="821"/>
      <c r="U27" s="820"/>
      <c r="V27" s="821"/>
      <c r="W27" s="820"/>
      <c r="X27" s="821"/>
      <c r="Y27" s="212"/>
      <c r="Z27" s="213"/>
      <c r="AA27" s="213"/>
      <c r="AB27" s="213"/>
      <c r="AC27" s="214"/>
      <c r="AD27" s="214"/>
      <c r="AE27" s="214"/>
      <c r="AF27" s="214"/>
      <c r="AG27" s="214"/>
      <c r="AH27" s="214"/>
      <c r="AI27" s="214"/>
      <c r="AJ27" s="214"/>
      <c r="AK27" s="884"/>
      <c r="AL27" s="885"/>
      <c r="AM27" s="885"/>
      <c r="AN27" s="885"/>
      <c r="AO27" s="886"/>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30"/>
      <c r="C28" s="867"/>
      <c r="D28" s="865"/>
      <c r="E28" s="865"/>
      <c r="F28" s="865"/>
      <c r="G28" s="865"/>
      <c r="H28" s="865"/>
      <c r="I28" s="865"/>
      <c r="J28" s="866"/>
      <c r="K28" s="68">
        <v>18</v>
      </c>
      <c r="L28" s="820"/>
      <c r="M28" s="821"/>
      <c r="N28" s="820"/>
      <c r="O28" s="821"/>
      <c r="P28" s="820"/>
      <c r="Q28" s="821"/>
      <c r="R28" s="820"/>
      <c r="S28" s="710"/>
      <c r="T28" s="821"/>
      <c r="U28" s="820"/>
      <c r="V28" s="821"/>
      <c r="W28" s="820"/>
      <c r="X28" s="821"/>
      <c r="Y28" s="212"/>
      <c r="Z28" s="213"/>
      <c r="AA28" s="213"/>
      <c r="AB28" s="213"/>
      <c r="AC28" s="214"/>
      <c r="AD28" s="214"/>
      <c r="AE28" s="214"/>
      <c r="AF28" s="214"/>
      <c r="AG28" s="214"/>
      <c r="AH28" s="214"/>
      <c r="AI28" s="214"/>
      <c r="AJ28" s="214"/>
      <c r="AK28" s="884"/>
      <c r="AL28" s="885"/>
      <c r="AM28" s="885"/>
      <c r="AN28" s="885"/>
      <c r="AO28" s="886"/>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30"/>
      <c r="C29" s="867"/>
      <c r="D29" s="865"/>
      <c r="E29" s="865"/>
      <c r="F29" s="865"/>
      <c r="G29" s="865"/>
      <c r="H29" s="865"/>
      <c r="I29" s="865"/>
      <c r="J29" s="866"/>
      <c r="K29" s="68">
        <v>19</v>
      </c>
      <c r="L29" s="820"/>
      <c r="M29" s="821"/>
      <c r="N29" s="820"/>
      <c r="O29" s="821"/>
      <c r="P29" s="820"/>
      <c r="Q29" s="821"/>
      <c r="R29" s="820"/>
      <c r="S29" s="710"/>
      <c r="T29" s="821"/>
      <c r="U29" s="820"/>
      <c r="V29" s="821"/>
      <c r="W29" s="820"/>
      <c r="X29" s="821"/>
      <c r="Y29" s="212"/>
      <c r="Z29" s="213"/>
      <c r="AA29" s="213"/>
      <c r="AB29" s="213"/>
      <c r="AC29" s="214"/>
      <c r="AD29" s="214"/>
      <c r="AE29" s="214"/>
      <c r="AF29" s="214"/>
      <c r="AG29" s="214"/>
      <c r="AH29" s="214"/>
      <c r="AI29" s="214"/>
      <c r="AJ29" s="214"/>
      <c r="AK29" s="884"/>
      <c r="AL29" s="885"/>
      <c r="AM29" s="885"/>
      <c r="AN29" s="885"/>
      <c r="AO29" s="886"/>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30"/>
      <c r="C30" s="867"/>
      <c r="D30" s="865"/>
      <c r="E30" s="865"/>
      <c r="F30" s="865"/>
      <c r="G30" s="865"/>
      <c r="H30" s="865"/>
      <c r="I30" s="865"/>
      <c r="J30" s="866"/>
      <c r="K30" s="68">
        <v>20</v>
      </c>
      <c r="L30" s="820"/>
      <c r="M30" s="821"/>
      <c r="N30" s="820"/>
      <c r="O30" s="821"/>
      <c r="P30" s="820"/>
      <c r="Q30" s="821"/>
      <c r="R30" s="820"/>
      <c r="S30" s="710"/>
      <c r="T30" s="821"/>
      <c r="U30" s="820"/>
      <c r="V30" s="821"/>
      <c r="W30" s="820"/>
      <c r="X30" s="821"/>
      <c r="Y30" s="212"/>
      <c r="Z30" s="213"/>
      <c r="AA30" s="213"/>
      <c r="AB30" s="213"/>
      <c r="AC30" s="214"/>
      <c r="AD30" s="214"/>
      <c r="AE30" s="214"/>
      <c r="AF30" s="214"/>
      <c r="AG30" s="214"/>
      <c r="AH30" s="214"/>
      <c r="AI30" s="214"/>
      <c r="AJ30" s="214"/>
      <c r="AK30" s="884"/>
      <c r="AL30" s="885"/>
      <c r="AM30" s="885"/>
      <c r="AN30" s="885"/>
      <c r="AO30" s="886"/>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30"/>
      <c r="C31" s="867"/>
      <c r="D31" s="865"/>
      <c r="E31" s="865"/>
      <c r="F31" s="865"/>
      <c r="G31" s="865"/>
      <c r="H31" s="865"/>
      <c r="I31" s="865"/>
      <c r="J31" s="866"/>
      <c r="K31" s="68">
        <v>21</v>
      </c>
      <c r="L31" s="820"/>
      <c r="M31" s="821"/>
      <c r="N31" s="820"/>
      <c r="O31" s="821"/>
      <c r="P31" s="820"/>
      <c r="Q31" s="821"/>
      <c r="R31" s="820"/>
      <c r="S31" s="710"/>
      <c r="T31" s="821"/>
      <c r="U31" s="820"/>
      <c r="V31" s="821"/>
      <c r="W31" s="820"/>
      <c r="X31" s="821"/>
      <c r="Y31" s="212"/>
      <c r="Z31" s="213"/>
      <c r="AA31" s="213"/>
      <c r="AB31" s="213"/>
      <c r="AC31" s="214"/>
      <c r="AD31" s="214"/>
      <c r="AE31" s="214"/>
      <c r="AF31" s="214"/>
      <c r="AG31" s="214"/>
      <c r="AH31" s="214"/>
      <c r="AI31" s="214"/>
      <c r="AJ31" s="214"/>
      <c r="AK31" s="884"/>
      <c r="AL31" s="885"/>
      <c r="AM31" s="885"/>
      <c r="AN31" s="885"/>
      <c r="AO31" s="886"/>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30"/>
      <c r="C32" s="867"/>
      <c r="D32" s="865"/>
      <c r="E32" s="865"/>
      <c r="F32" s="865"/>
      <c r="G32" s="865"/>
      <c r="H32" s="865"/>
      <c r="I32" s="865"/>
      <c r="J32" s="866"/>
      <c r="K32" s="68">
        <v>22</v>
      </c>
      <c r="L32" s="820"/>
      <c r="M32" s="821"/>
      <c r="N32" s="820"/>
      <c r="O32" s="821"/>
      <c r="P32" s="820"/>
      <c r="Q32" s="821"/>
      <c r="R32" s="820"/>
      <c r="S32" s="710"/>
      <c r="T32" s="821"/>
      <c r="U32" s="820"/>
      <c r="V32" s="821"/>
      <c r="W32" s="820"/>
      <c r="X32" s="821"/>
      <c r="Y32" s="212"/>
      <c r="Z32" s="213"/>
      <c r="AA32" s="213"/>
      <c r="AB32" s="213"/>
      <c r="AC32" s="214"/>
      <c r="AD32" s="214"/>
      <c r="AE32" s="214"/>
      <c r="AF32" s="214"/>
      <c r="AG32" s="214"/>
      <c r="AH32" s="214"/>
      <c r="AI32" s="214"/>
      <c r="AJ32" s="214"/>
      <c r="AK32" s="884"/>
      <c r="AL32" s="885"/>
      <c r="AM32" s="885"/>
      <c r="AN32" s="885"/>
      <c r="AO32" s="886"/>
      <c r="AP32" s="2"/>
      <c r="AQ32" s="161">
        <f t="shared" ref="AQ32" si="9">IF(P37="材質劣化",2,IF(P37="漏水",3,1))</f>
        <v>1</v>
      </c>
      <c r="AR32" s="3"/>
      <c r="AS32" s="860"/>
      <c r="AT32" s="860"/>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30"/>
      <c r="C33" s="867"/>
      <c r="D33" s="865"/>
      <c r="E33" s="865"/>
      <c r="F33" s="865"/>
      <c r="G33" s="865"/>
      <c r="H33" s="865"/>
      <c r="I33" s="865"/>
      <c r="J33" s="866"/>
      <c r="K33" s="68">
        <v>23</v>
      </c>
      <c r="L33" s="820"/>
      <c r="M33" s="821"/>
      <c r="N33" s="820"/>
      <c r="O33" s="821"/>
      <c r="P33" s="820"/>
      <c r="Q33" s="821"/>
      <c r="R33" s="820"/>
      <c r="S33" s="710"/>
      <c r="T33" s="821"/>
      <c r="U33" s="820"/>
      <c r="V33" s="821"/>
      <c r="W33" s="820"/>
      <c r="X33" s="821"/>
      <c r="Y33" s="212"/>
      <c r="Z33" s="213"/>
      <c r="AA33" s="213"/>
      <c r="AB33" s="213"/>
      <c r="AC33" s="214"/>
      <c r="AD33" s="214"/>
      <c r="AE33" s="214"/>
      <c r="AF33" s="214"/>
      <c r="AG33" s="214"/>
      <c r="AH33" s="214"/>
      <c r="AI33" s="214"/>
      <c r="AJ33" s="214"/>
      <c r="AK33" s="884"/>
      <c r="AL33" s="885"/>
      <c r="AM33" s="885"/>
      <c r="AN33" s="885"/>
      <c r="AO33" s="886"/>
      <c r="AP33" s="2"/>
      <c r="AQ33" s="161">
        <f t="shared" ref="AQ33" si="10">IF(P33="材質劣化",2,IF(P33="漏水",3,1))</f>
        <v>1</v>
      </c>
      <c r="AR33" s="3"/>
      <c r="AS33" s="888"/>
      <c r="AT33" s="888"/>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30"/>
      <c r="C34" s="867"/>
      <c r="D34" s="865"/>
      <c r="E34" s="865"/>
      <c r="F34" s="865"/>
      <c r="G34" s="865"/>
      <c r="H34" s="865"/>
      <c r="I34" s="865"/>
      <c r="J34" s="866"/>
      <c r="K34" s="68">
        <v>24</v>
      </c>
      <c r="L34" s="820"/>
      <c r="M34" s="821"/>
      <c r="N34" s="820"/>
      <c r="O34" s="821"/>
      <c r="P34" s="820"/>
      <c r="Q34" s="821"/>
      <c r="R34" s="820"/>
      <c r="S34" s="710"/>
      <c r="T34" s="821"/>
      <c r="U34" s="820"/>
      <c r="V34" s="821"/>
      <c r="W34" s="820"/>
      <c r="X34" s="821"/>
      <c r="Y34" s="212"/>
      <c r="Z34" s="213"/>
      <c r="AA34" s="213"/>
      <c r="AB34" s="213"/>
      <c r="AC34" s="214"/>
      <c r="AD34" s="214"/>
      <c r="AE34" s="214"/>
      <c r="AF34" s="214"/>
      <c r="AG34" s="214"/>
      <c r="AH34" s="214"/>
      <c r="AI34" s="214"/>
      <c r="AJ34" s="214"/>
      <c r="AK34" s="884"/>
      <c r="AL34" s="885"/>
      <c r="AM34" s="885"/>
      <c r="AN34" s="885"/>
      <c r="AO34" s="886"/>
      <c r="AP34" s="2"/>
      <c r="AQ34" s="161">
        <f t="shared" ref="AQ34" si="11">IF(P36="材質劣化",2,IF(P36="漏水",3,1))</f>
        <v>1</v>
      </c>
      <c r="AR34" s="3"/>
      <c r="AS34" s="887"/>
      <c r="AT34" s="887"/>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30"/>
      <c r="C35" s="867"/>
      <c r="D35" s="865"/>
      <c r="E35" s="865"/>
      <c r="F35" s="865"/>
      <c r="G35" s="865"/>
      <c r="H35" s="865"/>
      <c r="I35" s="865"/>
      <c r="J35" s="866"/>
      <c r="K35" s="899" t="s">
        <v>377</v>
      </c>
      <c r="L35" s="831" t="s">
        <v>181</v>
      </c>
      <c r="M35" s="831"/>
      <c r="N35" s="831"/>
      <c r="O35" s="831"/>
      <c r="P35" s="831"/>
      <c r="Q35" s="831"/>
      <c r="R35" s="831"/>
      <c r="S35" s="831"/>
      <c r="T35" s="831"/>
      <c r="U35" s="831"/>
      <c r="V35" s="831"/>
      <c r="W35" s="831"/>
      <c r="X35" s="831"/>
      <c r="Y35" s="874" t="s">
        <v>331</v>
      </c>
      <c r="Z35" s="875"/>
      <c r="AA35" s="875"/>
      <c r="AB35" s="857"/>
      <c r="AC35" s="108">
        <f t="shared" ref="AC35:AD35" si="12">SUM(AC11:AC34)</f>
        <v>0</v>
      </c>
      <c r="AD35" s="108">
        <f t="shared" si="12"/>
        <v>0</v>
      </c>
      <c r="AE35" s="108">
        <f>SUM(AE11:AE34)</f>
        <v>0</v>
      </c>
      <c r="AF35" s="108">
        <f t="shared" ref="AF35:AJ35" si="13">SUM(AF11:AF34)</f>
        <v>0.04</v>
      </c>
      <c r="AG35" s="108">
        <f t="shared" si="13"/>
        <v>0</v>
      </c>
      <c r="AH35" s="108">
        <f t="shared" si="13"/>
        <v>0</v>
      </c>
      <c r="AI35" s="108">
        <f t="shared" si="13"/>
        <v>0</v>
      </c>
      <c r="AJ35" s="109">
        <f t="shared" si="13"/>
        <v>0</v>
      </c>
      <c r="AK35" s="831" t="s">
        <v>456</v>
      </c>
      <c r="AL35" s="831"/>
      <c r="AM35" s="903" t="s">
        <v>262</v>
      </c>
      <c r="AN35" s="903"/>
      <c r="AO35" s="90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30"/>
      <c r="C36" s="867"/>
      <c r="D36" s="865"/>
      <c r="E36" s="865"/>
      <c r="F36" s="865"/>
      <c r="G36" s="865"/>
      <c r="H36" s="865"/>
      <c r="I36" s="865"/>
      <c r="J36" s="866"/>
      <c r="K36" s="900"/>
      <c r="L36" s="845" t="s">
        <v>332</v>
      </c>
      <c r="M36" s="846"/>
      <c r="N36" s="881"/>
      <c r="O36" s="845" t="s">
        <v>556</v>
      </c>
      <c r="P36" s="846"/>
      <c r="Q36" s="846"/>
      <c r="R36" s="846"/>
      <c r="S36" s="846"/>
      <c r="T36" s="846"/>
      <c r="U36" s="846"/>
      <c r="V36" s="846"/>
      <c r="W36" s="846"/>
      <c r="X36" s="881"/>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1"/>
      <c r="AL36" s="831"/>
      <c r="AM36" s="903"/>
      <c r="AN36" s="903"/>
      <c r="AO36" s="90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30"/>
      <c r="C37" s="867"/>
      <c r="D37" s="865"/>
      <c r="E37" s="865"/>
      <c r="F37" s="865"/>
      <c r="G37" s="865"/>
      <c r="H37" s="865"/>
      <c r="I37" s="865"/>
      <c r="J37" s="866"/>
      <c r="K37" s="900"/>
      <c r="L37" s="849"/>
      <c r="M37" s="850"/>
      <c r="N37" s="882"/>
      <c r="O37" s="849"/>
      <c r="P37" s="850"/>
      <c r="Q37" s="850"/>
      <c r="R37" s="850"/>
      <c r="S37" s="850"/>
      <c r="T37" s="850"/>
      <c r="U37" s="850"/>
      <c r="V37" s="850"/>
      <c r="W37" s="850"/>
      <c r="X37" s="882"/>
      <c r="Y37" s="889">
        <f>IF(COUNTIF(Y11:Y34,"〇")&gt;0,1,0)</f>
        <v>0</v>
      </c>
      <c r="Z37" s="889">
        <f t="shared" ref="Z37:AB37" si="14">IF(COUNTIF(Z11:Z34,"〇")&gt;0,1,0)</f>
        <v>0</v>
      </c>
      <c r="AA37" s="889">
        <f t="shared" si="14"/>
        <v>0</v>
      </c>
      <c r="AB37" s="889">
        <f t="shared" si="14"/>
        <v>0</v>
      </c>
      <c r="AC37" s="889">
        <f>COUNTA(AC11:AC34)</f>
        <v>0</v>
      </c>
      <c r="AD37" s="889">
        <f t="shared" ref="AD37:AI37" si="15">COUNTA(AD11:AD34)</f>
        <v>0</v>
      </c>
      <c r="AE37" s="889">
        <f t="shared" si="15"/>
        <v>0</v>
      </c>
      <c r="AF37" s="889">
        <f t="shared" si="15"/>
        <v>1</v>
      </c>
      <c r="AG37" s="889">
        <f t="shared" si="15"/>
        <v>0</v>
      </c>
      <c r="AH37" s="889">
        <f t="shared" si="15"/>
        <v>0</v>
      </c>
      <c r="AI37" s="889">
        <f t="shared" si="15"/>
        <v>0</v>
      </c>
      <c r="AJ37" s="889">
        <f>COUNTA(AJ11:AJ34)</f>
        <v>0</v>
      </c>
      <c r="AK37" s="831"/>
      <c r="AL37" s="831"/>
      <c r="AM37" s="903"/>
      <c r="AN37" s="903"/>
      <c r="AO37" s="90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30"/>
      <c r="C38" s="867"/>
      <c r="D38" s="865"/>
      <c r="E38" s="865"/>
      <c r="F38" s="865"/>
      <c r="G38" s="865"/>
      <c r="H38" s="865"/>
      <c r="I38" s="865"/>
      <c r="J38" s="866"/>
      <c r="K38" s="900"/>
      <c r="L38" s="853"/>
      <c r="M38" s="854"/>
      <c r="N38" s="883"/>
      <c r="O38" s="853"/>
      <c r="P38" s="854"/>
      <c r="Q38" s="854"/>
      <c r="R38" s="854"/>
      <c r="S38" s="854"/>
      <c r="T38" s="854"/>
      <c r="U38" s="854"/>
      <c r="V38" s="854"/>
      <c r="W38" s="854"/>
      <c r="X38" s="883"/>
      <c r="Y38" s="889"/>
      <c r="Z38" s="889"/>
      <c r="AA38" s="889"/>
      <c r="AB38" s="889"/>
      <c r="AC38" s="889"/>
      <c r="AD38" s="889"/>
      <c r="AE38" s="889"/>
      <c r="AF38" s="889"/>
      <c r="AG38" s="889"/>
      <c r="AH38" s="889"/>
      <c r="AI38" s="889"/>
      <c r="AJ38" s="889"/>
      <c r="AK38" s="831"/>
      <c r="AL38" s="831"/>
      <c r="AM38" s="903"/>
      <c r="AN38" s="903"/>
      <c r="AO38" s="90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30"/>
      <c r="C39" s="867"/>
      <c r="D39" s="865"/>
      <c r="E39" s="865"/>
      <c r="F39" s="865"/>
      <c r="G39" s="865"/>
      <c r="H39" s="865"/>
      <c r="I39" s="865"/>
      <c r="J39" s="865"/>
      <c r="K39" s="897" t="s">
        <v>557</v>
      </c>
      <c r="L39" s="901" t="s">
        <v>639</v>
      </c>
      <c r="M39" s="902"/>
      <c r="N39" s="902"/>
      <c r="O39" s="902"/>
      <c r="P39" s="902"/>
      <c r="Q39" s="902"/>
      <c r="R39" s="902"/>
      <c r="S39" s="902"/>
      <c r="T39" s="902"/>
      <c r="U39" s="902"/>
      <c r="V39" s="902"/>
      <c r="W39" s="902"/>
      <c r="X39" s="902"/>
      <c r="Y39" s="902"/>
      <c r="Z39" s="902"/>
      <c r="AA39" s="902"/>
      <c r="AB39" s="902"/>
      <c r="AC39" s="902"/>
      <c r="AD39" s="902"/>
      <c r="AE39" s="902"/>
      <c r="AF39" s="902"/>
      <c r="AG39" s="902"/>
      <c r="AH39" s="902"/>
      <c r="AI39" s="902"/>
      <c r="AJ39" s="902"/>
      <c r="AK39" s="891"/>
      <c r="AL39" s="891"/>
      <c r="AM39" s="891"/>
      <c r="AN39" s="891"/>
      <c r="AO39" s="892"/>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30"/>
      <c r="C40" s="867"/>
      <c r="D40" s="865"/>
      <c r="E40" s="865"/>
      <c r="F40" s="865"/>
      <c r="G40" s="865"/>
      <c r="H40" s="865"/>
      <c r="I40" s="865"/>
      <c r="J40" s="865"/>
      <c r="K40" s="898"/>
      <c r="L40" s="891"/>
      <c r="M40" s="891"/>
      <c r="N40" s="891"/>
      <c r="O40" s="891"/>
      <c r="P40" s="891"/>
      <c r="Q40" s="891"/>
      <c r="R40" s="891"/>
      <c r="S40" s="891"/>
      <c r="T40" s="891"/>
      <c r="U40" s="891"/>
      <c r="V40" s="891"/>
      <c r="W40" s="891"/>
      <c r="X40" s="891"/>
      <c r="Y40" s="891"/>
      <c r="Z40" s="891"/>
      <c r="AA40" s="891"/>
      <c r="AB40" s="891"/>
      <c r="AC40" s="891"/>
      <c r="AD40" s="891"/>
      <c r="AE40" s="891"/>
      <c r="AF40" s="891"/>
      <c r="AG40" s="891"/>
      <c r="AH40" s="891"/>
      <c r="AI40" s="891"/>
      <c r="AJ40" s="891"/>
      <c r="AK40" s="891"/>
      <c r="AL40" s="891"/>
      <c r="AM40" s="891"/>
      <c r="AN40" s="891"/>
      <c r="AO40" s="892"/>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30"/>
      <c r="C41" s="867"/>
      <c r="D41" s="865"/>
      <c r="E41" s="865"/>
      <c r="F41" s="865"/>
      <c r="G41" s="865"/>
      <c r="H41" s="865"/>
      <c r="I41" s="865"/>
      <c r="J41" s="865"/>
      <c r="K41" s="898"/>
      <c r="L41" s="891"/>
      <c r="M41" s="891"/>
      <c r="N41" s="891"/>
      <c r="O41" s="891"/>
      <c r="P41" s="891"/>
      <c r="Q41" s="891"/>
      <c r="R41" s="891"/>
      <c r="S41" s="891"/>
      <c r="T41" s="891"/>
      <c r="U41" s="891"/>
      <c r="V41" s="891"/>
      <c r="W41" s="891"/>
      <c r="X41" s="891"/>
      <c r="Y41" s="891"/>
      <c r="Z41" s="891"/>
      <c r="AA41" s="891"/>
      <c r="AB41" s="891"/>
      <c r="AC41" s="891"/>
      <c r="AD41" s="891"/>
      <c r="AE41" s="891"/>
      <c r="AF41" s="891"/>
      <c r="AG41" s="891"/>
      <c r="AH41" s="891"/>
      <c r="AI41" s="891"/>
      <c r="AJ41" s="891"/>
      <c r="AK41" s="891"/>
      <c r="AL41" s="891"/>
      <c r="AM41" s="891"/>
      <c r="AN41" s="891"/>
      <c r="AO41" s="892"/>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30"/>
      <c r="C42" s="867"/>
      <c r="D42" s="865"/>
      <c r="E42" s="865"/>
      <c r="F42" s="865"/>
      <c r="G42" s="865"/>
      <c r="H42" s="865"/>
      <c r="I42" s="865"/>
      <c r="J42" s="865"/>
      <c r="K42" s="898"/>
      <c r="L42" s="895"/>
      <c r="M42" s="895"/>
      <c r="N42" s="895"/>
      <c r="O42" s="895"/>
      <c r="P42" s="895"/>
      <c r="Q42" s="895"/>
      <c r="R42" s="895"/>
      <c r="S42" s="895"/>
      <c r="T42" s="895"/>
      <c r="U42" s="895"/>
      <c r="V42" s="895"/>
      <c r="W42" s="895"/>
      <c r="X42" s="895"/>
      <c r="Y42" s="895"/>
      <c r="Z42" s="895"/>
      <c r="AA42" s="895"/>
      <c r="AB42" s="895"/>
      <c r="AC42" s="895"/>
      <c r="AD42" s="895"/>
      <c r="AE42" s="895"/>
      <c r="AF42" s="895"/>
      <c r="AG42" s="895"/>
      <c r="AH42" s="895"/>
      <c r="AI42" s="895"/>
      <c r="AJ42" s="895"/>
      <c r="AK42" s="895"/>
      <c r="AL42" s="895"/>
      <c r="AM42" s="895"/>
      <c r="AN42" s="895"/>
      <c r="AO42" s="896"/>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30"/>
      <c r="C43" s="867"/>
      <c r="D43" s="865"/>
      <c r="E43" s="865"/>
      <c r="F43" s="865"/>
      <c r="G43" s="865"/>
      <c r="H43" s="865"/>
      <c r="I43" s="865"/>
      <c r="J43" s="866"/>
      <c r="K43" s="893" t="s">
        <v>333</v>
      </c>
      <c r="L43" s="893"/>
      <c r="M43" s="893"/>
      <c r="N43" s="893"/>
      <c r="O43" s="893"/>
      <c r="P43" s="893"/>
      <c r="Q43" s="893"/>
      <c r="R43" s="893"/>
      <c r="S43" s="893"/>
      <c r="T43" s="893"/>
      <c r="U43" s="893"/>
      <c r="V43" s="893"/>
      <c r="W43" s="893"/>
      <c r="X43" s="893"/>
      <c r="Y43" s="893"/>
      <c r="Z43" s="893"/>
      <c r="AA43" s="893"/>
      <c r="AB43" s="893"/>
      <c r="AC43" s="893"/>
      <c r="AD43" s="893"/>
      <c r="AE43" s="893"/>
      <c r="AF43" s="893"/>
      <c r="AG43" s="893"/>
      <c r="AH43" s="893"/>
      <c r="AI43" s="893"/>
      <c r="AJ43" s="893"/>
      <c r="AK43" s="893"/>
      <c r="AL43" s="893"/>
      <c r="AM43" s="893"/>
      <c r="AN43" s="893"/>
      <c r="AO43" s="89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30"/>
      <c r="C44" s="867"/>
      <c r="D44" s="865"/>
      <c r="E44" s="865"/>
      <c r="F44" s="865"/>
      <c r="G44" s="865"/>
      <c r="H44" s="865"/>
      <c r="I44" s="865"/>
      <c r="J44" s="866"/>
      <c r="K44" s="890" t="s">
        <v>412</v>
      </c>
      <c r="L44" s="891"/>
      <c r="M44" s="891"/>
      <c r="N44" s="891"/>
      <c r="O44" s="891"/>
      <c r="P44" s="891"/>
      <c r="Q44" s="891"/>
      <c r="R44" s="891"/>
      <c r="S44" s="891"/>
      <c r="T44" s="891"/>
      <c r="U44" s="891"/>
      <c r="V44" s="891"/>
      <c r="W44" s="891"/>
      <c r="X44" s="891"/>
      <c r="Y44" s="891"/>
      <c r="Z44" s="891"/>
      <c r="AA44" s="891"/>
      <c r="AB44" s="891"/>
      <c r="AC44" s="891"/>
      <c r="AD44" s="891"/>
      <c r="AE44" s="891"/>
      <c r="AF44" s="891"/>
      <c r="AG44" s="891"/>
      <c r="AH44" s="891"/>
      <c r="AI44" s="891"/>
      <c r="AJ44" s="891"/>
      <c r="AK44" s="891"/>
      <c r="AL44" s="891"/>
      <c r="AM44" s="891"/>
      <c r="AN44" s="891"/>
      <c r="AO44" s="892"/>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68"/>
      <c r="D45" s="869"/>
      <c r="E45" s="869"/>
      <c r="F45" s="869"/>
      <c r="G45" s="869"/>
      <c r="H45" s="869"/>
      <c r="I45" s="869"/>
      <c r="J45" s="870"/>
      <c r="K45" s="894" t="s">
        <v>555</v>
      </c>
      <c r="L45" s="895"/>
      <c r="M45" s="895"/>
      <c r="N45" s="895"/>
      <c r="O45" s="895"/>
      <c r="P45" s="895"/>
      <c r="Q45" s="895"/>
      <c r="R45" s="895"/>
      <c r="S45" s="895"/>
      <c r="T45" s="895"/>
      <c r="U45" s="895"/>
      <c r="V45" s="895"/>
      <c r="W45" s="895"/>
      <c r="X45" s="895"/>
      <c r="Y45" s="895"/>
      <c r="Z45" s="895"/>
      <c r="AA45" s="895"/>
      <c r="AB45" s="895"/>
      <c r="AC45" s="895"/>
      <c r="AD45" s="895"/>
      <c r="AE45" s="895"/>
      <c r="AF45" s="895"/>
      <c r="AG45" s="895"/>
      <c r="AH45" s="895"/>
      <c r="AI45" s="895"/>
      <c r="AJ45" s="895"/>
      <c r="AK45" s="895"/>
      <c r="AL45" s="895"/>
      <c r="AM45" s="895"/>
      <c r="AN45" s="895"/>
      <c r="AO45" s="896"/>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164" priority="3">
      <formula>$AQ11=2</formula>
    </cfRule>
  </conditionalFormatting>
  <conditionalFormatting sqref="Y29:AB29 AG29:AJ29">
    <cfRule type="expression" dxfId="163" priority="16">
      <formula>$AQ28=2</formula>
    </cfRule>
  </conditionalFormatting>
  <conditionalFormatting sqref="Y30:AB31 AG30:AJ31">
    <cfRule type="expression" dxfId="162" priority="13">
      <formula>$AQ28=2</formula>
    </cfRule>
  </conditionalFormatting>
  <conditionalFormatting sqref="Y32:AB32 AG32:AJ32">
    <cfRule type="expression" dxfId="161" priority="10">
      <formula>$AQ29=2</formula>
    </cfRule>
  </conditionalFormatting>
  <conditionalFormatting sqref="Y33:AB33 AG33:AJ33">
    <cfRule type="expression" dxfId="160" priority="7">
      <formula>$AQ29=2</formula>
    </cfRule>
  </conditionalFormatting>
  <conditionalFormatting sqref="Y34:AB34 AG34:AJ34">
    <cfRule type="expression" dxfId="159" priority="4">
      <formula>$AQ29=2</formula>
    </cfRule>
  </conditionalFormatting>
  <conditionalFormatting sqref="Y11:AF28">
    <cfRule type="expression" dxfId="158" priority="2">
      <formula>$AQ11=3</formula>
    </cfRule>
  </conditionalFormatting>
  <conditionalFormatting sqref="Y29:AF29">
    <cfRule type="expression" dxfId="157" priority="17">
      <formula>$AQ28=3</formula>
    </cfRule>
  </conditionalFormatting>
  <conditionalFormatting sqref="Y30:AF31">
    <cfRule type="expression" dxfId="156" priority="14">
      <formula>$AQ28=3</formula>
    </cfRule>
  </conditionalFormatting>
  <conditionalFormatting sqref="Y32:AF32">
    <cfRule type="expression" dxfId="155" priority="11">
      <formula>$AQ29=3</formula>
    </cfRule>
  </conditionalFormatting>
  <conditionalFormatting sqref="Y33:AF33">
    <cfRule type="expression" dxfId="154" priority="8">
      <formula>$AQ29=3</formula>
    </cfRule>
  </conditionalFormatting>
  <conditionalFormatting sqref="Y34:AF34">
    <cfRule type="expression" dxfId="153" priority="5">
      <formula>$AQ29=3</formula>
    </cfRule>
  </conditionalFormatting>
  <conditionalFormatting sqref="AC11:AJ28">
    <cfRule type="expression" dxfId="152" priority="1">
      <formula>$AQ11=1</formula>
    </cfRule>
  </conditionalFormatting>
  <conditionalFormatting sqref="AC29:AJ29">
    <cfRule type="expression" dxfId="151" priority="18">
      <formula>$AQ28=1</formula>
    </cfRule>
  </conditionalFormatting>
  <conditionalFormatting sqref="AC30:AJ31">
    <cfRule type="expression" dxfId="150" priority="15">
      <formula>$AQ28=1</formula>
    </cfRule>
  </conditionalFormatting>
  <conditionalFormatting sqref="AC32:AJ32">
    <cfRule type="expression" dxfId="149" priority="12">
      <formula>$AQ29=1</formula>
    </cfRule>
  </conditionalFormatting>
  <conditionalFormatting sqref="AC33:AJ33">
    <cfRule type="expression" dxfId="148" priority="9">
      <formula>$AQ29=1</formula>
    </cfRule>
  </conditionalFormatting>
  <conditionalFormatting sqref="AC34:AJ34">
    <cfRule type="expression" dxfId="147" priority="6">
      <formula>$AQ29=1</formula>
    </cfRule>
  </conditionalFormatting>
  <dataValidations count="2">
    <dataValidation type="list" allowBlank="1" showInputMessage="1" showErrorMessage="1" sqref="Y11:AB34" xr:uid="{70C1DA70-655C-4631-A1D1-E78054E1A6E5}">
      <formula1>"〇,"</formula1>
    </dataValidation>
    <dataValidation type="list" allowBlank="1" showInputMessage="1" showErrorMessage="1" sqref="N11:O34" xr:uid="{9A132963-73F1-4A18-9987-546935A11A52}">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0716CB1-5191-4061-BF08-8C768053190B}">
          <x14:formula1>
            <xm:f>'(参考)リスト'!$G$16:$G$19</xm:f>
          </x14:formula1>
          <xm:sqref>AM35:AO38</xm:sqref>
        </x14:dataValidation>
        <x14:dataValidation type="list" allowBlank="1" showInputMessage="1" showErrorMessage="1" xr:uid="{A18FAB1F-D41B-4DC8-8A2D-0A7755A2CC65}">
          <x14:formula1>
            <xm:f>'(参考)リスト'!$B$16:$B$21</xm:f>
          </x14:formula1>
          <xm:sqref>L11:M34</xm:sqref>
        </x14:dataValidation>
        <x14:dataValidation type="list" allowBlank="1" showInputMessage="1" showErrorMessage="1" xr:uid="{1469C7EB-AF31-478A-990D-4A42E311E2C3}">
          <x14:formula1>
            <xm:f>'(参考)リスト'!$E$16:$E$27</xm:f>
          </x14:formula1>
          <xm:sqref>R11:T34</xm:sqref>
        </x14:dataValidation>
        <x14:dataValidation type="list" allowBlank="1" showInputMessage="1" showErrorMessage="1" xr:uid="{423F99FD-956E-4996-9D29-A1633C982190}">
          <x14:formula1>
            <xm:f>'(参考)リスト'!$D$16:$D$18</xm:f>
          </x14:formula1>
          <xm:sqref>P11:Q34</xm:sqref>
        </x14:dataValidation>
        <x14:dataValidation type="list" allowBlank="1" showInputMessage="1" showErrorMessage="1" xr:uid="{FB700FC4-1D9B-4640-8613-1035F219B480}">
          <x14:formula1>
            <xm:f>'(参考)リスト'!$F$16:$F$21</xm:f>
          </x14:formula1>
          <xm:sqref>U11:X34</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6F061-7DAB-496B-9ADA-3AB16719065B}">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3" t="s">
        <v>502</v>
      </c>
      <c r="AV1" s="842" t="s">
        <v>403</v>
      </c>
      <c r="AW1" s="842"/>
      <c r="AX1" s="842"/>
      <c r="AY1" s="843" t="s">
        <v>46</v>
      </c>
      <c r="AZ1" s="843"/>
      <c r="BA1" s="843"/>
      <c r="BB1" s="843"/>
      <c r="BC1" s="843"/>
      <c r="BD1" s="843"/>
      <c r="BE1" s="843"/>
      <c r="BF1" s="843"/>
      <c r="BG1" s="843"/>
      <c r="BH1" s="843"/>
      <c r="BI1" s="843"/>
      <c r="BJ1" s="843"/>
      <c r="BK1" s="843" t="s">
        <v>45</v>
      </c>
      <c r="BL1" s="843"/>
      <c r="BM1" s="843"/>
      <c r="BN1" s="843"/>
      <c r="BO1" s="843"/>
      <c r="BP1" s="843"/>
      <c r="BQ1" s="843"/>
      <c r="BR1" s="843"/>
      <c r="BS1" s="843"/>
      <c r="BT1" s="843"/>
      <c r="BU1" s="843"/>
      <c r="BV1" s="843"/>
      <c r="BW1" s="832"/>
      <c r="BX1" s="832"/>
      <c r="BY1" s="832"/>
      <c r="BZ1" s="832"/>
      <c r="CA1" s="832"/>
      <c r="CB1" s="832"/>
      <c r="CC1" s="832"/>
      <c r="CD1" s="832"/>
      <c r="CE1" s="832"/>
      <c r="CF1" s="832"/>
      <c r="CG1" s="832"/>
      <c r="CH1" s="83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34"/>
      <c r="AV2" s="842" t="s">
        <v>402</v>
      </c>
      <c r="AW2" s="844" t="s">
        <v>401</v>
      </c>
      <c r="AX2" s="844" t="s">
        <v>457</v>
      </c>
      <c r="AY2" s="843" t="s">
        <v>503</v>
      </c>
      <c r="AZ2" s="843"/>
      <c r="BA2" s="843"/>
      <c r="BB2" s="843"/>
      <c r="BC2" s="843"/>
      <c r="BD2" s="843"/>
      <c r="BE2" s="843"/>
      <c r="BF2" s="843"/>
      <c r="BG2" s="843"/>
      <c r="BH2" s="843"/>
      <c r="BI2" s="843"/>
      <c r="BJ2" s="843"/>
      <c r="BK2" s="843" t="s">
        <v>44</v>
      </c>
      <c r="BL2" s="843"/>
      <c r="BM2" s="843"/>
      <c r="BN2" s="843"/>
      <c r="BO2" s="843" t="s">
        <v>43</v>
      </c>
      <c r="BP2" s="843"/>
      <c r="BQ2" s="843"/>
      <c r="BR2" s="843"/>
      <c r="BS2" s="843"/>
      <c r="BT2" s="843"/>
      <c r="BU2" s="843"/>
      <c r="BV2" s="843"/>
      <c r="BW2" s="860"/>
      <c r="BX2" s="860"/>
      <c r="BY2" s="860"/>
      <c r="BZ2" s="860"/>
      <c r="CA2" s="832"/>
      <c r="CB2" s="832"/>
      <c r="CC2" s="832"/>
      <c r="CD2" s="832"/>
      <c r="CE2" s="832"/>
      <c r="CF2" s="832"/>
      <c r="CG2" s="832"/>
      <c r="CH2" s="832"/>
    </row>
    <row r="3" spans="1:86" ht="24.95" customHeight="1" x14ac:dyDescent="0.15">
      <c r="A3" s="2"/>
      <c r="B3" s="560" t="s">
        <v>318</v>
      </c>
      <c r="C3" s="861"/>
      <c r="D3" s="861"/>
      <c r="E3" s="862"/>
      <c r="F3" s="862"/>
      <c r="G3" s="862"/>
      <c r="H3" s="862"/>
      <c r="I3" s="862"/>
      <c r="J3" s="862"/>
      <c r="K3" s="861"/>
      <c r="L3" s="861"/>
      <c r="M3" s="861"/>
      <c r="N3" s="861"/>
      <c r="O3" s="861"/>
      <c r="P3" s="861"/>
      <c r="Q3" s="861"/>
      <c r="R3" s="861"/>
      <c r="S3" s="861"/>
      <c r="T3" s="861"/>
      <c r="U3" s="861"/>
      <c r="V3" s="861"/>
      <c r="W3" s="861"/>
      <c r="X3" s="861"/>
      <c r="Y3" s="861"/>
      <c r="Z3" s="861"/>
      <c r="AA3" s="861"/>
      <c r="AB3" s="861"/>
      <c r="AC3" s="861"/>
      <c r="AD3" s="861"/>
      <c r="AE3" s="861"/>
      <c r="AF3" s="861"/>
      <c r="AG3" s="861"/>
      <c r="AH3" s="861"/>
      <c r="AI3" s="861"/>
      <c r="AJ3" s="861"/>
      <c r="AK3" s="861"/>
      <c r="AL3" s="861"/>
      <c r="AM3" s="861"/>
      <c r="AN3" s="861"/>
      <c r="AO3" s="861"/>
      <c r="AP3" s="39"/>
      <c r="AQ3" s="3"/>
      <c r="AR3" s="3"/>
      <c r="AS3" s="3"/>
      <c r="AT3" s="3"/>
      <c r="AU3" s="834"/>
      <c r="AV3" s="842"/>
      <c r="AW3" s="844"/>
      <c r="AX3" s="844"/>
      <c r="AY3" s="843" t="s">
        <v>42</v>
      </c>
      <c r="AZ3" s="843"/>
      <c r="BA3" s="843"/>
      <c r="BB3" s="843"/>
      <c r="BC3" s="843" t="s">
        <v>41</v>
      </c>
      <c r="BD3" s="843"/>
      <c r="BE3" s="843"/>
      <c r="BF3" s="843"/>
      <c r="BG3" s="843" t="s">
        <v>40</v>
      </c>
      <c r="BH3" s="843"/>
      <c r="BI3" s="843"/>
      <c r="BJ3" s="843"/>
      <c r="BK3" s="843" t="s">
        <v>236</v>
      </c>
      <c r="BL3" s="843"/>
      <c r="BM3" s="843"/>
      <c r="BN3" s="843"/>
      <c r="BO3" s="843" t="s">
        <v>41</v>
      </c>
      <c r="BP3" s="843"/>
      <c r="BQ3" s="843"/>
      <c r="BR3" s="843"/>
      <c r="BS3" s="843" t="s">
        <v>40</v>
      </c>
      <c r="BT3" s="843"/>
      <c r="BU3" s="843"/>
      <c r="BV3" s="843"/>
      <c r="BW3" s="832"/>
      <c r="BX3" s="832"/>
      <c r="BY3" s="832"/>
      <c r="BZ3" s="832"/>
      <c r="CA3" s="832"/>
      <c r="CB3" s="832"/>
      <c r="CC3" s="832"/>
      <c r="CD3" s="832"/>
      <c r="CE3" s="832"/>
      <c r="CF3" s="832"/>
      <c r="CG3" s="832"/>
      <c r="CH3" s="832"/>
    </row>
    <row r="4" spans="1:86" ht="18" customHeight="1" x14ac:dyDescent="0.15">
      <c r="A4" s="2"/>
      <c r="B4" s="628" t="s">
        <v>17</v>
      </c>
      <c r="C4" s="628"/>
      <c r="D4" s="628"/>
      <c r="E4" s="822" t="s">
        <v>585</v>
      </c>
      <c r="F4" s="823"/>
      <c r="G4" s="823"/>
      <c r="H4" s="823"/>
      <c r="I4" s="823"/>
      <c r="J4" s="824"/>
      <c r="K4" s="473" t="s">
        <v>18</v>
      </c>
      <c r="L4" s="473"/>
      <c r="M4" s="473"/>
      <c r="N4" s="825" t="s">
        <v>568</v>
      </c>
      <c r="O4" s="826"/>
      <c r="P4" s="826"/>
      <c r="Q4" s="826"/>
      <c r="R4" s="826"/>
      <c r="S4" s="826"/>
      <c r="T4" s="265" t="s">
        <v>213</v>
      </c>
      <c r="U4" s="266"/>
      <c r="V4" s="266"/>
      <c r="W4" s="266"/>
      <c r="X4" s="267"/>
      <c r="Y4" s="904" t="s">
        <v>593</v>
      </c>
      <c r="Z4" s="905"/>
      <c r="AA4" s="905"/>
      <c r="AB4" s="905"/>
      <c r="AC4" s="905"/>
      <c r="AD4" s="905"/>
      <c r="AE4" s="905"/>
      <c r="AF4" s="905"/>
      <c r="AG4" s="265" t="s">
        <v>185</v>
      </c>
      <c r="AH4" s="266"/>
      <c r="AI4" s="266"/>
      <c r="AJ4" s="267"/>
      <c r="AK4" s="836">
        <v>45839</v>
      </c>
      <c r="AL4" s="837"/>
      <c r="AM4" s="837"/>
      <c r="AN4" s="837"/>
      <c r="AO4" s="838"/>
      <c r="AP4" s="39"/>
      <c r="AQ4" s="3"/>
      <c r="AR4" s="3"/>
      <c r="AS4" s="3"/>
      <c r="AT4" s="3"/>
      <c r="AU4" s="834"/>
      <c r="AV4" s="842"/>
      <c r="AW4" s="844"/>
      <c r="AX4" s="84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17" t="s">
        <v>587</v>
      </c>
      <c r="F5" s="818"/>
      <c r="G5" s="818"/>
      <c r="H5" s="818"/>
      <c r="I5" s="818"/>
      <c r="J5" s="819"/>
      <c r="K5" s="497" t="s">
        <v>1</v>
      </c>
      <c r="L5" s="497"/>
      <c r="M5" s="497"/>
      <c r="N5" s="825" t="s">
        <v>590</v>
      </c>
      <c r="O5" s="826"/>
      <c r="P5" s="826"/>
      <c r="Q5" s="826"/>
      <c r="R5" s="826"/>
      <c r="S5" s="826"/>
      <c r="T5" s="268"/>
      <c r="U5" s="269"/>
      <c r="V5" s="269"/>
      <c r="W5" s="269"/>
      <c r="X5" s="270"/>
      <c r="Y5" s="858" t="s">
        <v>594</v>
      </c>
      <c r="Z5" s="859"/>
      <c r="AA5" s="859"/>
      <c r="AB5" s="859"/>
      <c r="AC5" s="859"/>
      <c r="AD5" s="859"/>
      <c r="AE5" s="859"/>
      <c r="AF5" s="859"/>
      <c r="AG5" s="764"/>
      <c r="AH5" s="835"/>
      <c r="AI5" s="835"/>
      <c r="AJ5" s="765"/>
      <c r="AK5" s="839"/>
      <c r="AL5" s="840"/>
      <c r="AM5" s="840"/>
      <c r="AN5" s="840"/>
      <c r="AO5" s="841"/>
      <c r="AP5" s="39"/>
      <c r="AQ5" s="3"/>
      <c r="AR5" s="3"/>
      <c r="AS5" s="3"/>
      <c r="AT5" s="3"/>
      <c r="AU5" s="834"/>
      <c r="AV5" s="154">
        <f>N7</f>
        <v>7</v>
      </c>
      <c r="AW5" s="155">
        <f>R7</f>
        <v>10.3</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29" t="s">
        <v>184</v>
      </c>
      <c r="C6" s="863"/>
      <c r="D6" s="864"/>
      <c r="E6" s="865"/>
      <c r="F6" s="865"/>
      <c r="G6" s="865"/>
      <c r="H6" s="865"/>
      <c r="I6" s="865"/>
      <c r="J6" s="866"/>
      <c r="K6" s="871" t="s">
        <v>319</v>
      </c>
      <c r="L6" s="872"/>
      <c r="M6" s="872"/>
      <c r="N6" s="872"/>
      <c r="O6" s="872"/>
      <c r="P6" s="872"/>
      <c r="Q6" s="872"/>
      <c r="R6" s="872"/>
      <c r="S6" s="872"/>
      <c r="T6" s="872"/>
      <c r="U6" s="872"/>
      <c r="V6" s="872"/>
      <c r="W6" s="872"/>
      <c r="X6" s="872"/>
      <c r="Y6" s="872"/>
      <c r="Z6" s="872"/>
      <c r="AA6" s="872"/>
      <c r="AB6" s="872"/>
      <c r="AC6" s="872"/>
      <c r="AD6" s="872"/>
      <c r="AE6" s="872"/>
      <c r="AF6" s="872"/>
      <c r="AG6" s="872"/>
      <c r="AH6" s="872"/>
      <c r="AI6" s="872"/>
      <c r="AJ6" s="872"/>
      <c r="AK6" s="872"/>
      <c r="AL6" s="872"/>
      <c r="AM6" s="872"/>
      <c r="AN6" s="872"/>
      <c r="AO6" s="873"/>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30"/>
      <c r="C7" s="867"/>
      <c r="D7" s="865"/>
      <c r="E7" s="865"/>
      <c r="F7" s="865"/>
      <c r="G7" s="865"/>
      <c r="H7" s="865"/>
      <c r="I7" s="865"/>
      <c r="J7" s="866"/>
      <c r="K7" s="874" t="s">
        <v>183</v>
      </c>
      <c r="L7" s="875"/>
      <c r="M7" s="857"/>
      <c r="N7" s="876">
        <v>7</v>
      </c>
      <c r="O7" s="877"/>
      <c r="P7" s="874" t="s">
        <v>320</v>
      </c>
      <c r="Q7" s="857"/>
      <c r="R7" s="878">
        <v>10.3</v>
      </c>
      <c r="S7" s="879"/>
      <c r="T7" s="880"/>
      <c r="U7" s="845" t="s">
        <v>440</v>
      </c>
      <c r="V7" s="881"/>
      <c r="W7" s="845" t="s">
        <v>321</v>
      </c>
      <c r="X7" s="881"/>
      <c r="Y7" s="857" t="s">
        <v>182</v>
      </c>
      <c r="Z7" s="831"/>
      <c r="AA7" s="831"/>
      <c r="AB7" s="831"/>
      <c r="AC7" s="845" t="s">
        <v>322</v>
      </c>
      <c r="AD7" s="846"/>
      <c r="AE7" s="846"/>
      <c r="AF7" s="846"/>
      <c r="AG7" s="846"/>
      <c r="AH7" s="846"/>
      <c r="AI7" s="846"/>
      <c r="AJ7" s="881"/>
      <c r="AK7" s="845" t="s">
        <v>323</v>
      </c>
      <c r="AL7" s="846"/>
      <c r="AM7" s="846"/>
      <c r="AN7" s="847"/>
      <c r="AO7" s="848"/>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30"/>
      <c r="C8" s="867"/>
      <c r="D8" s="865"/>
      <c r="E8" s="865"/>
      <c r="F8" s="865"/>
      <c r="G8" s="865"/>
      <c r="H8" s="865"/>
      <c r="I8" s="865"/>
      <c r="J8" s="866"/>
      <c r="K8" s="831" t="s">
        <v>324</v>
      </c>
      <c r="L8" s="831" t="s">
        <v>167</v>
      </c>
      <c r="M8" s="831"/>
      <c r="N8" s="831" t="s">
        <v>166</v>
      </c>
      <c r="O8" s="831"/>
      <c r="P8" s="831" t="s">
        <v>325</v>
      </c>
      <c r="Q8" s="831"/>
      <c r="R8" s="831" t="s">
        <v>2</v>
      </c>
      <c r="S8" s="831"/>
      <c r="T8" s="831"/>
      <c r="U8" s="849"/>
      <c r="V8" s="882"/>
      <c r="W8" s="849"/>
      <c r="X8" s="882"/>
      <c r="Y8" s="857"/>
      <c r="Z8" s="831"/>
      <c r="AA8" s="831"/>
      <c r="AB8" s="831"/>
      <c r="AC8" s="853"/>
      <c r="AD8" s="854"/>
      <c r="AE8" s="854"/>
      <c r="AF8" s="854"/>
      <c r="AG8" s="854"/>
      <c r="AH8" s="854"/>
      <c r="AI8" s="854"/>
      <c r="AJ8" s="883"/>
      <c r="AK8" s="849"/>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30"/>
      <c r="C9" s="867"/>
      <c r="D9" s="865"/>
      <c r="E9" s="865"/>
      <c r="F9" s="865"/>
      <c r="G9" s="865"/>
      <c r="H9" s="865"/>
      <c r="I9" s="865"/>
      <c r="J9" s="866"/>
      <c r="K9" s="831"/>
      <c r="L9" s="831"/>
      <c r="M9" s="831"/>
      <c r="N9" s="831"/>
      <c r="O9" s="831"/>
      <c r="P9" s="831"/>
      <c r="Q9" s="831"/>
      <c r="R9" s="831"/>
      <c r="S9" s="831"/>
      <c r="T9" s="831"/>
      <c r="U9" s="849"/>
      <c r="V9" s="882"/>
      <c r="W9" s="849"/>
      <c r="X9" s="882"/>
      <c r="Y9" s="857" t="s">
        <v>326</v>
      </c>
      <c r="Z9" s="831"/>
      <c r="AA9" s="831"/>
      <c r="AB9" s="831"/>
      <c r="AC9" s="831" t="s">
        <v>327</v>
      </c>
      <c r="AD9" s="831"/>
      <c r="AE9" s="831"/>
      <c r="AF9" s="831"/>
      <c r="AG9" s="831" t="s">
        <v>328</v>
      </c>
      <c r="AH9" s="831"/>
      <c r="AI9" s="831"/>
      <c r="AJ9" s="831"/>
      <c r="AK9" s="849"/>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30"/>
      <c r="C10" s="867"/>
      <c r="D10" s="865"/>
      <c r="E10" s="865"/>
      <c r="F10" s="865"/>
      <c r="G10" s="865"/>
      <c r="H10" s="865"/>
      <c r="I10" s="865"/>
      <c r="J10" s="866"/>
      <c r="K10" s="831"/>
      <c r="L10" s="831"/>
      <c r="M10" s="831"/>
      <c r="N10" s="831"/>
      <c r="O10" s="831"/>
      <c r="P10" s="831"/>
      <c r="Q10" s="831"/>
      <c r="R10" s="831"/>
      <c r="S10" s="831"/>
      <c r="T10" s="831"/>
      <c r="U10" s="853"/>
      <c r="V10" s="883"/>
      <c r="W10" s="853"/>
      <c r="X10" s="883"/>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3"/>
      <c r="AL10" s="854"/>
      <c r="AM10" s="854"/>
      <c r="AN10" s="855"/>
      <c r="AO10" s="856"/>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30"/>
      <c r="C11" s="867"/>
      <c r="D11" s="865"/>
      <c r="E11" s="865"/>
      <c r="F11" s="865"/>
      <c r="G11" s="865"/>
      <c r="H11" s="865"/>
      <c r="I11" s="865"/>
      <c r="J11" s="866"/>
      <c r="K11" s="68">
        <v>1</v>
      </c>
      <c r="L11" s="820"/>
      <c r="M11" s="821"/>
      <c r="N11" s="820"/>
      <c r="O11" s="821"/>
      <c r="P11" s="820"/>
      <c r="Q11" s="821"/>
      <c r="R11" s="827"/>
      <c r="S11" s="828"/>
      <c r="T11" s="828"/>
      <c r="U11" s="820"/>
      <c r="V11" s="821"/>
      <c r="W11" s="820"/>
      <c r="X11" s="821"/>
      <c r="Y11" s="212"/>
      <c r="Z11" s="213"/>
      <c r="AA11" s="213"/>
      <c r="AB11" s="213"/>
      <c r="AC11" s="214"/>
      <c r="AD11" s="214"/>
      <c r="AE11" s="214"/>
      <c r="AF11" s="214"/>
      <c r="AG11" s="214"/>
      <c r="AH11" s="214"/>
      <c r="AI11" s="214"/>
      <c r="AJ11" s="214"/>
      <c r="AK11" s="884"/>
      <c r="AL11" s="885"/>
      <c r="AM11" s="885"/>
      <c r="AN11" s="885"/>
      <c r="AO11" s="886"/>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30"/>
      <c r="C12" s="867"/>
      <c r="D12" s="865"/>
      <c r="E12" s="865"/>
      <c r="F12" s="865"/>
      <c r="G12" s="865"/>
      <c r="H12" s="865"/>
      <c r="I12" s="865"/>
      <c r="J12" s="866"/>
      <c r="K12" s="68">
        <v>2</v>
      </c>
      <c r="L12" s="820"/>
      <c r="M12" s="821"/>
      <c r="N12" s="820"/>
      <c r="O12" s="821"/>
      <c r="P12" s="820"/>
      <c r="Q12" s="821"/>
      <c r="R12" s="827"/>
      <c r="S12" s="828"/>
      <c r="T12" s="828"/>
      <c r="U12" s="820"/>
      <c r="V12" s="821"/>
      <c r="W12" s="820"/>
      <c r="X12" s="821"/>
      <c r="Y12" s="212"/>
      <c r="Z12" s="213"/>
      <c r="AA12" s="213"/>
      <c r="AB12" s="213"/>
      <c r="AC12" s="214"/>
      <c r="AD12" s="214"/>
      <c r="AE12" s="214"/>
      <c r="AF12" s="214"/>
      <c r="AG12" s="214"/>
      <c r="AH12" s="214"/>
      <c r="AI12" s="214"/>
      <c r="AJ12" s="214"/>
      <c r="AK12" s="884"/>
      <c r="AL12" s="885"/>
      <c r="AM12" s="885"/>
      <c r="AN12" s="885"/>
      <c r="AO12" s="886"/>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30"/>
      <c r="C13" s="867"/>
      <c r="D13" s="865"/>
      <c r="E13" s="865"/>
      <c r="F13" s="865"/>
      <c r="G13" s="865"/>
      <c r="H13" s="865"/>
      <c r="I13" s="865"/>
      <c r="J13" s="866"/>
      <c r="K13" s="68">
        <v>3</v>
      </c>
      <c r="L13" s="820"/>
      <c r="M13" s="821"/>
      <c r="N13" s="820"/>
      <c r="O13" s="821"/>
      <c r="P13" s="820"/>
      <c r="Q13" s="821"/>
      <c r="R13" s="820"/>
      <c r="S13" s="710"/>
      <c r="T13" s="821"/>
      <c r="U13" s="820"/>
      <c r="V13" s="821"/>
      <c r="W13" s="820"/>
      <c r="X13" s="821"/>
      <c r="Y13" s="212"/>
      <c r="Z13" s="213"/>
      <c r="AA13" s="213"/>
      <c r="AB13" s="213"/>
      <c r="AC13" s="214"/>
      <c r="AD13" s="214"/>
      <c r="AE13" s="214"/>
      <c r="AF13" s="214"/>
      <c r="AG13" s="214"/>
      <c r="AH13" s="214"/>
      <c r="AI13" s="214"/>
      <c r="AJ13" s="214"/>
      <c r="AK13" s="884"/>
      <c r="AL13" s="885"/>
      <c r="AM13" s="885"/>
      <c r="AN13" s="885"/>
      <c r="AO13" s="886"/>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30"/>
      <c r="C14" s="867"/>
      <c r="D14" s="865"/>
      <c r="E14" s="865"/>
      <c r="F14" s="865"/>
      <c r="G14" s="865"/>
      <c r="H14" s="865"/>
      <c r="I14" s="865"/>
      <c r="J14" s="866"/>
      <c r="K14" s="68">
        <v>4</v>
      </c>
      <c r="L14" s="820"/>
      <c r="M14" s="821"/>
      <c r="N14" s="820"/>
      <c r="O14" s="821"/>
      <c r="P14" s="820"/>
      <c r="Q14" s="821"/>
      <c r="R14" s="820"/>
      <c r="S14" s="710"/>
      <c r="T14" s="821"/>
      <c r="U14" s="820"/>
      <c r="V14" s="821"/>
      <c r="W14" s="820"/>
      <c r="X14" s="821"/>
      <c r="Y14" s="212"/>
      <c r="Z14" s="213"/>
      <c r="AA14" s="213"/>
      <c r="AB14" s="213"/>
      <c r="AC14" s="214"/>
      <c r="AD14" s="214"/>
      <c r="AE14" s="214"/>
      <c r="AF14" s="214"/>
      <c r="AG14" s="214"/>
      <c r="AH14" s="214"/>
      <c r="AI14" s="214"/>
      <c r="AJ14" s="214"/>
      <c r="AK14" s="884"/>
      <c r="AL14" s="885"/>
      <c r="AM14" s="885"/>
      <c r="AN14" s="885"/>
      <c r="AO14" s="886"/>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30"/>
      <c r="C15" s="867"/>
      <c r="D15" s="865"/>
      <c r="E15" s="865"/>
      <c r="F15" s="865"/>
      <c r="G15" s="865"/>
      <c r="H15" s="865"/>
      <c r="I15" s="865"/>
      <c r="J15" s="866"/>
      <c r="K15" s="68">
        <v>5</v>
      </c>
      <c r="L15" s="820"/>
      <c r="M15" s="821"/>
      <c r="N15" s="820"/>
      <c r="O15" s="821"/>
      <c r="P15" s="820"/>
      <c r="Q15" s="821"/>
      <c r="R15" s="820"/>
      <c r="S15" s="710"/>
      <c r="T15" s="821"/>
      <c r="U15" s="820"/>
      <c r="V15" s="821"/>
      <c r="W15" s="820"/>
      <c r="X15" s="821"/>
      <c r="Y15" s="212"/>
      <c r="Z15" s="213"/>
      <c r="AA15" s="213"/>
      <c r="AB15" s="213"/>
      <c r="AC15" s="214"/>
      <c r="AD15" s="214"/>
      <c r="AE15" s="214"/>
      <c r="AF15" s="214"/>
      <c r="AG15" s="214"/>
      <c r="AH15" s="214"/>
      <c r="AI15" s="214"/>
      <c r="AJ15" s="214"/>
      <c r="AK15" s="884"/>
      <c r="AL15" s="885"/>
      <c r="AM15" s="885"/>
      <c r="AN15" s="885"/>
      <c r="AO15" s="886"/>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30"/>
      <c r="C16" s="867"/>
      <c r="D16" s="865"/>
      <c r="E16" s="865"/>
      <c r="F16" s="865"/>
      <c r="G16" s="865"/>
      <c r="H16" s="865"/>
      <c r="I16" s="865"/>
      <c r="J16" s="866"/>
      <c r="K16" s="68">
        <v>6</v>
      </c>
      <c r="L16" s="820"/>
      <c r="M16" s="821"/>
      <c r="N16" s="820"/>
      <c r="O16" s="821"/>
      <c r="P16" s="820"/>
      <c r="Q16" s="821"/>
      <c r="R16" s="820"/>
      <c r="S16" s="710"/>
      <c r="T16" s="821"/>
      <c r="U16" s="820"/>
      <c r="V16" s="821"/>
      <c r="W16" s="820"/>
      <c r="X16" s="821"/>
      <c r="Y16" s="212"/>
      <c r="Z16" s="213"/>
      <c r="AA16" s="213"/>
      <c r="AB16" s="213"/>
      <c r="AC16" s="214"/>
      <c r="AD16" s="214"/>
      <c r="AE16" s="214"/>
      <c r="AF16" s="214"/>
      <c r="AG16" s="214"/>
      <c r="AH16" s="214"/>
      <c r="AI16" s="214"/>
      <c r="AJ16" s="214"/>
      <c r="AK16" s="884"/>
      <c r="AL16" s="885"/>
      <c r="AM16" s="885"/>
      <c r="AN16" s="885"/>
      <c r="AO16" s="886"/>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30"/>
      <c r="C17" s="867"/>
      <c r="D17" s="865"/>
      <c r="E17" s="865"/>
      <c r="F17" s="865"/>
      <c r="G17" s="865"/>
      <c r="H17" s="865"/>
      <c r="I17" s="865"/>
      <c r="J17" s="866"/>
      <c r="K17" s="68">
        <v>7</v>
      </c>
      <c r="L17" s="820"/>
      <c r="M17" s="821"/>
      <c r="N17" s="820"/>
      <c r="O17" s="821"/>
      <c r="P17" s="820"/>
      <c r="Q17" s="821"/>
      <c r="R17" s="820"/>
      <c r="S17" s="710"/>
      <c r="T17" s="821"/>
      <c r="U17" s="820"/>
      <c r="V17" s="821"/>
      <c r="W17" s="820"/>
      <c r="X17" s="821"/>
      <c r="Y17" s="212"/>
      <c r="Z17" s="213"/>
      <c r="AA17" s="213"/>
      <c r="AB17" s="213"/>
      <c r="AC17" s="214"/>
      <c r="AD17" s="214"/>
      <c r="AE17" s="214"/>
      <c r="AF17" s="214"/>
      <c r="AG17" s="214"/>
      <c r="AH17" s="214"/>
      <c r="AI17" s="214"/>
      <c r="AJ17" s="214"/>
      <c r="AK17" s="884"/>
      <c r="AL17" s="885"/>
      <c r="AM17" s="885"/>
      <c r="AN17" s="885"/>
      <c r="AO17" s="886"/>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30"/>
      <c r="C18" s="867"/>
      <c r="D18" s="865"/>
      <c r="E18" s="865"/>
      <c r="F18" s="865"/>
      <c r="G18" s="865"/>
      <c r="H18" s="865"/>
      <c r="I18" s="865"/>
      <c r="J18" s="866"/>
      <c r="K18" s="68">
        <v>8</v>
      </c>
      <c r="L18" s="820"/>
      <c r="M18" s="821"/>
      <c r="N18" s="820"/>
      <c r="O18" s="821"/>
      <c r="P18" s="820"/>
      <c r="Q18" s="821"/>
      <c r="R18" s="820"/>
      <c r="S18" s="710"/>
      <c r="T18" s="821"/>
      <c r="U18" s="820"/>
      <c r="V18" s="821"/>
      <c r="W18" s="820"/>
      <c r="X18" s="821"/>
      <c r="Y18" s="212"/>
      <c r="Z18" s="213"/>
      <c r="AA18" s="213"/>
      <c r="AB18" s="213"/>
      <c r="AC18" s="214"/>
      <c r="AD18" s="214"/>
      <c r="AE18" s="214"/>
      <c r="AF18" s="214"/>
      <c r="AG18" s="214"/>
      <c r="AH18" s="214"/>
      <c r="AI18" s="214"/>
      <c r="AJ18" s="214"/>
      <c r="AK18" s="884"/>
      <c r="AL18" s="885"/>
      <c r="AM18" s="885"/>
      <c r="AN18" s="885"/>
      <c r="AO18" s="886"/>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30"/>
      <c r="C19" s="867"/>
      <c r="D19" s="865"/>
      <c r="E19" s="865"/>
      <c r="F19" s="865"/>
      <c r="G19" s="865"/>
      <c r="H19" s="865"/>
      <c r="I19" s="865"/>
      <c r="J19" s="866"/>
      <c r="K19" s="68">
        <v>9</v>
      </c>
      <c r="L19" s="820"/>
      <c r="M19" s="821"/>
      <c r="N19" s="820"/>
      <c r="O19" s="821"/>
      <c r="P19" s="820"/>
      <c r="Q19" s="821"/>
      <c r="R19" s="820"/>
      <c r="S19" s="710"/>
      <c r="T19" s="821"/>
      <c r="U19" s="820"/>
      <c r="V19" s="821"/>
      <c r="W19" s="820"/>
      <c r="X19" s="821"/>
      <c r="Y19" s="212"/>
      <c r="Z19" s="213"/>
      <c r="AA19" s="213"/>
      <c r="AB19" s="213"/>
      <c r="AC19" s="214"/>
      <c r="AD19" s="214"/>
      <c r="AE19" s="214"/>
      <c r="AF19" s="214"/>
      <c r="AG19" s="214"/>
      <c r="AH19" s="214"/>
      <c r="AI19" s="214"/>
      <c r="AJ19" s="214"/>
      <c r="AK19" s="884"/>
      <c r="AL19" s="885"/>
      <c r="AM19" s="885"/>
      <c r="AN19" s="885"/>
      <c r="AO19" s="886"/>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30"/>
      <c r="C20" s="867"/>
      <c r="D20" s="865"/>
      <c r="E20" s="865"/>
      <c r="F20" s="865"/>
      <c r="G20" s="865"/>
      <c r="H20" s="865"/>
      <c r="I20" s="865"/>
      <c r="J20" s="866"/>
      <c r="K20" s="68">
        <v>10</v>
      </c>
      <c r="L20" s="820"/>
      <c r="M20" s="821"/>
      <c r="N20" s="820"/>
      <c r="O20" s="821"/>
      <c r="P20" s="820"/>
      <c r="Q20" s="821"/>
      <c r="R20" s="820"/>
      <c r="S20" s="710"/>
      <c r="T20" s="821"/>
      <c r="U20" s="820"/>
      <c r="V20" s="821"/>
      <c r="W20" s="820"/>
      <c r="X20" s="821"/>
      <c r="Y20" s="212"/>
      <c r="Z20" s="213"/>
      <c r="AA20" s="213"/>
      <c r="AB20" s="213"/>
      <c r="AC20" s="214"/>
      <c r="AD20" s="214"/>
      <c r="AE20" s="214"/>
      <c r="AF20" s="214"/>
      <c r="AG20" s="214"/>
      <c r="AH20" s="214"/>
      <c r="AI20" s="214"/>
      <c r="AJ20" s="214"/>
      <c r="AK20" s="884"/>
      <c r="AL20" s="885"/>
      <c r="AM20" s="885"/>
      <c r="AN20" s="885"/>
      <c r="AO20" s="886"/>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30"/>
      <c r="C21" s="867"/>
      <c r="D21" s="865"/>
      <c r="E21" s="865"/>
      <c r="F21" s="865"/>
      <c r="G21" s="865"/>
      <c r="H21" s="865"/>
      <c r="I21" s="865"/>
      <c r="J21" s="866"/>
      <c r="K21" s="68">
        <v>11</v>
      </c>
      <c r="L21" s="820"/>
      <c r="M21" s="821"/>
      <c r="N21" s="820"/>
      <c r="O21" s="821"/>
      <c r="P21" s="820"/>
      <c r="Q21" s="821"/>
      <c r="R21" s="820"/>
      <c r="S21" s="710"/>
      <c r="T21" s="821"/>
      <c r="U21" s="820"/>
      <c r="V21" s="821"/>
      <c r="W21" s="820"/>
      <c r="X21" s="821"/>
      <c r="Y21" s="212"/>
      <c r="Z21" s="213"/>
      <c r="AA21" s="213"/>
      <c r="AB21" s="213"/>
      <c r="AC21" s="214"/>
      <c r="AD21" s="214"/>
      <c r="AE21" s="214"/>
      <c r="AF21" s="214"/>
      <c r="AG21" s="214"/>
      <c r="AH21" s="214"/>
      <c r="AI21" s="214"/>
      <c r="AJ21" s="214"/>
      <c r="AK21" s="884"/>
      <c r="AL21" s="885"/>
      <c r="AM21" s="885"/>
      <c r="AN21" s="885"/>
      <c r="AO21" s="886"/>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30"/>
      <c r="C22" s="867"/>
      <c r="D22" s="865"/>
      <c r="E22" s="865"/>
      <c r="F22" s="865"/>
      <c r="G22" s="865"/>
      <c r="H22" s="865"/>
      <c r="I22" s="865"/>
      <c r="J22" s="866"/>
      <c r="K22" s="68">
        <v>12</v>
      </c>
      <c r="L22" s="820"/>
      <c r="M22" s="821"/>
      <c r="N22" s="820"/>
      <c r="O22" s="821"/>
      <c r="P22" s="820"/>
      <c r="Q22" s="821"/>
      <c r="R22" s="820"/>
      <c r="S22" s="710"/>
      <c r="T22" s="821"/>
      <c r="U22" s="820"/>
      <c r="V22" s="821"/>
      <c r="W22" s="820"/>
      <c r="X22" s="821"/>
      <c r="Y22" s="212"/>
      <c r="Z22" s="213"/>
      <c r="AA22" s="213"/>
      <c r="AB22" s="213"/>
      <c r="AC22" s="214"/>
      <c r="AD22" s="214"/>
      <c r="AE22" s="214"/>
      <c r="AF22" s="214"/>
      <c r="AG22" s="214"/>
      <c r="AH22" s="214"/>
      <c r="AI22" s="214"/>
      <c r="AJ22" s="214"/>
      <c r="AK22" s="884"/>
      <c r="AL22" s="885"/>
      <c r="AM22" s="885"/>
      <c r="AN22" s="885"/>
      <c r="AO22" s="886"/>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30"/>
      <c r="C23" s="867"/>
      <c r="D23" s="865"/>
      <c r="E23" s="865"/>
      <c r="F23" s="865"/>
      <c r="G23" s="865"/>
      <c r="H23" s="865"/>
      <c r="I23" s="865"/>
      <c r="J23" s="866"/>
      <c r="K23" s="68">
        <v>13</v>
      </c>
      <c r="L23" s="820"/>
      <c r="M23" s="821"/>
      <c r="N23" s="820"/>
      <c r="O23" s="821"/>
      <c r="P23" s="820"/>
      <c r="Q23" s="821"/>
      <c r="R23" s="820"/>
      <c r="S23" s="710"/>
      <c r="T23" s="821"/>
      <c r="U23" s="820"/>
      <c r="V23" s="821"/>
      <c r="W23" s="820"/>
      <c r="X23" s="821"/>
      <c r="Y23" s="212"/>
      <c r="Z23" s="213"/>
      <c r="AA23" s="213"/>
      <c r="AB23" s="213"/>
      <c r="AC23" s="214"/>
      <c r="AD23" s="214"/>
      <c r="AE23" s="214"/>
      <c r="AF23" s="214"/>
      <c r="AG23" s="214"/>
      <c r="AH23" s="214"/>
      <c r="AI23" s="214"/>
      <c r="AJ23" s="214"/>
      <c r="AK23" s="884"/>
      <c r="AL23" s="885"/>
      <c r="AM23" s="885"/>
      <c r="AN23" s="885"/>
      <c r="AO23" s="886"/>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30"/>
      <c r="C24" s="867"/>
      <c r="D24" s="865"/>
      <c r="E24" s="865"/>
      <c r="F24" s="865"/>
      <c r="G24" s="865"/>
      <c r="H24" s="865"/>
      <c r="I24" s="865"/>
      <c r="J24" s="866"/>
      <c r="K24" s="68">
        <v>14</v>
      </c>
      <c r="L24" s="820"/>
      <c r="M24" s="821"/>
      <c r="N24" s="820"/>
      <c r="O24" s="821"/>
      <c r="P24" s="820"/>
      <c r="Q24" s="821"/>
      <c r="R24" s="820"/>
      <c r="S24" s="710"/>
      <c r="T24" s="821"/>
      <c r="U24" s="820"/>
      <c r="V24" s="821"/>
      <c r="W24" s="820"/>
      <c r="X24" s="821"/>
      <c r="Y24" s="212"/>
      <c r="Z24" s="213"/>
      <c r="AA24" s="213"/>
      <c r="AB24" s="213"/>
      <c r="AC24" s="214"/>
      <c r="AD24" s="214"/>
      <c r="AE24" s="214"/>
      <c r="AF24" s="214"/>
      <c r="AG24" s="214"/>
      <c r="AH24" s="214"/>
      <c r="AI24" s="214"/>
      <c r="AJ24" s="214"/>
      <c r="AK24" s="884"/>
      <c r="AL24" s="885"/>
      <c r="AM24" s="885"/>
      <c r="AN24" s="885"/>
      <c r="AO24" s="886"/>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30"/>
      <c r="C25" s="867"/>
      <c r="D25" s="865"/>
      <c r="E25" s="865"/>
      <c r="F25" s="865"/>
      <c r="G25" s="865"/>
      <c r="H25" s="865"/>
      <c r="I25" s="865"/>
      <c r="J25" s="866"/>
      <c r="K25" s="68">
        <v>15</v>
      </c>
      <c r="L25" s="820"/>
      <c r="M25" s="821"/>
      <c r="N25" s="820"/>
      <c r="O25" s="821"/>
      <c r="P25" s="820"/>
      <c r="Q25" s="821"/>
      <c r="R25" s="820"/>
      <c r="S25" s="710"/>
      <c r="T25" s="821"/>
      <c r="U25" s="820"/>
      <c r="V25" s="821"/>
      <c r="W25" s="820"/>
      <c r="X25" s="821"/>
      <c r="Y25" s="212"/>
      <c r="Z25" s="213"/>
      <c r="AA25" s="213"/>
      <c r="AB25" s="213"/>
      <c r="AC25" s="214"/>
      <c r="AD25" s="214"/>
      <c r="AE25" s="214"/>
      <c r="AF25" s="214"/>
      <c r="AG25" s="214"/>
      <c r="AH25" s="214"/>
      <c r="AI25" s="214"/>
      <c r="AJ25" s="214"/>
      <c r="AK25" s="884"/>
      <c r="AL25" s="885"/>
      <c r="AM25" s="885"/>
      <c r="AN25" s="885"/>
      <c r="AO25" s="886"/>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30"/>
      <c r="C26" s="867"/>
      <c r="D26" s="865"/>
      <c r="E26" s="865"/>
      <c r="F26" s="865"/>
      <c r="G26" s="865"/>
      <c r="H26" s="865"/>
      <c r="I26" s="865"/>
      <c r="J26" s="866"/>
      <c r="K26" s="68">
        <v>16</v>
      </c>
      <c r="L26" s="820"/>
      <c r="M26" s="821"/>
      <c r="N26" s="820"/>
      <c r="O26" s="821"/>
      <c r="P26" s="820"/>
      <c r="Q26" s="821"/>
      <c r="R26" s="820"/>
      <c r="S26" s="710"/>
      <c r="T26" s="821"/>
      <c r="U26" s="820"/>
      <c r="V26" s="821"/>
      <c r="W26" s="820"/>
      <c r="X26" s="821"/>
      <c r="Y26" s="212"/>
      <c r="Z26" s="213"/>
      <c r="AA26" s="213"/>
      <c r="AB26" s="213"/>
      <c r="AC26" s="214"/>
      <c r="AD26" s="214"/>
      <c r="AE26" s="214"/>
      <c r="AF26" s="214"/>
      <c r="AG26" s="214"/>
      <c r="AH26" s="214"/>
      <c r="AI26" s="214"/>
      <c r="AJ26" s="214"/>
      <c r="AK26" s="884"/>
      <c r="AL26" s="885"/>
      <c r="AM26" s="885"/>
      <c r="AN26" s="885"/>
      <c r="AO26" s="886"/>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30"/>
      <c r="C27" s="867"/>
      <c r="D27" s="865"/>
      <c r="E27" s="865"/>
      <c r="F27" s="865"/>
      <c r="G27" s="865"/>
      <c r="H27" s="865"/>
      <c r="I27" s="865"/>
      <c r="J27" s="866"/>
      <c r="K27" s="68">
        <v>17</v>
      </c>
      <c r="L27" s="820"/>
      <c r="M27" s="821"/>
      <c r="N27" s="820"/>
      <c r="O27" s="821"/>
      <c r="P27" s="820"/>
      <c r="Q27" s="821"/>
      <c r="R27" s="820"/>
      <c r="S27" s="710"/>
      <c r="T27" s="821"/>
      <c r="U27" s="820"/>
      <c r="V27" s="821"/>
      <c r="W27" s="820"/>
      <c r="X27" s="821"/>
      <c r="Y27" s="212"/>
      <c r="Z27" s="213"/>
      <c r="AA27" s="213"/>
      <c r="AB27" s="213"/>
      <c r="AC27" s="214"/>
      <c r="AD27" s="214"/>
      <c r="AE27" s="214"/>
      <c r="AF27" s="214"/>
      <c r="AG27" s="214"/>
      <c r="AH27" s="214"/>
      <c r="AI27" s="214"/>
      <c r="AJ27" s="214"/>
      <c r="AK27" s="884"/>
      <c r="AL27" s="885"/>
      <c r="AM27" s="885"/>
      <c r="AN27" s="885"/>
      <c r="AO27" s="886"/>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30"/>
      <c r="C28" s="867"/>
      <c r="D28" s="865"/>
      <c r="E28" s="865"/>
      <c r="F28" s="865"/>
      <c r="G28" s="865"/>
      <c r="H28" s="865"/>
      <c r="I28" s="865"/>
      <c r="J28" s="866"/>
      <c r="K28" s="68">
        <v>18</v>
      </c>
      <c r="L28" s="820"/>
      <c r="M28" s="821"/>
      <c r="N28" s="820"/>
      <c r="O28" s="821"/>
      <c r="P28" s="820"/>
      <c r="Q28" s="821"/>
      <c r="R28" s="820"/>
      <c r="S28" s="710"/>
      <c r="T28" s="821"/>
      <c r="U28" s="820"/>
      <c r="V28" s="821"/>
      <c r="W28" s="820"/>
      <c r="X28" s="821"/>
      <c r="Y28" s="212"/>
      <c r="Z28" s="213"/>
      <c r="AA28" s="213"/>
      <c r="AB28" s="213"/>
      <c r="AC28" s="214"/>
      <c r="AD28" s="214"/>
      <c r="AE28" s="214"/>
      <c r="AF28" s="214"/>
      <c r="AG28" s="214"/>
      <c r="AH28" s="214"/>
      <c r="AI28" s="214"/>
      <c r="AJ28" s="214"/>
      <c r="AK28" s="884"/>
      <c r="AL28" s="885"/>
      <c r="AM28" s="885"/>
      <c r="AN28" s="885"/>
      <c r="AO28" s="886"/>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30"/>
      <c r="C29" s="867"/>
      <c r="D29" s="865"/>
      <c r="E29" s="865"/>
      <c r="F29" s="865"/>
      <c r="G29" s="865"/>
      <c r="H29" s="865"/>
      <c r="I29" s="865"/>
      <c r="J29" s="866"/>
      <c r="K29" s="68">
        <v>19</v>
      </c>
      <c r="L29" s="820"/>
      <c r="M29" s="821"/>
      <c r="N29" s="820"/>
      <c r="O29" s="821"/>
      <c r="P29" s="820"/>
      <c r="Q29" s="821"/>
      <c r="R29" s="820"/>
      <c r="S29" s="710"/>
      <c r="T29" s="821"/>
      <c r="U29" s="820"/>
      <c r="V29" s="821"/>
      <c r="W29" s="820"/>
      <c r="X29" s="821"/>
      <c r="Y29" s="212"/>
      <c r="Z29" s="213"/>
      <c r="AA29" s="213"/>
      <c r="AB29" s="213"/>
      <c r="AC29" s="214"/>
      <c r="AD29" s="214"/>
      <c r="AE29" s="214"/>
      <c r="AF29" s="214"/>
      <c r="AG29" s="214"/>
      <c r="AH29" s="214"/>
      <c r="AI29" s="214"/>
      <c r="AJ29" s="214"/>
      <c r="AK29" s="884"/>
      <c r="AL29" s="885"/>
      <c r="AM29" s="885"/>
      <c r="AN29" s="885"/>
      <c r="AO29" s="886"/>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30"/>
      <c r="C30" s="867"/>
      <c r="D30" s="865"/>
      <c r="E30" s="865"/>
      <c r="F30" s="865"/>
      <c r="G30" s="865"/>
      <c r="H30" s="865"/>
      <c r="I30" s="865"/>
      <c r="J30" s="866"/>
      <c r="K30" s="68">
        <v>20</v>
      </c>
      <c r="L30" s="820"/>
      <c r="M30" s="821"/>
      <c r="N30" s="820"/>
      <c r="O30" s="821"/>
      <c r="P30" s="820"/>
      <c r="Q30" s="821"/>
      <c r="R30" s="820"/>
      <c r="S30" s="710"/>
      <c r="T30" s="821"/>
      <c r="U30" s="820"/>
      <c r="V30" s="821"/>
      <c r="W30" s="820"/>
      <c r="X30" s="821"/>
      <c r="Y30" s="212"/>
      <c r="Z30" s="213"/>
      <c r="AA30" s="213"/>
      <c r="AB30" s="213"/>
      <c r="AC30" s="214"/>
      <c r="AD30" s="214"/>
      <c r="AE30" s="214"/>
      <c r="AF30" s="214"/>
      <c r="AG30" s="214"/>
      <c r="AH30" s="214"/>
      <c r="AI30" s="214"/>
      <c r="AJ30" s="214"/>
      <c r="AK30" s="884"/>
      <c r="AL30" s="885"/>
      <c r="AM30" s="885"/>
      <c r="AN30" s="885"/>
      <c r="AO30" s="886"/>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30"/>
      <c r="C31" s="867"/>
      <c r="D31" s="865"/>
      <c r="E31" s="865"/>
      <c r="F31" s="865"/>
      <c r="G31" s="865"/>
      <c r="H31" s="865"/>
      <c r="I31" s="865"/>
      <c r="J31" s="866"/>
      <c r="K31" s="68">
        <v>21</v>
      </c>
      <c r="L31" s="820"/>
      <c r="M31" s="821"/>
      <c r="N31" s="820"/>
      <c r="O31" s="821"/>
      <c r="P31" s="820"/>
      <c r="Q31" s="821"/>
      <c r="R31" s="820"/>
      <c r="S31" s="710"/>
      <c r="T31" s="821"/>
      <c r="U31" s="820"/>
      <c r="V31" s="821"/>
      <c r="W31" s="820"/>
      <c r="X31" s="821"/>
      <c r="Y31" s="212"/>
      <c r="Z31" s="213"/>
      <c r="AA31" s="213"/>
      <c r="AB31" s="213"/>
      <c r="AC31" s="214"/>
      <c r="AD31" s="214"/>
      <c r="AE31" s="214"/>
      <c r="AF31" s="214"/>
      <c r="AG31" s="214"/>
      <c r="AH31" s="214"/>
      <c r="AI31" s="214"/>
      <c r="AJ31" s="214"/>
      <c r="AK31" s="884"/>
      <c r="AL31" s="885"/>
      <c r="AM31" s="885"/>
      <c r="AN31" s="885"/>
      <c r="AO31" s="886"/>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30"/>
      <c r="C32" s="867"/>
      <c r="D32" s="865"/>
      <c r="E32" s="865"/>
      <c r="F32" s="865"/>
      <c r="G32" s="865"/>
      <c r="H32" s="865"/>
      <c r="I32" s="865"/>
      <c r="J32" s="866"/>
      <c r="K32" s="68">
        <v>22</v>
      </c>
      <c r="L32" s="820"/>
      <c r="M32" s="821"/>
      <c r="N32" s="820"/>
      <c r="O32" s="821"/>
      <c r="P32" s="820"/>
      <c r="Q32" s="821"/>
      <c r="R32" s="820"/>
      <c r="S32" s="710"/>
      <c r="T32" s="821"/>
      <c r="U32" s="820"/>
      <c r="V32" s="821"/>
      <c r="W32" s="820"/>
      <c r="X32" s="821"/>
      <c r="Y32" s="212"/>
      <c r="Z32" s="213"/>
      <c r="AA32" s="213"/>
      <c r="AB32" s="213"/>
      <c r="AC32" s="214"/>
      <c r="AD32" s="214"/>
      <c r="AE32" s="214"/>
      <c r="AF32" s="214"/>
      <c r="AG32" s="214"/>
      <c r="AH32" s="214"/>
      <c r="AI32" s="214"/>
      <c r="AJ32" s="214"/>
      <c r="AK32" s="884"/>
      <c r="AL32" s="885"/>
      <c r="AM32" s="885"/>
      <c r="AN32" s="885"/>
      <c r="AO32" s="886"/>
      <c r="AP32" s="2"/>
      <c r="AQ32" s="161">
        <f t="shared" ref="AQ32" si="9">IF(P37="材質劣化",2,IF(P37="漏水",3,1))</f>
        <v>1</v>
      </c>
      <c r="AR32" s="3"/>
      <c r="AS32" s="860"/>
      <c r="AT32" s="860"/>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30"/>
      <c r="C33" s="867"/>
      <c r="D33" s="865"/>
      <c r="E33" s="865"/>
      <c r="F33" s="865"/>
      <c r="G33" s="865"/>
      <c r="H33" s="865"/>
      <c r="I33" s="865"/>
      <c r="J33" s="866"/>
      <c r="K33" s="68">
        <v>23</v>
      </c>
      <c r="L33" s="820"/>
      <c r="M33" s="821"/>
      <c r="N33" s="820"/>
      <c r="O33" s="821"/>
      <c r="P33" s="820"/>
      <c r="Q33" s="821"/>
      <c r="R33" s="820"/>
      <c r="S33" s="710"/>
      <c r="T33" s="821"/>
      <c r="U33" s="820"/>
      <c r="V33" s="821"/>
      <c r="W33" s="820"/>
      <c r="X33" s="821"/>
      <c r="Y33" s="212"/>
      <c r="Z33" s="213"/>
      <c r="AA33" s="213"/>
      <c r="AB33" s="213"/>
      <c r="AC33" s="214"/>
      <c r="AD33" s="214"/>
      <c r="AE33" s="214"/>
      <c r="AF33" s="214"/>
      <c r="AG33" s="214"/>
      <c r="AH33" s="214"/>
      <c r="AI33" s="214"/>
      <c r="AJ33" s="214"/>
      <c r="AK33" s="884"/>
      <c r="AL33" s="885"/>
      <c r="AM33" s="885"/>
      <c r="AN33" s="885"/>
      <c r="AO33" s="886"/>
      <c r="AP33" s="2"/>
      <c r="AQ33" s="161">
        <f t="shared" ref="AQ33" si="10">IF(P33="材質劣化",2,IF(P33="漏水",3,1))</f>
        <v>1</v>
      </c>
      <c r="AR33" s="3"/>
      <c r="AS33" s="888"/>
      <c r="AT33" s="888"/>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30"/>
      <c r="C34" s="867"/>
      <c r="D34" s="865"/>
      <c r="E34" s="865"/>
      <c r="F34" s="865"/>
      <c r="G34" s="865"/>
      <c r="H34" s="865"/>
      <c r="I34" s="865"/>
      <c r="J34" s="866"/>
      <c r="K34" s="68">
        <v>24</v>
      </c>
      <c r="L34" s="820"/>
      <c r="M34" s="821"/>
      <c r="N34" s="820"/>
      <c r="O34" s="821"/>
      <c r="P34" s="820"/>
      <c r="Q34" s="821"/>
      <c r="R34" s="820"/>
      <c r="S34" s="710"/>
      <c r="T34" s="821"/>
      <c r="U34" s="820"/>
      <c r="V34" s="821"/>
      <c r="W34" s="820"/>
      <c r="X34" s="821"/>
      <c r="Y34" s="212"/>
      <c r="Z34" s="213"/>
      <c r="AA34" s="213"/>
      <c r="AB34" s="213"/>
      <c r="AC34" s="214"/>
      <c r="AD34" s="214"/>
      <c r="AE34" s="214"/>
      <c r="AF34" s="214"/>
      <c r="AG34" s="214"/>
      <c r="AH34" s="214"/>
      <c r="AI34" s="214"/>
      <c r="AJ34" s="214"/>
      <c r="AK34" s="884"/>
      <c r="AL34" s="885"/>
      <c r="AM34" s="885"/>
      <c r="AN34" s="885"/>
      <c r="AO34" s="886"/>
      <c r="AP34" s="2"/>
      <c r="AQ34" s="161">
        <f t="shared" ref="AQ34" si="11">IF(P36="材質劣化",2,IF(P36="漏水",3,1))</f>
        <v>1</v>
      </c>
      <c r="AR34" s="3"/>
      <c r="AS34" s="887"/>
      <c r="AT34" s="887"/>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30"/>
      <c r="C35" s="867"/>
      <c r="D35" s="865"/>
      <c r="E35" s="865"/>
      <c r="F35" s="865"/>
      <c r="G35" s="865"/>
      <c r="H35" s="865"/>
      <c r="I35" s="865"/>
      <c r="J35" s="866"/>
      <c r="K35" s="899" t="s">
        <v>377</v>
      </c>
      <c r="L35" s="831" t="s">
        <v>181</v>
      </c>
      <c r="M35" s="831"/>
      <c r="N35" s="831"/>
      <c r="O35" s="831"/>
      <c r="P35" s="831"/>
      <c r="Q35" s="831"/>
      <c r="R35" s="831"/>
      <c r="S35" s="831"/>
      <c r="T35" s="831"/>
      <c r="U35" s="831"/>
      <c r="V35" s="831"/>
      <c r="W35" s="831"/>
      <c r="X35" s="831"/>
      <c r="Y35" s="874" t="s">
        <v>331</v>
      </c>
      <c r="Z35" s="875"/>
      <c r="AA35" s="875"/>
      <c r="AB35" s="857"/>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1" t="s">
        <v>456</v>
      </c>
      <c r="AL35" s="831"/>
      <c r="AM35" s="903" t="s">
        <v>505</v>
      </c>
      <c r="AN35" s="903"/>
      <c r="AO35" s="90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30"/>
      <c r="C36" s="867"/>
      <c r="D36" s="865"/>
      <c r="E36" s="865"/>
      <c r="F36" s="865"/>
      <c r="G36" s="865"/>
      <c r="H36" s="865"/>
      <c r="I36" s="865"/>
      <c r="J36" s="866"/>
      <c r="K36" s="900"/>
      <c r="L36" s="845" t="s">
        <v>332</v>
      </c>
      <c r="M36" s="846"/>
      <c r="N36" s="881"/>
      <c r="O36" s="845" t="s">
        <v>556</v>
      </c>
      <c r="P36" s="846"/>
      <c r="Q36" s="846"/>
      <c r="R36" s="846"/>
      <c r="S36" s="846"/>
      <c r="T36" s="846"/>
      <c r="U36" s="846"/>
      <c r="V36" s="846"/>
      <c r="W36" s="846"/>
      <c r="X36" s="881"/>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1"/>
      <c r="AL36" s="831"/>
      <c r="AM36" s="903"/>
      <c r="AN36" s="903"/>
      <c r="AO36" s="90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30"/>
      <c r="C37" s="867"/>
      <c r="D37" s="865"/>
      <c r="E37" s="865"/>
      <c r="F37" s="865"/>
      <c r="G37" s="865"/>
      <c r="H37" s="865"/>
      <c r="I37" s="865"/>
      <c r="J37" s="866"/>
      <c r="K37" s="900"/>
      <c r="L37" s="849"/>
      <c r="M37" s="850"/>
      <c r="N37" s="882"/>
      <c r="O37" s="849"/>
      <c r="P37" s="850"/>
      <c r="Q37" s="850"/>
      <c r="R37" s="850"/>
      <c r="S37" s="850"/>
      <c r="T37" s="850"/>
      <c r="U37" s="850"/>
      <c r="V37" s="850"/>
      <c r="W37" s="850"/>
      <c r="X37" s="882"/>
      <c r="Y37" s="889">
        <f>IF(COUNTIF(Y11:Y34,"〇")&gt;0,1,0)</f>
        <v>0</v>
      </c>
      <c r="Z37" s="889">
        <f t="shared" ref="Z37:AB37" si="14">IF(COUNTIF(Z11:Z34,"〇")&gt;0,1,0)</f>
        <v>0</v>
      </c>
      <c r="AA37" s="889">
        <f t="shared" si="14"/>
        <v>0</v>
      </c>
      <c r="AB37" s="889">
        <f t="shared" si="14"/>
        <v>0</v>
      </c>
      <c r="AC37" s="889">
        <f>COUNTA(AC11:AC34)</f>
        <v>0</v>
      </c>
      <c r="AD37" s="889">
        <f t="shared" ref="AD37:AI37" si="15">COUNTA(AD11:AD34)</f>
        <v>0</v>
      </c>
      <c r="AE37" s="889">
        <f t="shared" si="15"/>
        <v>0</v>
      </c>
      <c r="AF37" s="889">
        <f t="shared" si="15"/>
        <v>0</v>
      </c>
      <c r="AG37" s="889">
        <f t="shared" si="15"/>
        <v>0</v>
      </c>
      <c r="AH37" s="889">
        <f t="shared" si="15"/>
        <v>0</v>
      </c>
      <c r="AI37" s="889">
        <f t="shared" si="15"/>
        <v>0</v>
      </c>
      <c r="AJ37" s="889">
        <f>COUNTA(AJ11:AJ34)</f>
        <v>0</v>
      </c>
      <c r="AK37" s="831"/>
      <c r="AL37" s="831"/>
      <c r="AM37" s="903"/>
      <c r="AN37" s="903"/>
      <c r="AO37" s="90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30"/>
      <c r="C38" s="867"/>
      <c r="D38" s="865"/>
      <c r="E38" s="865"/>
      <c r="F38" s="865"/>
      <c r="G38" s="865"/>
      <c r="H38" s="865"/>
      <c r="I38" s="865"/>
      <c r="J38" s="866"/>
      <c r="K38" s="900"/>
      <c r="L38" s="853"/>
      <c r="M38" s="854"/>
      <c r="N38" s="883"/>
      <c r="O38" s="853"/>
      <c r="P38" s="854"/>
      <c r="Q38" s="854"/>
      <c r="R38" s="854"/>
      <c r="S38" s="854"/>
      <c r="T38" s="854"/>
      <c r="U38" s="854"/>
      <c r="V38" s="854"/>
      <c r="W38" s="854"/>
      <c r="X38" s="883"/>
      <c r="Y38" s="889"/>
      <c r="Z38" s="889"/>
      <c r="AA38" s="889"/>
      <c r="AB38" s="889"/>
      <c r="AC38" s="889"/>
      <c r="AD38" s="889"/>
      <c r="AE38" s="889"/>
      <c r="AF38" s="889"/>
      <c r="AG38" s="889"/>
      <c r="AH38" s="889"/>
      <c r="AI38" s="889"/>
      <c r="AJ38" s="889"/>
      <c r="AK38" s="831"/>
      <c r="AL38" s="831"/>
      <c r="AM38" s="903"/>
      <c r="AN38" s="903"/>
      <c r="AO38" s="90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30"/>
      <c r="C39" s="867"/>
      <c r="D39" s="865"/>
      <c r="E39" s="865"/>
      <c r="F39" s="865"/>
      <c r="G39" s="865"/>
      <c r="H39" s="865"/>
      <c r="I39" s="865"/>
      <c r="J39" s="865"/>
      <c r="K39" s="897" t="s">
        <v>557</v>
      </c>
      <c r="L39" s="901" t="s">
        <v>641</v>
      </c>
      <c r="M39" s="902"/>
      <c r="N39" s="902"/>
      <c r="O39" s="902"/>
      <c r="P39" s="902"/>
      <c r="Q39" s="902"/>
      <c r="R39" s="902"/>
      <c r="S39" s="902"/>
      <c r="T39" s="902"/>
      <c r="U39" s="902"/>
      <c r="V39" s="902"/>
      <c r="W39" s="902"/>
      <c r="X39" s="902"/>
      <c r="Y39" s="902"/>
      <c r="Z39" s="902"/>
      <c r="AA39" s="902"/>
      <c r="AB39" s="902"/>
      <c r="AC39" s="902"/>
      <c r="AD39" s="902"/>
      <c r="AE39" s="902"/>
      <c r="AF39" s="902"/>
      <c r="AG39" s="902"/>
      <c r="AH39" s="902"/>
      <c r="AI39" s="902"/>
      <c r="AJ39" s="902"/>
      <c r="AK39" s="891"/>
      <c r="AL39" s="891"/>
      <c r="AM39" s="891"/>
      <c r="AN39" s="891"/>
      <c r="AO39" s="892"/>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30"/>
      <c r="C40" s="867"/>
      <c r="D40" s="865"/>
      <c r="E40" s="865"/>
      <c r="F40" s="865"/>
      <c r="G40" s="865"/>
      <c r="H40" s="865"/>
      <c r="I40" s="865"/>
      <c r="J40" s="865"/>
      <c r="K40" s="898"/>
      <c r="L40" s="891"/>
      <c r="M40" s="891"/>
      <c r="N40" s="891"/>
      <c r="O40" s="891"/>
      <c r="P40" s="891"/>
      <c r="Q40" s="891"/>
      <c r="R40" s="891"/>
      <c r="S40" s="891"/>
      <c r="T40" s="891"/>
      <c r="U40" s="891"/>
      <c r="V40" s="891"/>
      <c r="W40" s="891"/>
      <c r="X40" s="891"/>
      <c r="Y40" s="891"/>
      <c r="Z40" s="891"/>
      <c r="AA40" s="891"/>
      <c r="AB40" s="891"/>
      <c r="AC40" s="891"/>
      <c r="AD40" s="891"/>
      <c r="AE40" s="891"/>
      <c r="AF40" s="891"/>
      <c r="AG40" s="891"/>
      <c r="AH40" s="891"/>
      <c r="AI40" s="891"/>
      <c r="AJ40" s="891"/>
      <c r="AK40" s="891"/>
      <c r="AL40" s="891"/>
      <c r="AM40" s="891"/>
      <c r="AN40" s="891"/>
      <c r="AO40" s="892"/>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30"/>
      <c r="C41" s="867"/>
      <c r="D41" s="865"/>
      <c r="E41" s="865"/>
      <c r="F41" s="865"/>
      <c r="G41" s="865"/>
      <c r="H41" s="865"/>
      <c r="I41" s="865"/>
      <c r="J41" s="865"/>
      <c r="K41" s="898"/>
      <c r="L41" s="891"/>
      <c r="M41" s="891"/>
      <c r="N41" s="891"/>
      <c r="O41" s="891"/>
      <c r="P41" s="891"/>
      <c r="Q41" s="891"/>
      <c r="R41" s="891"/>
      <c r="S41" s="891"/>
      <c r="T41" s="891"/>
      <c r="U41" s="891"/>
      <c r="V41" s="891"/>
      <c r="W41" s="891"/>
      <c r="X41" s="891"/>
      <c r="Y41" s="891"/>
      <c r="Z41" s="891"/>
      <c r="AA41" s="891"/>
      <c r="AB41" s="891"/>
      <c r="AC41" s="891"/>
      <c r="AD41" s="891"/>
      <c r="AE41" s="891"/>
      <c r="AF41" s="891"/>
      <c r="AG41" s="891"/>
      <c r="AH41" s="891"/>
      <c r="AI41" s="891"/>
      <c r="AJ41" s="891"/>
      <c r="AK41" s="891"/>
      <c r="AL41" s="891"/>
      <c r="AM41" s="891"/>
      <c r="AN41" s="891"/>
      <c r="AO41" s="892"/>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30"/>
      <c r="C42" s="867"/>
      <c r="D42" s="865"/>
      <c r="E42" s="865"/>
      <c r="F42" s="865"/>
      <c r="G42" s="865"/>
      <c r="H42" s="865"/>
      <c r="I42" s="865"/>
      <c r="J42" s="865"/>
      <c r="K42" s="898"/>
      <c r="L42" s="895"/>
      <c r="M42" s="895"/>
      <c r="N42" s="895"/>
      <c r="O42" s="895"/>
      <c r="P42" s="895"/>
      <c r="Q42" s="895"/>
      <c r="R42" s="895"/>
      <c r="S42" s="895"/>
      <c r="T42" s="895"/>
      <c r="U42" s="895"/>
      <c r="V42" s="895"/>
      <c r="W42" s="895"/>
      <c r="X42" s="895"/>
      <c r="Y42" s="895"/>
      <c r="Z42" s="895"/>
      <c r="AA42" s="895"/>
      <c r="AB42" s="895"/>
      <c r="AC42" s="895"/>
      <c r="AD42" s="895"/>
      <c r="AE42" s="895"/>
      <c r="AF42" s="895"/>
      <c r="AG42" s="895"/>
      <c r="AH42" s="895"/>
      <c r="AI42" s="895"/>
      <c r="AJ42" s="895"/>
      <c r="AK42" s="895"/>
      <c r="AL42" s="895"/>
      <c r="AM42" s="895"/>
      <c r="AN42" s="895"/>
      <c r="AO42" s="896"/>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30"/>
      <c r="C43" s="867"/>
      <c r="D43" s="865"/>
      <c r="E43" s="865"/>
      <c r="F43" s="865"/>
      <c r="G43" s="865"/>
      <c r="H43" s="865"/>
      <c r="I43" s="865"/>
      <c r="J43" s="866"/>
      <c r="K43" s="893" t="s">
        <v>333</v>
      </c>
      <c r="L43" s="893"/>
      <c r="M43" s="893"/>
      <c r="N43" s="893"/>
      <c r="O43" s="893"/>
      <c r="P43" s="893"/>
      <c r="Q43" s="893"/>
      <c r="R43" s="893"/>
      <c r="S43" s="893"/>
      <c r="T43" s="893"/>
      <c r="U43" s="893"/>
      <c r="V43" s="893"/>
      <c r="W43" s="893"/>
      <c r="X43" s="893"/>
      <c r="Y43" s="893"/>
      <c r="Z43" s="893"/>
      <c r="AA43" s="893"/>
      <c r="AB43" s="893"/>
      <c r="AC43" s="893"/>
      <c r="AD43" s="893"/>
      <c r="AE43" s="893"/>
      <c r="AF43" s="893"/>
      <c r="AG43" s="893"/>
      <c r="AH43" s="893"/>
      <c r="AI43" s="893"/>
      <c r="AJ43" s="893"/>
      <c r="AK43" s="893"/>
      <c r="AL43" s="893"/>
      <c r="AM43" s="893"/>
      <c r="AN43" s="893"/>
      <c r="AO43" s="89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30"/>
      <c r="C44" s="867"/>
      <c r="D44" s="865"/>
      <c r="E44" s="865"/>
      <c r="F44" s="865"/>
      <c r="G44" s="865"/>
      <c r="H44" s="865"/>
      <c r="I44" s="865"/>
      <c r="J44" s="866"/>
      <c r="K44" s="890" t="s">
        <v>412</v>
      </c>
      <c r="L44" s="891"/>
      <c r="M44" s="891"/>
      <c r="N44" s="891"/>
      <c r="O44" s="891"/>
      <c r="P44" s="891"/>
      <c r="Q44" s="891"/>
      <c r="R44" s="891"/>
      <c r="S44" s="891"/>
      <c r="T44" s="891"/>
      <c r="U44" s="891"/>
      <c r="V44" s="891"/>
      <c r="W44" s="891"/>
      <c r="X44" s="891"/>
      <c r="Y44" s="891"/>
      <c r="Z44" s="891"/>
      <c r="AA44" s="891"/>
      <c r="AB44" s="891"/>
      <c r="AC44" s="891"/>
      <c r="AD44" s="891"/>
      <c r="AE44" s="891"/>
      <c r="AF44" s="891"/>
      <c r="AG44" s="891"/>
      <c r="AH44" s="891"/>
      <c r="AI44" s="891"/>
      <c r="AJ44" s="891"/>
      <c r="AK44" s="891"/>
      <c r="AL44" s="891"/>
      <c r="AM44" s="891"/>
      <c r="AN44" s="891"/>
      <c r="AO44" s="892"/>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68"/>
      <c r="D45" s="869"/>
      <c r="E45" s="869"/>
      <c r="F45" s="869"/>
      <c r="G45" s="869"/>
      <c r="H45" s="869"/>
      <c r="I45" s="869"/>
      <c r="J45" s="870"/>
      <c r="K45" s="894" t="s">
        <v>555</v>
      </c>
      <c r="L45" s="895"/>
      <c r="M45" s="895"/>
      <c r="N45" s="895"/>
      <c r="O45" s="895"/>
      <c r="P45" s="895"/>
      <c r="Q45" s="895"/>
      <c r="R45" s="895"/>
      <c r="S45" s="895"/>
      <c r="T45" s="895"/>
      <c r="U45" s="895"/>
      <c r="V45" s="895"/>
      <c r="W45" s="895"/>
      <c r="X45" s="895"/>
      <c r="Y45" s="895"/>
      <c r="Z45" s="895"/>
      <c r="AA45" s="895"/>
      <c r="AB45" s="895"/>
      <c r="AC45" s="895"/>
      <c r="AD45" s="895"/>
      <c r="AE45" s="895"/>
      <c r="AF45" s="895"/>
      <c r="AG45" s="895"/>
      <c r="AH45" s="895"/>
      <c r="AI45" s="895"/>
      <c r="AJ45" s="895"/>
      <c r="AK45" s="895"/>
      <c r="AL45" s="895"/>
      <c r="AM45" s="895"/>
      <c r="AN45" s="895"/>
      <c r="AO45" s="896"/>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146" priority="3">
      <formula>$AQ11=2</formula>
    </cfRule>
  </conditionalFormatting>
  <conditionalFormatting sqref="Y29:AB29 AG29:AJ29">
    <cfRule type="expression" dxfId="145" priority="16">
      <formula>$AQ28=2</formula>
    </cfRule>
  </conditionalFormatting>
  <conditionalFormatting sqref="Y30:AB31 AG30:AJ31">
    <cfRule type="expression" dxfId="144" priority="13">
      <formula>$AQ28=2</formula>
    </cfRule>
  </conditionalFormatting>
  <conditionalFormatting sqref="Y32:AB32 AG32:AJ32">
    <cfRule type="expression" dxfId="143" priority="10">
      <formula>$AQ29=2</formula>
    </cfRule>
  </conditionalFormatting>
  <conditionalFormatting sqref="Y33:AB33 AG33:AJ33">
    <cfRule type="expression" dxfId="142" priority="7">
      <formula>$AQ29=2</formula>
    </cfRule>
  </conditionalFormatting>
  <conditionalFormatting sqref="Y34:AB34 AG34:AJ34">
    <cfRule type="expression" dxfId="141" priority="4">
      <formula>$AQ29=2</formula>
    </cfRule>
  </conditionalFormatting>
  <conditionalFormatting sqref="Y11:AF28">
    <cfRule type="expression" dxfId="140" priority="2">
      <formula>$AQ11=3</formula>
    </cfRule>
  </conditionalFormatting>
  <conditionalFormatting sqref="Y29:AF29">
    <cfRule type="expression" dxfId="139" priority="17">
      <formula>$AQ28=3</formula>
    </cfRule>
  </conditionalFormatting>
  <conditionalFormatting sqref="Y30:AF31">
    <cfRule type="expression" dxfId="138" priority="14">
      <formula>$AQ28=3</formula>
    </cfRule>
  </conditionalFormatting>
  <conditionalFormatting sqref="Y32:AF32">
    <cfRule type="expression" dxfId="137" priority="11">
      <formula>$AQ29=3</formula>
    </cfRule>
  </conditionalFormatting>
  <conditionalFormatting sqref="Y33:AF33">
    <cfRule type="expression" dxfId="136" priority="8">
      <formula>$AQ29=3</formula>
    </cfRule>
  </conditionalFormatting>
  <conditionalFormatting sqref="Y34:AF34">
    <cfRule type="expression" dxfId="135" priority="5">
      <formula>$AQ29=3</formula>
    </cfRule>
  </conditionalFormatting>
  <conditionalFormatting sqref="AC11:AJ28">
    <cfRule type="expression" dxfId="134" priority="1">
      <formula>$AQ11=1</formula>
    </cfRule>
  </conditionalFormatting>
  <conditionalFormatting sqref="AC29:AJ29">
    <cfRule type="expression" dxfId="133" priority="18">
      <formula>$AQ28=1</formula>
    </cfRule>
  </conditionalFormatting>
  <conditionalFormatting sqref="AC30:AJ31">
    <cfRule type="expression" dxfId="132" priority="15">
      <formula>$AQ28=1</formula>
    </cfRule>
  </conditionalFormatting>
  <conditionalFormatting sqref="AC32:AJ32">
    <cfRule type="expression" dxfId="131" priority="12">
      <formula>$AQ29=1</formula>
    </cfRule>
  </conditionalFormatting>
  <conditionalFormatting sqref="AC33:AJ33">
    <cfRule type="expression" dxfId="130" priority="9">
      <formula>$AQ29=1</formula>
    </cfRule>
  </conditionalFormatting>
  <conditionalFormatting sqref="AC34:AJ34">
    <cfRule type="expression" dxfId="129" priority="6">
      <formula>$AQ29=1</formula>
    </cfRule>
  </conditionalFormatting>
  <dataValidations count="2">
    <dataValidation type="list" allowBlank="1" showInputMessage="1" showErrorMessage="1" sqref="Y11:AB34" xr:uid="{C420F946-92F2-4ECA-B2A0-F34BA174AF37}">
      <formula1>"〇,"</formula1>
    </dataValidation>
    <dataValidation type="list" allowBlank="1" showInputMessage="1" showErrorMessage="1" sqref="N11:O34" xr:uid="{C32CA720-7670-4013-AE00-E7ABDF713D7E}">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45D52D6-A3A7-4A52-B50A-12EFC2D5D5DE}">
          <x14:formula1>
            <xm:f>'(参考)リスト'!$G$16:$G$19</xm:f>
          </x14:formula1>
          <xm:sqref>AM35:AO38</xm:sqref>
        </x14:dataValidation>
        <x14:dataValidation type="list" allowBlank="1" showInputMessage="1" showErrorMessage="1" xr:uid="{7577DDF9-E838-43CA-8059-452FFCBA3654}">
          <x14:formula1>
            <xm:f>'(参考)リスト'!$B$16:$B$21</xm:f>
          </x14:formula1>
          <xm:sqref>L11:M34</xm:sqref>
        </x14:dataValidation>
        <x14:dataValidation type="list" allowBlank="1" showInputMessage="1" showErrorMessage="1" xr:uid="{A3427D90-E6B7-472A-9B5B-7374CA734B7B}">
          <x14:formula1>
            <xm:f>'(参考)リスト'!$E$16:$E$27</xm:f>
          </x14:formula1>
          <xm:sqref>R11:T34</xm:sqref>
        </x14:dataValidation>
        <x14:dataValidation type="list" allowBlank="1" showInputMessage="1" showErrorMessage="1" xr:uid="{F7A0974C-391A-456C-84F8-027551A00A50}">
          <x14:formula1>
            <xm:f>'(参考)リスト'!$D$16:$D$18</xm:f>
          </x14:formula1>
          <xm:sqref>P11:Q34</xm:sqref>
        </x14:dataValidation>
        <x14:dataValidation type="list" allowBlank="1" showInputMessage="1" showErrorMessage="1" xr:uid="{D792159B-C241-45DE-9B32-23D5BD337390}">
          <x14:formula1>
            <xm:f>'(参考)リスト'!$F$16:$F$21</xm:f>
          </x14:formula1>
          <xm:sqref>U11:X34</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F66DE-1E96-4EF5-B64D-CADB60924A4E}">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3" t="s">
        <v>502</v>
      </c>
      <c r="AV1" s="842" t="s">
        <v>403</v>
      </c>
      <c r="AW1" s="842"/>
      <c r="AX1" s="842"/>
      <c r="AY1" s="843" t="s">
        <v>46</v>
      </c>
      <c r="AZ1" s="843"/>
      <c r="BA1" s="843"/>
      <c r="BB1" s="843"/>
      <c r="BC1" s="843"/>
      <c r="BD1" s="843"/>
      <c r="BE1" s="843"/>
      <c r="BF1" s="843"/>
      <c r="BG1" s="843"/>
      <c r="BH1" s="843"/>
      <c r="BI1" s="843"/>
      <c r="BJ1" s="843"/>
      <c r="BK1" s="843" t="s">
        <v>45</v>
      </c>
      <c r="BL1" s="843"/>
      <c r="BM1" s="843"/>
      <c r="BN1" s="843"/>
      <c r="BO1" s="843"/>
      <c r="BP1" s="843"/>
      <c r="BQ1" s="843"/>
      <c r="BR1" s="843"/>
      <c r="BS1" s="843"/>
      <c r="BT1" s="843"/>
      <c r="BU1" s="843"/>
      <c r="BV1" s="843"/>
      <c r="BW1" s="832"/>
      <c r="BX1" s="832"/>
      <c r="BY1" s="832"/>
      <c r="BZ1" s="832"/>
      <c r="CA1" s="832"/>
      <c r="CB1" s="832"/>
      <c r="CC1" s="832"/>
      <c r="CD1" s="832"/>
      <c r="CE1" s="832"/>
      <c r="CF1" s="832"/>
      <c r="CG1" s="832"/>
      <c r="CH1" s="83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34"/>
      <c r="AV2" s="842" t="s">
        <v>402</v>
      </c>
      <c r="AW2" s="844" t="s">
        <v>401</v>
      </c>
      <c r="AX2" s="844" t="s">
        <v>457</v>
      </c>
      <c r="AY2" s="843" t="s">
        <v>503</v>
      </c>
      <c r="AZ2" s="843"/>
      <c r="BA2" s="843"/>
      <c r="BB2" s="843"/>
      <c r="BC2" s="843"/>
      <c r="BD2" s="843"/>
      <c r="BE2" s="843"/>
      <c r="BF2" s="843"/>
      <c r="BG2" s="843"/>
      <c r="BH2" s="843"/>
      <c r="BI2" s="843"/>
      <c r="BJ2" s="843"/>
      <c r="BK2" s="843" t="s">
        <v>44</v>
      </c>
      <c r="BL2" s="843"/>
      <c r="BM2" s="843"/>
      <c r="BN2" s="843"/>
      <c r="BO2" s="843" t="s">
        <v>43</v>
      </c>
      <c r="BP2" s="843"/>
      <c r="BQ2" s="843"/>
      <c r="BR2" s="843"/>
      <c r="BS2" s="843"/>
      <c r="BT2" s="843"/>
      <c r="BU2" s="843"/>
      <c r="BV2" s="843"/>
      <c r="BW2" s="860"/>
      <c r="BX2" s="860"/>
      <c r="BY2" s="860"/>
      <c r="BZ2" s="860"/>
      <c r="CA2" s="832"/>
      <c r="CB2" s="832"/>
      <c r="CC2" s="832"/>
      <c r="CD2" s="832"/>
      <c r="CE2" s="832"/>
      <c r="CF2" s="832"/>
      <c r="CG2" s="832"/>
      <c r="CH2" s="832"/>
    </row>
    <row r="3" spans="1:86" ht="24.95" customHeight="1" x14ac:dyDescent="0.15">
      <c r="A3" s="2"/>
      <c r="B3" s="560" t="s">
        <v>318</v>
      </c>
      <c r="C3" s="861"/>
      <c r="D3" s="861"/>
      <c r="E3" s="862"/>
      <c r="F3" s="862"/>
      <c r="G3" s="862"/>
      <c r="H3" s="862"/>
      <c r="I3" s="862"/>
      <c r="J3" s="862"/>
      <c r="K3" s="861"/>
      <c r="L3" s="861"/>
      <c r="M3" s="861"/>
      <c r="N3" s="861"/>
      <c r="O3" s="861"/>
      <c r="P3" s="861"/>
      <c r="Q3" s="861"/>
      <c r="R3" s="861"/>
      <c r="S3" s="861"/>
      <c r="T3" s="861"/>
      <c r="U3" s="861"/>
      <c r="V3" s="861"/>
      <c r="W3" s="861"/>
      <c r="X3" s="861"/>
      <c r="Y3" s="861"/>
      <c r="Z3" s="861"/>
      <c r="AA3" s="861"/>
      <c r="AB3" s="861"/>
      <c r="AC3" s="861"/>
      <c r="AD3" s="861"/>
      <c r="AE3" s="861"/>
      <c r="AF3" s="861"/>
      <c r="AG3" s="861"/>
      <c r="AH3" s="861"/>
      <c r="AI3" s="861"/>
      <c r="AJ3" s="861"/>
      <c r="AK3" s="861"/>
      <c r="AL3" s="861"/>
      <c r="AM3" s="861"/>
      <c r="AN3" s="861"/>
      <c r="AO3" s="861"/>
      <c r="AP3" s="39"/>
      <c r="AQ3" s="3"/>
      <c r="AR3" s="3"/>
      <c r="AS3" s="3"/>
      <c r="AT3" s="3"/>
      <c r="AU3" s="834"/>
      <c r="AV3" s="842"/>
      <c r="AW3" s="844"/>
      <c r="AX3" s="844"/>
      <c r="AY3" s="843" t="s">
        <v>42</v>
      </c>
      <c r="AZ3" s="843"/>
      <c r="BA3" s="843"/>
      <c r="BB3" s="843"/>
      <c r="BC3" s="843" t="s">
        <v>41</v>
      </c>
      <c r="BD3" s="843"/>
      <c r="BE3" s="843"/>
      <c r="BF3" s="843"/>
      <c r="BG3" s="843" t="s">
        <v>40</v>
      </c>
      <c r="BH3" s="843"/>
      <c r="BI3" s="843"/>
      <c r="BJ3" s="843"/>
      <c r="BK3" s="843" t="s">
        <v>236</v>
      </c>
      <c r="BL3" s="843"/>
      <c r="BM3" s="843"/>
      <c r="BN3" s="843"/>
      <c r="BO3" s="843" t="s">
        <v>41</v>
      </c>
      <c r="BP3" s="843"/>
      <c r="BQ3" s="843"/>
      <c r="BR3" s="843"/>
      <c r="BS3" s="843" t="s">
        <v>40</v>
      </c>
      <c r="BT3" s="843"/>
      <c r="BU3" s="843"/>
      <c r="BV3" s="843"/>
      <c r="BW3" s="832"/>
      <c r="BX3" s="832"/>
      <c r="BY3" s="832"/>
      <c r="BZ3" s="832"/>
      <c r="CA3" s="832"/>
      <c r="CB3" s="832"/>
      <c r="CC3" s="832"/>
      <c r="CD3" s="832"/>
      <c r="CE3" s="832"/>
      <c r="CF3" s="832"/>
      <c r="CG3" s="832"/>
      <c r="CH3" s="832"/>
    </row>
    <row r="4" spans="1:86" ht="18" customHeight="1" x14ac:dyDescent="0.15">
      <c r="A4" s="2"/>
      <c r="B4" s="628" t="s">
        <v>17</v>
      </c>
      <c r="C4" s="628"/>
      <c r="D4" s="628"/>
      <c r="E4" s="822" t="s">
        <v>585</v>
      </c>
      <c r="F4" s="823"/>
      <c r="G4" s="823"/>
      <c r="H4" s="823"/>
      <c r="I4" s="823"/>
      <c r="J4" s="824"/>
      <c r="K4" s="473" t="s">
        <v>18</v>
      </c>
      <c r="L4" s="473"/>
      <c r="M4" s="473"/>
      <c r="N4" s="825" t="s">
        <v>568</v>
      </c>
      <c r="O4" s="826"/>
      <c r="P4" s="826"/>
      <c r="Q4" s="826"/>
      <c r="R4" s="826"/>
      <c r="S4" s="826"/>
      <c r="T4" s="265" t="s">
        <v>213</v>
      </c>
      <c r="U4" s="266"/>
      <c r="V4" s="266"/>
      <c r="W4" s="266"/>
      <c r="X4" s="267"/>
      <c r="Y4" s="904" t="s">
        <v>593</v>
      </c>
      <c r="Z4" s="905"/>
      <c r="AA4" s="905"/>
      <c r="AB4" s="905"/>
      <c r="AC4" s="905"/>
      <c r="AD4" s="905"/>
      <c r="AE4" s="905"/>
      <c r="AF4" s="905"/>
      <c r="AG4" s="265" t="s">
        <v>185</v>
      </c>
      <c r="AH4" s="266"/>
      <c r="AI4" s="266"/>
      <c r="AJ4" s="267"/>
      <c r="AK4" s="836">
        <v>45839</v>
      </c>
      <c r="AL4" s="837"/>
      <c r="AM4" s="837"/>
      <c r="AN4" s="837"/>
      <c r="AO4" s="838"/>
      <c r="AP4" s="39"/>
      <c r="AQ4" s="3"/>
      <c r="AR4" s="3"/>
      <c r="AS4" s="3"/>
      <c r="AT4" s="3"/>
      <c r="AU4" s="834"/>
      <c r="AV4" s="842"/>
      <c r="AW4" s="844"/>
      <c r="AX4" s="84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17" t="s">
        <v>587</v>
      </c>
      <c r="F5" s="818"/>
      <c r="G5" s="818"/>
      <c r="H5" s="818"/>
      <c r="I5" s="818"/>
      <c r="J5" s="819"/>
      <c r="K5" s="497" t="s">
        <v>1</v>
      </c>
      <c r="L5" s="497"/>
      <c r="M5" s="497"/>
      <c r="N5" s="825" t="s">
        <v>590</v>
      </c>
      <c r="O5" s="826"/>
      <c r="P5" s="826"/>
      <c r="Q5" s="826"/>
      <c r="R5" s="826"/>
      <c r="S5" s="826"/>
      <c r="T5" s="268"/>
      <c r="U5" s="269"/>
      <c r="V5" s="269"/>
      <c r="W5" s="269"/>
      <c r="X5" s="270"/>
      <c r="Y5" s="858" t="s">
        <v>594</v>
      </c>
      <c r="Z5" s="859"/>
      <c r="AA5" s="859"/>
      <c r="AB5" s="859"/>
      <c r="AC5" s="859"/>
      <c r="AD5" s="859"/>
      <c r="AE5" s="859"/>
      <c r="AF5" s="859"/>
      <c r="AG5" s="764"/>
      <c r="AH5" s="835"/>
      <c r="AI5" s="835"/>
      <c r="AJ5" s="765"/>
      <c r="AK5" s="839"/>
      <c r="AL5" s="840"/>
      <c r="AM5" s="840"/>
      <c r="AN5" s="840"/>
      <c r="AO5" s="841"/>
      <c r="AP5" s="39"/>
      <c r="AQ5" s="3"/>
      <c r="AR5" s="3"/>
      <c r="AS5" s="3"/>
      <c r="AT5" s="3"/>
      <c r="AU5" s="834"/>
      <c r="AV5" s="154">
        <f>N7</f>
        <v>8</v>
      </c>
      <c r="AW5" s="155">
        <f>R7</f>
        <v>10.3</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29" t="s">
        <v>184</v>
      </c>
      <c r="C6" s="863"/>
      <c r="D6" s="864"/>
      <c r="E6" s="865"/>
      <c r="F6" s="865"/>
      <c r="G6" s="865"/>
      <c r="H6" s="865"/>
      <c r="I6" s="865"/>
      <c r="J6" s="866"/>
      <c r="K6" s="871" t="s">
        <v>319</v>
      </c>
      <c r="L6" s="872"/>
      <c r="M6" s="872"/>
      <c r="N6" s="872"/>
      <c r="O6" s="872"/>
      <c r="P6" s="872"/>
      <c r="Q6" s="872"/>
      <c r="R6" s="872"/>
      <c r="S6" s="872"/>
      <c r="T6" s="872"/>
      <c r="U6" s="872"/>
      <c r="V6" s="872"/>
      <c r="W6" s="872"/>
      <c r="X6" s="872"/>
      <c r="Y6" s="872"/>
      <c r="Z6" s="872"/>
      <c r="AA6" s="872"/>
      <c r="AB6" s="872"/>
      <c r="AC6" s="872"/>
      <c r="AD6" s="872"/>
      <c r="AE6" s="872"/>
      <c r="AF6" s="872"/>
      <c r="AG6" s="872"/>
      <c r="AH6" s="872"/>
      <c r="AI6" s="872"/>
      <c r="AJ6" s="872"/>
      <c r="AK6" s="872"/>
      <c r="AL6" s="872"/>
      <c r="AM6" s="872"/>
      <c r="AN6" s="872"/>
      <c r="AO6" s="873"/>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30"/>
      <c r="C7" s="867"/>
      <c r="D7" s="865"/>
      <c r="E7" s="865"/>
      <c r="F7" s="865"/>
      <c r="G7" s="865"/>
      <c r="H7" s="865"/>
      <c r="I7" s="865"/>
      <c r="J7" s="866"/>
      <c r="K7" s="874" t="s">
        <v>183</v>
      </c>
      <c r="L7" s="875"/>
      <c r="M7" s="857"/>
      <c r="N7" s="876">
        <v>8</v>
      </c>
      <c r="O7" s="877"/>
      <c r="P7" s="874" t="s">
        <v>320</v>
      </c>
      <c r="Q7" s="857"/>
      <c r="R7" s="878">
        <v>10.3</v>
      </c>
      <c r="S7" s="879"/>
      <c r="T7" s="880"/>
      <c r="U7" s="845" t="s">
        <v>440</v>
      </c>
      <c r="V7" s="881"/>
      <c r="W7" s="845" t="s">
        <v>321</v>
      </c>
      <c r="X7" s="881"/>
      <c r="Y7" s="857" t="s">
        <v>182</v>
      </c>
      <c r="Z7" s="831"/>
      <c r="AA7" s="831"/>
      <c r="AB7" s="831"/>
      <c r="AC7" s="845" t="s">
        <v>322</v>
      </c>
      <c r="AD7" s="846"/>
      <c r="AE7" s="846"/>
      <c r="AF7" s="846"/>
      <c r="AG7" s="846"/>
      <c r="AH7" s="846"/>
      <c r="AI7" s="846"/>
      <c r="AJ7" s="881"/>
      <c r="AK7" s="845" t="s">
        <v>323</v>
      </c>
      <c r="AL7" s="846"/>
      <c r="AM7" s="846"/>
      <c r="AN7" s="847"/>
      <c r="AO7" s="848"/>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30"/>
      <c r="C8" s="867"/>
      <c r="D8" s="865"/>
      <c r="E8" s="865"/>
      <c r="F8" s="865"/>
      <c r="G8" s="865"/>
      <c r="H8" s="865"/>
      <c r="I8" s="865"/>
      <c r="J8" s="866"/>
      <c r="K8" s="831" t="s">
        <v>324</v>
      </c>
      <c r="L8" s="831" t="s">
        <v>167</v>
      </c>
      <c r="M8" s="831"/>
      <c r="N8" s="831" t="s">
        <v>166</v>
      </c>
      <c r="O8" s="831"/>
      <c r="P8" s="831" t="s">
        <v>325</v>
      </c>
      <c r="Q8" s="831"/>
      <c r="R8" s="831" t="s">
        <v>2</v>
      </c>
      <c r="S8" s="831"/>
      <c r="T8" s="831"/>
      <c r="U8" s="849"/>
      <c r="V8" s="882"/>
      <c r="W8" s="849"/>
      <c r="X8" s="882"/>
      <c r="Y8" s="857"/>
      <c r="Z8" s="831"/>
      <c r="AA8" s="831"/>
      <c r="AB8" s="831"/>
      <c r="AC8" s="853"/>
      <c r="AD8" s="854"/>
      <c r="AE8" s="854"/>
      <c r="AF8" s="854"/>
      <c r="AG8" s="854"/>
      <c r="AH8" s="854"/>
      <c r="AI8" s="854"/>
      <c r="AJ8" s="883"/>
      <c r="AK8" s="849"/>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30"/>
      <c r="C9" s="867"/>
      <c r="D9" s="865"/>
      <c r="E9" s="865"/>
      <c r="F9" s="865"/>
      <c r="G9" s="865"/>
      <c r="H9" s="865"/>
      <c r="I9" s="865"/>
      <c r="J9" s="866"/>
      <c r="K9" s="831"/>
      <c r="L9" s="831"/>
      <c r="M9" s="831"/>
      <c r="N9" s="831"/>
      <c r="O9" s="831"/>
      <c r="P9" s="831"/>
      <c r="Q9" s="831"/>
      <c r="R9" s="831"/>
      <c r="S9" s="831"/>
      <c r="T9" s="831"/>
      <c r="U9" s="849"/>
      <c r="V9" s="882"/>
      <c r="W9" s="849"/>
      <c r="X9" s="882"/>
      <c r="Y9" s="857" t="s">
        <v>326</v>
      </c>
      <c r="Z9" s="831"/>
      <c r="AA9" s="831"/>
      <c r="AB9" s="831"/>
      <c r="AC9" s="831" t="s">
        <v>327</v>
      </c>
      <c r="AD9" s="831"/>
      <c r="AE9" s="831"/>
      <c r="AF9" s="831"/>
      <c r="AG9" s="831" t="s">
        <v>328</v>
      </c>
      <c r="AH9" s="831"/>
      <c r="AI9" s="831"/>
      <c r="AJ9" s="831"/>
      <c r="AK9" s="849"/>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30"/>
      <c r="C10" s="867"/>
      <c r="D10" s="865"/>
      <c r="E10" s="865"/>
      <c r="F10" s="865"/>
      <c r="G10" s="865"/>
      <c r="H10" s="865"/>
      <c r="I10" s="865"/>
      <c r="J10" s="866"/>
      <c r="K10" s="831"/>
      <c r="L10" s="831"/>
      <c r="M10" s="831"/>
      <c r="N10" s="831"/>
      <c r="O10" s="831"/>
      <c r="P10" s="831"/>
      <c r="Q10" s="831"/>
      <c r="R10" s="831"/>
      <c r="S10" s="831"/>
      <c r="T10" s="831"/>
      <c r="U10" s="853"/>
      <c r="V10" s="883"/>
      <c r="W10" s="853"/>
      <c r="X10" s="883"/>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3"/>
      <c r="AL10" s="854"/>
      <c r="AM10" s="854"/>
      <c r="AN10" s="855"/>
      <c r="AO10" s="856"/>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30"/>
      <c r="C11" s="867"/>
      <c r="D11" s="865"/>
      <c r="E11" s="865"/>
      <c r="F11" s="865"/>
      <c r="G11" s="865"/>
      <c r="H11" s="865"/>
      <c r="I11" s="865"/>
      <c r="J11" s="866"/>
      <c r="K11" s="68">
        <v>1</v>
      </c>
      <c r="L11" s="820"/>
      <c r="M11" s="821"/>
      <c r="N11" s="820"/>
      <c r="O11" s="821"/>
      <c r="P11" s="820"/>
      <c r="Q11" s="821"/>
      <c r="R11" s="827"/>
      <c r="S11" s="828"/>
      <c r="T11" s="828"/>
      <c r="U11" s="820"/>
      <c r="V11" s="821"/>
      <c r="W11" s="820"/>
      <c r="X11" s="821"/>
      <c r="Y11" s="212"/>
      <c r="Z11" s="213"/>
      <c r="AA11" s="213"/>
      <c r="AB11" s="213"/>
      <c r="AC11" s="214"/>
      <c r="AD11" s="214"/>
      <c r="AE11" s="214"/>
      <c r="AF11" s="214"/>
      <c r="AG11" s="214"/>
      <c r="AH11" s="214"/>
      <c r="AI11" s="214"/>
      <c r="AJ11" s="214"/>
      <c r="AK11" s="884"/>
      <c r="AL11" s="885"/>
      <c r="AM11" s="885"/>
      <c r="AN11" s="885"/>
      <c r="AO11" s="886"/>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30"/>
      <c r="C12" s="867"/>
      <c r="D12" s="865"/>
      <c r="E12" s="865"/>
      <c r="F12" s="865"/>
      <c r="G12" s="865"/>
      <c r="H12" s="865"/>
      <c r="I12" s="865"/>
      <c r="J12" s="866"/>
      <c r="K12" s="68">
        <v>2</v>
      </c>
      <c r="L12" s="820"/>
      <c r="M12" s="821"/>
      <c r="N12" s="820"/>
      <c r="O12" s="821"/>
      <c r="P12" s="820"/>
      <c r="Q12" s="821"/>
      <c r="R12" s="827"/>
      <c r="S12" s="828"/>
      <c r="T12" s="828"/>
      <c r="U12" s="820"/>
      <c r="V12" s="821"/>
      <c r="W12" s="820"/>
      <c r="X12" s="821"/>
      <c r="Y12" s="212"/>
      <c r="Z12" s="213"/>
      <c r="AA12" s="213"/>
      <c r="AB12" s="213"/>
      <c r="AC12" s="214"/>
      <c r="AD12" s="214"/>
      <c r="AE12" s="214"/>
      <c r="AF12" s="214"/>
      <c r="AG12" s="214"/>
      <c r="AH12" s="214"/>
      <c r="AI12" s="214"/>
      <c r="AJ12" s="214"/>
      <c r="AK12" s="884"/>
      <c r="AL12" s="885"/>
      <c r="AM12" s="885"/>
      <c r="AN12" s="885"/>
      <c r="AO12" s="886"/>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30"/>
      <c r="C13" s="867"/>
      <c r="D13" s="865"/>
      <c r="E13" s="865"/>
      <c r="F13" s="865"/>
      <c r="G13" s="865"/>
      <c r="H13" s="865"/>
      <c r="I13" s="865"/>
      <c r="J13" s="866"/>
      <c r="K13" s="68">
        <v>3</v>
      </c>
      <c r="L13" s="820"/>
      <c r="M13" s="821"/>
      <c r="N13" s="820"/>
      <c r="O13" s="821"/>
      <c r="P13" s="820"/>
      <c r="Q13" s="821"/>
      <c r="R13" s="820"/>
      <c r="S13" s="710"/>
      <c r="T13" s="821"/>
      <c r="U13" s="820"/>
      <c r="V13" s="821"/>
      <c r="W13" s="820"/>
      <c r="X13" s="821"/>
      <c r="Y13" s="212"/>
      <c r="Z13" s="213"/>
      <c r="AA13" s="213"/>
      <c r="AB13" s="213"/>
      <c r="AC13" s="214"/>
      <c r="AD13" s="214"/>
      <c r="AE13" s="214"/>
      <c r="AF13" s="214"/>
      <c r="AG13" s="214"/>
      <c r="AH13" s="214"/>
      <c r="AI13" s="214"/>
      <c r="AJ13" s="214"/>
      <c r="AK13" s="884"/>
      <c r="AL13" s="885"/>
      <c r="AM13" s="885"/>
      <c r="AN13" s="885"/>
      <c r="AO13" s="886"/>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30"/>
      <c r="C14" s="867"/>
      <c r="D14" s="865"/>
      <c r="E14" s="865"/>
      <c r="F14" s="865"/>
      <c r="G14" s="865"/>
      <c r="H14" s="865"/>
      <c r="I14" s="865"/>
      <c r="J14" s="866"/>
      <c r="K14" s="68">
        <v>4</v>
      </c>
      <c r="L14" s="820"/>
      <c r="M14" s="821"/>
      <c r="N14" s="820"/>
      <c r="O14" s="821"/>
      <c r="P14" s="820"/>
      <c r="Q14" s="821"/>
      <c r="R14" s="820"/>
      <c r="S14" s="710"/>
      <c r="T14" s="821"/>
      <c r="U14" s="820"/>
      <c r="V14" s="821"/>
      <c r="W14" s="820"/>
      <c r="X14" s="821"/>
      <c r="Y14" s="212"/>
      <c r="Z14" s="213"/>
      <c r="AA14" s="213"/>
      <c r="AB14" s="213"/>
      <c r="AC14" s="214"/>
      <c r="AD14" s="214"/>
      <c r="AE14" s="214"/>
      <c r="AF14" s="214"/>
      <c r="AG14" s="214"/>
      <c r="AH14" s="214"/>
      <c r="AI14" s="214"/>
      <c r="AJ14" s="214"/>
      <c r="AK14" s="884"/>
      <c r="AL14" s="885"/>
      <c r="AM14" s="885"/>
      <c r="AN14" s="885"/>
      <c r="AO14" s="886"/>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30"/>
      <c r="C15" s="867"/>
      <c r="D15" s="865"/>
      <c r="E15" s="865"/>
      <c r="F15" s="865"/>
      <c r="G15" s="865"/>
      <c r="H15" s="865"/>
      <c r="I15" s="865"/>
      <c r="J15" s="866"/>
      <c r="K15" s="68">
        <v>5</v>
      </c>
      <c r="L15" s="820"/>
      <c r="M15" s="821"/>
      <c r="N15" s="820"/>
      <c r="O15" s="821"/>
      <c r="P15" s="820"/>
      <c r="Q15" s="821"/>
      <c r="R15" s="820"/>
      <c r="S15" s="710"/>
      <c r="T15" s="821"/>
      <c r="U15" s="820"/>
      <c r="V15" s="821"/>
      <c r="W15" s="820"/>
      <c r="X15" s="821"/>
      <c r="Y15" s="212"/>
      <c r="Z15" s="213"/>
      <c r="AA15" s="213"/>
      <c r="AB15" s="213"/>
      <c r="AC15" s="214"/>
      <c r="AD15" s="214"/>
      <c r="AE15" s="214"/>
      <c r="AF15" s="214"/>
      <c r="AG15" s="214"/>
      <c r="AH15" s="214"/>
      <c r="AI15" s="214"/>
      <c r="AJ15" s="214"/>
      <c r="AK15" s="884"/>
      <c r="AL15" s="885"/>
      <c r="AM15" s="885"/>
      <c r="AN15" s="885"/>
      <c r="AO15" s="886"/>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30"/>
      <c r="C16" s="867"/>
      <c r="D16" s="865"/>
      <c r="E16" s="865"/>
      <c r="F16" s="865"/>
      <c r="G16" s="865"/>
      <c r="H16" s="865"/>
      <c r="I16" s="865"/>
      <c r="J16" s="866"/>
      <c r="K16" s="68">
        <v>6</v>
      </c>
      <c r="L16" s="820"/>
      <c r="M16" s="821"/>
      <c r="N16" s="820"/>
      <c r="O16" s="821"/>
      <c r="P16" s="820"/>
      <c r="Q16" s="821"/>
      <c r="R16" s="820"/>
      <c r="S16" s="710"/>
      <c r="T16" s="821"/>
      <c r="U16" s="820"/>
      <c r="V16" s="821"/>
      <c r="W16" s="820"/>
      <c r="X16" s="821"/>
      <c r="Y16" s="212"/>
      <c r="Z16" s="213"/>
      <c r="AA16" s="213"/>
      <c r="AB16" s="213"/>
      <c r="AC16" s="214"/>
      <c r="AD16" s="214"/>
      <c r="AE16" s="214"/>
      <c r="AF16" s="214"/>
      <c r="AG16" s="214"/>
      <c r="AH16" s="214"/>
      <c r="AI16" s="214"/>
      <c r="AJ16" s="214"/>
      <c r="AK16" s="884"/>
      <c r="AL16" s="885"/>
      <c r="AM16" s="885"/>
      <c r="AN16" s="885"/>
      <c r="AO16" s="886"/>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30"/>
      <c r="C17" s="867"/>
      <c r="D17" s="865"/>
      <c r="E17" s="865"/>
      <c r="F17" s="865"/>
      <c r="G17" s="865"/>
      <c r="H17" s="865"/>
      <c r="I17" s="865"/>
      <c r="J17" s="866"/>
      <c r="K17" s="68">
        <v>7</v>
      </c>
      <c r="L17" s="820"/>
      <c r="M17" s="821"/>
      <c r="N17" s="820"/>
      <c r="O17" s="821"/>
      <c r="P17" s="820"/>
      <c r="Q17" s="821"/>
      <c r="R17" s="820"/>
      <c r="S17" s="710"/>
      <c r="T17" s="821"/>
      <c r="U17" s="820"/>
      <c r="V17" s="821"/>
      <c r="W17" s="820"/>
      <c r="X17" s="821"/>
      <c r="Y17" s="212"/>
      <c r="Z17" s="213"/>
      <c r="AA17" s="213"/>
      <c r="AB17" s="213"/>
      <c r="AC17" s="214"/>
      <c r="AD17" s="214"/>
      <c r="AE17" s="214"/>
      <c r="AF17" s="214"/>
      <c r="AG17" s="214"/>
      <c r="AH17" s="214"/>
      <c r="AI17" s="214"/>
      <c r="AJ17" s="214"/>
      <c r="AK17" s="884"/>
      <c r="AL17" s="885"/>
      <c r="AM17" s="885"/>
      <c r="AN17" s="885"/>
      <c r="AO17" s="886"/>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30"/>
      <c r="C18" s="867"/>
      <c r="D18" s="865"/>
      <c r="E18" s="865"/>
      <c r="F18" s="865"/>
      <c r="G18" s="865"/>
      <c r="H18" s="865"/>
      <c r="I18" s="865"/>
      <c r="J18" s="866"/>
      <c r="K18" s="68">
        <v>8</v>
      </c>
      <c r="L18" s="820"/>
      <c r="M18" s="821"/>
      <c r="N18" s="820"/>
      <c r="O18" s="821"/>
      <c r="P18" s="820"/>
      <c r="Q18" s="821"/>
      <c r="R18" s="820"/>
      <c r="S18" s="710"/>
      <c r="T18" s="821"/>
      <c r="U18" s="820"/>
      <c r="V18" s="821"/>
      <c r="W18" s="820"/>
      <c r="X18" s="821"/>
      <c r="Y18" s="212"/>
      <c r="Z18" s="213"/>
      <c r="AA18" s="213"/>
      <c r="AB18" s="213"/>
      <c r="AC18" s="214"/>
      <c r="AD18" s="214"/>
      <c r="AE18" s="214"/>
      <c r="AF18" s="214"/>
      <c r="AG18" s="214"/>
      <c r="AH18" s="214"/>
      <c r="AI18" s="214"/>
      <c r="AJ18" s="214"/>
      <c r="AK18" s="884"/>
      <c r="AL18" s="885"/>
      <c r="AM18" s="885"/>
      <c r="AN18" s="885"/>
      <c r="AO18" s="886"/>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30"/>
      <c r="C19" s="867"/>
      <c r="D19" s="865"/>
      <c r="E19" s="865"/>
      <c r="F19" s="865"/>
      <c r="G19" s="865"/>
      <c r="H19" s="865"/>
      <c r="I19" s="865"/>
      <c r="J19" s="866"/>
      <c r="K19" s="68">
        <v>9</v>
      </c>
      <c r="L19" s="820"/>
      <c r="M19" s="821"/>
      <c r="N19" s="820"/>
      <c r="O19" s="821"/>
      <c r="P19" s="820"/>
      <c r="Q19" s="821"/>
      <c r="R19" s="820"/>
      <c r="S19" s="710"/>
      <c r="T19" s="821"/>
      <c r="U19" s="820"/>
      <c r="V19" s="821"/>
      <c r="W19" s="820"/>
      <c r="X19" s="821"/>
      <c r="Y19" s="212"/>
      <c r="Z19" s="213"/>
      <c r="AA19" s="213"/>
      <c r="AB19" s="213"/>
      <c r="AC19" s="214"/>
      <c r="AD19" s="214"/>
      <c r="AE19" s="214"/>
      <c r="AF19" s="214"/>
      <c r="AG19" s="214"/>
      <c r="AH19" s="214"/>
      <c r="AI19" s="214"/>
      <c r="AJ19" s="214"/>
      <c r="AK19" s="884"/>
      <c r="AL19" s="885"/>
      <c r="AM19" s="885"/>
      <c r="AN19" s="885"/>
      <c r="AO19" s="886"/>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30"/>
      <c r="C20" s="867"/>
      <c r="D20" s="865"/>
      <c r="E20" s="865"/>
      <c r="F20" s="865"/>
      <c r="G20" s="865"/>
      <c r="H20" s="865"/>
      <c r="I20" s="865"/>
      <c r="J20" s="866"/>
      <c r="K20" s="68">
        <v>10</v>
      </c>
      <c r="L20" s="820"/>
      <c r="M20" s="821"/>
      <c r="N20" s="820"/>
      <c r="O20" s="821"/>
      <c r="P20" s="820"/>
      <c r="Q20" s="821"/>
      <c r="R20" s="820"/>
      <c r="S20" s="710"/>
      <c r="T20" s="821"/>
      <c r="U20" s="820"/>
      <c r="V20" s="821"/>
      <c r="W20" s="820"/>
      <c r="X20" s="821"/>
      <c r="Y20" s="212"/>
      <c r="Z20" s="213"/>
      <c r="AA20" s="213"/>
      <c r="AB20" s="213"/>
      <c r="AC20" s="214"/>
      <c r="AD20" s="214"/>
      <c r="AE20" s="214"/>
      <c r="AF20" s="214"/>
      <c r="AG20" s="214"/>
      <c r="AH20" s="214"/>
      <c r="AI20" s="214"/>
      <c r="AJ20" s="214"/>
      <c r="AK20" s="884"/>
      <c r="AL20" s="885"/>
      <c r="AM20" s="885"/>
      <c r="AN20" s="885"/>
      <c r="AO20" s="886"/>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30"/>
      <c r="C21" s="867"/>
      <c r="D21" s="865"/>
      <c r="E21" s="865"/>
      <c r="F21" s="865"/>
      <c r="G21" s="865"/>
      <c r="H21" s="865"/>
      <c r="I21" s="865"/>
      <c r="J21" s="866"/>
      <c r="K21" s="68">
        <v>11</v>
      </c>
      <c r="L21" s="820"/>
      <c r="M21" s="821"/>
      <c r="N21" s="820"/>
      <c r="O21" s="821"/>
      <c r="P21" s="820"/>
      <c r="Q21" s="821"/>
      <c r="R21" s="820"/>
      <c r="S21" s="710"/>
      <c r="T21" s="821"/>
      <c r="U21" s="820"/>
      <c r="V21" s="821"/>
      <c r="W21" s="820"/>
      <c r="X21" s="821"/>
      <c r="Y21" s="212"/>
      <c r="Z21" s="213"/>
      <c r="AA21" s="213"/>
      <c r="AB21" s="213"/>
      <c r="AC21" s="214"/>
      <c r="AD21" s="214"/>
      <c r="AE21" s="214"/>
      <c r="AF21" s="214"/>
      <c r="AG21" s="214"/>
      <c r="AH21" s="214"/>
      <c r="AI21" s="214"/>
      <c r="AJ21" s="214"/>
      <c r="AK21" s="884"/>
      <c r="AL21" s="885"/>
      <c r="AM21" s="885"/>
      <c r="AN21" s="885"/>
      <c r="AO21" s="886"/>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30"/>
      <c r="C22" s="867"/>
      <c r="D22" s="865"/>
      <c r="E22" s="865"/>
      <c r="F22" s="865"/>
      <c r="G22" s="865"/>
      <c r="H22" s="865"/>
      <c r="I22" s="865"/>
      <c r="J22" s="866"/>
      <c r="K22" s="68">
        <v>12</v>
      </c>
      <c r="L22" s="820"/>
      <c r="M22" s="821"/>
      <c r="N22" s="820"/>
      <c r="O22" s="821"/>
      <c r="P22" s="820"/>
      <c r="Q22" s="821"/>
      <c r="R22" s="820"/>
      <c r="S22" s="710"/>
      <c r="T22" s="821"/>
      <c r="U22" s="820"/>
      <c r="V22" s="821"/>
      <c r="W22" s="820"/>
      <c r="X22" s="821"/>
      <c r="Y22" s="212"/>
      <c r="Z22" s="213"/>
      <c r="AA22" s="213"/>
      <c r="AB22" s="213"/>
      <c r="AC22" s="214"/>
      <c r="AD22" s="214"/>
      <c r="AE22" s="214"/>
      <c r="AF22" s="214"/>
      <c r="AG22" s="214"/>
      <c r="AH22" s="214"/>
      <c r="AI22" s="214"/>
      <c r="AJ22" s="214"/>
      <c r="AK22" s="884"/>
      <c r="AL22" s="885"/>
      <c r="AM22" s="885"/>
      <c r="AN22" s="885"/>
      <c r="AO22" s="886"/>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30"/>
      <c r="C23" s="867"/>
      <c r="D23" s="865"/>
      <c r="E23" s="865"/>
      <c r="F23" s="865"/>
      <c r="G23" s="865"/>
      <c r="H23" s="865"/>
      <c r="I23" s="865"/>
      <c r="J23" s="866"/>
      <c r="K23" s="68">
        <v>13</v>
      </c>
      <c r="L23" s="820"/>
      <c r="M23" s="821"/>
      <c r="N23" s="820"/>
      <c r="O23" s="821"/>
      <c r="P23" s="820"/>
      <c r="Q23" s="821"/>
      <c r="R23" s="820"/>
      <c r="S23" s="710"/>
      <c r="T23" s="821"/>
      <c r="U23" s="820"/>
      <c r="V23" s="821"/>
      <c r="W23" s="820"/>
      <c r="X23" s="821"/>
      <c r="Y23" s="212"/>
      <c r="Z23" s="213"/>
      <c r="AA23" s="213"/>
      <c r="AB23" s="213"/>
      <c r="AC23" s="214"/>
      <c r="AD23" s="214"/>
      <c r="AE23" s="214"/>
      <c r="AF23" s="214"/>
      <c r="AG23" s="214"/>
      <c r="AH23" s="214"/>
      <c r="AI23" s="214"/>
      <c r="AJ23" s="214"/>
      <c r="AK23" s="884"/>
      <c r="AL23" s="885"/>
      <c r="AM23" s="885"/>
      <c r="AN23" s="885"/>
      <c r="AO23" s="886"/>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30"/>
      <c r="C24" s="867"/>
      <c r="D24" s="865"/>
      <c r="E24" s="865"/>
      <c r="F24" s="865"/>
      <c r="G24" s="865"/>
      <c r="H24" s="865"/>
      <c r="I24" s="865"/>
      <c r="J24" s="866"/>
      <c r="K24" s="68">
        <v>14</v>
      </c>
      <c r="L24" s="820"/>
      <c r="M24" s="821"/>
      <c r="N24" s="820"/>
      <c r="O24" s="821"/>
      <c r="P24" s="820"/>
      <c r="Q24" s="821"/>
      <c r="R24" s="820"/>
      <c r="S24" s="710"/>
      <c r="T24" s="821"/>
      <c r="U24" s="820"/>
      <c r="V24" s="821"/>
      <c r="W24" s="820"/>
      <c r="X24" s="821"/>
      <c r="Y24" s="212"/>
      <c r="Z24" s="213"/>
      <c r="AA24" s="213"/>
      <c r="AB24" s="213"/>
      <c r="AC24" s="214"/>
      <c r="AD24" s="214"/>
      <c r="AE24" s="214"/>
      <c r="AF24" s="214"/>
      <c r="AG24" s="214"/>
      <c r="AH24" s="214"/>
      <c r="AI24" s="214"/>
      <c r="AJ24" s="214"/>
      <c r="AK24" s="884"/>
      <c r="AL24" s="885"/>
      <c r="AM24" s="885"/>
      <c r="AN24" s="885"/>
      <c r="AO24" s="886"/>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30"/>
      <c r="C25" s="867"/>
      <c r="D25" s="865"/>
      <c r="E25" s="865"/>
      <c r="F25" s="865"/>
      <c r="G25" s="865"/>
      <c r="H25" s="865"/>
      <c r="I25" s="865"/>
      <c r="J25" s="866"/>
      <c r="K25" s="68">
        <v>15</v>
      </c>
      <c r="L25" s="820"/>
      <c r="M25" s="821"/>
      <c r="N25" s="820"/>
      <c r="O25" s="821"/>
      <c r="P25" s="820"/>
      <c r="Q25" s="821"/>
      <c r="R25" s="820"/>
      <c r="S25" s="710"/>
      <c r="T25" s="821"/>
      <c r="U25" s="820"/>
      <c r="V25" s="821"/>
      <c r="W25" s="820"/>
      <c r="X25" s="821"/>
      <c r="Y25" s="212"/>
      <c r="Z25" s="213"/>
      <c r="AA25" s="213"/>
      <c r="AB25" s="213"/>
      <c r="AC25" s="214"/>
      <c r="AD25" s="214"/>
      <c r="AE25" s="214"/>
      <c r="AF25" s="214"/>
      <c r="AG25" s="214"/>
      <c r="AH25" s="214"/>
      <c r="AI25" s="214"/>
      <c r="AJ25" s="214"/>
      <c r="AK25" s="884"/>
      <c r="AL25" s="885"/>
      <c r="AM25" s="885"/>
      <c r="AN25" s="885"/>
      <c r="AO25" s="886"/>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30"/>
      <c r="C26" s="867"/>
      <c r="D26" s="865"/>
      <c r="E26" s="865"/>
      <c r="F26" s="865"/>
      <c r="G26" s="865"/>
      <c r="H26" s="865"/>
      <c r="I26" s="865"/>
      <c r="J26" s="866"/>
      <c r="K26" s="68">
        <v>16</v>
      </c>
      <c r="L26" s="820"/>
      <c r="M26" s="821"/>
      <c r="N26" s="820"/>
      <c r="O26" s="821"/>
      <c r="P26" s="820"/>
      <c r="Q26" s="821"/>
      <c r="R26" s="820"/>
      <c r="S26" s="710"/>
      <c r="T26" s="821"/>
      <c r="U26" s="820"/>
      <c r="V26" s="821"/>
      <c r="W26" s="820"/>
      <c r="X26" s="821"/>
      <c r="Y26" s="212"/>
      <c r="Z26" s="213"/>
      <c r="AA26" s="213"/>
      <c r="AB26" s="213"/>
      <c r="AC26" s="214"/>
      <c r="AD26" s="214"/>
      <c r="AE26" s="214"/>
      <c r="AF26" s="214"/>
      <c r="AG26" s="214"/>
      <c r="AH26" s="214"/>
      <c r="AI26" s="214"/>
      <c r="AJ26" s="214"/>
      <c r="AK26" s="884"/>
      <c r="AL26" s="885"/>
      <c r="AM26" s="885"/>
      <c r="AN26" s="885"/>
      <c r="AO26" s="886"/>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30"/>
      <c r="C27" s="867"/>
      <c r="D27" s="865"/>
      <c r="E27" s="865"/>
      <c r="F27" s="865"/>
      <c r="G27" s="865"/>
      <c r="H27" s="865"/>
      <c r="I27" s="865"/>
      <c r="J27" s="866"/>
      <c r="K27" s="68">
        <v>17</v>
      </c>
      <c r="L27" s="820"/>
      <c r="M27" s="821"/>
      <c r="N27" s="820"/>
      <c r="O27" s="821"/>
      <c r="P27" s="820"/>
      <c r="Q27" s="821"/>
      <c r="R27" s="820"/>
      <c r="S27" s="710"/>
      <c r="T27" s="821"/>
      <c r="U27" s="820"/>
      <c r="V27" s="821"/>
      <c r="W27" s="820"/>
      <c r="X27" s="821"/>
      <c r="Y27" s="212"/>
      <c r="Z27" s="213"/>
      <c r="AA27" s="213"/>
      <c r="AB27" s="213"/>
      <c r="AC27" s="214"/>
      <c r="AD27" s="214"/>
      <c r="AE27" s="214"/>
      <c r="AF27" s="214"/>
      <c r="AG27" s="214"/>
      <c r="AH27" s="214"/>
      <c r="AI27" s="214"/>
      <c r="AJ27" s="214"/>
      <c r="AK27" s="884"/>
      <c r="AL27" s="885"/>
      <c r="AM27" s="885"/>
      <c r="AN27" s="885"/>
      <c r="AO27" s="886"/>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30"/>
      <c r="C28" s="867"/>
      <c r="D28" s="865"/>
      <c r="E28" s="865"/>
      <c r="F28" s="865"/>
      <c r="G28" s="865"/>
      <c r="H28" s="865"/>
      <c r="I28" s="865"/>
      <c r="J28" s="866"/>
      <c r="K28" s="68">
        <v>18</v>
      </c>
      <c r="L28" s="820"/>
      <c r="M28" s="821"/>
      <c r="N28" s="820"/>
      <c r="O28" s="821"/>
      <c r="P28" s="820"/>
      <c r="Q28" s="821"/>
      <c r="R28" s="820"/>
      <c r="S28" s="710"/>
      <c r="T28" s="821"/>
      <c r="U28" s="820"/>
      <c r="V28" s="821"/>
      <c r="W28" s="820"/>
      <c r="X28" s="821"/>
      <c r="Y28" s="212"/>
      <c r="Z28" s="213"/>
      <c r="AA28" s="213"/>
      <c r="AB28" s="213"/>
      <c r="AC28" s="214"/>
      <c r="AD28" s="214"/>
      <c r="AE28" s="214"/>
      <c r="AF28" s="214"/>
      <c r="AG28" s="214"/>
      <c r="AH28" s="214"/>
      <c r="AI28" s="214"/>
      <c r="AJ28" s="214"/>
      <c r="AK28" s="884"/>
      <c r="AL28" s="885"/>
      <c r="AM28" s="885"/>
      <c r="AN28" s="885"/>
      <c r="AO28" s="886"/>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30"/>
      <c r="C29" s="867"/>
      <c r="D29" s="865"/>
      <c r="E29" s="865"/>
      <c r="F29" s="865"/>
      <c r="G29" s="865"/>
      <c r="H29" s="865"/>
      <c r="I29" s="865"/>
      <c r="J29" s="866"/>
      <c r="K29" s="68">
        <v>19</v>
      </c>
      <c r="L29" s="820"/>
      <c r="M29" s="821"/>
      <c r="N29" s="820"/>
      <c r="O29" s="821"/>
      <c r="P29" s="820"/>
      <c r="Q29" s="821"/>
      <c r="R29" s="820"/>
      <c r="S29" s="710"/>
      <c r="T29" s="821"/>
      <c r="U29" s="820"/>
      <c r="V29" s="821"/>
      <c r="W29" s="820"/>
      <c r="X29" s="821"/>
      <c r="Y29" s="212"/>
      <c r="Z29" s="213"/>
      <c r="AA29" s="213"/>
      <c r="AB29" s="213"/>
      <c r="AC29" s="214"/>
      <c r="AD29" s="214"/>
      <c r="AE29" s="214"/>
      <c r="AF29" s="214"/>
      <c r="AG29" s="214"/>
      <c r="AH29" s="214"/>
      <c r="AI29" s="214"/>
      <c r="AJ29" s="214"/>
      <c r="AK29" s="884"/>
      <c r="AL29" s="885"/>
      <c r="AM29" s="885"/>
      <c r="AN29" s="885"/>
      <c r="AO29" s="886"/>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30"/>
      <c r="C30" s="867"/>
      <c r="D30" s="865"/>
      <c r="E30" s="865"/>
      <c r="F30" s="865"/>
      <c r="G30" s="865"/>
      <c r="H30" s="865"/>
      <c r="I30" s="865"/>
      <c r="J30" s="866"/>
      <c r="K30" s="68">
        <v>20</v>
      </c>
      <c r="L30" s="820"/>
      <c r="M30" s="821"/>
      <c r="N30" s="820"/>
      <c r="O30" s="821"/>
      <c r="P30" s="820"/>
      <c r="Q30" s="821"/>
      <c r="R30" s="820"/>
      <c r="S30" s="710"/>
      <c r="T30" s="821"/>
      <c r="U30" s="820"/>
      <c r="V30" s="821"/>
      <c r="W30" s="820"/>
      <c r="X30" s="821"/>
      <c r="Y30" s="212"/>
      <c r="Z30" s="213"/>
      <c r="AA30" s="213"/>
      <c r="AB30" s="213"/>
      <c r="AC30" s="214"/>
      <c r="AD30" s="214"/>
      <c r="AE30" s="214"/>
      <c r="AF30" s="214"/>
      <c r="AG30" s="214"/>
      <c r="AH30" s="214"/>
      <c r="AI30" s="214"/>
      <c r="AJ30" s="214"/>
      <c r="AK30" s="884"/>
      <c r="AL30" s="885"/>
      <c r="AM30" s="885"/>
      <c r="AN30" s="885"/>
      <c r="AO30" s="886"/>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30"/>
      <c r="C31" s="867"/>
      <c r="D31" s="865"/>
      <c r="E31" s="865"/>
      <c r="F31" s="865"/>
      <c r="G31" s="865"/>
      <c r="H31" s="865"/>
      <c r="I31" s="865"/>
      <c r="J31" s="866"/>
      <c r="K31" s="68">
        <v>21</v>
      </c>
      <c r="L31" s="820"/>
      <c r="M31" s="821"/>
      <c r="N31" s="820"/>
      <c r="O31" s="821"/>
      <c r="P31" s="820"/>
      <c r="Q31" s="821"/>
      <c r="R31" s="820"/>
      <c r="S31" s="710"/>
      <c r="T31" s="821"/>
      <c r="U31" s="820"/>
      <c r="V31" s="821"/>
      <c r="W31" s="820"/>
      <c r="X31" s="821"/>
      <c r="Y31" s="212"/>
      <c r="Z31" s="213"/>
      <c r="AA31" s="213"/>
      <c r="AB31" s="213"/>
      <c r="AC31" s="214"/>
      <c r="AD31" s="214"/>
      <c r="AE31" s="214"/>
      <c r="AF31" s="214"/>
      <c r="AG31" s="214"/>
      <c r="AH31" s="214"/>
      <c r="AI31" s="214"/>
      <c r="AJ31" s="214"/>
      <c r="AK31" s="884"/>
      <c r="AL31" s="885"/>
      <c r="AM31" s="885"/>
      <c r="AN31" s="885"/>
      <c r="AO31" s="886"/>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30"/>
      <c r="C32" s="867"/>
      <c r="D32" s="865"/>
      <c r="E32" s="865"/>
      <c r="F32" s="865"/>
      <c r="G32" s="865"/>
      <c r="H32" s="865"/>
      <c r="I32" s="865"/>
      <c r="J32" s="866"/>
      <c r="K32" s="68">
        <v>22</v>
      </c>
      <c r="L32" s="820"/>
      <c r="M32" s="821"/>
      <c r="N32" s="820"/>
      <c r="O32" s="821"/>
      <c r="P32" s="820"/>
      <c r="Q32" s="821"/>
      <c r="R32" s="820"/>
      <c r="S32" s="710"/>
      <c r="T32" s="821"/>
      <c r="U32" s="820"/>
      <c r="V32" s="821"/>
      <c r="W32" s="820"/>
      <c r="X32" s="821"/>
      <c r="Y32" s="212"/>
      <c r="Z32" s="213"/>
      <c r="AA32" s="213"/>
      <c r="AB32" s="213"/>
      <c r="AC32" s="214"/>
      <c r="AD32" s="214"/>
      <c r="AE32" s="214"/>
      <c r="AF32" s="214"/>
      <c r="AG32" s="214"/>
      <c r="AH32" s="214"/>
      <c r="AI32" s="214"/>
      <c r="AJ32" s="214"/>
      <c r="AK32" s="884"/>
      <c r="AL32" s="885"/>
      <c r="AM32" s="885"/>
      <c r="AN32" s="885"/>
      <c r="AO32" s="886"/>
      <c r="AP32" s="2"/>
      <c r="AQ32" s="161">
        <f t="shared" ref="AQ32" si="9">IF(P37="材質劣化",2,IF(P37="漏水",3,1))</f>
        <v>1</v>
      </c>
      <c r="AR32" s="3"/>
      <c r="AS32" s="860"/>
      <c r="AT32" s="860"/>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30"/>
      <c r="C33" s="867"/>
      <c r="D33" s="865"/>
      <c r="E33" s="865"/>
      <c r="F33" s="865"/>
      <c r="G33" s="865"/>
      <c r="H33" s="865"/>
      <c r="I33" s="865"/>
      <c r="J33" s="866"/>
      <c r="K33" s="68">
        <v>23</v>
      </c>
      <c r="L33" s="820"/>
      <c r="M33" s="821"/>
      <c r="N33" s="820"/>
      <c r="O33" s="821"/>
      <c r="P33" s="820"/>
      <c r="Q33" s="821"/>
      <c r="R33" s="820"/>
      <c r="S33" s="710"/>
      <c r="T33" s="821"/>
      <c r="U33" s="820"/>
      <c r="V33" s="821"/>
      <c r="W33" s="820"/>
      <c r="X33" s="821"/>
      <c r="Y33" s="212"/>
      <c r="Z33" s="213"/>
      <c r="AA33" s="213"/>
      <c r="AB33" s="213"/>
      <c r="AC33" s="214"/>
      <c r="AD33" s="214"/>
      <c r="AE33" s="214"/>
      <c r="AF33" s="214"/>
      <c r="AG33" s="214"/>
      <c r="AH33" s="214"/>
      <c r="AI33" s="214"/>
      <c r="AJ33" s="214"/>
      <c r="AK33" s="884"/>
      <c r="AL33" s="885"/>
      <c r="AM33" s="885"/>
      <c r="AN33" s="885"/>
      <c r="AO33" s="886"/>
      <c r="AP33" s="2"/>
      <c r="AQ33" s="161">
        <f t="shared" ref="AQ33" si="10">IF(P33="材質劣化",2,IF(P33="漏水",3,1))</f>
        <v>1</v>
      </c>
      <c r="AR33" s="3"/>
      <c r="AS33" s="888"/>
      <c r="AT33" s="888"/>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30"/>
      <c r="C34" s="867"/>
      <c r="D34" s="865"/>
      <c r="E34" s="865"/>
      <c r="F34" s="865"/>
      <c r="G34" s="865"/>
      <c r="H34" s="865"/>
      <c r="I34" s="865"/>
      <c r="J34" s="866"/>
      <c r="K34" s="68">
        <v>24</v>
      </c>
      <c r="L34" s="820"/>
      <c r="M34" s="821"/>
      <c r="N34" s="820"/>
      <c r="O34" s="821"/>
      <c r="P34" s="820"/>
      <c r="Q34" s="821"/>
      <c r="R34" s="820"/>
      <c r="S34" s="710"/>
      <c r="T34" s="821"/>
      <c r="U34" s="820"/>
      <c r="V34" s="821"/>
      <c r="W34" s="820"/>
      <c r="X34" s="821"/>
      <c r="Y34" s="212"/>
      <c r="Z34" s="213"/>
      <c r="AA34" s="213"/>
      <c r="AB34" s="213"/>
      <c r="AC34" s="214"/>
      <c r="AD34" s="214"/>
      <c r="AE34" s="214"/>
      <c r="AF34" s="214"/>
      <c r="AG34" s="214"/>
      <c r="AH34" s="214"/>
      <c r="AI34" s="214"/>
      <c r="AJ34" s="214"/>
      <c r="AK34" s="884"/>
      <c r="AL34" s="885"/>
      <c r="AM34" s="885"/>
      <c r="AN34" s="885"/>
      <c r="AO34" s="886"/>
      <c r="AP34" s="2"/>
      <c r="AQ34" s="161">
        <f t="shared" ref="AQ34" si="11">IF(P36="材質劣化",2,IF(P36="漏水",3,1))</f>
        <v>1</v>
      </c>
      <c r="AR34" s="3"/>
      <c r="AS34" s="887"/>
      <c r="AT34" s="887"/>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30"/>
      <c r="C35" s="867"/>
      <c r="D35" s="865"/>
      <c r="E35" s="865"/>
      <c r="F35" s="865"/>
      <c r="G35" s="865"/>
      <c r="H35" s="865"/>
      <c r="I35" s="865"/>
      <c r="J35" s="866"/>
      <c r="K35" s="899" t="s">
        <v>377</v>
      </c>
      <c r="L35" s="831" t="s">
        <v>181</v>
      </c>
      <c r="M35" s="831"/>
      <c r="N35" s="831"/>
      <c r="O35" s="831"/>
      <c r="P35" s="831"/>
      <c r="Q35" s="831"/>
      <c r="R35" s="831"/>
      <c r="S35" s="831"/>
      <c r="T35" s="831"/>
      <c r="U35" s="831"/>
      <c r="V35" s="831"/>
      <c r="W35" s="831"/>
      <c r="X35" s="831"/>
      <c r="Y35" s="874" t="s">
        <v>331</v>
      </c>
      <c r="Z35" s="875"/>
      <c r="AA35" s="875"/>
      <c r="AB35" s="857"/>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1" t="s">
        <v>456</v>
      </c>
      <c r="AL35" s="831"/>
      <c r="AM35" s="903" t="s">
        <v>505</v>
      </c>
      <c r="AN35" s="903"/>
      <c r="AO35" s="90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30"/>
      <c r="C36" s="867"/>
      <c r="D36" s="865"/>
      <c r="E36" s="865"/>
      <c r="F36" s="865"/>
      <c r="G36" s="865"/>
      <c r="H36" s="865"/>
      <c r="I36" s="865"/>
      <c r="J36" s="866"/>
      <c r="K36" s="900"/>
      <c r="L36" s="845" t="s">
        <v>332</v>
      </c>
      <c r="M36" s="846"/>
      <c r="N36" s="881"/>
      <c r="O36" s="845" t="s">
        <v>556</v>
      </c>
      <c r="P36" s="846"/>
      <c r="Q36" s="846"/>
      <c r="R36" s="846"/>
      <c r="S36" s="846"/>
      <c r="T36" s="846"/>
      <c r="U36" s="846"/>
      <c r="V36" s="846"/>
      <c r="W36" s="846"/>
      <c r="X36" s="881"/>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1"/>
      <c r="AL36" s="831"/>
      <c r="AM36" s="903"/>
      <c r="AN36" s="903"/>
      <c r="AO36" s="90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30"/>
      <c r="C37" s="867"/>
      <c r="D37" s="865"/>
      <c r="E37" s="865"/>
      <c r="F37" s="865"/>
      <c r="G37" s="865"/>
      <c r="H37" s="865"/>
      <c r="I37" s="865"/>
      <c r="J37" s="866"/>
      <c r="K37" s="900"/>
      <c r="L37" s="849"/>
      <c r="M37" s="850"/>
      <c r="N37" s="882"/>
      <c r="O37" s="849"/>
      <c r="P37" s="850"/>
      <c r="Q37" s="850"/>
      <c r="R37" s="850"/>
      <c r="S37" s="850"/>
      <c r="T37" s="850"/>
      <c r="U37" s="850"/>
      <c r="V37" s="850"/>
      <c r="W37" s="850"/>
      <c r="X37" s="882"/>
      <c r="Y37" s="889">
        <f>IF(COUNTIF(Y11:Y34,"〇")&gt;0,1,0)</f>
        <v>0</v>
      </c>
      <c r="Z37" s="889">
        <f t="shared" ref="Z37:AB37" si="14">IF(COUNTIF(Z11:Z34,"〇")&gt;0,1,0)</f>
        <v>0</v>
      </c>
      <c r="AA37" s="889">
        <f t="shared" si="14"/>
        <v>0</v>
      </c>
      <c r="AB37" s="889">
        <f t="shared" si="14"/>
        <v>0</v>
      </c>
      <c r="AC37" s="889">
        <f>COUNTA(AC11:AC34)</f>
        <v>0</v>
      </c>
      <c r="AD37" s="889">
        <f t="shared" ref="AD37:AI37" si="15">COUNTA(AD11:AD34)</f>
        <v>0</v>
      </c>
      <c r="AE37" s="889">
        <f t="shared" si="15"/>
        <v>0</v>
      </c>
      <c r="AF37" s="889">
        <f t="shared" si="15"/>
        <v>0</v>
      </c>
      <c r="AG37" s="889">
        <f t="shared" si="15"/>
        <v>0</v>
      </c>
      <c r="AH37" s="889">
        <f t="shared" si="15"/>
        <v>0</v>
      </c>
      <c r="AI37" s="889">
        <f t="shared" si="15"/>
        <v>0</v>
      </c>
      <c r="AJ37" s="889">
        <f>COUNTA(AJ11:AJ34)</f>
        <v>0</v>
      </c>
      <c r="AK37" s="831"/>
      <c r="AL37" s="831"/>
      <c r="AM37" s="903"/>
      <c r="AN37" s="903"/>
      <c r="AO37" s="90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30"/>
      <c r="C38" s="867"/>
      <c r="D38" s="865"/>
      <c r="E38" s="865"/>
      <c r="F38" s="865"/>
      <c r="G38" s="865"/>
      <c r="H38" s="865"/>
      <c r="I38" s="865"/>
      <c r="J38" s="866"/>
      <c r="K38" s="900"/>
      <c r="L38" s="853"/>
      <c r="M38" s="854"/>
      <c r="N38" s="883"/>
      <c r="O38" s="853"/>
      <c r="P38" s="854"/>
      <c r="Q38" s="854"/>
      <c r="R38" s="854"/>
      <c r="S38" s="854"/>
      <c r="T38" s="854"/>
      <c r="U38" s="854"/>
      <c r="V38" s="854"/>
      <c r="W38" s="854"/>
      <c r="X38" s="883"/>
      <c r="Y38" s="889"/>
      <c r="Z38" s="889"/>
      <c r="AA38" s="889"/>
      <c r="AB38" s="889"/>
      <c r="AC38" s="889"/>
      <c r="AD38" s="889"/>
      <c r="AE38" s="889"/>
      <c r="AF38" s="889"/>
      <c r="AG38" s="889"/>
      <c r="AH38" s="889"/>
      <c r="AI38" s="889"/>
      <c r="AJ38" s="889"/>
      <c r="AK38" s="831"/>
      <c r="AL38" s="831"/>
      <c r="AM38" s="903"/>
      <c r="AN38" s="903"/>
      <c r="AO38" s="90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30"/>
      <c r="C39" s="867"/>
      <c r="D39" s="865"/>
      <c r="E39" s="865"/>
      <c r="F39" s="865"/>
      <c r="G39" s="865"/>
      <c r="H39" s="865"/>
      <c r="I39" s="865"/>
      <c r="J39" s="865"/>
      <c r="K39" s="897" t="s">
        <v>557</v>
      </c>
      <c r="L39" s="901" t="s">
        <v>641</v>
      </c>
      <c r="M39" s="902"/>
      <c r="N39" s="902"/>
      <c r="O39" s="902"/>
      <c r="P39" s="902"/>
      <c r="Q39" s="902"/>
      <c r="R39" s="902"/>
      <c r="S39" s="902"/>
      <c r="T39" s="902"/>
      <c r="U39" s="902"/>
      <c r="V39" s="902"/>
      <c r="W39" s="902"/>
      <c r="X39" s="902"/>
      <c r="Y39" s="902"/>
      <c r="Z39" s="902"/>
      <c r="AA39" s="902"/>
      <c r="AB39" s="902"/>
      <c r="AC39" s="902"/>
      <c r="AD39" s="902"/>
      <c r="AE39" s="902"/>
      <c r="AF39" s="902"/>
      <c r="AG39" s="902"/>
      <c r="AH39" s="902"/>
      <c r="AI39" s="902"/>
      <c r="AJ39" s="902"/>
      <c r="AK39" s="891"/>
      <c r="AL39" s="891"/>
      <c r="AM39" s="891"/>
      <c r="AN39" s="891"/>
      <c r="AO39" s="892"/>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30"/>
      <c r="C40" s="867"/>
      <c r="D40" s="865"/>
      <c r="E40" s="865"/>
      <c r="F40" s="865"/>
      <c r="G40" s="865"/>
      <c r="H40" s="865"/>
      <c r="I40" s="865"/>
      <c r="J40" s="865"/>
      <c r="K40" s="898"/>
      <c r="L40" s="891"/>
      <c r="M40" s="891"/>
      <c r="N40" s="891"/>
      <c r="O40" s="891"/>
      <c r="P40" s="891"/>
      <c r="Q40" s="891"/>
      <c r="R40" s="891"/>
      <c r="S40" s="891"/>
      <c r="T40" s="891"/>
      <c r="U40" s="891"/>
      <c r="V40" s="891"/>
      <c r="W40" s="891"/>
      <c r="X40" s="891"/>
      <c r="Y40" s="891"/>
      <c r="Z40" s="891"/>
      <c r="AA40" s="891"/>
      <c r="AB40" s="891"/>
      <c r="AC40" s="891"/>
      <c r="AD40" s="891"/>
      <c r="AE40" s="891"/>
      <c r="AF40" s="891"/>
      <c r="AG40" s="891"/>
      <c r="AH40" s="891"/>
      <c r="AI40" s="891"/>
      <c r="AJ40" s="891"/>
      <c r="AK40" s="891"/>
      <c r="AL40" s="891"/>
      <c r="AM40" s="891"/>
      <c r="AN40" s="891"/>
      <c r="AO40" s="892"/>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30"/>
      <c r="C41" s="867"/>
      <c r="D41" s="865"/>
      <c r="E41" s="865"/>
      <c r="F41" s="865"/>
      <c r="G41" s="865"/>
      <c r="H41" s="865"/>
      <c r="I41" s="865"/>
      <c r="J41" s="865"/>
      <c r="K41" s="898"/>
      <c r="L41" s="891"/>
      <c r="M41" s="891"/>
      <c r="N41" s="891"/>
      <c r="O41" s="891"/>
      <c r="P41" s="891"/>
      <c r="Q41" s="891"/>
      <c r="R41" s="891"/>
      <c r="S41" s="891"/>
      <c r="T41" s="891"/>
      <c r="U41" s="891"/>
      <c r="V41" s="891"/>
      <c r="W41" s="891"/>
      <c r="X41" s="891"/>
      <c r="Y41" s="891"/>
      <c r="Z41" s="891"/>
      <c r="AA41" s="891"/>
      <c r="AB41" s="891"/>
      <c r="AC41" s="891"/>
      <c r="AD41" s="891"/>
      <c r="AE41" s="891"/>
      <c r="AF41" s="891"/>
      <c r="AG41" s="891"/>
      <c r="AH41" s="891"/>
      <c r="AI41" s="891"/>
      <c r="AJ41" s="891"/>
      <c r="AK41" s="891"/>
      <c r="AL41" s="891"/>
      <c r="AM41" s="891"/>
      <c r="AN41" s="891"/>
      <c r="AO41" s="892"/>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30"/>
      <c r="C42" s="867"/>
      <c r="D42" s="865"/>
      <c r="E42" s="865"/>
      <c r="F42" s="865"/>
      <c r="G42" s="865"/>
      <c r="H42" s="865"/>
      <c r="I42" s="865"/>
      <c r="J42" s="865"/>
      <c r="K42" s="898"/>
      <c r="L42" s="895"/>
      <c r="M42" s="895"/>
      <c r="N42" s="895"/>
      <c r="O42" s="895"/>
      <c r="P42" s="895"/>
      <c r="Q42" s="895"/>
      <c r="R42" s="895"/>
      <c r="S42" s="895"/>
      <c r="T42" s="895"/>
      <c r="U42" s="895"/>
      <c r="V42" s="895"/>
      <c r="W42" s="895"/>
      <c r="X42" s="895"/>
      <c r="Y42" s="895"/>
      <c r="Z42" s="895"/>
      <c r="AA42" s="895"/>
      <c r="AB42" s="895"/>
      <c r="AC42" s="895"/>
      <c r="AD42" s="895"/>
      <c r="AE42" s="895"/>
      <c r="AF42" s="895"/>
      <c r="AG42" s="895"/>
      <c r="AH42" s="895"/>
      <c r="AI42" s="895"/>
      <c r="AJ42" s="895"/>
      <c r="AK42" s="895"/>
      <c r="AL42" s="895"/>
      <c r="AM42" s="895"/>
      <c r="AN42" s="895"/>
      <c r="AO42" s="896"/>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30"/>
      <c r="C43" s="867"/>
      <c r="D43" s="865"/>
      <c r="E43" s="865"/>
      <c r="F43" s="865"/>
      <c r="G43" s="865"/>
      <c r="H43" s="865"/>
      <c r="I43" s="865"/>
      <c r="J43" s="866"/>
      <c r="K43" s="893" t="s">
        <v>333</v>
      </c>
      <c r="L43" s="893"/>
      <c r="M43" s="893"/>
      <c r="N43" s="893"/>
      <c r="O43" s="893"/>
      <c r="P43" s="893"/>
      <c r="Q43" s="893"/>
      <c r="R43" s="893"/>
      <c r="S43" s="893"/>
      <c r="T43" s="893"/>
      <c r="U43" s="893"/>
      <c r="V43" s="893"/>
      <c r="W43" s="893"/>
      <c r="X43" s="893"/>
      <c r="Y43" s="893"/>
      <c r="Z43" s="893"/>
      <c r="AA43" s="893"/>
      <c r="AB43" s="893"/>
      <c r="AC43" s="893"/>
      <c r="AD43" s="893"/>
      <c r="AE43" s="893"/>
      <c r="AF43" s="893"/>
      <c r="AG43" s="893"/>
      <c r="AH43" s="893"/>
      <c r="AI43" s="893"/>
      <c r="AJ43" s="893"/>
      <c r="AK43" s="893"/>
      <c r="AL43" s="893"/>
      <c r="AM43" s="893"/>
      <c r="AN43" s="893"/>
      <c r="AO43" s="89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30"/>
      <c r="C44" s="867"/>
      <c r="D44" s="865"/>
      <c r="E44" s="865"/>
      <c r="F44" s="865"/>
      <c r="G44" s="865"/>
      <c r="H44" s="865"/>
      <c r="I44" s="865"/>
      <c r="J44" s="866"/>
      <c r="K44" s="890" t="s">
        <v>412</v>
      </c>
      <c r="L44" s="891"/>
      <c r="M44" s="891"/>
      <c r="N44" s="891"/>
      <c r="O44" s="891"/>
      <c r="P44" s="891"/>
      <c r="Q44" s="891"/>
      <c r="R44" s="891"/>
      <c r="S44" s="891"/>
      <c r="T44" s="891"/>
      <c r="U44" s="891"/>
      <c r="V44" s="891"/>
      <c r="W44" s="891"/>
      <c r="X44" s="891"/>
      <c r="Y44" s="891"/>
      <c r="Z44" s="891"/>
      <c r="AA44" s="891"/>
      <c r="AB44" s="891"/>
      <c r="AC44" s="891"/>
      <c r="AD44" s="891"/>
      <c r="AE44" s="891"/>
      <c r="AF44" s="891"/>
      <c r="AG44" s="891"/>
      <c r="AH44" s="891"/>
      <c r="AI44" s="891"/>
      <c r="AJ44" s="891"/>
      <c r="AK44" s="891"/>
      <c r="AL44" s="891"/>
      <c r="AM44" s="891"/>
      <c r="AN44" s="891"/>
      <c r="AO44" s="892"/>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68"/>
      <c r="D45" s="869"/>
      <c r="E45" s="869"/>
      <c r="F45" s="869"/>
      <c r="G45" s="869"/>
      <c r="H45" s="869"/>
      <c r="I45" s="869"/>
      <c r="J45" s="870"/>
      <c r="K45" s="894" t="s">
        <v>555</v>
      </c>
      <c r="L45" s="895"/>
      <c r="M45" s="895"/>
      <c r="N45" s="895"/>
      <c r="O45" s="895"/>
      <c r="P45" s="895"/>
      <c r="Q45" s="895"/>
      <c r="R45" s="895"/>
      <c r="S45" s="895"/>
      <c r="T45" s="895"/>
      <c r="U45" s="895"/>
      <c r="V45" s="895"/>
      <c r="W45" s="895"/>
      <c r="X45" s="895"/>
      <c r="Y45" s="895"/>
      <c r="Z45" s="895"/>
      <c r="AA45" s="895"/>
      <c r="AB45" s="895"/>
      <c r="AC45" s="895"/>
      <c r="AD45" s="895"/>
      <c r="AE45" s="895"/>
      <c r="AF45" s="895"/>
      <c r="AG45" s="895"/>
      <c r="AH45" s="895"/>
      <c r="AI45" s="895"/>
      <c r="AJ45" s="895"/>
      <c r="AK45" s="895"/>
      <c r="AL45" s="895"/>
      <c r="AM45" s="895"/>
      <c r="AN45" s="895"/>
      <c r="AO45" s="896"/>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128" priority="3">
      <formula>$AQ11=2</formula>
    </cfRule>
  </conditionalFormatting>
  <conditionalFormatting sqref="Y29:AB29 AG29:AJ29">
    <cfRule type="expression" dxfId="127" priority="16">
      <formula>$AQ28=2</formula>
    </cfRule>
  </conditionalFormatting>
  <conditionalFormatting sqref="Y30:AB31 AG30:AJ31">
    <cfRule type="expression" dxfId="126" priority="13">
      <formula>$AQ28=2</formula>
    </cfRule>
  </conditionalFormatting>
  <conditionalFormatting sqref="Y32:AB32 AG32:AJ32">
    <cfRule type="expression" dxfId="125" priority="10">
      <formula>$AQ29=2</formula>
    </cfRule>
  </conditionalFormatting>
  <conditionalFormatting sqref="Y33:AB33 AG33:AJ33">
    <cfRule type="expression" dxfId="124" priority="7">
      <formula>$AQ29=2</formula>
    </cfRule>
  </conditionalFormatting>
  <conditionalFormatting sqref="Y34:AB34 AG34:AJ34">
    <cfRule type="expression" dxfId="123" priority="4">
      <formula>$AQ29=2</formula>
    </cfRule>
  </conditionalFormatting>
  <conditionalFormatting sqref="Y11:AF28">
    <cfRule type="expression" dxfId="122" priority="2">
      <formula>$AQ11=3</formula>
    </cfRule>
  </conditionalFormatting>
  <conditionalFormatting sqref="Y29:AF29">
    <cfRule type="expression" dxfId="121" priority="17">
      <formula>$AQ28=3</formula>
    </cfRule>
  </conditionalFormatting>
  <conditionalFormatting sqref="Y30:AF31">
    <cfRule type="expression" dxfId="120" priority="14">
      <formula>$AQ28=3</formula>
    </cfRule>
  </conditionalFormatting>
  <conditionalFormatting sqref="Y32:AF32">
    <cfRule type="expression" dxfId="119" priority="11">
      <formula>$AQ29=3</formula>
    </cfRule>
  </conditionalFormatting>
  <conditionalFormatting sqref="Y33:AF33">
    <cfRule type="expression" dxfId="118" priority="8">
      <formula>$AQ29=3</formula>
    </cfRule>
  </conditionalFormatting>
  <conditionalFormatting sqref="Y34:AF34">
    <cfRule type="expression" dxfId="117" priority="5">
      <formula>$AQ29=3</formula>
    </cfRule>
  </conditionalFormatting>
  <conditionalFormatting sqref="AC11:AJ28">
    <cfRule type="expression" dxfId="116" priority="1">
      <formula>$AQ11=1</formula>
    </cfRule>
  </conditionalFormatting>
  <conditionalFormatting sqref="AC29:AJ29">
    <cfRule type="expression" dxfId="115" priority="18">
      <formula>$AQ28=1</formula>
    </cfRule>
  </conditionalFormatting>
  <conditionalFormatting sqref="AC30:AJ31">
    <cfRule type="expression" dxfId="114" priority="15">
      <formula>$AQ28=1</formula>
    </cfRule>
  </conditionalFormatting>
  <conditionalFormatting sqref="AC32:AJ32">
    <cfRule type="expression" dxfId="113" priority="12">
      <formula>$AQ29=1</formula>
    </cfRule>
  </conditionalFormatting>
  <conditionalFormatting sqref="AC33:AJ33">
    <cfRule type="expression" dxfId="112" priority="9">
      <formula>$AQ29=1</formula>
    </cfRule>
  </conditionalFormatting>
  <conditionalFormatting sqref="AC34:AJ34">
    <cfRule type="expression" dxfId="111" priority="6">
      <formula>$AQ29=1</formula>
    </cfRule>
  </conditionalFormatting>
  <dataValidations count="2">
    <dataValidation type="list" allowBlank="1" showInputMessage="1" showErrorMessage="1" sqref="Y11:AB34" xr:uid="{19DA9DF5-0FEE-4DD3-8972-B9E061FB1691}">
      <formula1>"〇,"</formula1>
    </dataValidation>
    <dataValidation type="list" allowBlank="1" showInputMessage="1" showErrorMessage="1" sqref="N11:O34" xr:uid="{A8A4F973-7E92-4A34-A354-9F5D97F96579}">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09DEE0B-8308-4F92-A5E6-27A9441479E9}">
          <x14:formula1>
            <xm:f>'(参考)リスト'!$G$16:$G$19</xm:f>
          </x14:formula1>
          <xm:sqref>AM35:AO38</xm:sqref>
        </x14:dataValidation>
        <x14:dataValidation type="list" allowBlank="1" showInputMessage="1" showErrorMessage="1" xr:uid="{C6262A84-90E7-446F-BFBC-04EC8C291717}">
          <x14:formula1>
            <xm:f>'(参考)リスト'!$B$16:$B$21</xm:f>
          </x14:formula1>
          <xm:sqref>L11:M34</xm:sqref>
        </x14:dataValidation>
        <x14:dataValidation type="list" allowBlank="1" showInputMessage="1" showErrorMessage="1" xr:uid="{7C5D324C-E73B-44C9-B14B-BDC77FB62CED}">
          <x14:formula1>
            <xm:f>'(参考)リスト'!$E$16:$E$27</xm:f>
          </x14:formula1>
          <xm:sqref>R11:T34</xm:sqref>
        </x14:dataValidation>
        <x14:dataValidation type="list" allowBlank="1" showInputMessage="1" showErrorMessage="1" xr:uid="{3924B072-B695-4F20-BC9B-61DEA183E2E6}">
          <x14:formula1>
            <xm:f>'(参考)リスト'!$D$16:$D$18</xm:f>
          </x14:formula1>
          <xm:sqref>P11:Q34</xm:sqref>
        </x14:dataValidation>
        <x14:dataValidation type="list" allowBlank="1" showInputMessage="1" showErrorMessage="1" xr:uid="{AD00F189-83FF-4E85-A976-E07F139D4B23}">
          <x14:formula1>
            <xm:f>'(参考)リスト'!$F$16:$F$21</xm:f>
          </x14:formula1>
          <xm:sqref>U11:X34</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02758-4B20-4D21-9439-00454682BF55}">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3" t="s">
        <v>502</v>
      </c>
      <c r="AV1" s="842" t="s">
        <v>403</v>
      </c>
      <c r="AW1" s="842"/>
      <c r="AX1" s="842"/>
      <c r="AY1" s="843" t="s">
        <v>46</v>
      </c>
      <c r="AZ1" s="843"/>
      <c r="BA1" s="843"/>
      <c r="BB1" s="843"/>
      <c r="BC1" s="843"/>
      <c r="BD1" s="843"/>
      <c r="BE1" s="843"/>
      <c r="BF1" s="843"/>
      <c r="BG1" s="843"/>
      <c r="BH1" s="843"/>
      <c r="BI1" s="843"/>
      <c r="BJ1" s="843"/>
      <c r="BK1" s="843" t="s">
        <v>45</v>
      </c>
      <c r="BL1" s="843"/>
      <c r="BM1" s="843"/>
      <c r="BN1" s="843"/>
      <c r="BO1" s="843"/>
      <c r="BP1" s="843"/>
      <c r="BQ1" s="843"/>
      <c r="BR1" s="843"/>
      <c r="BS1" s="843"/>
      <c r="BT1" s="843"/>
      <c r="BU1" s="843"/>
      <c r="BV1" s="843"/>
      <c r="BW1" s="832"/>
      <c r="BX1" s="832"/>
      <c r="BY1" s="832"/>
      <c r="BZ1" s="832"/>
      <c r="CA1" s="832"/>
      <c r="CB1" s="832"/>
      <c r="CC1" s="832"/>
      <c r="CD1" s="832"/>
      <c r="CE1" s="832"/>
      <c r="CF1" s="832"/>
      <c r="CG1" s="832"/>
      <c r="CH1" s="83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34"/>
      <c r="AV2" s="842" t="s">
        <v>402</v>
      </c>
      <c r="AW2" s="844" t="s">
        <v>401</v>
      </c>
      <c r="AX2" s="844" t="s">
        <v>457</v>
      </c>
      <c r="AY2" s="843" t="s">
        <v>503</v>
      </c>
      <c r="AZ2" s="843"/>
      <c r="BA2" s="843"/>
      <c r="BB2" s="843"/>
      <c r="BC2" s="843"/>
      <c r="BD2" s="843"/>
      <c r="BE2" s="843"/>
      <c r="BF2" s="843"/>
      <c r="BG2" s="843"/>
      <c r="BH2" s="843"/>
      <c r="BI2" s="843"/>
      <c r="BJ2" s="843"/>
      <c r="BK2" s="843" t="s">
        <v>44</v>
      </c>
      <c r="BL2" s="843"/>
      <c r="BM2" s="843"/>
      <c r="BN2" s="843"/>
      <c r="BO2" s="843" t="s">
        <v>43</v>
      </c>
      <c r="BP2" s="843"/>
      <c r="BQ2" s="843"/>
      <c r="BR2" s="843"/>
      <c r="BS2" s="843"/>
      <c r="BT2" s="843"/>
      <c r="BU2" s="843"/>
      <c r="BV2" s="843"/>
      <c r="BW2" s="860"/>
      <c r="BX2" s="860"/>
      <c r="BY2" s="860"/>
      <c r="BZ2" s="860"/>
      <c r="CA2" s="832"/>
      <c r="CB2" s="832"/>
      <c r="CC2" s="832"/>
      <c r="CD2" s="832"/>
      <c r="CE2" s="832"/>
      <c r="CF2" s="832"/>
      <c r="CG2" s="832"/>
      <c r="CH2" s="832"/>
    </row>
    <row r="3" spans="1:86" ht="24.95" customHeight="1" x14ac:dyDescent="0.15">
      <c r="A3" s="2"/>
      <c r="B3" s="560" t="s">
        <v>318</v>
      </c>
      <c r="C3" s="861"/>
      <c r="D3" s="861"/>
      <c r="E3" s="862"/>
      <c r="F3" s="862"/>
      <c r="G3" s="862"/>
      <c r="H3" s="862"/>
      <c r="I3" s="862"/>
      <c r="J3" s="862"/>
      <c r="K3" s="861"/>
      <c r="L3" s="861"/>
      <c r="M3" s="861"/>
      <c r="N3" s="861"/>
      <c r="O3" s="861"/>
      <c r="P3" s="861"/>
      <c r="Q3" s="861"/>
      <c r="R3" s="861"/>
      <c r="S3" s="861"/>
      <c r="T3" s="861"/>
      <c r="U3" s="861"/>
      <c r="V3" s="861"/>
      <c r="W3" s="861"/>
      <c r="X3" s="861"/>
      <c r="Y3" s="861"/>
      <c r="Z3" s="861"/>
      <c r="AA3" s="861"/>
      <c r="AB3" s="861"/>
      <c r="AC3" s="861"/>
      <c r="AD3" s="861"/>
      <c r="AE3" s="861"/>
      <c r="AF3" s="861"/>
      <c r="AG3" s="861"/>
      <c r="AH3" s="861"/>
      <c r="AI3" s="861"/>
      <c r="AJ3" s="861"/>
      <c r="AK3" s="861"/>
      <c r="AL3" s="861"/>
      <c r="AM3" s="861"/>
      <c r="AN3" s="861"/>
      <c r="AO3" s="861"/>
      <c r="AP3" s="39"/>
      <c r="AQ3" s="3"/>
      <c r="AR3" s="3"/>
      <c r="AS3" s="3"/>
      <c r="AT3" s="3"/>
      <c r="AU3" s="834"/>
      <c r="AV3" s="842"/>
      <c r="AW3" s="844"/>
      <c r="AX3" s="844"/>
      <c r="AY3" s="843" t="s">
        <v>42</v>
      </c>
      <c r="AZ3" s="843"/>
      <c r="BA3" s="843"/>
      <c r="BB3" s="843"/>
      <c r="BC3" s="843" t="s">
        <v>41</v>
      </c>
      <c r="BD3" s="843"/>
      <c r="BE3" s="843"/>
      <c r="BF3" s="843"/>
      <c r="BG3" s="843" t="s">
        <v>40</v>
      </c>
      <c r="BH3" s="843"/>
      <c r="BI3" s="843"/>
      <c r="BJ3" s="843"/>
      <c r="BK3" s="843" t="s">
        <v>236</v>
      </c>
      <c r="BL3" s="843"/>
      <c r="BM3" s="843"/>
      <c r="BN3" s="843"/>
      <c r="BO3" s="843" t="s">
        <v>41</v>
      </c>
      <c r="BP3" s="843"/>
      <c r="BQ3" s="843"/>
      <c r="BR3" s="843"/>
      <c r="BS3" s="843" t="s">
        <v>40</v>
      </c>
      <c r="BT3" s="843"/>
      <c r="BU3" s="843"/>
      <c r="BV3" s="843"/>
      <c r="BW3" s="832"/>
      <c r="BX3" s="832"/>
      <c r="BY3" s="832"/>
      <c r="BZ3" s="832"/>
      <c r="CA3" s="832"/>
      <c r="CB3" s="832"/>
      <c r="CC3" s="832"/>
      <c r="CD3" s="832"/>
      <c r="CE3" s="832"/>
      <c r="CF3" s="832"/>
      <c r="CG3" s="832"/>
      <c r="CH3" s="832"/>
    </row>
    <row r="4" spans="1:86" ht="18" customHeight="1" x14ac:dyDescent="0.15">
      <c r="A4" s="2"/>
      <c r="B4" s="628" t="s">
        <v>17</v>
      </c>
      <c r="C4" s="628"/>
      <c r="D4" s="628"/>
      <c r="E4" s="822" t="s">
        <v>585</v>
      </c>
      <c r="F4" s="823"/>
      <c r="G4" s="823"/>
      <c r="H4" s="823"/>
      <c r="I4" s="823"/>
      <c r="J4" s="824"/>
      <c r="K4" s="473" t="s">
        <v>18</v>
      </c>
      <c r="L4" s="473"/>
      <c r="M4" s="473"/>
      <c r="N4" s="825" t="s">
        <v>568</v>
      </c>
      <c r="O4" s="826"/>
      <c r="P4" s="826"/>
      <c r="Q4" s="826"/>
      <c r="R4" s="826"/>
      <c r="S4" s="826"/>
      <c r="T4" s="265" t="s">
        <v>213</v>
      </c>
      <c r="U4" s="266"/>
      <c r="V4" s="266"/>
      <c r="W4" s="266"/>
      <c r="X4" s="267"/>
      <c r="Y4" s="904" t="s">
        <v>593</v>
      </c>
      <c r="Z4" s="905"/>
      <c r="AA4" s="905"/>
      <c r="AB4" s="905"/>
      <c r="AC4" s="905"/>
      <c r="AD4" s="905"/>
      <c r="AE4" s="905"/>
      <c r="AF4" s="905"/>
      <c r="AG4" s="265" t="s">
        <v>185</v>
      </c>
      <c r="AH4" s="266"/>
      <c r="AI4" s="266"/>
      <c r="AJ4" s="267"/>
      <c r="AK4" s="836">
        <v>45839</v>
      </c>
      <c r="AL4" s="837"/>
      <c r="AM4" s="837"/>
      <c r="AN4" s="837"/>
      <c r="AO4" s="838"/>
      <c r="AP4" s="39"/>
      <c r="AQ4" s="3"/>
      <c r="AR4" s="3"/>
      <c r="AS4" s="3"/>
      <c r="AT4" s="3"/>
      <c r="AU4" s="834"/>
      <c r="AV4" s="842"/>
      <c r="AW4" s="844"/>
      <c r="AX4" s="84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17" t="s">
        <v>587</v>
      </c>
      <c r="F5" s="818"/>
      <c r="G5" s="818"/>
      <c r="H5" s="818"/>
      <c r="I5" s="818"/>
      <c r="J5" s="819"/>
      <c r="K5" s="497" t="s">
        <v>1</v>
      </c>
      <c r="L5" s="497"/>
      <c r="M5" s="497"/>
      <c r="N5" s="825" t="s">
        <v>590</v>
      </c>
      <c r="O5" s="826"/>
      <c r="P5" s="826"/>
      <c r="Q5" s="826"/>
      <c r="R5" s="826"/>
      <c r="S5" s="826"/>
      <c r="T5" s="268"/>
      <c r="U5" s="269"/>
      <c r="V5" s="269"/>
      <c r="W5" s="269"/>
      <c r="X5" s="270"/>
      <c r="Y5" s="858" t="s">
        <v>594</v>
      </c>
      <c r="Z5" s="859"/>
      <c r="AA5" s="859"/>
      <c r="AB5" s="859"/>
      <c r="AC5" s="859"/>
      <c r="AD5" s="859"/>
      <c r="AE5" s="859"/>
      <c r="AF5" s="859"/>
      <c r="AG5" s="764"/>
      <c r="AH5" s="835"/>
      <c r="AI5" s="835"/>
      <c r="AJ5" s="765"/>
      <c r="AK5" s="839"/>
      <c r="AL5" s="840"/>
      <c r="AM5" s="840"/>
      <c r="AN5" s="840"/>
      <c r="AO5" s="841"/>
      <c r="AP5" s="39"/>
      <c r="AQ5" s="3"/>
      <c r="AR5" s="3"/>
      <c r="AS5" s="3"/>
      <c r="AT5" s="3"/>
      <c r="AU5" s="834"/>
      <c r="AV5" s="154">
        <f>N7</f>
        <v>9</v>
      </c>
      <c r="AW5" s="155">
        <f>R7</f>
        <v>10.3</v>
      </c>
      <c r="AX5" s="156" t="str">
        <f>AM35</f>
        <v>Ⅲ</v>
      </c>
      <c r="AY5" s="156" t="str">
        <f>IF(Y37&gt;0,Y37,"")</f>
        <v/>
      </c>
      <c r="AZ5" s="156" t="str">
        <f>IF(Y37&gt;0,"",IF(Z37&gt;0,Z37,""))</f>
        <v/>
      </c>
      <c r="BA5" s="156" t="str">
        <f>IF(Y37+Z37&gt;0,"",IF(AA37&gt;0,AA37,""))</f>
        <v/>
      </c>
      <c r="BB5" s="156" t="str">
        <f>IF(Y37+Z37+AA37&gt;0,"",IF(AB37&gt;0,AB37,""))</f>
        <v/>
      </c>
      <c r="BC5" s="156">
        <f t="shared" ref="BC5" si="0">AC37</f>
        <v>0</v>
      </c>
      <c r="BD5" s="156">
        <f>AD37</f>
        <v>1</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0.36</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29" t="s">
        <v>184</v>
      </c>
      <c r="C6" s="863"/>
      <c r="D6" s="864"/>
      <c r="E6" s="865"/>
      <c r="F6" s="865"/>
      <c r="G6" s="865"/>
      <c r="H6" s="865"/>
      <c r="I6" s="865"/>
      <c r="J6" s="866"/>
      <c r="K6" s="871" t="s">
        <v>319</v>
      </c>
      <c r="L6" s="872"/>
      <c r="M6" s="872"/>
      <c r="N6" s="872"/>
      <c r="O6" s="872"/>
      <c r="P6" s="872"/>
      <c r="Q6" s="872"/>
      <c r="R6" s="872"/>
      <c r="S6" s="872"/>
      <c r="T6" s="872"/>
      <c r="U6" s="872"/>
      <c r="V6" s="872"/>
      <c r="W6" s="872"/>
      <c r="X6" s="872"/>
      <c r="Y6" s="872"/>
      <c r="Z6" s="872"/>
      <c r="AA6" s="872"/>
      <c r="AB6" s="872"/>
      <c r="AC6" s="872"/>
      <c r="AD6" s="872"/>
      <c r="AE6" s="872"/>
      <c r="AF6" s="872"/>
      <c r="AG6" s="872"/>
      <c r="AH6" s="872"/>
      <c r="AI6" s="872"/>
      <c r="AJ6" s="872"/>
      <c r="AK6" s="872"/>
      <c r="AL6" s="872"/>
      <c r="AM6" s="872"/>
      <c r="AN6" s="872"/>
      <c r="AO6" s="873"/>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30"/>
      <c r="C7" s="867"/>
      <c r="D7" s="865"/>
      <c r="E7" s="865"/>
      <c r="F7" s="865"/>
      <c r="G7" s="865"/>
      <c r="H7" s="865"/>
      <c r="I7" s="865"/>
      <c r="J7" s="866"/>
      <c r="K7" s="874" t="s">
        <v>183</v>
      </c>
      <c r="L7" s="875"/>
      <c r="M7" s="857"/>
      <c r="N7" s="876">
        <v>9</v>
      </c>
      <c r="O7" s="877"/>
      <c r="P7" s="874" t="s">
        <v>320</v>
      </c>
      <c r="Q7" s="857"/>
      <c r="R7" s="878">
        <v>10.3</v>
      </c>
      <c r="S7" s="879"/>
      <c r="T7" s="880"/>
      <c r="U7" s="845" t="s">
        <v>440</v>
      </c>
      <c r="V7" s="881"/>
      <c r="W7" s="845" t="s">
        <v>321</v>
      </c>
      <c r="X7" s="881"/>
      <c r="Y7" s="857" t="s">
        <v>182</v>
      </c>
      <c r="Z7" s="831"/>
      <c r="AA7" s="831"/>
      <c r="AB7" s="831"/>
      <c r="AC7" s="845" t="s">
        <v>322</v>
      </c>
      <c r="AD7" s="846"/>
      <c r="AE7" s="846"/>
      <c r="AF7" s="846"/>
      <c r="AG7" s="846"/>
      <c r="AH7" s="846"/>
      <c r="AI7" s="846"/>
      <c r="AJ7" s="881"/>
      <c r="AK7" s="845" t="s">
        <v>323</v>
      </c>
      <c r="AL7" s="846"/>
      <c r="AM7" s="846"/>
      <c r="AN7" s="847"/>
      <c r="AO7" s="848"/>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30"/>
      <c r="C8" s="867"/>
      <c r="D8" s="865"/>
      <c r="E8" s="865"/>
      <c r="F8" s="865"/>
      <c r="G8" s="865"/>
      <c r="H8" s="865"/>
      <c r="I8" s="865"/>
      <c r="J8" s="866"/>
      <c r="K8" s="831" t="s">
        <v>324</v>
      </c>
      <c r="L8" s="831" t="s">
        <v>167</v>
      </c>
      <c r="M8" s="831"/>
      <c r="N8" s="831" t="s">
        <v>166</v>
      </c>
      <c r="O8" s="831"/>
      <c r="P8" s="831" t="s">
        <v>325</v>
      </c>
      <c r="Q8" s="831"/>
      <c r="R8" s="831" t="s">
        <v>2</v>
      </c>
      <c r="S8" s="831"/>
      <c r="T8" s="831"/>
      <c r="U8" s="849"/>
      <c r="V8" s="882"/>
      <c r="W8" s="849"/>
      <c r="X8" s="882"/>
      <c r="Y8" s="857"/>
      <c r="Z8" s="831"/>
      <c r="AA8" s="831"/>
      <c r="AB8" s="831"/>
      <c r="AC8" s="853"/>
      <c r="AD8" s="854"/>
      <c r="AE8" s="854"/>
      <c r="AF8" s="854"/>
      <c r="AG8" s="854"/>
      <c r="AH8" s="854"/>
      <c r="AI8" s="854"/>
      <c r="AJ8" s="883"/>
      <c r="AK8" s="849"/>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30"/>
      <c r="C9" s="867"/>
      <c r="D9" s="865"/>
      <c r="E9" s="865"/>
      <c r="F9" s="865"/>
      <c r="G9" s="865"/>
      <c r="H9" s="865"/>
      <c r="I9" s="865"/>
      <c r="J9" s="866"/>
      <c r="K9" s="831"/>
      <c r="L9" s="831"/>
      <c r="M9" s="831"/>
      <c r="N9" s="831"/>
      <c r="O9" s="831"/>
      <c r="P9" s="831"/>
      <c r="Q9" s="831"/>
      <c r="R9" s="831"/>
      <c r="S9" s="831"/>
      <c r="T9" s="831"/>
      <c r="U9" s="849"/>
      <c r="V9" s="882"/>
      <c r="W9" s="849"/>
      <c r="X9" s="882"/>
      <c r="Y9" s="857" t="s">
        <v>326</v>
      </c>
      <c r="Z9" s="831"/>
      <c r="AA9" s="831"/>
      <c r="AB9" s="831"/>
      <c r="AC9" s="831" t="s">
        <v>327</v>
      </c>
      <c r="AD9" s="831"/>
      <c r="AE9" s="831"/>
      <c r="AF9" s="831"/>
      <c r="AG9" s="831" t="s">
        <v>328</v>
      </c>
      <c r="AH9" s="831"/>
      <c r="AI9" s="831"/>
      <c r="AJ9" s="831"/>
      <c r="AK9" s="849"/>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30"/>
      <c r="C10" s="867"/>
      <c r="D10" s="865"/>
      <c r="E10" s="865"/>
      <c r="F10" s="865"/>
      <c r="G10" s="865"/>
      <c r="H10" s="865"/>
      <c r="I10" s="865"/>
      <c r="J10" s="866"/>
      <c r="K10" s="831"/>
      <c r="L10" s="831"/>
      <c r="M10" s="831"/>
      <c r="N10" s="831"/>
      <c r="O10" s="831"/>
      <c r="P10" s="831"/>
      <c r="Q10" s="831"/>
      <c r="R10" s="831"/>
      <c r="S10" s="831"/>
      <c r="T10" s="831"/>
      <c r="U10" s="853"/>
      <c r="V10" s="883"/>
      <c r="W10" s="853"/>
      <c r="X10" s="883"/>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3"/>
      <c r="AL10" s="854"/>
      <c r="AM10" s="854"/>
      <c r="AN10" s="855"/>
      <c r="AO10" s="856"/>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30"/>
      <c r="C11" s="867"/>
      <c r="D11" s="865"/>
      <c r="E11" s="865"/>
      <c r="F11" s="865"/>
      <c r="G11" s="865"/>
      <c r="H11" s="865"/>
      <c r="I11" s="865"/>
      <c r="J11" s="866"/>
      <c r="K11" s="68">
        <v>1</v>
      </c>
      <c r="L11" s="820" t="s">
        <v>604</v>
      </c>
      <c r="M11" s="821"/>
      <c r="N11" s="820" t="s">
        <v>615</v>
      </c>
      <c r="O11" s="821"/>
      <c r="P11" s="820" t="s">
        <v>613</v>
      </c>
      <c r="Q11" s="821"/>
      <c r="R11" s="827" t="s">
        <v>473</v>
      </c>
      <c r="S11" s="828"/>
      <c r="T11" s="828"/>
      <c r="U11" s="820" t="s">
        <v>616</v>
      </c>
      <c r="V11" s="821"/>
      <c r="W11" s="820" t="s">
        <v>607</v>
      </c>
      <c r="X11" s="821"/>
      <c r="Y11" s="212"/>
      <c r="Z11" s="213"/>
      <c r="AA11" s="213"/>
      <c r="AB11" s="213"/>
      <c r="AC11" s="214"/>
      <c r="AD11" s="214">
        <v>0.36</v>
      </c>
      <c r="AE11" s="214"/>
      <c r="AF11" s="214"/>
      <c r="AG11" s="214"/>
      <c r="AH11" s="214"/>
      <c r="AI11" s="214"/>
      <c r="AJ11" s="214"/>
      <c r="AK11" s="884"/>
      <c r="AL11" s="885"/>
      <c r="AM11" s="885"/>
      <c r="AN11" s="885"/>
      <c r="AO11" s="886"/>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30"/>
      <c r="C12" s="867"/>
      <c r="D12" s="865"/>
      <c r="E12" s="865"/>
      <c r="F12" s="865"/>
      <c r="G12" s="865"/>
      <c r="H12" s="865"/>
      <c r="I12" s="865"/>
      <c r="J12" s="866"/>
      <c r="K12" s="68">
        <v>2</v>
      </c>
      <c r="L12" s="820"/>
      <c r="M12" s="821"/>
      <c r="N12" s="820"/>
      <c r="O12" s="821"/>
      <c r="P12" s="820"/>
      <c r="Q12" s="821"/>
      <c r="R12" s="827"/>
      <c r="S12" s="828"/>
      <c r="T12" s="828"/>
      <c r="U12" s="820"/>
      <c r="V12" s="821"/>
      <c r="W12" s="820"/>
      <c r="X12" s="821"/>
      <c r="Y12" s="212"/>
      <c r="Z12" s="213"/>
      <c r="AA12" s="213"/>
      <c r="AB12" s="213"/>
      <c r="AC12" s="214"/>
      <c r="AD12" s="214"/>
      <c r="AE12" s="214"/>
      <c r="AF12" s="214"/>
      <c r="AG12" s="214"/>
      <c r="AH12" s="214"/>
      <c r="AI12" s="214"/>
      <c r="AJ12" s="214"/>
      <c r="AK12" s="884"/>
      <c r="AL12" s="885"/>
      <c r="AM12" s="885"/>
      <c r="AN12" s="885"/>
      <c r="AO12" s="886"/>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30"/>
      <c r="C13" s="867"/>
      <c r="D13" s="865"/>
      <c r="E13" s="865"/>
      <c r="F13" s="865"/>
      <c r="G13" s="865"/>
      <c r="H13" s="865"/>
      <c r="I13" s="865"/>
      <c r="J13" s="866"/>
      <c r="K13" s="68">
        <v>3</v>
      </c>
      <c r="L13" s="820"/>
      <c r="M13" s="821"/>
      <c r="N13" s="820"/>
      <c r="O13" s="821"/>
      <c r="P13" s="820"/>
      <c r="Q13" s="821"/>
      <c r="R13" s="820"/>
      <c r="S13" s="710"/>
      <c r="T13" s="821"/>
      <c r="U13" s="820"/>
      <c r="V13" s="821"/>
      <c r="W13" s="820"/>
      <c r="X13" s="821"/>
      <c r="Y13" s="212"/>
      <c r="Z13" s="213"/>
      <c r="AA13" s="213"/>
      <c r="AB13" s="213"/>
      <c r="AC13" s="214"/>
      <c r="AD13" s="214"/>
      <c r="AE13" s="214"/>
      <c r="AF13" s="214"/>
      <c r="AG13" s="214"/>
      <c r="AH13" s="214"/>
      <c r="AI13" s="214"/>
      <c r="AJ13" s="214"/>
      <c r="AK13" s="884"/>
      <c r="AL13" s="885"/>
      <c r="AM13" s="885"/>
      <c r="AN13" s="885"/>
      <c r="AO13" s="886"/>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30"/>
      <c r="C14" s="867"/>
      <c r="D14" s="865"/>
      <c r="E14" s="865"/>
      <c r="F14" s="865"/>
      <c r="G14" s="865"/>
      <c r="H14" s="865"/>
      <c r="I14" s="865"/>
      <c r="J14" s="866"/>
      <c r="K14" s="68">
        <v>4</v>
      </c>
      <c r="L14" s="820"/>
      <c r="M14" s="821"/>
      <c r="N14" s="820"/>
      <c r="O14" s="821"/>
      <c r="P14" s="820"/>
      <c r="Q14" s="821"/>
      <c r="R14" s="820"/>
      <c r="S14" s="710"/>
      <c r="T14" s="821"/>
      <c r="U14" s="820"/>
      <c r="V14" s="821"/>
      <c r="W14" s="820"/>
      <c r="X14" s="821"/>
      <c r="Y14" s="212"/>
      <c r="Z14" s="213"/>
      <c r="AA14" s="213"/>
      <c r="AB14" s="213"/>
      <c r="AC14" s="214"/>
      <c r="AD14" s="214"/>
      <c r="AE14" s="214"/>
      <c r="AF14" s="214"/>
      <c r="AG14" s="214"/>
      <c r="AH14" s="214"/>
      <c r="AI14" s="214"/>
      <c r="AJ14" s="214"/>
      <c r="AK14" s="884"/>
      <c r="AL14" s="885"/>
      <c r="AM14" s="885"/>
      <c r="AN14" s="885"/>
      <c r="AO14" s="886"/>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30"/>
      <c r="C15" s="867"/>
      <c r="D15" s="865"/>
      <c r="E15" s="865"/>
      <c r="F15" s="865"/>
      <c r="G15" s="865"/>
      <c r="H15" s="865"/>
      <c r="I15" s="865"/>
      <c r="J15" s="866"/>
      <c r="K15" s="68">
        <v>5</v>
      </c>
      <c r="L15" s="820"/>
      <c r="M15" s="821"/>
      <c r="N15" s="820"/>
      <c r="O15" s="821"/>
      <c r="P15" s="820"/>
      <c r="Q15" s="821"/>
      <c r="R15" s="820"/>
      <c r="S15" s="710"/>
      <c r="T15" s="821"/>
      <c r="U15" s="820"/>
      <c r="V15" s="821"/>
      <c r="W15" s="820"/>
      <c r="X15" s="821"/>
      <c r="Y15" s="212"/>
      <c r="Z15" s="213"/>
      <c r="AA15" s="213"/>
      <c r="AB15" s="213"/>
      <c r="AC15" s="214"/>
      <c r="AD15" s="214"/>
      <c r="AE15" s="214"/>
      <c r="AF15" s="214"/>
      <c r="AG15" s="214"/>
      <c r="AH15" s="214"/>
      <c r="AI15" s="214"/>
      <c r="AJ15" s="214"/>
      <c r="AK15" s="884"/>
      <c r="AL15" s="885"/>
      <c r="AM15" s="885"/>
      <c r="AN15" s="885"/>
      <c r="AO15" s="886"/>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30"/>
      <c r="C16" s="867"/>
      <c r="D16" s="865"/>
      <c r="E16" s="865"/>
      <c r="F16" s="865"/>
      <c r="G16" s="865"/>
      <c r="H16" s="865"/>
      <c r="I16" s="865"/>
      <c r="J16" s="866"/>
      <c r="K16" s="68">
        <v>6</v>
      </c>
      <c r="L16" s="820"/>
      <c r="M16" s="821"/>
      <c r="N16" s="820"/>
      <c r="O16" s="821"/>
      <c r="P16" s="820"/>
      <c r="Q16" s="821"/>
      <c r="R16" s="820"/>
      <c r="S16" s="710"/>
      <c r="T16" s="821"/>
      <c r="U16" s="820"/>
      <c r="V16" s="821"/>
      <c r="W16" s="820"/>
      <c r="X16" s="821"/>
      <c r="Y16" s="212"/>
      <c r="Z16" s="213"/>
      <c r="AA16" s="213"/>
      <c r="AB16" s="213"/>
      <c r="AC16" s="214"/>
      <c r="AD16" s="214"/>
      <c r="AE16" s="214"/>
      <c r="AF16" s="214"/>
      <c r="AG16" s="214"/>
      <c r="AH16" s="214"/>
      <c r="AI16" s="214"/>
      <c r="AJ16" s="214"/>
      <c r="AK16" s="884"/>
      <c r="AL16" s="885"/>
      <c r="AM16" s="885"/>
      <c r="AN16" s="885"/>
      <c r="AO16" s="886"/>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30"/>
      <c r="C17" s="867"/>
      <c r="D17" s="865"/>
      <c r="E17" s="865"/>
      <c r="F17" s="865"/>
      <c r="G17" s="865"/>
      <c r="H17" s="865"/>
      <c r="I17" s="865"/>
      <c r="J17" s="866"/>
      <c r="K17" s="68">
        <v>7</v>
      </c>
      <c r="L17" s="820"/>
      <c r="M17" s="821"/>
      <c r="N17" s="820"/>
      <c r="O17" s="821"/>
      <c r="P17" s="820"/>
      <c r="Q17" s="821"/>
      <c r="R17" s="820"/>
      <c r="S17" s="710"/>
      <c r="T17" s="821"/>
      <c r="U17" s="820"/>
      <c r="V17" s="821"/>
      <c r="W17" s="820"/>
      <c r="X17" s="821"/>
      <c r="Y17" s="212"/>
      <c r="Z17" s="213"/>
      <c r="AA17" s="213"/>
      <c r="AB17" s="213"/>
      <c r="AC17" s="214"/>
      <c r="AD17" s="214"/>
      <c r="AE17" s="214"/>
      <c r="AF17" s="214"/>
      <c r="AG17" s="214"/>
      <c r="AH17" s="214"/>
      <c r="AI17" s="214"/>
      <c r="AJ17" s="214"/>
      <c r="AK17" s="884"/>
      <c r="AL17" s="885"/>
      <c r="AM17" s="885"/>
      <c r="AN17" s="885"/>
      <c r="AO17" s="886"/>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30"/>
      <c r="C18" s="867"/>
      <c r="D18" s="865"/>
      <c r="E18" s="865"/>
      <c r="F18" s="865"/>
      <c r="G18" s="865"/>
      <c r="H18" s="865"/>
      <c r="I18" s="865"/>
      <c r="J18" s="866"/>
      <c r="K18" s="68">
        <v>8</v>
      </c>
      <c r="L18" s="820"/>
      <c r="M18" s="821"/>
      <c r="N18" s="820"/>
      <c r="O18" s="821"/>
      <c r="P18" s="820"/>
      <c r="Q18" s="821"/>
      <c r="R18" s="820"/>
      <c r="S18" s="710"/>
      <c r="T18" s="821"/>
      <c r="U18" s="820"/>
      <c r="V18" s="821"/>
      <c r="W18" s="820"/>
      <c r="X18" s="821"/>
      <c r="Y18" s="212"/>
      <c r="Z18" s="213"/>
      <c r="AA18" s="213"/>
      <c r="AB18" s="213"/>
      <c r="AC18" s="214"/>
      <c r="AD18" s="214"/>
      <c r="AE18" s="214"/>
      <c r="AF18" s="214"/>
      <c r="AG18" s="214"/>
      <c r="AH18" s="214"/>
      <c r="AI18" s="214"/>
      <c r="AJ18" s="214"/>
      <c r="AK18" s="884"/>
      <c r="AL18" s="885"/>
      <c r="AM18" s="885"/>
      <c r="AN18" s="885"/>
      <c r="AO18" s="886"/>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30"/>
      <c r="C19" s="867"/>
      <c r="D19" s="865"/>
      <c r="E19" s="865"/>
      <c r="F19" s="865"/>
      <c r="G19" s="865"/>
      <c r="H19" s="865"/>
      <c r="I19" s="865"/>
      <c r="J19" s="866"/>
      <c r="K19" s="68">
        <v>9</v>
      </c>
      <c r="L19" s="820"/>
      <c r="M19" s="821"/>
      <c r="N19" s="820"/>
      <c r="O19" s="821"/>
      <c r="P19" s="820"/>
      <c r="Q19" s="821"/>
      <c r="R19" s="820"/>
      <c r="S19" s="710"/>
      <c r="T19" s="821"/>
      <c r="U19" s="820"/>
      <c r="V19" s="821"/>
      <c r="W19" s="820"/>
      <c r="X19" s="821"/>
      <c r="Y19" s="212"/>
      <c r="Z19" s="213"/>
      <c r="AA19" s="213"/>
      <c r="AB19" s="213"/>
      <c r="AC19" s="214"/>
      <c r="AD19" s="214"/>
      <c r="AE19" s="214"/>
      <c r="AF19" s="214"/>
      <c r="AG19" s="214"/>
      <c r="AH19" s="214"/>
      <c r="AI19" s="214"/>
      <c r="AJ19" s="214"/>
      <c r="AK19" s="884"/>
      <c r="AL19" s="885"/>
      <c r="AM19" s="885"/>
      <c r="AN19" s="885"/>
      <c r="AO19" s="886"/>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30"/>
      <c r="C20" s="867"/>
      <c r="D20" s="865"/>
      <c r="E20" s="865"/>
      <c r="F20" s="865"/>
      <c r="G20" s="865"/>
      <c r="H20" s="865"/>
      <c r="I20" s="865"/>
      <c r="J20" s="866"/>
      <c r="K20" s="68">
        <v>10</v>
      </c>
      <c r="L20" s="820"/>
      <c r="M20" s="821"/>
      <c r="N20" s="820"/>
      <c r="O20" s="821"/>
      <c r="P20" s="820"/>
      <c r="Q20" s="821"/>
      <c r="R20" s="820"/>
      <c r="S20" s="710"/>
      <c r="T20" s="821"/>
      <c r="U20" s="820"/>
      <c r="V20" s="821"/>
      <c r="W20" s="820"/>
      <c r="X20" s="821"/>
      <c r="Y20" s="212"/>
      <c r="Z20" s="213"/>
      <c r="AA20" s="213"/>
      <c r="AB20" s="213"/>
      <c r="AC20" s="214"/>
      <c r="AD20" s="214"/>
      <c r="AE20" s="214"/>
      <c r="AF20" s="214"/>
      <c r="AG20" s="214"/>
      <c r="AH20" s="214"/>
      <c r="AI20" s="214"/>
      <c r="AJ20" s="214"/>
      <c r="AK20" s="884"/>
      <c r="AL20" s="885"/>
      <c r="AM20" s="885"/>
      <c r="AN20" s="885"/>
      <c r="AO20" s="886"/>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30"/>
      <c r="C21" s="867"/>
      <c r="D21" s="865"/>
      <c r="E21" s="865"/>
      <c r="F21" s="865"/>
      <c r="G21" s="865"/>
      <c r="H21" s="865"/>
      <c r="I21" s="865"/>
      <c r="J21" s="866"/>
      <c r="K21" s="68">
        <v>11</v>
      </c>
      <c r="L21" s="820"/>
      <c r="M21" s="821"/>
      <c r="N21" s="820"/>
      <c r="O21" s="821"/>
      <c r="P21" s="820"/>
      <c r="Q21" s="821"/>
      <c r="R21" s="820"/>
      <c r="S21" s="710"/>
      <c r="T21" s="821"/>
      <c r="U21" s="820"/>
      <c r="V21" s="821"/>
      <c r="W21" s="820"/>
      <c r="X21" s="821"/>
      <c r="Y21" s="212"/>
      <c r="Z21" s="213"/>
      <c r="AA21" s="213"/>
      <c r="AB21" s="213"/>
      <c r="AC21" s="214"/>
      <c r="AD21" s="214"/>
      <c r="AE21" s="214"/>
      <c r="AF21" s="214"/>
      <c r="AG21" s="214"/>
      <c r="AH21" s="214"/>
      <c r="AI21" s="214"/>
      <c r="AJ21" s="214"/>
      <c r="AK21" s="884"/>
      <c r="AL21" s="885"/>
      <c r="AM21" s="885"/>
      <c r="AN21" s="885"/>
      <c r="AO21" s="886"/>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30"/>
      <c r="C22" s="867"/>
      <c r="D22" s="865"/>
      <c r="E22" s="865"/>
      <c r="F22" s="865"/>
      <c r="G22" s="865"/>
      <c r="H22" s="865"/>
      <c r="I22" s="865"/>
      <c r="J22" s="866"/>
      <c r="K22" s="68">
        <v>12</v>
      </c>
      <c r="L22" s="820"/>
      <c r="M22" s="821"/>
      <c r="N22" s="820"/>
      <c r="O22" s="821"/>
      <c r="P22" s="820"/>
      <c r="Q22" s="821"/>
      <c r="R22" s="820"/>
      <c r="S22" s="710"/>
      <c r="T22" s="821"/>
      <c r="U22" s="820"/>
      <c r="V22" s="821"/>
      <c r="W22" s="820"/>
      <c r="X22" s="821"/>
      <c r="Y22" s="212"/>
      <c r="Z22" s="213"/>
      <c r="AA22" s="213"/>
      <c r="AB22" s="213"/>
      <c r="AC22" s="214"/>
      <c r="AD22" s="214"/>
      <c r="AE22" s="214"/>
      <c r="AF22" s="214"/>
      <c r="AG22" s="214"/>
      <c r="AH22" s="214"/>
      <c r="AI22" s="214"/>
      <c r="AJ22" s="214"/>
      <c r="AK22" s="884"/>
      <c r="AL22" s="885"/>
      <c r="AM22" s="885"/>
      <c r="AN22" s="885"/>
      <c r="AO22" s="886"/>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30"/>
      <c r="C23" s="867"/>
      <c r="D23" s="865"/>
      <c r="E23" s="865"/>
      <c r="F23" s="865"/>
      <c r="G23" s="865"/>
      <c r="H23" s="865"/>
      <c r="I23" s="865"/>
      <c r="J23" s="866"/>
      <c r="K23" s="68">
        <v>13</v>
      </c>
      <c r="L23" s="820"/>
      <c r="M23" s="821"/>
      <c r="N23" s="820"/>
      <c r="O23" s="821"/>
      <c r="P23" s="820"/>
      <c r="Q23" s="821"/>
      <c r="R23" s="820"/>
      <c r="S23" s="710"/>
      <c r="T23" s="821"/>
      <c r="U23" s="820"/>
      <c r="V23" s="821"/>
      <c r="W23" s="820"/>
      <c r="X23" s="821"/>
      <c r="Y23" s="212"/>
      <c r="Z23" s="213"/>
      <c r="AA23" s="213"/>
      <c r="AB23" s="213"/>
      <c r="AC23" s="214"/>
      <c r="AD23" s="214"/>
      <c r="AE23" s="214"/>
      <c r="AF23" s="214"/>
      <c r="AG23" s="214"/>
      <c r="AH23" s="214"/>
      <c r="AI23" s="214"/>
      <c r="AJ23" s="214"/>
      <c r="AK23" s="884"/>
      <c r="AL23" s="885"/>
      <c r="AM23" s="885"/>
      <c r="AN23" s="885"/>
      <c r="AO23" s="886"/>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30"/>
      <c r="C24" s="867"/>
      <c r="D24" s="865"/>
      <c r="E24" s="865"/>
      <c r="F24" s="865"/>
      <c r="G24" s="865"/>
      <c r="H24" s="865"/>
      <c r="I24" s="865"/>
      <c r="J24" s="866"/>
      <c r="K24" s="68">
        <v>14</v>
      </c>
      <c r="L24" s="820"/>
      <c r="M24" s="821"/>
      <c r="N24" s="820"/>
      <c r="O24" s="821"/>
      <c r="P24" s="820"/>
      <c r="Q24" s="821"/>
      <c r="R24" s="820"/>
      <c r="S24" s="710"/>
      <c r="T24" s="821"/>
      <c r="U24" s="820"/>
      <c r="V24" s="821"/>
      <c r="W24" s="820"/>
      <c r="X24" s="821"/>
      <c r="Y24" s="212"/>
      <c r="Z24" s="213"/>
      <c r="AA24" s="213"/>
      <c r="AB24" s="213"/>
      <c r="AC24" s="214"/>
      <c r="AD24" s="214"/>
      <c r="AE24" s="214"/>
      <c r="AF24" s="214"/>
      <c r="AG24" s="214"/>
      <c r="AH24" s="214"/>
      <c r="AI24" s="214"/>
      <c r="AJ24" s="214"/>
      <c r="AK24" s="884"/>
      <c r="AL24" s="885"/>
      <c r="AM24" s="885"/>
      <c r="AN24" s="885"/>
      <c r="AO24" s="886"/>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30"/>
      <c r="C25" s="867"/>
      <c r="D25" s="865"/>
      <c r="E25" s="865"/>
      <c r="F25" s="865"/>
      <c r="G25" s="865"/>
      <c r="H25" s="865"/>
      <c r="I25" s="865"/>
      <c r="J25" s="866"/>
      <c r="K25" s="68">
        <v>15</v>
      </c>
      <c r="L25" s="820"/>
      <c r="M25" s="821"/>
      <c r="N25" s="820"/>
      <c r="O25" s="821"/>
      <c r="P25" s="820"/>
      <c r="Q25" s="821"/>
      <c r="R25" s="820"/>
      <c r="S25" s="710"/>
      <c r="T25" s="821"/>
      <c r="U25" s="820"/>
      <c r="V25" s="821"/>
      <c r="W25" s="820"/>
      <c r="X25" s="821"/>
      <c r="Y25" s="212"/>
      <c r="Z25" s="213"/>
      <c r="AA25" s="213"/>
      <c r="AB25" s="213"/>
      <c r="AC25" s="214"/>
      <c r="AD25" s="214"/>
      <c r="AE25" s="214"/>
      <c r="AF25" s="214"/>
      <c r="AG25" s="214"/>
      <c r="AH25" s="214"/>
      <c r="AI25" s="214"/>
      <c r="AJ25" s="214"/>
      <c r="AK25" s="884"/>
      <c r="AL25" s="885"/>
      <c r="AM25" s="885"/>
      <c r="AN25" s="885"/>
      <c r="AO25" s="886"/>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30"/>
      <c r="C26" s="867"/>
      <c r="D26" s="865"/>
      <c r="E26" s="865"/>
      <c r="F26" s="865"/>
      <c r="G26" s="865"/>
      <c r="H26" s="865"/>
      <c r="I26" s="865"/>
      <c r="J26" s="866"/>
      <c r="K26" s="68">
        <v>16</v>
      </c>
      <c r="L26" s="820"/>
      <c r="M26" s="821"/>
      <c r="N26" s="820"/>
      <c r="O26" s="821"/>
      <c r="P26" s="820"/>
      <c r="Q26" s="821"/>
      <c r="R26" s="820"/>
      <c r="S26" s="710"/>
      <c r="T26" s="821"/>
      <c r="U26" s="820"/>
      <c r="V26" s="821"/>
      <c r="W26" s="820"/>
      <c r="X26" s="821"/>
      <c r="Y26" s="212"/>
      <c r="Z26" s="213"/>
      <c r="AA26" s="213"/>
      <c r="AB26" s="213"/>
      <c r="AC26" s="214"/>
      <c r="AD26" s="214"/>
      <c r="AE26" s="214"/>
      <c r="AF26" s="214"/>
      <c r="AG26" s="214"/>
      <c r="AH26" s="214"/>
      <c r="AI26" s="214"/>
      <c r="AJ26" s="214"/>
      <c r="AK26" s="884"/>
      <c r="AL26" s="885"/>
      <c r="AM26" s="885"/>
      <c r="AN26" s="885"/>
      <c r="AO26" s="886"/>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30"/>
      <c r="C27" s="867"/>
      <c r="D27" s="865"/>
      <c r="E27" s="865"/>
      <c r="F27" s="865"/>
      <c r="G27" s="865"/>
      <c r="H27" s="865"/>
      <c r="I27" s="865"/>
      <c r="J27" s="866"/>
      <c r="K27" s="68">
        <v>17</v>
      </c>
      <c r="L27" s="820"/>
      <c r="M27" s="821"/>
      <c r="N27" s="820"/>
      <c r="O27" s="821"/>
      <c r="P27" s="820"/>
      <c r="Q27" s="821"/>
      <c r="R27" s="820"/>
      <c r="S27" s="710"/>
      <c r="T27" s="821"/>
      <c r="U27" s="820"/>
      <c r="V27" s="821"/>
      <c r="W27" s="820"/>
      <c r="X27" s="821"/>
      <c r="Y27" s="212"/>
      <c r="Z27" s="213"/>
      <c r="AA27" s="213"/>
      <c r="AB27" s="213"/>
      <c r="AC27" s="214"/>
      <c r="AD27" s="214"/>
      <c r="AE27" s="214"/>
      <c r="AF27" s="214"/>
      <c r="AG27" s="214"/>
      <c r="AH27" s="214"/>
      <c r="AI27" s="214"/>
      <c r="AJ27" s="214"/>
      <c r="AK27" s="884"/>
      <c r="AL27" s="885"/>
      <c r="AM27" s="885"/>
      <c r="AN27" s="885"/>
      <c r="AO27" s="886"/>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30"/>
      <c r="C28" s="867"/>
      <c r="D28" s="865"/>
      <c r="E28" s="865"/>
      <c r="F28" s="865"/>
      <c r="G28" s="865"/>
      <c r="H28" s="865"/>
      <c r="I28" s="865"/>
      <c r="J28" s="866"/>
      <c r="K28" s="68">
        <v>18</v>
      </c>
      <c r="L28" s="820"/>
      <c r="M28" s="821"/>
      <c r="N28" s="820"/>
      <c r="O28" s="821"/>
      <c r="P28" s="820"/>
      <c r="Q28" s="821"/>
      <c r="R28" s="820"/>
      <c r="S28" s="710"/>
      <c r="T28" s="821"/>
      <c r="U28" s="820"/>
      <c r="V28" s="821"/>
      <c r="W28" s="820"/>
      <c r="X28" s="821"/>
      <c r="Y28" s="212"/>
      <c r="Z28" s="213"/>
      <c r="AA28" s="213"/>
      <c r="AB28" s="213"/>
      <c r="AC28" s="214"/>
      <c r="AD28" s="214"/>
      <c r="AE28" s="214"/>
      <c r="AF28" s="214"/>
      <c r="AG28" s="214"/>
      <c r="AH28" s="214"/>
      <c r="AI28" s="214"/>
      <c r="AJ28" s="214"/>
      <c r="AK28" s="884"/>
      <c r="AL28" s="885"/>
      <c r="AM28" s="885"/>
      <c r="AN28" s="885"/>
      <c r="AO28" s="886"/>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30"/>
      <c r="C29" s="867"/>
      <c r="D29" s="865"/>
      <c r="E29" s="865"/>
      <c r="F29" s="865"/>
      <c r="G29" s="865"/>
      <c r="H29" s="865"/>
      <c r="I29" s="865"/>
      <c r="J29" s="866"/>
      <c r="K29" s="68">
        <v>19</v>
      </c>
      <c r="L29" s="820"/>
      <c r="M29" s="821"/>
      <c r="N29" s="820"/>
      <c r="O29" s="821"/>
      <c r="P29" s="820"/>
      <c r="Q29" s="821"/>
      <c r="R29" s="820"/>
      <c r="S29" s="710"/>
      <c r="T29" s="821"/>
      <c r="U29" s="820"/>
      <c r="V29" s="821"/>
      <c r="W29" s="820"/>
      <c r="X29" s="821"/>
      <c r="Y29" s="212"/>
      <c r="Z29" s="213"/>
      <c r="AA29" s="213"/>
      <c r="AB29" s="213"/>
      <c r="AC29" s="214"/>
      <c r="AD29" s="214"/>
      <c r="AE29" s="214"/>
      <c r="AF29" s="214"/>
      <c r="AG29" s="214"/>
      <c r="AH29" s="214"/>
      <c r="AI29" s="214"/>
      <c r="AJ29" s="214"/>
      <c r="AK29" s="884"/>
      <c r="AL29" s="885"/>
      <c r="AM29" s="885"/>
      <c r="AN29" s="885"/>
      <c r="AO29" s="886"/>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30"/>
      <c r="C30" s="867"/>
      <c r="D30" s="865"/>
      <c r="E30" s="865"/>
      <c r="F30" s="865"/>
      <c r="G30" s="865"/>
      <c r="H30" s="865"/>
      <c r="I30" s="865"/>
      <c r="J30" s="866"/>
      <c r="K30" s="68">
        <v>20</v>
      </c>
      <c r="L30" s="820"/>
      <c r="M30" s="821"/>
      <c r="N30" s="820"/>
      <c r="O30" s="821"/>
      <c r="P30" s="820"/>
      <c r="Q30" s="821"/>
      <c r="R30" s="820"/>
      <c r="S30" s="710"/>
      <c r="T30" s="821"/>
      <c r="U30" s="820"/>
      <c r="V30" s="821"/>
      <c r="W30" s="820"/>
      <c r="X30" s="821"/>
      <c r="Y30" s="212"/>
      <c r="Z30" s="213"/>
      <c r="AA30" s="213"/>
      <c r="AB30" s="213"/>
      <c r="AC30" s="214"/>
      <c r="AD30" s="214"/>
      <c r="AE30" s="214"/>
      <c r="AF30" s="214"/>
      <c r="AG30" s="214"/>
      <c r="AH30" s="214"/>
      <c r="AI30" s="214"/>
      <c r="AJ30" s="214"/>
      <c r="AK30" s="884"/>
      <c r="AL30" s="885"/>
      <c r="AM30" s="885"/>
      <c r="AN30" s="885"/>
      <c r="AO30" s="886"/>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30"/>
      <c r="C31" s="867"/>
      <c r="D31" s="865"/>
      <c r="E31" s="865"/>
      <c r="F31" s="865"/>
      <c r="G31" s="865"/>
      <c r="H31" s="865"/>
      <c r="I31" s="865"/>
      <c r="J31" s="866"/>
      <c r="K31" s="68">
        <v>21</v>
      </c>
      <c r="L31" s="820"/>
      <c r="M31" s="821"/>
      <c r="N31" s="820"/>
      <c r="O31" s="821"/>
      <c r="P31" s="820"/>
      <c r="Q31" s="821"/>
      <c r="R31" s="820"/>
      <c r="S31" s="710"/>
      <c r="T31" s="821"/>
      <c r="U31" s="820"/>
      <c r="V31" s="821"/>
      <c r="W31" s="820"/>
      <c r="X31" s="821"/>
      <c r="Y31" s="212"/>
      <c r="Z31" s="213"/>
      <c r="AA31" s="213"/>
      <c r="AB31" s="213"/>
      <c r="AC31" s="214"/>
      <c r="AD31" s="214"/>
      <c r="AE31" s="214"/>
      <c r="AF31" s="214"/>
      <c r="AG31" s="214"/>
      <c r="AH31" s="214"/>
      <c r="AI31" s="214"/>
      <c r="AJ31" s="214"/>
      <c r="AK31" s="884"/>
      <c r="AL31" s="885"/>
      <c r="AM31" s="885"/>
      <c r="AN31" s="885"/>
      <c r="AO31" s="886"/>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30"/>
      <c r="C32" s="867"/>
      <c r="D32" s="865"/>
      <c r="E32" s="865"/>
      <c r="F32" s="865"/>
      <c r="G32" s="865"/>
      <c r="H32" s="865"/>
      <c r="I32" s="865"/>
      <c r="J32" s="866"/>
      <c r="K32" s="68">
        <v>22</v>
      </c>
      <c r="L32" s="820"/>
      <c r="M32" s="821"/>
      <c r="N32" s="820"/>
      <c r="O32" s="821"/>
      <c r="P32" s="820"/>
      <c r="Q32" s="821"/>
      <c r="R32" s="820"/>
      <c r="S32" s="710"/>
      <c r="T32" s="821"/>
      <c r="U32" s="820"/>
      <c r="V32" s="821"/>
      <c r="W32" s="820"/>
      <c r="X32" s="821"/>
      <c r="Y32" s="212"/>
      <c r="Z32" s="213"/>
      <c r="AA32" s="213"/>
      <c r="AB32" s="213"/>
      <c r="AC32" s="214"/>
      <c r="AD32" s="214"/>
      <c r="AE32" s="214"/>
      <c r="AF32" s="214"/>
      <c r="AG32" s="214"/>
      <c r="AH32" s="214"/>
      <c r="AI32" s="214"/>
      <c r="AJ32" s="214"/>
      <c r="AK32" s="884"/>
      <c r="AL32" s="885"/>
      <c r="AM32" s="885"/>
      <c r="AN32" s="885"/>
      <c r="AO32" s="886"/>
      <c r="AP32" s="2"/>
      <c r="AQ32" s="161">
        <f t="shared" ref="AQ32" si="9">IF(P37="材質劣化",2,IF(P37="漏水",3,1))</f>
        <v>1</v>
      </c>
      <c r="AR32" s="3"/>
      <c r="AS32" s="860"/>
      <c r="AT32" s="860"/>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30"/>
      <c r="C33" s="867"/>
      <c r="D33" s="865"/>
      <c r="E33" s="865"/>
      <c r="F33" s="865"/>
      <c r="G33" s="865"/>
      <c r="H33" s="865"/>
      <c r="I33" s="865"/>
      <c r="J33" s="866"/>
      <c r="K33" s="68">
        <v>23</v>
      </c>
      <c r="L33" s="820"/>
      <c r="M33" s="821"/>
      <c r="N33" s="820"/>
      <c r="O33" s="821"/>
      <c r="P33" s="820"/>
      <c r="Q33" s="821"/>
      <c r="R33" s="820"/>
      <c r="S33" s="710"/>
      <c r="T33" s="821"/>
      <c r="U33" s="820"/>
      <c r="V33" s="821"/>
      <c r="W33" s="820"/>
      <c r="X33" s="821"/>
      <c r="Y33" s="212"/>
      <c r="Z33" s="213"/>
      <c r="AA33" s="213"/>
      <c r="AB33" s="213"/>
      <c r="AC33" s="214"/>
      <c r="AD33" s="214"/>
      <c r="AE33" s="214"/>
      <c r="AF33" s="214"/>
      <c r="AG33" s="214"/>
      <c r="AH33" s="214"/>
      <c r="AI33" s="214"/>
      <c r="AJ33" s="214"/>
      <c r="AK33" s="884"/>
      <c r="AL33" s="885"/>
      <c r="AM33" s="885"/>
      <c r="AN33" s="885"/>
      <c r="AO33" s="886"/>
      <c r="AP33" s="2"/>
      <c r="AQ33" s="161">
        <f t="shared" ref="AQ33" si="10">IF(P33="材質劣化",2,IF(P33="漏水",3,1))</f>
        <v>1</v>
      </c>
      <c r="AR33" s="3"/>
      <c r="AS33" s="888"/>
      <c r="AT33" s="888"/>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30"/>
      <c r="C34" s="867"/>
      <c r="D34" s="865"/>
      <c r="E34" s="865"/>
      <c r="F34" s="865"/>
      <c r="G34" s="865"/>
      <c r="H34" s="865"/>
      <c r="I34" s="865"/>
      <c r="J34" s="866"/>
      <c r="K34" s="68">
        <v>24</v>
      </c>
      <c r="L34" s="820"/>
      <c r="M34" s="821"/>
      <c r="N34" s="820"/>
      <c r="O34" s="821"/>
      <c r="P34" s="820"/>
      <c r="Q34" s="821"/>
      <c r="R34" s="820"/>
      <c r="S34" s="710"/>
      <c r="T34" s="821"/>
      <c r="U34" s="820"/>
      <c r="V34" s="821"/>
      <c r="W34" s="820"/>
      <c r="X34" s="821"/>
      <c r="Y34" s="212"/>
      <c r="Z34" s="213"/>
      <c r="AA34" s="213"/>
      <c r="AB34" s="213"/>
      <c r="AC34" s="214"/>
      <c r="AD34" s="214"/>
      <c r="AE34" s="214"/>
      <c r="AF34" s="214"/>
      <c r="AG34" s="214"/>
      <c r="AH34" s="214"/>
      <c r="AI34" s="214"/>
      <c r="AJ34" s="214"/>
      <c r="AK34" s="884"/>
      <c r="AL34" s="885"/>
      <c r="AM34" s="885"/>
      <c r="AN34" s="885"/>
      <c r="AO34" s="886"/>
      <c r="AP34" s="2"/>
      <c r="AQ34" s="161">
        <f t="shared" ref="AQ34" si="11">IF(P36="材質劣化",2,IF(P36="漏水",3,1))</f>
        <v>1</v>
      </c>
      <c r="AR34" s="3"/>
      <c r="AS34" s="887"/>
      <c r="AT34" s="887"/>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30"/>
      <c r="C35" s="867"/>
      <c r="D35" s="865"/>
      <c r="E35" s="865"/>
      <c r="F35" s="865"/>
      <c r="G35" s="865"/>
      <c r="H35" s="865"/>
      <c r="I35" s="865"/>
      <c r="J35" s="866"/>
      <c r="K35" s="899" t="s">
        <v>377</v>
      </c>
      <c r="L35" s="831" t="s">
        <v>181</v>
      </c>
      <c r="M35" s="831"/>
      <c r="N35" s="831"/>
      <c r="O35" s="831"/>
      <c r="P35" s="831"/>
      <c r="Q35" s="831"/>
      <c r="R35" s="831"/>
      <c r="S35" s="831"/>
      <c r="T35" s="831"/>
      <c r="U35" s="831"/>
      <c r="V35" s="831"/>
      <c r="W35" s="831"/>
      <c r="X35" s="831"/>
      <c r="Y35" s="874" t="s">
        <v>331</v>
      </c>
      <c r="Z35" s="875"/>
      <c r="AA35" s="875"/>
      <c r="AB35" s="857"/>
      <c r="AC35" s="108">
        <f t="shared" ref="AC35:AD35" si="12">SUM(AC11:AC34)</f>
        <v>0</v>
      </c>
      <c r="AD35" s="108">
        <f t="shared" si="12"/>
        <v>0.36</v>
      </c>
      <c r="AE35" s="108">
        <f>SUM(AE11:AE34)</f>
        <v>0</v>
      </c>
      <c r="AF35" s="108">
        <f t="shared" ref="AF35:AJ35" si="13">SUM(AF11:AF34)</f>
        <v>0</v>
      </c>
      <c r="AG35" s="108">
        <f t="shared" si="13"/>
        <v>0</v>
      </c>
      <c r="AH35" s="108">
        <f t="shared" si="13"/>
        <v>0</v>
      </c>
      <c r="AI35" s="108">
        <f t="shared" si="13"/>
        <v>0</v>
      </c>
      <c r="AJ35" s="109">
        <f t="shared" si="13"/>
        <v>0</v>
      </c>
      <c r="AK35" s="831" t="s">
        <v>456</v>
      </c>
      <c r="AL35" s="831"/>
      <c r="AM35" s="903" t="s">
        <v>260</v>
      </c>
      <c r="AN35" s="903"/>
      <c r="AO35" s="90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30"/>
      <c r="C36" s="867"/>
      <c r="D36" s="865"/>
      <c r="E36" s="865"/>
      <c r="F36" s="865"/>
      <c r="G36" s="865"/>
      <c r="H36" s="865"/>
      <c r="I36" s="865"/>
      <c r="J36" s="866"/>
      <c r="K36" s="900"/>
      <c r="L36" s="845" t="s">
        <v>332</v>
      </c>
      <c r="M36" s="846"/>
      <c r="N36" s="881"/>
      <c r="O36" s="845" t="s">
        <v>556</v>
      </c>
      <c r="P36" s="846"/>
      <c r="Q36" s="846"/>
      <c r="R36" s="846"/>
      <c r="S36" s="846"/>
      <c r="T36" s="846"/>
      <c r="U36" s="846"/>
      <c r="V36" s="846"/>
      <c r="W36" s="846"/>
      <c r="X36" s="881"/>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1"/>
      <c r="AL36" s="831"/>
      <c r="AM36" s="903"/>
      <c r="AN36" s="903"/>
      <c r="AO36" s="90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30"/>
      <c r="C37" s="867"/>
      <c r="D37" s="865"/>
      <c r="E37" s="865"/>
      <c r="F37" s="865"/>
      <c r="G37" s="865"/>
      <c r="H37" s="865"/>
      <c r="I37" s="865"/>
      <c r="J37" s="866"/>
      <c r="K37" s="900"/>
      <c r="L37" s="849"/>
      <c r="M37" s="850"/>
      <c r="N37" s="882"/>
      <c r="O37" s="849"/>
      <c r="P37" s="850"/>
      <c r="Q37" s="850"/>
      <c r="R37" s="850"/>
      <c r="S37" s="850"/>
      <c r="T37" s="850"/>
      <c r="U37" s="850"/>
      <c r="V37" s="850"/>
      <c r="W37" s="850"/>
      <c r="X37" s="882"/>
      <c r="Y37" s="889">
        <f>IF(COUNTIF(Y11:Y34,"〇")&gt;0,1,0)</f>
        <v>0</v>
      </c>
      <c r="Z37" s="889">
        <f t="shared" ref="Z37:AB37" si="14">IF(COUNTIF(Z11:Z34,"〇")&gt;0,1,0)</f>
        <v>0</v>
      </c>
      <c r="AA37" s="889">
        <f t="shared" si="14"/>
        <v>0</v>
      </c>
      <c r="AB37" s="889">
        <f t="shared" si="14"/>
        <v>0</v>
      </c>
      <c r="AC37" s="889">
        <f>COUNTA(AC11:AC34)</f>
        <v>0</v>
      </c>
      <c r="AD37" s="889">
        <f t="shared" ref="AD37:AI37" si="15">COUNTA(AD11:AD34)</f>
        <v>1</v>
      </c>
      <c r="AE37" s="889">
        <f t="shared" si="15"/>
        <v>0</v>
      </c>
      <c r="AF37" s="889">
        <f t="shared" si="15"/>
        <v>0</v>
      </c>
      <c r="AG37" s="889">
        <f t="shared" si="15"/>
        <v>0</v>
      </c>
      <c r="AH37" s="889">
        <f t="shared" si="15"/>
        <v>0</v>
      </c>
      <c r="AI37" s="889">
        <f t="shared" si="15"/>
        <v>0</v>
      </c>
      <c r="AJ37" s="889">
        <f>COUNTA(AJ11:AJ34)</f>
        <v>0</v>
      </c>
      <c r="AK37" s="831"/>
      <c r="AL37" s="831"/>
      <c r="AM37" s="903"/>
      <c r="AN37" s="903"/>
      <c r="AO37" s="90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30"/>
      <c r="C38" s="867"/>
      <c r="D38" s="865"/>
      <c r="E38" s="865"/>
      <c r="F38" s="865"/>
      <c r="G38" s="865"/>
      <c r="H38" s="865"/>
      <c r="I38" s="865"/>
      <c r="J38" s="866"/>
      <c r="K38" s="900"/>
      <c r="L38" s="853"/>
      <c r="M38" s="854"/>
      <c r="N38" s="883"/>
      <c r="O38" s="853"/>
      <c r="P38" s="854"/>
      <c r="Q38" s="854"/>
      <c r="R38" s="854"/>
      <c r="S38" s="854"/>
      <c r="T38" s="854"/>
      <c r="U38" s="854"/>
      <c r="V38" s="854"/>
      <c r="W38" s="854"/>
      <c r="X38" s="883"/>
      <c r="Y38" s="889"/>
      <c r="Z38" s="889"/>
      <c r="AA38" s="889"/>
      <c r="AB38" s="889"/>
      <c r="AC38" s="889"/>
      <c r="AD38" s="889"/>
      <c r="AE38" s="889"/>
      <c r="AF38" s="889"/>
      <c r="AG38" s="889"/>
      <c r="AH38" s="889"/>
      <c r="AI38" s="889"/>
      <c r="AJ38" s="889"/>
      <c r="AK38" s="831"/>
      <c r="AL38" s="831"/>
      <c r="AM38" s="903"/>
      <c r="AN38" s="903"/>
      <c r="AO38" s="90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30"/>
      <c r="C39" s="867"/>
      <c r="D39" s="865"/>
      <c r="E39" s="865"/>
      <c r="F39" s="865"/>
      <c r="G39" s="865"/>
      <c r="H39" s="865"/>
      <c r="I39" s="865"/>
      <c r="J39" s="865"/>
      <c r="K39" s="897" t="s">
        <v>557</v>
      </c>
      <c r="L39" s="901" t="s">
        <v>640</v>
      </c>
      <c r="M39" s="902"/>
      <c r="N39" s="902"/>
      <c r="O39" s="902"/>
      <c r="P39" s="902"/>
      <c r="Q39" s="902"/>
      <c r="R39" s="902"/>
      <c r="S39" s="902"/>
      <c r="T39" s="902"/>
      <c r="U39" s="902"/>
      <c r="V39" s="902"/>
      <c r="W39" s="902"/>
      <c r="X39" s="902"/>
      <c r="Y39" s="902"/>
      <c r="Z39" s="902"/>
      <c r="AA39" s="902"/>
      <c r="AB39" s="902"/>
      <c r="AC39" s="902"/>
      <c r="AD39" s="902"/>
      <c r="AE39" s="902"/>
      <c r="AF39" s="902"/>
      <c r="AG39" s="902"/>
      <c r="AH39" s="902"/>
      <c r="AI39" s="902"/>
      <c r="AJ39" s="902"/>
      <c r="AK39" s="891"/>
      <c r="AL39" s="891"/>
      <c r="AM39" s="891"/>
      <c r="AN39" s="891"/>
      <c r="AO39" s="892"/>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30"/>
      <c r="C40" s="867"/>
      <c r="D40" s="865"/>
      <c r="E40" s="865"/>
      <c r="F40" s="865"/>
      <c r="G40" s="865"/>
      <c r="H40" s="865"/>
      <c r="I40" s="865"/>
      <c r="J40" s="865"/>
      <c r="K40" s="898"/>
      <c r="L40" s="891"/>
      <c r="M40" s="891"/>
      <c r="N40" s="891"/>
      <c r="O40" s="891"/>
      <c r="P40" s="891"/>
      <c r="Q40" s="891"/>
      <c r="R40" s="891"/>
      <c r="S40" s="891"/>
      <c r="T40" s="891"/>
      <c r="U40" s="891"/>
      <c r="V40" s="891"/>
      <c r="W40" s="891"/>
      <c r="X40" s="891"/>
      <c r="Y40" s="891"/>
      <c r="Z40" s="891"/>
      <c r="AA40" s="891"/>
      <c r="AB40" s="891"/>
      <c r="AC40" s="891"/>
      <c r="AD40" s="891"/>
      <c r="AE40" s="891"/>
      <c r="AF40" s="891"/>
      <c r="AG40" s="891"/>
      <c r="AH40" s="891"/>
      <c r="AI40" s="891"/>
      <c r="AJ40" s="891"/>
      <c r="AK40" s="891"/>
      <c r="AL40" s="891"/>
      <c r="AM40" s="891"/>
      <c r="AN40" s="891"/>
      <c r="AO40" s="892"/>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30"/>
      <c r="C41" s="867"/>
      <c r="D41" s="865"/>
      <c r="E41" s="865"/>
      <c r="F41" s="865"/>
      <c r="G41" s="865"/>
      <c r="H41" s="865"/>
      <c r="I41" s="865"/>
      <c r="J41" s="865"/>
      <c r="K41" s="898"/>
      <c r="L41" s="891"/>
      <c r="M41" s="891"/>
      <c r="N41" s="891"/>
      <c r="O41" s="891"/>
      <c r="P41" s="891"/>
      <c r="Q41" s="891"/>
      <c r="R41" s="891"/>
      <c r="S41" s="891"/>
      <c r="T41" s="891"/>
      <c r="U41" s="891"/>
      <c r="V41" s="891"/>
      <c r="W41" s="891"/>
      <c r="X41" s="891"/>
      <c r="Y41" s="891"/>
      <c r="Z41" s="891"/>
      <c r="AA41" s="891"/>
      <c r="AB41" s="891"/>
      <c r="AC41" s="891"/>
      <c r="AD41" s="891"/>
      <c r="AE41" s="891"/>
      <c r="AF41" s="891"/>
      <c r="AG41" s="891"/>
      <c r="AH41" s="891"/>
      <c r="AI41" s="891"/>
      <c r="AJ41" s="891"/>
      <c r="AK41" s="891"/>
      <c r="AL41" s="891"/>
      <c r="AM41" s="891"/>
      <c r="AN41" s="891"/>
      <c r="AO41" s="892"/>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30"/>
      <c r="C42" s="867"/>
      <c r="D42" s="865"/>
      <c r="E42" s="865"/>
      <c r="F42" s="865"/>
      <c r="G42" s="865"/>
      <c r="H42" s="865"/>
      <c r="I42" s="865"/>
      <c r="J42" s="865"/>
      <c r="K42" s="898"/>
      <c r="L42" s="895"/>
      <c r="M42" s="895"/>
      <c r="N42" s="895"/>
      <c r="O42" s="895"/>
      <c r="P42" s="895"/>
      <c r="Q42" s="895"/>
      <c r="R42" s="895"/>
      <c r="S42" s="895"/>
      <c r="T42" s="895"/>
      <c r="U42" s="895"/>
      <c r="V42" s="895"/>
      <c r="W42" s="895"/>
      <c r="X42" s="895"/>
      <c r="Y42" s="895"/>
      <c r="Z42" s="895"/>
      <c r="AA42" s="895"/>
      <c r="AB42" s="895"/>
      <c r="AC42" s="895"/>
      <c r="AD42" s="895"/>
      <c r="AE42" s="895"/>
      <c r="AF42" s="895"/>
      <c r="AG42" s="895"/>
      <c r="AH42" s="895"/>
      <c r="AI42" s="895"/>
      <c r="AJ42" s="895"/>
      <c r="AK42" s="895"/>
      <c r="AL42" s="895"/>
      <c r="AM42" s="895"/>
      <c r="AN42" s="895"/>
      <c r="AO42" s="896"/>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30"/>
      <c r="C43" s="867"/>
      <c r="D43" s="865"/>
      <c r="E43" s="865"/>
      <c r="F43" s="865"/>
      <c r="G43" s="865"/>
      <c r="H43" s="865"/>
      <c r="I43" s="865"/>
      <c r="J43" s="866"/>
      <c r="K43" s="893" t="s">
        <v>333</v>
      </c>
      <c r="L43" s="893"/>
      <c r="M43" s="893"/>
      <c r="N43" s="893"/>
      <c r="O43" s="893"/>
      <c r="P43" s="893"/>
      <c r="Q43" s="893"/>
      <c r="R43" s="893"/>
      <c r="S43" s="893"/>
      <c r="T43" s="893"/>
      <c r="U43" s="893"/>
      <c r="V43" s="893"/>
      <c r="W43" s="893"/>
      <c r="X43" s="893"/>
      <c r="Y43" s="893"/>
      <c r="Z43" s="893"/>
      <c r="AA43" s="893"/>
      <c r="AB43" s="893"/>
      <c r="AC43" s="893"/>
      <c r="AD43" s="893"/>
      <c r="AE43" s="893"/>
      <c r="AF43" s="893"/>
      <c r="AG43" s="893"/>
      <c r="AH43" s="893"/>
      <c r="AI43" s="893"/>
      <c r="AJ43" s="893"/>
      <c r="AK43" s="893"/>
      <c r="AL43" s="893"/>
      <c r="AM43" s="893"/>
      <c r="AN43" s="893"/>
      <c r="AO43" s="89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30"/>
      <c r="C44" s="867"/>
      <c r="D44" s="865"/>
      <c r="E44" s="865"/>
      <c r="F44" s="865"/>
      <c r="G44" s="865"/>
      <c r="H44" s="865"/>
      <c r="I44" s="865"/>
      <c r="J44" s="866"/>
      <c r="K44" s="890" t="s">
        <v>412</v>
      </c>
      <c r="L44" s="891"/>
      <c r="M44" s="891"/>
      <c r="N44" s="891"/>
      <c r="O44" s="891"/>
      <c r="P44" s="891"/>
      <c r="Q44" s="891"/>
      <c r="R44" s="891"/>
      <c r="S44" s="891"/>
      <c r="T44" s="891"/>
      <c r="U44" s="891"/>
      <c r="V44" s="891"/>
      <c r="W44" s="891"/>
      <c r="X44" s="891"/>
      <c r="Y44" s="891"/>
      <c r="Z44" s="891"/>
      <c r="AA44" s="891"/>
      <c r="AB44" s="891"/>
      <c r="AC44" s="891"/>
      <c r="AD44" s="891"/>
      <c r="AE44" s="891"/>
      <c r="AF44" s="891"/>
      <c r="AG44" s="891"/>
      <c r="AH44" s="891"/>
      <c r="AI44" s="891"/>
      <c r="AJ44" s="891"/>
      <c r="AK44" s="891"/>
      <c r="AL44" s="891"/>
      <c r="AM44" s="891"/>
      <c r="AN44" s="891"/>
      <c r="AO44" s="892"/>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68"/>
      <c r="D45" s="869"/>
      <c r="E45" s="869"/>
      <c r="F45" s="869"/>
      <c r="G45" s="869"/>
      <c r="H45" s="869"/>
      <c r="I45" s="869"/>
      <c r="J45" s="870"/>
      <c r="K45" s="894" t="s">
        <v>555</v>
      </c>
      <c r="L45" s="895"/>
      <c r="M45" s="895"/>
      <c r="N45" s="895"/>
      <c r="O45" s="895"/>
      <c r="P45" s="895"/>
      <c r="Q45" s="895"/>
      <c r="R45" s="895"/>
      <c r="S45" s="895"/>
      <c r="T45" s="895"/>
      <c r="U45" s="895"/>
      <c r="V45" s="895"/>
      <c r="W45" s="895"/>
      <c r="X45" s="895"/>
      <c r="Y45" s="895"/>
      <c r="Z45" s="895"/>
      <c r="AA45" s="895"/>
      <c r="AB45" s="895"/>
      <c r="AC45" s="895"/>
      <c r="AD45" s="895"/>
      <c r="AE45" s="895"/>
      <c r="AF45" s="895"/>
      <c r="AG45" s="895"/>
      <c r="AH45" s="895"/>
      <c r="AI45" s="895"/>
      <c r="AJ45" s="895"/>
      <c r="AK45" s="895"/>
      <c r="AL45" s="895"/>
      <c r="AM45" s="895"/>
      <c r="AN45" s="895"/>
      <c r="AO45" s="896"/>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110" priority="3">
      <formula>$AQ11=2</formula>
    </cfRule>
  </conditionalFormatting>
  <conditionalFormatting sqref="Y29:AB29 AG29:AJ29">
    <cfRule type="expression" dxfId="109" priority="16">
      <formula>$AQ28=2</formula>
    </cfRule>
  </conditionalFormatting>
  <conditionalFormatting sqref="Y30:AB31 AG30:AJ31">
    <cfRule type="expression" dxfId="108" priority="13">
      <formula>$AQ28=2</formula>
    </cfRule>
  </conditionalFormatting>
  <conditionalFormatting sqref="Y32:AB32 AG32:AJ32">
    <cfRule type="expression" dxfId="107" priority="10">
      <formula>$AQ29=2</formula>
    </cfRule>
  </conditionalFormatting>
  <conditionalFormatting sqref="Y33:AB33 AG33:AJ33">
    <cfRule type="expression" dxfId="106" priority="7">
      <formula>$AQ29=2</formula>
    </cfRule>
  </conditionalFormatting>
  <conditionalFormatting sqref="Y34:AB34 AG34:AJ34">
    <cfRule type="expression" dxfId="105" priority="4">
      <formula>$AQ29=2</formula>
    </cfRule>
  </conditionalFormatting>
  <conditionalFormatting sqref="Y11:AF28">
    <cfRule type="expression" dxfId="104" priority="2">
      <formula>$AQ11=3</formula>
    </cfRule>
  </conditionalFormatting>
  <conditionalFormatting sqref="Y29:AF29">
    <cfRule type="expression" dxfId="103" priority="17">
      <formula>$AQ28=3</formula>
    </cfRule>
  </conditionalFormatting>
  <conditionalFormatting sqref="Y30:AF31">
    <cfRule type="expression" dxfId="102" priority="14">
      <formula>$AQ28=3</formula>
    </cfRule>
  </conditionalFormatting>
  <conditionalFormatting sqref="Y32:AF32">
    <cfRule type="expression" dxfId="101" priority="11">
      <formula>$AQ29=3</formula>
    </cfRule>
  </conditionalFormatting>
  <conditionalFormatting sqref="Y33:AF33">
    <cfRule type="expression" dxfId="100" priority="8">
      <formula>$AQ29=3</formula>
    </cfRule>
  </conditionalFormatting>
  <conditionalFormatting sqref="Y34:AF34">
    <cfRule type="expression" dxfId="99" priority="5">
      <formula>$AQ29=3</formula>
    </cfRule>
  </conditionalFormatting>
  <conditionalFormatting sqref="AC11:AJ28">
    <cfRule type="expression" dxfId="98" priority="1">
      <formula>$AQ11=1</formula>
    </cfRule>
  </conditionalFormatting>
  <conditionalFormatting sqref="AC29:AJ29">
    <cfRule type="expression" dxfId="97" priority="18">
      <formula>$AQ28=1</formula>
    </cfRule>
  </conditionalFormatting>
  <conditionalFormatting sqref="AC30:AJ31">
    <cfRule type="expression" dxfId="96" priority="15">
      <formula>$AQ28=1</formula>
    </cfRule>
  </conditionalFormatting>
  <conditionalFormatting sqref="AC32:AJ32">
    <cfRule type="expression" dxfId="95" priority="12">
      <formula>$AQ29=1</formula>
    </cfRule>
  </conditionalFormatting>
  <conditionalFormatting sqref="AC33:AJ33">
    <cfRule type="expression" dxfId="94" priority="9">
      <formula>$AQ29=1</formula>
    </cfRule>
  </conditionalFormatting>
  <conditionalFormatting sqref="AC34:AJ34">
    <cfRule type="expression" dxfId="93" priority="6">
      <formula>$AQ29=1</formula>
    </cfRule>
  </conditionalFormatting>
  <dataValidations count="2">
    <dataValidation type="list" allowBlank="1" showInputMessage="1" showErrorMessage="1" sqref="Y11:AB34" xr:uid="{835F9DA4-3B4F-434C-AC38-915E0E0C02B6}">
      <formula1>"〇,"</formula1>
    </dataValidation>
    <dataValidation type="list" allowBlank="1" showInputMessage="1" showErrorMessage="1" sqref="N11:O34" xr:uid="{11EFFCC2-8BD7-4208-B250-2D078F34C8C7}">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74CFD88-2C98-4C0A-AB7F-0482B9062303}">
          <x14:formula1>
            <xm:f>'(参考)リスト'!$G$16:$G$19</xm:f>
          </x14:formula1>
          <xm:sqref>AM35:AO38</xm:sqref>
        </x14:dataValidation>
        <x14:dataValidation type="list" allowBlank="1" showInputMessage="1" showErrorMessage="1" xr:uid="{7C37926F-9F91-4D2A-A946-87EA0FB360E8}">
          <x14:formula1>
            <xm:f>'(参考)リスト'!$B$16:$B$21</xm:f>
          </x14:formula1>
          <xm:sqref>L11:M34</xm:sqref>
        </x14:dataValidation>
        <x14:dataValidation type="list" allowBlank="1" showInputMessage="1" showErrorMessage="1" xr:uid="{71DDA43A-B655-4310-B255-E767CBFF4BEC}">
          <x14:formula1>
            <xm:f>'(参考)リスト'!$E$16:$E$27</xm:f>
          </x14:formula1>
          <xm:sqref>R11:T34</xm:sqref>
        </x14:dataValidation>
        <x14:dataValidation type="list" allowBlank="1" showInputMessage="1" showErrorMessage="1" xr:uid="{E9AAC0C2-E401-4184-874E-179486D57F94}">
          <x14:formula1>
            <xm:f>'(参考)リスト'!$D$16:$D$18</xm:f>
          </x14:formula1>
          <xm:sqref>P11:Q34</xm:sqref>
        </x14:dataValidation>
        <x14:dataValidation type="list" allowBlank="1" showInputMessage="1" showErrorMessage="1" xr:uid="{83B61E1F-29B2-4199-8780-CA697B5C0707}">
          <x14:formula1>
            <xm:f>'(参考)リスト'!$F$16:$F$21</xm:f>
          </x14:formula1>
          <xm:sqref>U11:X34</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D7B2F-925E-4C17-8CBE-2DD2CB277FE2}">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3" t="s">
        <v>502</v>
      </c>
      <c r="AV1" s="842" t="s">
        <v>403</v>
      </c>
      <c r="AW1" s="842"/>
      <c r="AX1" s="842"/>
      <c r="AY1" s="843" t="s">
        <v>46</v>
      </c>
      <c r="AZ1" s="843"/>
      <c r="BA1" s="843"/>
      <c r="BB1" s="843"/>
      <c r="BC1" s="843"/>
      <c r="BD1" s="843"/>
      <c r="BE1" s="843"/>
      <c r="BF1" s="843"/>
      <c r="BG1" s="843"/>
      <c r="BH1" s="843"/>
      <c r="BI1" s="843"/>
      <c r="BJ1" s="843"/>
      <c r="BK1" s="843" t="s">
        <v>45</v>
      </c>
      <c r="BL1" s="843"/>
      <c r="BM1" s="843"/>
      <c r="BN1" s="843"/>
      <c r="BO1" s="843"/>
      <c r="BP1" s="843"/>
      <c r="BQ1" s="843"/>
      <c r="BR1" s="843"/>
      <c r="BS1" s="843"/>
      <c r="BT1" s="843"/>
      <c r="BU1" s="843"/>
      <c r="BV1" s="843"/>
      <c r="BW1" s="832"/>
      <c r="BX1" s="832"/>
      <c r="BY1" s="832"/>
      <c r="BZ1" s="832"/>
      <c r="CA1" s="832"/>
      <c r="CB1" s="832"/>
      <c r="CC1" s="832"/>
      <c r="CD1" s="832"/>
      <c r="CE1" s="832"/>
      <c r="CF1" s="832"/>
      <c r="CG1" s="832"/>
      <c r="CH1" s="83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34"/>
      <c r="AV2" s="842" t="s">
        <v>402</v>
      </c>
      <c r="AW2" s="844" t="s">
        <v>401</v>
      </c>
      <c r="AX2" s="844" t="s">
        <v>457</v>
      </c>
      <c r="AY2" s="843" t="s">
        <v>503</v>
      </c>
      <c r="AZ2" s="843"/>
      <c r="BA2" s="843"/>
      <c r="BB2" s="843"/>
      <c r="BC2" s="843"/>
      <c r="BD2" s="843"/>
      <c r="BE2" s="843"/>
      <c r="BF2" s="843"/>
      <c r="BG2" s="843"/>
      <c r="BH2" s="843"/>
      <c r="BI2" s="843"/>
      <c r="BJ2" s="843"/>
      <c r="BK2" s="843" t="s">
        <v>44</v>
      </c>
      <c r="BL2" s="843"/>
      <c r="BM2" s="843"/>
      <c r="BN2" s="843"/>
      <c r="BO2" s="843" t="s">
        <v>43</v>
      </c>
      <c r="BP2" s="843"/>
      <c r="BQ2" s="843"/>
      <c r="BR2" s="843"/>
      <c r="BS2" s="843"/>
      <c r="BT2" s="843"/>
      <c r="BU2" s="843"/>
      <c r="BV2" s="843"/>
      <c r="BW2" s="860"/>
      <c r="BX2" s="860"/>
      <c r="BY2" s="860"/>
      <c r="BZ2" s="860"/>
      <c r="CA2" s="832"/>
      <c r="CB2" s="832"/>
      <c r="CC2" s="832"/>
      <c r="CD2" s="832"/>
      <c r="CE2" s="832"/>
      <c r="CF2" s="832"/>
      <c r="CG2" s="832"/>
      <c r="CH2" s="832"/>
    </row>
    <row r="3" spans="1:86" ht="24.95" customHeight="1" x14ac:dyDescent="0.15">
      <c r="A3" s="2"/>
      <c r="B3" s="560" t="s">
        <v>318</v>
      </c>
      <c r="C3" s="861"/>
      <c r="D3" s="861"/>
      <c r="E3" s="862"/>
      <c r="F3" s="862"/>
      <c r="G3" s="862"/>
      <c r="H3" s="862"/>
      <c r="I3" s="862"/>
      <c r="J3" s="862"/>
      <c r="K3" s="861"/>
      <c r="L3" s="861"/>
      <c r="M3" s="861"/>
      <c r="N3" s="861"/>
      <c r="O3" s="861"/>
      <c r="P3" s="861"/>
      <c r="Q3" s="861"/>
      <c r="R3" s="861"/>
      <c r="S3" s="861"/>
      <c r="T3" s="861"/>
      <c r="U3" s="861"/>
      <c r="V3" s="861"/>
      <c r="W3" s="861"/>
      <c r="X3" s="861"/>
      <c r="Y3" s="861"/>
      <c r="Z3" s="861"/>
      <c r="AA3" s="861"/>
      <c r="AB3" s="861"/>
      <c r="AC3" s="861"/>
      <c r="AD3" s="861"/>
      <c r="AE3" s="861"/>
      <c r="AF3" s="861"/>
      <c r="AG3" s="861"/>
      <c r="AH3" s="861"/>
      <c r="AI3" s="861"/>
      <c r="AJ3" s="861"/>
      <c r="AK3" s="861"/>
      <c r="AL3" s="861"/>
      <c r="AM3" s="861"/>
      <c r="AN3" s="861"/>
      <c r="AO3" s="861"/>
      <c r="AP3" s="39"/>
      <c r="AQ3" s="3"/>
      <c r="AR3" s="3"/>
      <c r="AS3" s="3"/>
      <c r="AT3" s="3"/>
      <c r="AU3" s="834"/>
      <c r="AV3" s="842"/>
      <c r="AW3" s="844"/>
      <c r="AX3" s="844"/>
      <c r="AY3" s="843" t="s">
        <v>42</v>
      </c>
      <c r="AZ3" s="843"/>
      <c r="BA3" s="843"/>
      <c r="BB3" s="843"/>
      <c r="BC3" s="843" t="s">
        <v>41</v>
      </c>
      <c r="BD3" s="843"/>
      <c r="BE3" s="843"/>
      <c r="BF3" s="843"/>
      <c r="BG3" s="843" t="s">
        <v>40</v>
      </c>
      <c r="BH3" s="843"/>
      <c r="BI3" s="843"/>
      <c r="BJ3" s="843"/>
      <c r="BK3" s="843" t="s">
        <v>236</v>
      </c>
      <c r="BL3" s="843"/>
      <c r="BM3" s="843"/>
      <c r="BN3" s="843"/>
      <c r="BO3" s="843" t="s">
        <v>41</v>
      </c>
      <c r="BP3" s="843"/>
      <c r="BQ3" s="843"/>
      <c r="BR3" s="843"/>
      <c r="BS3" s="843" t="s">
        <v>40</v>
      </c>
      <c r="BT3" s="843"/>
      <c r="BU3" s="843"/>
      <c r="BV3" s="843"/>
      <c r="BW3" s="832"/>
      <c r="BX3" s="832"/>
      <c r="BY3" s="832"/>
      <c r="BZ3" s="832"/>
      <c r="CA3" s="832"/>
      <c r="CB3" s="832"/>
      <c r="CC3" s="832"/>
      <c r="CD3" s="832"/>
      <c r="CE3" s="832"/>
      <c r="CF3" s="832"/>
      <c r="CG3" s="832"/>
      <c r="CH3" s="832"/>
    </row>
    <row r="4" spans="1:86" ht="18" customHeight="1" x14ac:dyDescent="0.15">
      <c r="A4" s="2"/>
      <c r="B4" s="628" t="s">
        <v>17</v>
      </c>
      <c r="C4" s="628"/>
      <c r="D4" s="628"/>
      <c r="E4" s="822" t="s">
        <v>585</v>
      </c>
      <c r="F4" s="823"/>
      <c r="G4" s="823"/>
      <c r="H4" s="823"/>
      <c r="I4" s="823"/>
      <c r="J4" s="824"/>
      <c r="K4" s="473" t="s">
        <v>18</v>
      </c>
      <c r="L4" s="473"/>
      <c r="M4" s="473"/>
      <c r="N4" s="825" t="s">
        <v>568</v>
      </c>
      <c r="O4" s="826"/>
      <c r="P4" s="826"/>
      <c r="Q4" s="826"/>
      <c r="R4" s="826"/>
      <c r="S4" s="826"/>
      <c r="T4" s="265" t="s">
        <v>213</v>
      </c>
      <c r="U4" s="266"/>
      <c r="V4" s="266"/>
      <c r="W4" s="266"/>
      <c r="X4" s="267"/>
      <c r="Y4" s="904" t="s">
        <v>593</v>
      </c>
      <c r="Z4" s="905"/>
      <c r="AA4" s="905"/>
      <c r="AB4" s="905"/>
      <c r="AC4" s="905"/>
      <c r="AD4" s="905"/>
      <c r="AE4" s="905"/>
      <c r="AF4" s="905"/>
      <c r="AG4" s="265" t="s">
        <v>185</v>
      </c>
      <c r="AH4" s="266"/>
      <c r="AI4" s="266"/>
      <c r="AJ4" s="267"/>
      <c r="AK4" s="836">
        <v>45839</v>
      </c>
      <c r="AL4" s="837"/>
      <c r="AM4" s="837"/>
      <c r="AN4" s="837"/>
      <c r="AO4" s="838"/>
      <c r="AP4" s="39"/>
      <c r="AQ4" s="3"/>
      <c r="AR4" s="3"/>
      <c r="AS4" s="3"/>
      <c r="AT4" s="3"/>
      <c r="AU4" s="834"/>
      <c r="AV4" s="842"/>
      <c r="AW4" s="844"/>
      <c r="AX4" s="84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17" t="s">
        <v>587</v>
      </c>
      <c r="F5" s="818"/>
      <c r="G5" s="818"/>
      <c r="H5" s="818"/>
      <c r="I5" s="818"/>
      <c r="J5" s="819"/>
      <c r="K5" s="497" t="s">
        <v>1</v>
      </c>
      <c r="L5" s="497"/>
      <c r="M5" s="497"/>
      <c r="N5" s="825" t="s">
        <v>590</v>
      </c>
      <c r="O5" s="826"/>
      <c r="P5" s="826"/>
      <c r="Q5" s="826"/>
      <c r="R5" s="826"/>
      <c r="S5" s="826"/>
      <c r="T5" s="268"/>
      <c r="U5" s="269"/>
      <c r="V5" s="269"/>
      <c r="W5" s="269"/>
      <c r="X5" s="270"/>
      <c r="Y5" s="858" t="s">
        <v>594</v>
      </c>
      <c r="Z5" s="859"/>
      <c r="AA5" s="859"/>
      <c r="AB5" s="859"/>
      <c r="AC5" s="859"/>
      <c r="AD5" s="859"/>
      <c r="AE5" s="859"/>
      <c r="AF5" s="859"/>
      <c r="AG5" s="764"/>
      <c r="AH5" s="835"/>
      <c r="AI5" s="835"/>
      <c r="AJ5" s="765"/>
      <c r="AK5" s="839"/>
      <c r="AL5" s="840"/>
      <c r="AM5" s="840"/>
      <c r="AN5" s="840"/>
      <c r="AO5" s="841"/>
      <c r="AP5" s="39"/>
      <c r="AQ5" s="3"/>
      <c r="AR5" s="3"/>
      <c r="AS5" s="3"/>
      <c r="AT5" s="3"/>
      <c r="AU5" s="834"/>
      <c r="AV5" s="154">
        <f>N7</f>
        <v>10</v>
      </c>
      <c r="AW5" s="155">
        <f>R7</f>
        <v>10.3</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29" t="s">
        <v>184</v>
      </c>
      <c r="C6" s="863"/>
      <c r="D6" s="864"/>
      <c r="E6" s="865"/>
      <c r="F6" s="865"/>
      <c r="G6" s="865"/>
      <c r="H6" s="865"/>
      <c r="I6" s="865"/>
      <c r="J6" s="866"/>
      <c r="K6" s="871" t="s">
        <v>319</v>
      </c>
      <c r="L6" s="872"/>
      <c r="M6" s="872"/>
      <c r="N6" s="872"/>
      <c r="O6" s="872"/>
      <c r="P6" s="872"/>
      <c r="Q6" s="872"/>
      <c r="R6" s="872"/>
      <c r="S6" s="872"/>
      <c r="T6" s="872"/>
      <c r="U6" s="872"/>
      <c r="V6" s="872"/>
      <c r="W6" s="872"/>
      <c r="X6" s="872"/>
      <c r="Y6" s="872"/>
      <c r="Z6" s="872"/>
      <c r="AA6" s="872"/>
      <c r="AB6" s="872"/>
      <c r="AC6" s="872"/>
      <c r="AD6" s="872"/>
      <c r="AE6" s="872"/>
      <c r="AF6" s="872"/>
      <c r="AG6" s="872"/>
      <c r="AH6" s="872"/>
      <c r="AI6" s="872"/>
      <c r="AJ6" s="872"/>
      <c r="AK6" s="872"/>
      <c r="AL6" s="872"/>
      <c r="AM6" s="872"/>
      <c r="AN6" s="872"/>
      <c r="AO6" s="873"/>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30"/>
      <c r="C7" s="867"/>
      <c r="D7" s="865"/>
      <c r="E7" s="865"/>
      <c r="F7" s="865"/>
      <c r="G7" s="865"/>
      <c r="H7" s="865"/>
      <c r="I7" s="865"/>
      <c r="J7" s="866"/>
      <c r="K7" s="874" t="s">
        <v>183</v>
      </c>
      <c r="L7" s="875"/>
      <c r="M7" s="857"/>
      <c r="N7" s="876">
        <v>10</v>
      </c>
      <c r="O7" s="877"/>
      <c r="P7" s="874" t="s">
        <v>320</v>
      </c>
      <c r="Q7" s="857"/>
      <c r="R7" s="878">
        <v>10.3</v>
      </c>
      <c r="S7" s="879"/>
      <c r="T7" s="880"/>
      <c r="U7" s="845" t="s">
        <v>440</v>
      </c>
      <c r="V7" s="881"/>
      <c r="W7" s="845" t="s">
        <v>321</v>
      </c>
      <c r="X7" s="881"/>
      <c r="Y7" s="857" t="s">
        <v>182</v>
      </c>
      <c r="Z7" s="831"/>
      <c r="AA7" s="831"/>
      <c r="AB7" s="831"/>
      <c r="AC7" s="845" t="s">
        <v>322</v>
      </c>
      <c r="AD7" s="846"/>
      <c r="AE7" s="846"/>
      <c r="AF7" s="846"/>
      <c r="AG7" s="846"/>
      <c r="AH7" s="846"/>
      <c r="AI7" s="846"/>
      <c r="AJ7" s="881"/>
      <c r="AK7" s="845" t="s">
        <v>323</v>
      </c>
      <c r="AL7" s="846"/>
      <c r="AM7" s="846"/>
      <c r="AN7" s="847"/>
      <c r="AO7" s="848"/>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30"/>
      <c r="C8" s="867"/>
      <c r="D8" s="865"/>
      <c r="E8" s="865"/>
      <c r="F8" s="865"/>
      <c r="G8" s="865"/>
      <c r="H8" s="865"/>
      <c r="I8" s="865"/>
      <c r="J8" s="866"/>
      <c r="K8" s="831" t="s">
        <v>324</v>
      </c>
      <c r="L8" s="831" t="s">
        <v>167</v>
      </c>
      <c r="M8" s="831"/>
      <c r="N8" s="831" t="s">
        <v>166</v>
      </c>
      <c r="O8" s="831"/>
      <c r="P8" s="831" t="s">
        <v>325</v>
      </c>
      <c r="Q8" s="831"/>
      <c r="R8" s="831" t="s">
        <v>2</v>
      </c>
      <c r="S8" s="831"/>
      <c r="T8" s="831"/>
      <c r="U8" s="849"/>
      <c r="V8" s="882"/>
      <c r="W8" s="849"/>
      <c r="X8" s="882"/>
      <c r="Y8" s="857"/>
      <c r="Z8" s="831"/>
      <c r="AA8" s="831"/>
      <c r="AB8" s="831"/>
      <c r="AC8" s="853"/>
      <c r="AD8" s="854"/>
      <c r="AE8" s="854"/>
      <c r="AF8" s="854"/>
      <c r="AG8" s="854"/>
      <c r="AH8" s="854"/>
      <c r="AI8" s="854"/>
      <c r="AJ8" s="883"/>
      <c r="AK8" s="849"/>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30"/>
      <c r="C9" s="867"/>
      <c r="D9" s="865"/>
      <c r="E9" s="865"/>
      <c r="F9" s="865"/>
      <c r="G9" s="865"/>
      <c r="H9" s="865"/>
      <c r="I9" s="865"/>
      <c r="J9" s="866"/>
      <c r="K9" s="831"/>
      <c r="L9" s="831"/>
      <c r="M9" s="831"/>
      <c r="N9" s="831"/>
      <c r="O9" s="831"/>
      <c r="P9" s="831"/>
      <c r="Q9" s="831"/>
      <c r="R9" s="831"/>
      <c r="S9" s="831"/>
      <c r="T9" s="831"/>
      <c r="U9" s="849"/>
      <c r="V9" s="882"/>
      <c r="W9" s="849"/>
      <c r="X9" s="882"/>
      <c r="Y9" s="857" t="s">
        <v>326</v>
      </c>
      <c r="Z9" s="831"/>
      <c r="AA9" s="831"/>
      <c r="AB9" s="831"/>
      <c r="AC9" s="831" t="s">
        <v>327</v>
      </c>
      <c r="AD9" s="831"/>
      <c r="AE9" s="831"/>
      <c r="AF9" s="831"/>
      <c r="AG9" s="831" t="s">
        <v>328</v>
      </c>
      <c r="AH9" s="831"/>
      <c r="AI9" s="831"/>
      <c r="AJ9" s="831"/>
      <c r="AK9" s="849"/>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30"/>
      <c r="C10" s="867"/>
      <c r="D10" s="865"/>
      <c r="E10" s="865"/>
      <c r="F10" s="865"/>
      <c r="G10" s="865"/>
      <c r="H10" s="865"/>
      <c r="I10" s="865"/>
      <c r="J10" s="866"/>
      <c r="K10" s="831"/>
      <c r="L10" s="831"/>
      <c r="M10" s="831"/>
      <c r="N10" s="831"/>
      <c r="O10" s="831"/>
      <c r="P10" s="831"/>
      <c r="Q10" s="831"/>
      <c r="R10" s="831"/>
      <c r="S10" s="831"/>
      <c r="T10" s="831"/>
      <c r="U10" s="853"/>
      <c r="V10" s="883"/>
      <c r="W10" s="853"/>
      <c r="X10" s="883"/>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3"/>
      <c r="AL10" s="854"/>
      <c r="AM10" s="854"/>
      <c r="AN10" s="855"/>
      <c r="AO10" s="856"/>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30"/>
      <c r="C11" s="867"/>
      <c r="D11" s="865"/>
      <c r="E11" s="865"/>
      <c r="F11" s="865"/>
      <c r="G11" s="865"/>
      <c r="H11" s="865"/>
      <c r="I11" s="865"/>
      <c r="J11" s="866"/>
      <c r="K11" s="68">
        <v>1</v>
      </c>
      <c r="L11" s="820"/>
      <c r="M11" s="821"/>
      <c r="N11" s="820"/>
      <c r="O11" s="821"/>
      <c r="P11" s="820"/>
      <c r="Q11" s="821"/>
      <c r="R11" s="827"/>
      <c r="S11" s="828"/>
      <c r="T11" s="828"/>
      <c r="U11" s="820"/>
      <c r="V11" s="821"/>
      <c r="W11" s="820"/>
      <c r="X11" s="821"/>
      <c r="Y11" s="212"/>
      <c r="Z11" s="213"/>
      <c r="AA11" s="213"/>
      <c r="AB11" s="213"/>
      <c r="AC11" s="214"/>
      <c r="AD11" s="214"/>
      <c r="AE11" s="214"/>
      <c r="AF11" s="214"/>
      <c r="AG11" s="214"/>
      <c r="AH11" s="214"/>
      <c r="AI11" s="214"/>
      <c r="AJ11" s="214"/>
      <c r="AK11" s="884"/>
      <c r="AL11" s="885"/>
      <c r="AM11" s="885"/>
      <c r="AN11" s="885"/>
      <c r="AO11" s="886"/>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30"/>
      <c r="C12" s="867"/>
      <c r="D12" s="865"/>
      <c r="E12" s="865"/>
      <c r="F12" s="865"/>
      <c r="G12" s="865"/>
      <c r="H12" s="865"/>
      <c r="I12" s="865"/>
      <c r="J12" s="866"/>
      <c r="K12" s="68">
        <v>2</v>
      </c>
      <c r="L12" s="820"/>
      <c r="M12" s="821"/>
      <c r="N12" s="820"/>
      <c r="O12" s="821"/>
      <c r="P12" s="820"/>
      <c r="Q12" s="821"/>
      <c r="R12" s="827"/>
      <c r="S12" s="828"/>
      <c r="T12" s="828"/>
      <c r="U12" s="820"/>
      <c r="V12" s="821"/>
      <c r="W12" s="820"/>
      <c r="X12" s="821"/>
      <c r="Y12" s="212"/>
      <c r="Z12" s="213"/>
      <c r="AA12" s="213"/>
      <c r="AB12" s="213"/>
      <c r="AC12" s="214"/>
      <c r="AD12" s="214"/>
      <c r="AE12" s="214"/>
      <c r="AF12" s="214"/>
      <c r="AG12" s="214"/>
      <c r="AH12" s="214"/>
      <c r="AI12" s="214"/>
      <c r="AJ12" s="214"/>
      <c r="AK12" s="884"/>
      <c r="AL12" s="885"/>
      <c r="AM12" s="885"/>
      <c r="AN12" s="885"/>
      <c r="AO12" s="886"/>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30"/>
      <c r="C13" s="867"/>
      <c r="D13" s="865"/>
      <c r="E13" s="865"/>
      <c r="F13" s="865"/>
      <c r="G13" s="865"/>
      <c r="H13" s="865"/>
      <c r="I13" s="865"/>
      <c r="J13" s="866"/>
      <c r="K13" s="68">
        <v>3</v>
      </c>
      <c r="L13" s="820"/>
      <c r="M13" s="821"/>
      <c r="N13" s="820"/>
      <c r="O13" s="821"/>
      <c r="P13" s="820"/>
      <c r="Q13" s="821"/>
      <c r="R13" s="820"/>
      <c r="S13" s="710"/>
      <c r="T13" s="821"/>
      <c r="U13" s="820"/>
      <c r="V13" s="821"/>
      <c r="W13" s="820"/>
      <c r="X13" s="821"/>
      <c r="Y13" s="212"/>
      <c r="Z13" s="213"/>
      <c r="AA13" s="213"/>
      <c r="AB13" s="213"/>
      <c r="AC13" s="214"/>
      <c r="AD13" s="214"/>
      <c r="AE13" s="214"/>
      <c r="AF13" s="214"/>
      <c r="AG13" s="214"/>
      <c r="AH13" s="214"/>
      <c r="AI13" s="214"/>
      <c r="AJ13" s="214"/>
      <c r="AK13" s="884"/>
      <c r="AL13" s="885"/>
      <c r="AM13" s="885"/>
      <c r="AN13" s="885"/>
      <c r="AO13" s="886"/>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30"/>
      <c r="C14" s="867"/>
      <c r="D14" s="865"/>
      <c r="E14" s="865"/>
      <c r="F14" s="865"/>
      <c r="G14" s="865"/>
      <c r="H14" s="865"/>
      <c r="I14" s="865"/>
      <c r="J14" s="866"/>
      <c r="K14" s="68">
        <v>4</v>
      </c>
      <c r="L14" s="820"/>
      <c r="M14" s="821"/>
      <c r="N14" s="820"/>
      <c r="O14" s="821"/>
      <c r="P14" s="820"/>
      <c r="Q14" s="821"/>
      <c r="R14" s="820"/>
      <c r="S14" s="710"/>
      <c r="T14" s="821"/>
      <c r="U14" s="820"/>
      <c r="V14" s="821"/>
      <c r="W14" s="820"/>
      <c r="X14" s="821"/>
      <c r="Y14" s="212"/>
      <c r="Z14" s="213"/>
      <c r="AA14" s="213"/>
      <c r="AB14" s="213"/>
      <c r="AC14" s="214"/>
      <c r="AD14" s="214"/>
      <c r="AE14" s="214"/>
      <c r="AF14" s="214"/>
      <c r="AG14" s="214"/>
      <c r="AH14" s="214"/>
      <c r="AI14" s="214"/>
      <c r="AJ14" s="214"/>
      <c r="AK14" s="884"/>
      <c r="AL14" s="885"/>
      <c r="AM14" s="885"/>
      <c r="AN14" s="885"/>
      <c r="AO14" s="886"/>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30"/>
      <c r="C15" s="867"/>
      <c r="D15" s="865"/>
      <c r="E15" s="865"/>
      <c r="F15" s="865"/>
      <c r="G15" s="865"/>
      <c r="H15" s="865"/>
      <c r="I15" s="865"/>
      <c r="J15" s="866"/>
      <c r="K15" s="68">
        <v>5</v>
      </c>
      <c r="L15" s="820"/>
      <c r="M15" s="821"/>
      <c r="N15" s="820"/>
      <c r="O15" s="821"/>
      <c r="P15" s="820"/>
      <c r="Q15" s="821"/>
      <c r="R15" s="820"/>
      <c r="S15" s="710"/>
      <c r="T15" s="821"/>
      <c r="U15" s="820"/>
      <c r="V15" s="821"/>
      <c r="W15" s="820"/>
      <c r="X15" s="821"/>
      <c r="Y15" s="212"/>
      <c r="Z15" s="213"/>
      <c r="AA15" s="213"/>
      <c r="AB15" s="213"/>
      <c r="AC15" s="214"/>
      <c r="AD15" s="214"/>
      <c r="AE15" s="214"/>
      <c r="AF15" s="214"/>
      <c r="AG15" s="214"/>
      <c r="AH15" s="214"/>
      <c r="AI15" s="214"/>
      <c r="AJ15" s="214"/>
      <c r="AK15" s="884"/>
      <c r="AL15" s="885"/>
      <c r="AM15" s="885"/>
      <c r="AN15" s="885"/>
      <c r="AO15" s="886"/>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30"/>
      <c r="C16" s="867"/>
      <c r="D16" s="865"/>
      <c r="E16" s="865"/>
      <c r="F16" s="865"/>
      <c r="G16" s="865"/>
      <c r="H16" s="865"/>
      <c r="I16" s="865"/>
      <c r="J16" s="866"/>
      <c r="K16" s="68">
        <v>6</v>
      </c>
      <c r="L16" s="820"/>
      <c r="M16" s="821"/>
      <c r="N16" s="820"/>
      <c r="O16" s="821"/>
      <c r="P16" s="820"/>
      <c r="Q16" s="821"/>
      <c r="R16" s="820"/>
      <c r="S16" s="710"/>
      <c r="T16" s="821"/>
      <c r="U16" s="820"/>
      <c r="V16" s="821"/>
      <c r="W16" s="820"/>
      <c r="X16" s="821"/>
      <c r="Y16" s="212"/>
      <c r="Z16" s="213"/>
      <c r="AA16" s="213"/>
      <c r="AB16" s="213"/>
      <c r="AC16" s="214"/>
      <c r="AD16" s="214"/>
      <c r="AE16" s="214"/>
      <c r="AF16" s="214"/>
      <c r="AG16" s="214"/>
      <c r="AH16" s="214"/>
      <c r="AI16" s="214"/>
      <c r="AJ16" s="214"/>
      <c r="AK16" s="884"/>
      <c r="AL16" s="885"/>
      <c r="AM16" s="885"/>
      <c r="AN16" s="885"/>
      <c r="AO16" s="886"/>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30"/>
      <c r="C17" s="867"/>
      <c r="D17" s="865"/>
      <c r="E17" s="865"/>
      <c r="F17" s="865"/>
      <c r="G17" s="865"/>
      <c r="H17" s="865"/>
      <c r="I17" s="865"/>
      <c r="J17" s="866"/>
      <c r="K17" s="68">
        <v>7</v>
      </c>
      <c r="L17" s="820"/>
      <c r="M17" s="821"/>
      <c r="N17" s="820"/>
      <c r="O17" s="821"/>
      <c r="P17" s="820"/>
      <c r="Q17" s="821"/>
      <c r="R17" s="820"/>
      <c r="S17" s="710"/>
      <c r="T17" s="821"/>
      <c r="U17" s="820"/>
      <c r="V17" s="821"/>
      <c r="W17" s="820"/>
      <c r="X17" s="821"/>
      <c r="Y17" s="212"/>
      <c r="Z17" s="213"/>
      <c r="AA17" s="213"/>
      <c r="AB17" s="213"/>
      <c r="AC17" s="214"/>
      <c r="AD17" s="214"/>
      <c r="AE17" s="214"/>
      <c r="AF17" s="214"/>
      <c r="AG17" s="214"/>
      <c r="AH17" s="214"/>
      <c r="AI17" s="214"/>
      <c r="AJ17" s="214"/>
      <c r="AK17" s="884"/>
      <c r="AL17" s="885"/>
      <c r="AM17" s="885"/>
      <c r="AN17" s="885"/>
      <c r="AO17" s="886"/>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30"/>
      <c r="C18" s="867"/>
      <c r="D18" s="865"/>
      <c r="E18" s="865"/>
      <c r="F18" s="865"/>
      <c r="G18" s="865"/>
      <c r="H18" s="865"/>
      <c r="I18" s="865"/>
      <c r="J18" s="866"/>
      <c r="K18" s="68">
        <v>8</v>
      </c>
      <c r="L18" s="820"/>
      <c r="M18" s="821"/>
      <c r="N18" s="820"/>
      <c r="O18" s="821"/>
      <c r="P18" s="820"/>
      <c r="Q18" s="821"/>
      <c r="R18" s="820"/>
      <c r="S18" s="710"/>
      <c r="T18" s="821"/>
      <c r="U18" s="820"/>
      <c r="V18" s="821"/>
      <c r="W18" s="820"/>
      <c r="X18" s="821"/>
      <c r="Y18" s="212"/>
      <c r="Z18" s="213"/>
      <c r="AA18" s="213"/>
      <c r="AB18" s="213"/>
      <c r="AC18" s="214"/>
      <c r="AD18" s="214"/>
      <c r="AE18" s="214"/>
      <c r="AF18" s="214"/>
      <c r="AG18" s="214"/>
      <c r="AH18" s="214"/>
      <c r="AI18" s="214"/>
      <c r="AJ18" s="214"/>
      <c r="AK18" s="884"/>
      <c r="AL18" s="885"/>
      <c r="AM18" s="885"/>
      <c r="AN18" s="885"/>
      <c r="AO18" s="886"/>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30"/>
      <c r="C19" s="867"/>
      <c r="D19" s="865"/>
      <c r="E19" s="865"/>
      <c r="F19" s="865"/>
      <c r="G19" s="865"/>
      <c r="H19" s="865"/>
      <c r="I19" s="865"/>
      <c r="J19" s="866"/>
      <c r="K19" s="68">
        <v>9</v>
      </c>
      <c r="L19" s="820"/>
      <c r="M19" s="821"/>
      <c r="N19" s="820"/>
      <c r="O19" s="821"/>
      <c r="P19" s="820"/>
      <c r="Q19" s="821"/>
      <c r="R19" s="820"/>
      <c r="S19" s="710"/>
      <c r="T19" s="821"/>
      <c r="U19" s="820"/>
      <c r="V19" s="821"/>
      <c r="W19" s="820"/>
      <c r="X19" s="821"/>
      <c r="Y19" s="212"/>
      <c r="Z19" s="213"/>
      <c r="AA19" s="213"/>
      <c r="AB19" s="213"/>
      <c r="AC19" s="214"/>
      <c r="AD19" s="214"/>
      <c r="AE19" s="214"/>
      <c r="AF19" s="214"/>
      <c r="AG19" s="214"/>
      <c r="AH19" s="214"/>
      <c r="AI19" s="214"/>
      <c r="AJ19" s="214"/>
      <c r="AK19" s="884"/>
      <c r="AL19" s="885"/>
      <c r="AM19" s="885"/>
      <c r="AN19" s="885"/>
      <c r="AO19" s="886"/>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30"/>
      <c r="C20" s="867"/>
      <c r="D20" s="865"/>
      <c r="E20" s="865"/>
      <c r="F20" s="865"/>
      <c r="G20" s="865"/>
      <c r="H20" s="865"/>
      <c r="I20" s="865"/>
      <c r="J20" s="866"/>
      <c r="K20" s="68">
        <v>10</v>
      </c>
      <c r="L20" s="820"/>
      <c r="M20" s="821"/>
      <c r="N20" s="820"/>
      <c r="O20" s="821"/>
      <c r="P20" s="820"/>
      <c r="Q20" s="821"/>
      <c r="R20" s="820"/>
      <c r="S20" s="710"/>
      <c r="T20" s="821"/>
      <c r="U20" s="820"/>
      <c r="V20" s="821"/>
      <c r="W20" s="820"/>
      <c r="X20" s="821"/>
      <c r="Y20" s="212"/>
      <c r="Z20" s="213"/>
      <c r="AA20" s="213"/>
      <c r="AB20" s="213"/>
      <c r="AC20" s="214"/>
      <c r="AD20" s="214"/>
      <c r="AE20" s="214"/>
      <c r="AF20" s="214"/>
      <c r="AG20" s="214"/>
      <c r="AH20" s="214"/>
      <c r="AI20" s="214"/>
      <c r="AJ20" s="214"/>
      <c r="AK20" s="884"/>
      <c r="AL20" s="885"/>
      <c r="AM20" s="885"/>
      <c r="AN20" s="885"/>
      <c r="AO20" s="886"/>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30"/>
      <c r="C21" s="867"/>
      <c r="D21" s="865"/>
      <c r="E21" s="865"/>
      <c r="F21" s="865"/>
      <c r="G21" s="865"/>
      <c r="H21" s="865"/>
      <c r="I21" s="865"/>
      <c r="J21" s="866"/>
      <c r="K21" s="68">
        <v>11</v>
      </c>
      <c r="L21" s="820"/>
      <c r="M21" s="821"/>
      <c r="N21" s="820"/>
      <c r="O21" s="821"/>
      <c r="P21" s="820"/>
      <c r="Q21" s="821"/>
      <c r="R21" s="820"/>
      <c r="S21" s="710"/>
      <c r="T21" s="821"/>
      <c r="U21" s="820"/>
      <c r="V21" s="821"/>
      <c r="W21" s="820"/>
      <c r="X21" s="821"/>
      <c r="Y21" s="212"/>
      <c r="Z21" s="213"/>
      <c r="AA21" s="213"/>
      <c r="AB21" s="213"/>
      <c r="AC21" s="214"/>
      <c r="AD21" s="214"/>
      <c r="AE21" s="214"/>
      <c r="AF21" s="214"/>
      <c r="AG21" s="214"/>
      <c r="AH21" s="214"/>
      <c r="AI21" s="214"/>
      <c r="AJ21" s="214"/>
      <c r="AK21" s="884"/>
      <c r="AL21" s="885"/>
      <c r="AM21" s="885"/>
      <c r="AN21" s="885"/>
      <c r="AO21" s="886"/>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30"/>
      <c r="C22" s="867"/>
      <c r="D22" s="865"/>
      <c r="E22" s="865"/>
      <c r="F22" s="865"/>
      <c r="G22" s="865"/>
      <c r="H22" s="865"/>
      <c r="I22" s="865"/>
      <c r="J22" s="866"/>
      <c r="K22" s="68">
        <v>12</v>
      </c>
      <c r="L22" s="820"/>
      <c r="M22" s="821"/>
      <c r="N22" s="820"/>
      <c r="O22" s="821"/>
      <c r="P22" s="820"/>
      <c r="Q22" s="821"/>
      <c r="R22" s="820"/>
      <c r="S22" s="710"/>
      <c r="T22" s="821"/>
      <c r="U22" s="820"/>
      <c r="V22" s="821"/>
      <c r="W22" s="820"/>
      <c r="X22" s="821"/>
      <c r="Y22" s="212"/>
      <c r="Z22" s="213"/>
      <c r="AA22" s="213"/>
      <c r="AB22" s="213"/>
      <c r="AC22" s="214"/>
      <c r="AD22" s="214"/>
      <c r="AE22" s="214"/>
      <c r="AF22" s="214"/>
      <c r="AG22" s="214"/>
      <c r="AH22" s="214"/>
      <c r="AI22" s="214"/>
      <c r="AJ22" s="214"/>
      <c r="AK22" s="884"/>
      <c r="AL22" s="885"/>
      <c r="AM22" s="885"/>
      <c r="AN22" s="885"/>
      <c r="AO22" s="886"/>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30"/>
      <c r="C23" s="867"/>
      <c r="D23" s="865"/>
      <c r="E23" s="865"/>
      <c r="F23" s="865"/>
      <c r="G23" s="865"/>
      <c r="H23" s="865"/>
      <c r="I23" s="865"/>
      <c r="J23" s="866"/>
      <c r="K23" s="68">
        <v>13</v>
      </c>
      <c r="L23" s="820"/>
      <c r="M23" s="821"/>
      <c r="N23" s="820"/>
      <c r="O23" s="821"/>
      <c r="P23" s="820"/>
      <c r="Q23" s="821"/>
      <c r="R23" s="820"/>
      <c r="S23" s="710"/>
      <c r="T23" s="821"/>
      <c r="U23" s="820"/>
      <c r="V23" s="821"/>
      <c r="W23" s="820"/>
      <c r="X23" s="821"/>
      <c r="Y23" s="212"/>
      <c r="Z23" s="213"/>
      <c r="AA23" s="213"/>
      <c r="AB23" s="213"/>
      <c r="AC23" s="214"/>
      <c r="AD23" s="214"/>
      <c r="AE23" s="214"/>
      <c r="AF23" s="214"/>
      <c r="AG23" s="214"/>
      <c r="AH23" s="214"/>
      <c r="AI23" s="214"/>
      <c r="AJ23" s="214"/>
      <c r="AK23" s="884"/>
      <c r="AL23" s="885"/>
      <c r="AM23" s="885"/>
      <c r="AN23" s="885"/>
      <c r="AO23" s="886"/>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30"/>
      <c r="C24" s="867"/>
      <c r="D24" s="865"/>
      <c r="E24" s="865"/>
      <c r="F24" s="865"/>
      <c r="G24" s="865"/>
      <c r="H24" s="865"/>
      <c r="I24" s="865"/>
      <c r="J24" s="866"/>
      <c r="K24" s="68">
        <v>14</v>
      </c>
      <c r="L24" s="820"/>
      <c r="M24" s="821"/>
      <c r="N24" s="820"/>
      <c r="O24" s="821"/>
      <c r="P24" s="820"/>
      <c r="Q24" s="821"/>
      <c r="R24" s="820"/>
      <c r="S24" s="710"/>
      <c r="T24" s="821"/>
      <c r="U24" s="820"/>
      <c r="V24" s="821"/>
      <c r="W24" s="820"/>
      <c r="X24" s="821"/>
      <c r="Y24" s="212"/>
      <c r="Z24" s="213"/>
      <c r="AA24" s="213"/>
      <c r="AB24" s="213"/>
      <c r="AC24" s="214"/>
      <c r="AD24" s="214"/>
      <c r="AE24" s="214"/>
      <c r="AF24" s="214"/>
      <c r="AG24" s="214"/>
      <c r="AH24" s="214"/>
      <c r="AI24" s="214"/>
      <c r="AJ24" s="214"/>
      <c r="AK24" s="884"/>
      <c r="AL24" s="885"/>
      <c r="AM24" s="885"/>
      <c r="AN24" s="885"/>
      <c r="AO24" s="886"/>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30"/>
      <c r="C25" s="867"/>
      <c r="D25" s="865"/>
      <c r="E25" s="865"/>
      <c r="F25" s="865"/>
      <c r="G25" s="865"/>
      <c r="H25" s="865"/>
      <c r="I25" s="865"/>
      <c r="J25" s="866"/>
      <c r="K25" s="68">
        <v>15</v>
      </c>
      <c r="L25" s="820"/>
      <c r="M25" s="821"/>
      <c r="N25" s="820"/>
      <c r="O25" s="821"/>
      <c r="P25" s="820"/>
      <c r="Q25" s="821"/>
      <c r="R25" s="820"/>
      <c r="S25" s="710"/>
      <c r="T25" s="821"/>
      <c r="U25" s="820"/>
      <c r="V25" s="821"/>
      <c r="W25" s="820"/>
      <c r="X25" s="821"/>
      <c r="Y25" s="212"/>
      <c r="Z25" s="213"/>
      <c r="AA25" s="213"/>
      <c r="AB25" s="213"/>
      <c r="AC25" s="214"/>
      <c r="AD25" s="214"/>
      <c r="AE25" s="214"/>
      <c r="AF25" s="214"/>
      <c r="AG25" s="214"/>
      <c r="AH25" s="214"/>
      <c r="AI25" s="214"/>
      <c r="AJ25" s="214"/>
      <c r="AK25" s="884"/>
      <c r="AL25" s="885"/>
      <c r="AM25" s="885"/>
      <c r="AN25" s="885"/>
      <c r="AO25" s="886"/>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30"/>
      <c r="C26" s="867"/>
      <c r="D26" s="865"/>
      <c r="E26" s="865"/>
      <c r="F26" s="865"/>
      <c r="G26" s="865"/>
      <c r="H26" s="865"/>
      <c r="I26" s="865"/>
      <c r="J26" s="866"/>
      <c r="K26" s="68">
        <v>16</v>
      </c>
      <c r="L26" s="820"/>
      <c r="M26" s="821"/>
      <c r="N26" s="820"/>
      <c r="O26" s="821"/>
      <c r="P26" s="820"/>
      <c r="Q26" s="821"/>
      <c r="R26" s="820"/>
      <c r="S26" s="710"/>
      <c r="T26" s="821"/>
      <c r="U26" s="820"/>
      <c r="V26" s="821"/>
      <c r="W26" s="820"/>
      <c r="X26" s="821"/>
      <c r="Y26" s="212"/>
      <c r="Z26" s="213"/>
      <c r="AA26" s="213"/>
      <c r="AB26" s="213"/>
      <c r="AC26" s="214"/>
      <c r="AD26" s="214"/>
      <c r="AE26" s="214"/>
      <c r="AF26" s="214"/>
      <c r="AG26" s="214"/>
      <c r="AH26" s="214"/>
      <c r="AI26" s="214"/>
      <c r="AJ26" s="214"/>
      <c r="AK26" s="884"/>
      <c r="AL26" s="885"/>
      <c r="AM26" s="885"/>
      <c r="AN26" s="885"/>
      <c r="AO26" s="886"/>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30"/>
      <c r="C27" s="867"/>
      <c r="D27" s="865"/>
      <c r="E27" s="865"/>
      <c r="F27" s="865"/>
      <c r="G27" s="865"/>
      <c r="H27" s="865"/>
      <c r="I27" s="865"/>
      <c r="J27" s="866"/>
      <c r="K27" s="68">
        <v>17</v>
      </c>
      <c r="L27" s="820"/>
      <c r="M27" s="821"/>
      <c r="N27" s="820"/>
      <c r="O27" s="821"/>
      <c r="P27" s="820"/>
      <c r="Q27" s="821"/>
      <c r="R27" s="820"/>
      <c r="S27" s="710"/>
      <c r="T27" s="821"/>
      <c r="U27" s="820"/>
      <c r="V27" s="821"/>
      <c r="W27" s="820"/>
      <c r="X27" s="821"/>
      <c r="Y27" s="212"/>
      <c r="Z27" s="213"/>
      <c r="AA27" s="213"/>
      <c r="AB27" s="213"/>
      <c r="AC27" s="214"/>
      <c r="AD27" s="214"/>
      <c r="AE27" s="214"/>
      <c r="AF27" s="214"/>
      <c r="AG27" s="214"/>
      <c r="AH27" s="214"/>
      <c r="AI27" s="214"/>
      <c r="AJ27" s="214"/>
      <c r="AK27" s="884"/>
      <c r="AL27" s="885"/>
      <c r="AM27" s="885"/>
      <c r="AN27" s="885"/>
      <c r="AO27" s="886"/>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30"/>
      <c r="C28" s="867"/>
      <c r="D28" s="865"/>
      <c r="E28" s="865"/>
      <c r="F28" s="865"/>
      <c r="G28" s="865"/>
      <c r="H28" s="865"/>
      <c r="I28" s="865"/>
      <c r="J28" s="866"/>
      <c r="K28" s="68">
        <v>18</v>
      </c>
      <c r="L28" s="820"/>
      <c r="M28" s="821"/>
      <c r="N28" s="820"/>
      <c r="O28" s="821"/>
      <c r="P28" s="820"/>
      <c r="Q28" s="821"/>
      <c r="R28" s="820"/>
      <c r="S28" s="710"/>
      <c r="T28" s="821"/>
      <c r="U28" s="820"/>
      <c r="V28" s="821"/>
      <c r="W28" s="820"/>
      <c r="X28" s="821"/>
      <c r="Y28" s="212"/>
      <c r="Z28" s="213"/>
      <c r="AA28" s="213"/>
      <c r="AB28" s="213"/>
      <c r="AC28" s="214"/>
      <c r="AD28" s="214"/>
      <c r="AE28" s="214"/>
      <c r="AF28" s="214"/>
      <c r="AG28" s="214"/>
      <c r="AH28" s="214"/>
      <c r="AI28" s="214"/>
      <c r="AJ28" s="214"/>
      <c r="AK28" s="884"/>
      <c r="AL28" s="885"/>
      <c r="AM28" s="885"/>
      <c r="AN28" s="885"/>
      <c r="AO28" s="886"/>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30"/>
      <c r="C29" s="867"/>
      <c r="D29" s="865"/>
      <c r="E29" s="865"/>
      <c r="F29" s="865"/>
      <c r="G29" s="865"/>
      <c r="H29" s="865"/>
      <c r="I29" s="865"/>
      <c r="J29" s="866"/>
      <c r="K29" s="68">
        <v>19</v>
      </c>
      <c r="L29" s="820"/>
      <c r="M29" s="821"/>
      <c r="N29" s="820"/>
      <c r="O29" s="821"/>
      <c r="P29" s="820"/>
      <c r="Q29" s="821"/>
      <c r="R29" s="820"/>
      <c r="S29" s="710"/>
      <c r="T29" s="821"/>
      <c r="U29" s="820"/>
      <c r="V29" s="821"/>
      <c r="W29" s="820"/>
      <c r="X29" s="821"/>
      <c r="Y29" s="212"/>
      <c r="Z29" s="213"/>
      <c r="AA29" s="213"/>
      <c r="AB29" s="213"/>
      <c r="AC29" s="214"/>
      <c r="AD29" s="214"/>
      <c r="AE29" s="214"/>
      <c r="AF29" s="214"/>
      <c r="AG29" s="214"/>
      <c r="AH29" s="214"/>
      <c r="AI29" s="214"/>
      <c r="AJ29" s="214"/>
      <c r="AK29" s="884"/>
      <c r="AL29" s="885"/>
      <c r="AM29" s="885"/>
      <c r="AN29" s="885"/>
      <c r="AO29" s="886"/>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30"/>
      <c r="C30" s="867"/>
      <c r="D30" s="865"/>
      <c r="E30" s="865"/>
      <c r="F30" s="865"/>
      <c r="G30" s="865"/>
      <c r="H30" s="865"/>
      <c r="I30" s="865"/>
      <c r="J30" s="866"/>
      <c r="K30" s="68">
        <v>20</v>
      </c>
      <c r="L30" s="820"/>
      <c r="M30" s="821"/>
      <c r="N30" s="820"/>
      <c r="O30" s="821"/>
      <c r="P30" s="820"/>
      <c r="Q30" s="821"/>
      <c r="R30" s="820"/>
      <c r="S30" s="710"/>
      <c r="T30" s="821"/>
      <c r="U30" s="820"/>
      <c r="V30" s="821"/>
      <c r="W30" s="820"/>
      <c r="X30" s="821"/>
      <c r="Y30" s="212"/>
      <c r="Z30" s="213"/>
      <c r="AA30" s="213"/>
      <c r="AB30" s="213"/>
      <c r="AC30" s="214"/>
      <c r="AD30" s="214"/>
      <c r="AE30" s="214"/>
      <c r="AF30" s="214"/>
      <c r="AG30" s="214"/>
      <c r="AH30" s="214"/>
      <c r="AI30" s="214"/>
      <c r="AJ30" s="214"/>
      <c r="AK30" s="884"/>
      <c r="AL30" s="885"/>
      <c r="AM30" s="885"/>
      <c r="AN30" s="885"/>
      <c r="AO30" s="886"/>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30"/>
      <c r="C31" s="867"/>
      <c r="D31" s="865"/>
      <c r="E31" s="865"/>
      <c r="F31" s="865"/>
      <c r="G31" s="865"/>
      <c r="H31" s="865"/>
      <c r="I31" s="865"/>
      <c r="J31" s="866"/>
      <c r="K31" s="68">
        <v>21</v>
      </c>
      <c r="L31" s="820"/>
      <c r="M31" s="821"/>
      <c r="N31" s="820"/>
      <c r="O31" s="821"/>
      <c r="P31" s="820"/>
      <c r="Q31" s="821"/>
      <c r="R31" s="820"/>
      <c r="S31" s="710"/>
      <c r="T31" s="821"/>
      <c r="U31" s="820"/>
      <c r="V31" s="821"/>
      <c r="W31" s="820"/>
      <c r="X31" s="821"/>
      <c r="Y31" s="212"/>
      <c r="Z31" s="213"/>
      <c r="AA31" s="213"/>
      <c r="AB31" s="213"/>
      <c r="AC31" s="214"/>
      <c r="AD31" s="214"/>
      <c r="AE31" s="214"/>
      <c r="AF31" s="214"/>
      <c r="AG31" s="214"/>
      <c r="AH31" s="214"/>
      <c r="AI31" s="214"/>
      <c r="AJ31" s="214"/>
      <c r="AK31" s="884"/>
      <c r="AL31" s="885"/>
      <c r="AM31" s="885"/>
      <c r="AN31" s="885"/>
      <c r="AO31" s="886"/>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30"/>
      <c r="C32" s="867"/>
      <c r="D32" s="865"/>
      <c r="E32" s="865"/>
      <c r="F32" s="865"/>
      <c r="G32" s="865"/>
      <c r="H32" s="865"/>
      <c r="I32" s="865"/>
      <c r="J32" s="866"/>
      <c r="K32" s="68">
        <v>22</v>
      </c>
      <c r="L32" s="820"/>
      <c r="M32" s="821"/>
      <c r="N32" s="820"/>
      <c r="O32" s="821"/>
      <c r="P32" s="820"/>
      <c r="Q32" s="821"/>
      <c r="R32" s="820"/>
      <c r="S32" s="710"/>
      <c r="T32" s="821"/>
      <c r="U32" s="820"/>
      <c r="V32" s="821"/>
      <c r="W32" s="820"/>
      <c r="X32" s="821"/>
      <c r="Y32" s="212"/>
      <c r="Z32" s="213"/>
      <c r="AA32" s="213"/>
      <c r="AB32" s="213"/>
      <c r="AC32" s="214"/>
      <c r="AD32" s="214"/>
      <c r="AE32" s="214"/>
      <c r="AF32" s="214"/>
      <c r="AG32" s="214"/>
      <c r="AH32" s="214"/>
      <c r="AI32" s="214"/>
      <c r="AJ32" s="214"/>
      <c r="AK32" s="884"/>
      <c r="AL32" s="885"/>
      <c r="AM32" s="885"/>
      <c r="AN32" s="885"/>
      <c r="AO32" s="886"/>
      <c r="AP32" s="2"/>
      <c r="AQ32" s="161">
        <f t="shared" ref="AQ32" si="9">IF(P37="材質劣化",2,IF(P37="漏水",3,1))</f>
        <v>1</v>
      </c>
      <c r="AR32" s="3"/>
      <c r="AS32" s="860"/>
      <c r="AT32" s="860"/>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30"/>
      <c r="C33" s="867"/>
      <c r="D33" s="865"/>
      <c r="E33" s="865"/>
      <c r="F33" s="865"/>
      <c r="G33" s="865"/>
      <c r="H33" s="865"/>
      <c r="I33" s="865"/>
      <c r="J33" s="866"/>
      <c r="K33" s="68">
        <v>23</v>
      </c>
      <c r="L33" s="820"/>
      <c r="M33" s="821"/>
      <c r="N33" s="820"/>
      <c r="O33" s="821"/>
      <c r="P33" s="820"/>
      <c r="Q33" s="821"/>
      <c r="R33" s="820"/>
      <c r="S33" s="710"/>
      <c r="T33" s="821"/>
      <c r="U33" s="820"/>
      <c r="V33" s="821"/>
      <c r="W33" s="820"/>
      <c r="X33" s="821"/>
      <c r="Y33" s="212"/>
      <c r="Z33" s="213"/>
      <c r="AA33" s="213"/>
      <c r="AB33" s="213"/>
      <c r="AC33" s="214"/>
      <c r="AD33" s="214"/>
      <c r="AE33" s="214"/>
      <c r="AF33" s="214"/>
      <c r="AG33" s="214"/>
      <c r="AH33" s="214"/>
      <c r="AI33" s="214"/>
      <c r="AJ33" s="214"/>
      <c r="AK33" s="884"/>
      <c r="AL33" s="885"/>
      <c r="AM33" s="885"/>
      <c r="AN33" s="885"/>
      <c r="AO33" s="886"/>
      <c r="AP33" s="2"/>
      <c r="AQ33" s="161">
        <f t="shared" ref="AQ33" si="10">IF(P33="材質劣化",2,IF(P33="漏水",3,1))</f>
        <v>1</v>
      </c>
      <c r="AR33" s="3"/>
      <c r="AS33" s="888"/>
      <c r="AT33" s="888"/>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30"/>
      <c r="C34" s="867"/>
      <c r="D34" s="865"/>
      <c r="E34" s="865"/>
      <c r="F34" s="865"/>
      <c r="G34" s="865"/>
      <c r="H34" s="865"/>
      <c r="I34" s="865"/>
      <c r="J34" s="866"/>
      <c r="K34" s="68">
        <v>24</v>
      </c>
      <c r="L34" s="820"/>
      <c r="M34" s="821"/>
      <c r="N34" s="820"/>
      <c r="O34" s="821"/>
      <c r="P34" s="820"/>
      <c r="Q34" s="821"/>
      <c r="R34" s="820"/>
      <c r="S34" s="710"/>
      <c r="T34" s="821"/>
      <c r="U34" s="820"/>
      <c r="V34" s="821"/>
      <c r="W34" s="820"/>
      <c r="X34" s="821"/>
      <c r="Y34" s="212"/>
      <c r="Z34" s="213"/>
      <c r="AA34" s="213"/>
      <c r="AB34" s="213"/>
      <c r="AC34" s="214"/>
      <c r="AD34" s="214"/>
      <c r="AE34" s="214"/>
      <c r="AF34" s="214"/>
      <c r="AG34" s="214"/>
      <c r="AH34" s="214"/>
      <c r="AI34" s="214"/>
      <c r="AJ34" s="214"/>
      <c r="AK34" s="884"/>
      <c r="AL34" s="885"/>
      <c r="AM34" s="885"/>
      <c r="AN34" s="885"/>
      <c r="AO34" s="886"/>
      <c r="AP34" s="2"/>
      <c r="AQ34" s="161">
        <f t="shared" ref="AQ34" si="11">IF(P36="材質劣化",2,IF(P36="漏水",3,1))</f>
        <v>1</v>
      </c>
      <c r="AR34" s="3"/>
      <c r="AS34" s="887"/>
      <c r="AT34" s="887"/>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30"/>
      <c r="C35" s="867"/>
      <c r="D35" s="865"/>
      <c r="E35" s="865"/>
      <c r="F35" s="865"/>
      <c r="G35" s="865"/>
      <c r="H35" s="865"/>
      <c r="I35" s="865"/>
      <c r="J35" s="866"/>
      <c r="K35" s="899" t="s">
        <v>377</v>
      </c>
      <c r="L35" s="831" t="s">
        <v>181</v>
      </c>
      <c r="M35" s="831"/>
      <c r="N35" s="831"/>
      <c r="O35" s="831"/>
      <c r="P35" s="831"/>
      <c r="Q35" s="831"/>
      <c r="R35" s="831"/>
      <c r="S35" s="831"/>
      <c r="T35" s="831"/>
      <c r="U35" s="831"/>
      <c r="V35" s="831"/>
      <c r="W35" s="831"/>
      <c r="X35" s="831"/>
      <c r="Y35" s="874" t="s">
        <v>331</v>
      </c>
      <c r="Z35" s="875"/>
      <c r="AA35" s="875"/>
      <c r="AB35" s="857"/>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1" t="s">
        <v>456</v>
      </c>
      <c r="AL35" s="831"/>
      <c r="AM35" s="903" t="s">
        <v>505</v>
      </c>
      <c r="AN35" s="903"/>
      <c r="AO35" s="90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30"/>
      <c r="C36" s="867"/>
      <c r="D36" s="865"/>
      <c r="E36" s="865"/>
      <c r="F36" s="865"/>
      <c r="G36" s="865"/>
      <c r="H36" s="865"/>
      <c r="I36" s="865"/>
      <c r="J36" s="866"/>
      <c r="K36" s="900"/>
      <c r="L36" s="845" t="s">
        <v>332</v>
      </c>
      <c r="M36" s="846"/>
      <c r="N36" s="881"/>
      <c r="O36" s="845" t="s">
        <v>556</v>
      </c>
      <c r="P36" s="846"/>
      <c r="Q36" s="846"/>
      <c r="R36" s="846"/>
      <c r="S36" s="846"/>
      <c r="T36" s="846"/>
      <c r="U36" s="846"/>
      <c r="V36" s="846"/>
      <c r="W36" s="846"/>
      <c r="X36" s="881"/>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1"/>
      <c r="AL36" s="831"/>
      <c r="AM36" s="903"/>
      <c r="AN36" s="903"/>
      <c r="AO36" s="90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30"/>
      <c r="C37" s="867"/>
      <c r="D37" s="865"/>
      <c r="E37" s="865"/>
      <c r="F37" s="865"/>
      <c r="G37" s="865"/>
      <c r="H37" s="865"/>
      <c r="I37" s="865"/>
      <c r="J37" s="866"/>
      <c r="K37" s="900"/>
      <c r="L37" s="849"/>
      <c r="M37" s="850"/>
      <c r="N37" s="882"/>
      <c r="O37" s="849"/>
      <c r="P37" s="850"/>
      <c r="Q37" s="850"/>
      <c r="R37" s="850"/>
      <c r="S37" s="850"/>
      <c r="T37" s="850"/>
      <c r="U37" s="850"/>
      <c r="V37" s="850"/>
      <c r="W37" s="850"/>
      <c r="X37" s="882"/>
      <c r="Y37" s="889">
        <f>IF(COUNTIF(Y11:Y34,"〇")&gt;0,1,0)</f>
        <v>0</v>
      </c>
      <c r="Z37" s="889">
        <f t="shared" ref="Z37:AB37" si="14">IF(COUNTIF(Z11:Z34,"〇")&gt;0,1,0)</f>
        <v>0</v>
      </c>
      <c r="AA37" s="889">
        <f t="shared" si="14"/>
        <v>0</v>
      </c>
      <c r="AB37" s="889">
        <f t="shared" si="14"/>
        <v>0</v>
      </c>
      <c r="AC37" s="889">
        <f>COUNTA(AC11:AC34)</f>
        <v>0</v>
      </c>
      <c r="AD37" s="889">
        <f t="shared" ref="AD37:AI37" si="15">COUNTA(AD11:AD34)</f>
        <v>0</v>
      </c>
      <c r="AE37" s="889">
        <f t="shared" si="15"/>
        <v>0</v>
      </c>
      <c r="AF37" s="889">
        <f t="shared" si="15"/>
        <v>0</v>
      </c>
      <c r="AG37" s="889">
        <f t="shared" si="15"/>
        <v>0</v>
      </c>
      <c r="AH37" s="889">
        <f t="shared" si="15"/>
        <v>0</v>
      </c>
      <c r="AI37" s="889">
        <f t="shared" si="15"/>
        <v>0</v>
      </c>
      <c r="AJ37" s="889">
        <f>COUNTA(AJ11:AJ34)</f>
        <v>0</v>
      </c>
      <c r="AK37" s="831"/>
      <c r="AL37" s="831"/>
      <c r="AM37" s="903"/>
      <c r="AN37" s="903"/>
      <c r="AO37" s="90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30"/>
      <c r="C38" s="867"/>
      <c r="D38" s="865"/>
      <c r="E38" s="865"/>
      <c r="F38" s="865"/>
      <c r="G38" s="865"/>
      <c r="H38" s="865"/>
      <c r="I38" s="865"/>
      <c r="J38" s="866"/>
      <c r="K38" s="900"/>
      <c r="L38" s="853"/>
      <c r="M38" s="854"/>
      <c r="N38" s="883"/>
      <c r="O38" s="853"/>
      <c r="P38" s="854"/>
      <c r="Q38" s="854"/>
      <c r="R38" s="854"/>
      <c r="S38" s="854"/>
      <c r="T38" s="854"/>
      <c r="U38" s="854"/>
      <c r="V38" s="854"/>
      <c r="W38" s="854"/>
      <c r="X38" s="883"/>
      <c r="Y38" s="889"/>
      <c r="Z38" s="889"/>
      <c r="AA38" s="889"/>
      <c r="AB38" s="889"/>
      <c r="AC38" s="889"/>
      <c r="AD38" s="889"/>
      <c r="AE38" s="889"/>
      <c r="AF38" s="889"/>
      <c r="AG38" s="889"/>
      <c r="AH38" s="889"/>
      <c r="AI38" s="889"/>
      <c r="AJ38" s="889"/>
      <c r="AK38" s="831"/>
      <c r="AL38" s="831"/>
      <c r="AM38" s="903"/>
      <c r="AN38" s="903"/>
      <c r="AO38" s="90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30"/>
      <c r="C39" s="867"/>
      <c r="D39" s="865"/>
      <c r="E39" s="865"/>
      <c r="F39" s="865"/>
      <c r="G39" s="865"/>
      <c r="H39" s="865"/>
      <c r="I39" s="865"/>
      <c r="J39" s="865"/>
      <c r="K39" s="897" t="s">
        <v>557</v>
      </c>
      <c r="L39" s="901" t="s">
        <v>641</v>
      </c>
      <c r="M39" s="902"/>
      <c r="N39" s="902"/>
      <c r="O39" s="902"/>
      <c r="P39" s="902"/>
      <c r="Q39" s="902"/>
      <c r="R39" s="902"/>
      <c r="S39" s="902"/>
      <c r="T39" s="902"/>
      <c r="U39" s="902"/>
      <c r="V39" s="902"/>
      <c r="W39" s="902"/>
      <c r="X39" s="902"/>
      <c r="Y39" s="902"/>
      <c r="Z39" s="902"/>
      <c r="AA39" s="902"/>
      <c r="AB39" s="902"/>
      <c r="AC39" s="902"/>
      <c r="AD39" s="902"/>
      <c r="AE39" s="902"/>
      <c r="AF39" s="902"/>
      <c r="AG39" s="902"/>
      <c r="AH39" s="902"/>
      <c r="AI39" s="902"/>
      <c r="AJ39" s="902"/>
      <c r="AK39" s="891"/>
      <c r="AL39" s="891"/>
      <c r="AM39" s="891"/>
      <c r="AN39" s="891"/>
      <c r="AO39" s="892"/>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30"/>
      <c r="C40" s="867"/>
      <c r="D40" s="865"/>
      <c r="E40" s="865"/>
      <c r="F40" s="865"/>
      <c r="G40" s="865"/>
      <c r="H40" s="865"/>
      <c r="I40" s="865"/>
      <c r="J40" s="865"/>
      <c r="K40" s="898"/>
      <c r="L40" s="891"/>
      <c r="M40" s="891"/>
      <c r="N40" s="891"/>
      <c r="O40" s="891"/>
      <c r="P40" s="891"/>
      <c r="Q40" s="891"/>
      <c r="R40" s="891"/>
      <c r="S40" s="891"/>
      <c r="T40" s="891"/>
      <c r="U40" s="891"/>
      <c r="V40" s="891"/>
      <c r="W40" s="891"/>
      <c r="X40" s="891"/>
      <c r="Y40" s="891"/>
      <c r="Z40" s="891"/>
      <c r="AA40" s="891"/>
      <c r="AB40" s="891"/>
      <c r="AC40" s="891"/>
      <c r="AD40" s="891"/>
      <c r="AE40" s="891"/>
      <c r="AF40" s="891"/>
      <c r="AG40" s="891"/>
      <c r="AH40" s="891"/>
      <c r="AI40" s="891"/>
      <c r="AJ40" s="891"/>
      <c r="AK40" s="891"/>
      <c r="AL40" s="891"/>
      <c r="AM40" s="891"/>
      <c r="AN40" s="891"/>
      <c r="AO40" s="892"/>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30"/>
      <c r="C41" s="867"/>
      <c r="D41" s="865"/>
      <c r="E41" s="865"/>
      <c r="F41" s="865"/>
      <c r="G41" s="865"/>
      <c r="H41" s="865"/>
      <c r="I41" s="865"/>
      <c r="J41" s="865"/>
      <c r="K41" s="898"/>
      <c r="L41" s="891"/>
      <c r="M41" s="891"/>
      <c r="N41" s="891"/>
      <c r="O41" s="891"/>
      <c r="P41" s="891"/>
      <c r="Q41" s="891"/>
      <c r="R41" s="891"/>
      <c r="S41" s="891"/>
      <c r="T41" s="891"/>
      <c r="U41" s="891"/>
      <c r="V41" s="891"/>
      <c r="W41" s="891"/>
      <c r="X41" s="891"/>
      <c r="Y41" s="891"/>
      <c r="Z41" s="891"/>
      <c r="AA41" s="891"/>
      <c r="AB41" s="891"/>
      <c r="AC41" s="891"/>
      <c r="AD41" s="891"/>
      <c r="AE41" s="891"/>
      <c r="AF41" s="891"/>
      <c r="AG41" s="891"/>
      <c r="AH41" s="891"/>
      <c r="AI41" s="891"/>
      <c r="AJ41" s="891"/>
      <c r="AK41" s="891"/>
      <c r="AL41" s="891"/>
      <c r="AM41" s="891"/>
      <c r="AN41" s="891"/>
      <c r="AO41" s="892"/>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30"/>
      <c r="C42" s="867"/>
      <c r="D42" s="865"/>
      <c r="E42" s="865"/>
      <c r="F42" s="865"/>
      <c r="G42" s="865"/>
      <c r="H42" s="865"/>
      <c r="I42" s="865"/>
      <c r="J42" s="865"/>
      <c r="K42" s="898"/>
      <c r="L42" s="895"/>
      <c r="M42" s="895"/>
      <c r="N42" s="895"/>
      <c r="O42" s="895"/>
      <c r="P42" s="895"/>
      <c r="Q42" s="895"/>
      <c r="R42" s="895"/>
      <c r="S42" s="895"/>
      <c r="T42" s="895"/>
      <c r="U42" s="895"/>
      <c r="V42" s="895"/>
      <c r="W42" s="895"/>
      <c r="X42" s="895"/>
      <c r="Y42" s="895"/>
      <c r="Z42" s="895"/>
      <c r="AA42" s="895"/>
      <c r="AB42" s="895"/>
      <c r="AC42" s="895"/>
      <c r="AD42" s="895"/>
      <c r="AE42" s="895"/>
      <c r="AF42" s="895"/>
      <c r="AG42" s="895"/>
      <c r="AH42" s="895"/>
      <c r="AI42" s="895"/>
      <c r="AJ42" s="895"/>
      <c r="AK42" s="895"/>
      <c r="AL42" s="895"/>
      <c r="AM42" s="895"/>
      <c r="AN42" s="895"/>
      <c r="AO42" s="896"/>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30"/>
      <c r="C43" s="867"/>
      <c r="D43" s="865"/>
      <c r="E43" s="865"/>
      <c r="F43" s="865"/>
      <c r="G43" s="865"/>
      <c r="H43" s="865"/>
      <c r="I43" s="865"/>
      <c r="J43" s="866"/>
      <c r="K43" s="893" t="s">
        <v>333</v>
      </c>
      <c r="L43" s="893"/>
      <c r="M43" s="893"/>
      <c r="N43" s="893"/>
      <c r="O43" s="893"/>
      <c r="P43" s="893"/>
      <c r="Q43" s="893"/>
      <c r="R43" s="893"/>
      <c r="S43" s="893"/>
      <c r="T43" s="893"/>
      <c r="U43" s="893"/>
      <c r="V43" s="893"/>
      <c r="W43" s="893"/>
      <c r="X43" s="893"/>
      <c r="Y43" s="893"/>
      <c r="Z43" s="893"/>
      <c r="AA43" s="893"/>
      <c r="AB43" s="893"/>
      <c r="AC43" s="893"/>
      <c r="AD43" s="893"/>
      <c r="AE43" s="893"/>
      <c r="AF43" s="893"/>
      <c r="AG43" s="893"/>
      <c r="AH43" s="893"/>
      <c r="AI43" s="893"/>
      <c r="AJ43" s="893"/>
      <c r="AK43" s="893"/>
      <c r="AL43" s="893"/>
      <c r="AM43" s="893"/>
      <c r="AN43" s="893"/>
      <c r="AO43" s="89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30"/>
      <c r="C44" s="867"/>
      <c r="D44" s="865"/>
      <c r="E44" s="865"/>
      <c r="F44" s="865"/>
      <c r="G44" s="865"/>
      <c r="H44" s="865"/>
      <c r="I44" s="865"/>
      <c r="J44" s="866"/>
      <c r="K44" s="890" t="s">
        <v>412</v>
      </c>
      <c r="L44" s="891"/>
      <c r="M44" s="891"/>
      <c r="N44" s="891"/>
      <c r="O44" s="891"/>
      <c r="P44" s="891"/>
      <c r="Q44" s="891"/>
      <c r="R44" s="891"/>
      <c r="S44" s="891"/>
      <c r="T44" s="891"/>
      <c r="U44" s="891"/>
      <c r="V44" s="891"/>
      <c r="W44" s="891"/>
      <c r="X44" s="891"/>
      <c r="Y44" s="891"/>
      <c r="Z44" s="891"/>
      <c r="AA44" s="891"/>
      <c r="AB44" s="891"/>
      <c r="AC44" s="891"/>
      <c r="AD44" s="891"/>
      <c r="AE44" s="891"/>
      <c r="AF44" s="891"/>
      <c r="AG44" s="891"/>
      <c r="AH44" s="891"/>
      <c r="AI44" s="891"/>
      <c r="AJ44" s="891"/>
      <c r="AK44" s="891"/>
      <c r="AL44" s="891"/>
      <c r="AM44" s="891"/>
      <c r="AN44" s="891"/>
      <c r="AO44" s="892"/>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68"/>
      <c r="D45" s="869"/>
      <c r="E45" s="869"/>
      <c r="F45" s="869"/>
      <c r="G45" s="869"/>
      <c r="H45" s="869"/>
      <c r="I45" s="869"/>
      <c r="J45" s="870"/>
      <c r="K45" s="894" t="s">
        <v>555</v>
      </c>
      <c r="L45" s="895"/>
      <c r="M45" s="895"/>
      <c r="N45" s="895"/>
      <c r="O45" s="895"/>
      <c r="P45" s="895"/>
      <c r="Q45" s="895"/>
      <c r="R45" s="895"/>
      <c r="S45" s="895"/>
      <c r="T45" s="895"/>
      <c r="U45" s="895"/>
      <c r="V45" s="895"/>
      <c r="W45" s="895"/>
      <c r="X45" s="895"/>
      <c r="Y45" s="895"/>
      <c r="Z45" s="895"/>
      <c r="AA45" s="895"/>
      <c r="AB45" s="895"/>
      <c r="AC45" s="895"/>
      <c r="AD45" s="895"/>
      <c r="AE45" s="895"/>
      <c r="AF45" s="895"/>
      <c r="AG45" s="895"/>
      <c r="AH45" s="895"/>
      <c r="AI45" s="895"/>
      <c r="AJ45" s="895"/>
      <c r="AK45" s="895"/>
      <c r="AL45" s="895"/>
      <c r="AM45" s="895"/>
      <c r="AN45" s="895"/>
      <c r="AO45" s="896"/>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92" priority="3">
      <formula>$AQ11=2</formula>
    </cfRule>
  </conditionalFormatting>
  <conditionalFormatting sqref="Y29:AB29 AG29:AJ29">
    <cfRule type="expression" dxfId="91" priority="16">
      <formula>$AQ28=2</formula>
    </cfRule>
  </conditionalFormatting>
  <conditionalFormatting sqref="Y30:AB31 AG30:AJ31">
    <cfRule type="expression" dxfId="90" priority="13">
      <formula>$AQ28=2</formula>
    </cfRule>
  </conditionalFormatting>
  <conditionalFormatting sqref="Y32:AB32 AG32:AJ32">
    <cfRule type="expression" dxfId="89" priority="10">
      <formula>$AQ29=2</formula>
    </cfRule>
  </conditionalFormatting>
  <conditionalFormatting sqref="Y33:AB33 AG33:AJ33">
    <cfRule type="expression" dxfId="88" priority="7">
      <formula>$AQ29=2</formula>
    </cfRule>
  </conditionalFormatting>
  <conditionalFormatting sqref="Y34:AB34 AG34:AJ34">
    <cfRule type="expression" dxfId="87" priority="4">
      <formula>$AQ29=2</formula>
    </cfRule>
  </conditionalFormatting>
  <conditionalFormatting sqref="Y11:AF28">
    <cfRule type="expression" dxfId="86" priority="2">
      <formula>$AQ11=3</formula>
    </cfRule>
  </conditionalFormatting>
  <conditionalFormatting sqref="Y29:AF29">
    <cfRule type="expression" dxfId="85" priority="17">
      <formula>$AQ28=3</formula>
    </cfRule>
  </conditionalFormatting>
  <conditionalFormatting sqref="Y30:AF31">
    <cfRule type="expression" dxfId="84" priority="14">
      <formula>$AQ28=3</formula>
    </cfRule>
  </conditionalFormatting>
  <conditionalFormatting sqref="Y32:AF32">
    <cfRule type="expression" dxfId="83" priority="11">
      <formula>$AQ29=3</formula>
    </cfRule>
  </conditionalFormatting>
  <conditionalFormatting sqref="Y33:AF33">
    <cfRule type="expression" dxfId="82" priority="8">
      <formula>$AQ29=3</formula>
    </cfRule>
  </conditionalFormatting>
  <conditionalFormatting sqref="Y34:AF34">
    <cfRule type="expression" dxfId="81" priority="5">
      <formula>$AQ29=3</formula>
    </cfRule>
  </conditionalFormatting>
  <conditionalFormatting sqref="AC11:AJ28">
    <cfRule type="expression" dxfId="80" priority="1">
      <formula>$AQ11=1</formula>
    </cfRule>
  </conditionalFormatting>
  <conditionalFormatting sqref="AC29:AJ29">
    <cfRule type="expression" dxfId="79" priority="18">
      <formula>$AQ28=1</formula>
    </cfRule>
  </conditionalFormatting>
  <conditionalFormatting sqref="AC30:AJ31">
    <cfRule type="expression" dxfId="78" priority="15">
      <formula>$AQ28=1</formula>
    </cfRule>
  </conditionalFormatting>
  <conditionalFormatting sqref="AC32:AJ32">
    <cfRule type="expression" dxfId="77" priority="12">
      <formula>$AQ29=1</formula>
    </cfRule>
  </conditionalFormatting>
  <conditionalFormatting sqref="AC33:AJ33">
    <cfRule type="expression" dxfId="76" priority="9">
      <formula>$AQ29=1</formula>
    </cfRule>
  </conditionalFormatting>
  <conditionalFormatting sqref="AC34:AJ34">
    <cfRule type="expression" dxfId="75" priority="6">
      <formula>$AQ29=1</formula>
    </cfRule>
  </conditionalFormatting>
  <dataValidations count="2">
    <dataValidation type="list" allowBlank="1" showInputMessage="1" showErrorMessage="1" sqref="Y11:AB34" xr:uid="{4CCF7967-CF8E-4452-81B3-A53860139124}">
      <formula1>"〇,"</formula1>
    </dataValidation>
    <dataValidation type="list" allowBlank="1" showInputMessage="1" showErrorMessage="1" sqref="N11:O34" xr:uid="{F007DBF3-29BC-4529-AC3E-55E1E24F20D4}">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205D3FA-1642-473B-BDD9-568E0C51821C}">
          <x14:formula1>
            <xm:f>'(参考)リスト'!$G$16:$G$19</xm:f>
          </x14:formula1>
          <xm:sqref>AM35:AO38</xm:sqref>
        </x14:dataValidation>
        <x14:dataValidation type="list" allowBlank="1" showInputMessage="1" showErrorMessage="1" xr:uid="{34E9B9C1-DF63-488D-9F1F-095F2492AF32}">
          <x14:formula1>
            <xm:f>'(参考)リスト'!$B$16:$B$21</xm:f>
          </x14:formula1>
          <xm:sqref>L11:M34</xm:sqref>
        </x14:dataValidation>
        <x14:dataValidation type="list" allowBlank="1" showInputMessage="1" showErrorMessage="1" xr:uid="{C223AA32-58DE-4E37-A933-E457408D67A5}">
          <x14:formula1>
            <xm:f>'(参考)リスト'!$E$16:$E$27</xm:f>
          </x14:formula1>
          <xm:sqref>R11:T34</xm:sqref>
        </x14:dataValidation>
        <x14:dataValidation type="list" allowBlank="1" showInputMessage="1" showErrorMessage="1" xr:uid="{D33126DD-5B51-4BE6-B62A-49892899860B}">
          <x14:formula1>
            <xm:f>'(参考)リスト'!$D$16:$D$18</xm:f>
          </x14:formula1>
          <xm:sqref>P11:Q34</xm:sqref>
        </x14:dataValidation>
        <x14:dataValidation type="list" allowBlank="1" showInputMessage="1" showErrorMessage="1" xr:uid="{24484E52-2434-44BC-861D-FFD8C4688E52}">
          <x14:formula1>
            <xm:f>'(参考)リスト'!$F$16:$F$21</xm:f>
          </x14:formula1>
          <xm:sqref>U11:X34</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C574F-B64F-45A0-B2D9-49B784E7607F}">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3" t="s">
        <v>502</v>
      </c>
      <c r="AV1" s="842" t="s">
        <v>403</v>
      </c>
      <c r="AW1" s="842"/>
      <c r="AX1" s="842"/>
      <c r="AY1" s="843" t="s">
        <v>46</v>
      </c>
      <c r="AZ1" s="843"/>
      <c r="BA1" s="843"/>
      <c r="BB1" s="843"/>
      <c r="BC1" s="843"/>
      <c r="BD1" s="843"/>
      <c r="BE1" s="843"/>
      <c r="BF1" s="843"/>
      <c r="BG1" s="843"/>
      <c r="BH1" s="843"/>
      <c r="BI1" s="843"/>
      <c r="BJ1" s="843"/>
      <c r="BK1" s="843" t="s">
        <v>45</v>
      </c>
      <c r="BL1" s="843"/>
      <c r="BM1" s="843"/>
      <c r="BN1" s="843"/>
      <c r="BO1" s="843"/>
      <c r="BP1" s="843"/>
      <c r="BQ1" s="843"/>
      <c r="BR1" s="843"/>
      <c r="BS1" s="843"/>
      <c r="BT1" s="843"/>
      <c r="BU1" s="843"/>
      <c r="BV1" s="843"/>
      <c r="BW1" s="832"/>
      <c r="BX1" s="832"/>
      <c r="BY1" s="832"/>
      <c r="BZ1" s="832"/>
      <c r="CA1" s="832"/>
      <c r="CB1" s="832"/>
      <c r="CC1" s="832"/>
      <c r="CD1" s="832"/>
      <c r="CE1" s="832"/>
      <c r="CF1" s="832"/>
      <c r="CG1" s="832"/>
      <c r="CH1" s="83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34"/>
      <c r="AV2" s="842" t="s">
        <v>402</v>
      </c>
      <c r="AW2" s="844" t="s">
        <v>401</v>
      </c>
      <c r="AX2" s="844" t="s">
        <v>457</v>
      </c>
      <c r="AY2" s="843" t="s">
        <v>503</v>
      </c>
      <c r="AZ2" s="843"/>
      <c r="BA2" s="843"/>
      <c r="BB2" s="843"/>
      <c r="BC2" s="843"/>
      <c r="BD2" s="843"/>
      <c r="BE2" s="843"/>
      <c r="BF2" s="843"/>
      <c r="BG2" s="843"/>
      <c r="BH2" s="843"/>
      <c r="BI2" s="843"/>
      <c r="BJ2" s="843"/>
      <c r="BK2" s="843" t="s">
        <v>44</v>
      </c>
      <c r="BL2" s="843"/>
      <c r="BM2" s="843"/>
      <c r="BN2" s="843"/>
      <c r="BO2" s="843" t="s">
        <v>43</v>
      </c>
      <c r="BP2" s="843"/>
      <c r="BQ2" s="843"/>
      <c r="BR2" s="843"/>
      <c r="BS2" s="843"/>
      <c r="BT2" s="843"/>
      <c r="BU2" s="843"/>
      <c r="BV2" s="843"/>
      <c r="BW2" s="860"/>
      <c r="BX2" s="860"/>
      <c r="BY2" s="860"/>
      <c r="BZ2" s="860"/>
      <c r="CA2" s="832"/>
      <c r="CB2" s="832"/>
      <c r="CC2" s="832"/>
      <c r="CD2" s="832"/>
      <c r="CE2" s="832"/>
      <c r="CF2" s="832"/>
      <c r="CG2" s="832"/>
      <c r="CH2" s="832"/>
    </row>
    <row r="3" spans="1:86" ht="24.95" customHeight="1" x14ac:dyDescent="0.15">
      <c r="A3" s="2"/>
      <c r="B3" s="560" t="s">
        <v>318</v>
      </c>
      <c r="C3" s="861"/>
      <c r="D3" s="861"/>
      <c r="E3" s="862"/>
      <c r="F3" s="862"/>
      <c r="G3" s="862"/>
      <c r="H3" s="862"/>
      <c r="I3" s="862"/>
      <c r="J3" s="862"/>
      <c r="K3" s="861"/>
      <c r="L3" s="861"/>
      <c r="M3" s="861"/>
      <c r="N3" s="861"/>
      <c r="O3" s="861"/>
      <c r="P3" s="861"/>
      <c r="Q3" s="861"/>
      <c r="R3" s="861"/>
      <c r="S3" s="861"/>
      <c r="T3" s="861"/>
      <c r="U3" s="861"/>
      <c r="V3" s="861"/>
      <c r="W3" s="861"/>
      <c r="X3" s="861"/>
      <c r="Y3" s="861"/>
      <c r="Z3" s="861"/>
      <c r="AA3" s="861"/>
      <c r="AB3" s="861"/>
      <c r="AC3" s="861"/>
      <c r="AD3" s="861"/>
      <c r="AE3" s="861"/>
      <c r="AF3" s="861"/>
      <c r="AG3" s="861"/>
      <c r="AH3" s="861"/>
      <c r="AI3" s="861"/>
      <c r="AJ3" s="861"/>
      <c r="AK3" s="861"/>
      <c r="AL3" s="861"/>
      <c r="AM3" s="861"/>
      <c r="AN3" s="861"/>
      <c r="AO3" s="861"/>
      <c r="AP3" s="39"/>
      <c r="AQ3" s="3"/>
      <c r="AR3" s="3"/>
      <c r="AS3" s="3"/>
      <c r="AT3" s="3"/>
      <c r="AU3" s="834"/>
      <c r="AV3" s="842"/>
      <c r="AW3" s="844"/>
      <c r="AX3" s="844"/>
      <c r="AY3" s="843" t="s">
        <v>42</v>
      </c>
      <c r="AZ3" s="843"/>
      <c r="BA3" s="843"/>
      <c r="BB3" s="843"/>
      <c r="BC3" s="843" t="s">
        <v>41</v>
      </c>
      <c r="BD3" s="843"/>
      <c r="BE3" s="843"/>
      <c r="BF3" s="843"/>
      <c r="BG3" s="843" t="s">
        <v>40</v>
      </c>
      <c r="BH3" s="843"/>
      <c r="BI3" s="843"/>
      <c r="BJ3" s="843"/>
      <c r="BK3" s="843" t="s">
        <v>236</v>
      </c>
      <c r="BL3" s="843"/>
      <c r="BM3" s="843"/>
      <c r="BN3" s="843"/>
      <c r="BO3" s="843" t="s">
        <v>41</v>
      </c>
      <c r="BP3" s="843"/>
      <c r="BQ3" s="843"/>
      <c r="BR3" s="843"/>
      <c r="BS3" s="843" t="s">
        <v>40</v>
      </c>
      <c r="BT3" s="843"/>
      <c r="BU3" s="843"/>
      <c r="BV3" s="843"/>
      <c r="BW3" s="832"/>
      <c r="BX3" s="832"/>
      <c r="BY3" s="832"/>
      <c r="BZ3" s="832"/>
      <c r="CA3" s="832"/>
      <c r="CB3" s="832"/>
      <c r="CC3" s="832"/>
      <c r="CD3" s="832"/>
      <c r="CE3" s="832"/>
      <c r="CF3" s="832"/>
      <c r="CG3" s="832"/>
      <c r="CH3" s="832"/>
    </row>
    <row r="4" spans="1:86" ht="18" customHeight="1" x14ac:dyDescent="0.15">
      <c r="A4" s="2"/>
      <c r="B4" s="628" t="s">
        <v>17</v>
      </c>
      <c r="C4" s="628"/>
      <c r="D4" s="628"/>
      <c r="E4" s="822" t="s">
        <v>585</v>
      </c>
      <c r="F4" s="823"/>
      <c r="G4" s="823"/>
      <c r="H4" s="823"/>
      <c r="I4" s="823"/>
      <c r="J4" s="824"/>
      <c r="K4" s="473" t="s">
        <v>18</v>
      </c>
      <c r="L4" s="473"/>
      <c r="M4" s="473"/>
      <c r="N4" s="825" t="s">
        <v>568</v>
      </c>
      <c r="O4" s="826"/>
      <c r="P4" s="826"/>
      <c r="Q4" s="826"/>
      <c r="R4" s="826"/>
      <c r="S4" s="826"/>
      <c r="T4" s="265" t="s">
        <v>213</v>
      </c>
      <c r="U4" s="266"/>
      <c r="V4" s="266"/>
      <c r="W4" s="266"/>
      <c r="X4" s="267"/>
      <c r="Y4" s="904" t="s">
        <v>593</v>
      </c>
      <c r="Z4" s="905"/>
      <c r="AA4" s="905"/>
      <c r="AB4" s="905"/>
      <c r="AC4" s="905"/>
      <c r="AD4" s="905"/>
      <c r="AE4" s="905"/>
      <c r="AF4" s="905"/>
      <c r="AG4" s="265" t="s">
        <v>185</v>
      </c>
      <c r="AH4" s="266"/>
      <c r="AI4" s="266"/>
      <c r="AJ4" s="267"/>
      <c r="AK4" s="836">
        <v>45839</v>
      </c>
      <c r="AL4" s="837"/>
      <c r="AM4" s="837"/>
      <c r="AN4" s="837"/>
      <c r="AO4" s="838"/>
      <c r="AP4" s="39"/>
      <c r="AQ4" s="3"/>
      <c r="AR4" s="3"/>
      <c r="AS4" s="3"/>
      <c r="AT4" s="3"/>
      <c r="AU4" s="834"/>
      <c r="AV4" s="842"/>
      <c r="AW4" s="844"/>
      <c r="AX4" s="84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17" t="s">
        <v>587</v>
      </c>
      <c r="F5" s="818"/>
      <c r="G5" s="818"/>
      <c r="H5" s="818"/>
      <c r="I5" s="818"/>
      <c r="J5" s="819"/>
      <c r="K5" s="497" t="s">
        <v>1</v>
      </c>
      <c r="L5" s="497"/>
      <c r="M5" s="497"/>
      <c r="N5" s="825" t="s">
        <v>590</v>
      </c>
      <c r="O5" s="826"/>
      <c r="P5" s="826"/>
      <c r="Q5" s="826"/>
      <c r="R5" s="826"/>
      <c r="S5" s="826"/>
      <c r="T5" s="268"/>
      <c r="U5" s="269"/>
      <c r="V5" s="269"/>
      <c r="W5" s="269"/>
      <c r="X5" s="270"/>
      <c r="Y5" s="858" t="s">
        <v>594</v>
      </c>
      <c r="Z5" s="859"/>
      <c r="AA5" s="859"/>
      <c r="AB5" s="859"/>
      <c r="AC5" s="859"/>
      <c r="AD5" s="859"/>
      <c r="AE5" s="859"/>
      <c r="AF5" s="859"/>
      <c r="AG5" s="764"/>
      <c r="AH5" s="835"/>
      <c r="AI5" s="835"/>
      <c r="AJ5" s="765"/>
      <c r="AK5" s="839"/>
      <c r="AL5" s="840"/>
      <c r="AM5" s="840"/>
      <c r="AN5" s="840"/>
      <c r="AO5" s="841"/>
      <c r="AP5" s="39"/>
      <c r="AQ5" s="3"/>
      <c r="AR5" s="3"/>
      <c r="AS5" s="3"/>
      <c r="AT5" s="3"/>
      <c r="AU5" s="834"/>
      <c r="AV5" s="154">
        <f>N7</f>
        <v>11</v>
      </c>
      <c r="AW5" s="155">
        <f>R7</f>
        <v>10.3</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29" t="s">
        <v>184</v>
      </c>
      <c r="C6" s="863"/>
      <c r="D6" s="864"/>
      <c r="E6" s="865"/>
      <c r="F6" s="865"/>
      <c r="G6" s="865"/>
      <c r="H6" s="865"/>
      <c r="I6" s="865"/>
      <c r="J6" s="866"/>
      <c r="K6" s="871" t="s">
        <v>319</v>
      </c>
      <c r="L6" s="872"/>
      <c r="M6" s="872"/>
      <c r="N6" s="872"/>
      <c r="O6" s="872"/>
      <c r="P6" s="872"/>
      <c r="Q6" s="872"/>
      <c r="R6" s="872"/>
      <c r="S6" s="872"/>
      <c r="T6" s="872"/>
      <c r="U6" s="872"/>
      <c r="V6" s="872"/>
      <c r="W6" s="872"/>
      <c r="X6" s="872"/>
      <c r="Y6" s="872"/>
      <c r="Z6" s="872"/>
      <c r="AA6" s="872"/>
      <c r="AB6" s="872"/>
      <c r="AC6" s="872"/>
      <c r="AD6" s="872"/>
      <c r="AE6" s="872"/>
      <c r="AF6" s="872"/>
      <c r="AG6" s="872"/>
      <c r="AH6" s="872"/>
      <c r="AI6" s="872"/>
      <c r="AJ6" s="872"/>
      <c r="AK6" s="872"/>
      <c r="AL6" s="872"/>
      <c r="AM6" s="872"/>
      <c r="AN6" s="872"/>
      <c r="AO6" s="873"/>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30"/>
      <c r="C7" s="867"/>
      <c r="D7" s="865"/>
      <c r="E7" s="865"/>
      <c r="F7" s="865"/>
      <c r="G7" s="865"/>
      <c r="H7" s="865"/>
      <c r="I7" s="865"/>
      <c r="J7" s="866"/>
      <c r="K7" s="874" t="s">
        <v>183</v>
      </c>
      <c r="L7" s="875"/>
      <c r="M7" s="857"/>
      <c r="N7" s="876">
        <v>11</v>
      </c>
      <c r="O7" s="877"/>
      <c r="P7" s="874" t="s">
        <v>320</v>
      </c>
      <c r="Q7" s="857"/>
      <c r="R7" s="878">
        <v>10.3</v>
      </c>
      <c r="S7" s="879"/>
      <c r="T7" s="880"/>
      <c r="U7" s="845" t="s">
        <v>440</v>
      </c>
      <c r="V7" s="881"/>
      <c r="W7" s="845" t="s">
        <v>321</v>
      </c>
      <c r="X7" s="881"/>
      <c r="Y7" s="857" t="s">
        <v>182</v>
      </c>
      <c r="Z7" s="831"/>
      <c r="AA7" s="831"/>
      <c r="AB7" s="831"/>
      <c r="AC7" s="845" t="s">
        <v>322</v>
      </c>
      <c r="AD7" s="846"/>
      <c r="AE7" s="846"/>
      <c r="AF7" s="846"/>
      <c r="AG7" s="846"/>
      <c r="AH7" s="846"/>
      <c r="AI7" s="846"/>
      <c r="AJ7" s="881"/>
      <c r="AK7" s="845" t="s">
        <v>323</v>
      </c>
      <c r="AL7" s="846"/>
      <c r="AM7" s="846"/>
      <c r="AN7" s="847"/>
      <c r="AO7" s="848"/>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30"/>
      <c r="C8" s="867"/>
      <c r="D8" s="865"/>
      <c r="E8" s="865"/>
      <c r="F8" s="865"/>
      <c r="G8" s="865"/>
      <c r="H8" s="865"/>
      <c r="I8" s="865"/>
      <c r="J8" s="866"/>
      <c r="K8" s="831" t="s">
        <v>324</v>
      </c>
      <c r="L8" s="831" t="s">
        <v>167</v>
      </c>
      <c r="M8" s="831"/>
      <c r="N8" s="831" t="s">
        <v>166</v>
      </c>
      <c r="O8" s="831"/>
      <c r="P8" s="831" t="s">
        <v>325</v>
      </c>
      <c r="Q8" s="831"/>
      <c r="R8" s="831" t="s">
        <v>2</v>
      </c>
      <c r="S8" s="831"/>
      <c r="T8" s="831"/>
      <c r="U8" s="849"/>
      <c r="V8" s="882"/>
      <c r="W8" s="849"/>
      <c r="X8" s="882"/>
      <c r="Y8" s="857"/>
      <c r="Z8" s="831"/>
      <c r="AA8" s="831"/>
      <c r="AB8" s="831"/>
      <c r="AC8" s="853"/>
      <c r="AD8" s="854"/>
      <c r="AE8" s="854"/>
      <c r="AF8" s="854"/>
      <c r="AG8" s="854"/>
      <c r="AH8" s="854"/>
      <c r="AI8" s="854"/>
      <c r="AJ8" s="883"/>
      <c r="AK8" s="849"/>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30"/>
      <c r="C9" s="867"/>
      <c r="D9" s="865"/>
      <c r="E9" s="865"/>
      <c r="F9" s="865"/>
      <c r="G9" s="865"/>
      <c r="H9" s="865"/>
      <c r="I9" s="865"/>
      <c r="J9" s="866"/>
      <c r="K9" s="831"/>
      <c r="L9" s="831"/>
      <c r="M9" s="831"/>
      <c r="N9" s="831"/>
      <c r="O9" s="831"/>
      <c r="P9" s="831"/>
      <c r="Q9" s="831"/>
      <c r="R9" s="831"/>
      <c r="S9" s="831"/>
      <c r="T9" s="831"/>
      <c r="U9" s="849"/>
      <c r="V9" s="882"/>
      <c r="W9" s="849"/>
      <c r="X9" s="882"/>
      <c r="Y9" s="857" t="s">
        <v>326</v>
      </c>
      <c r="Z9" s="831"/>
      <c r="AA9" s="831"/>
      <c r="AB9" s="831"/>
      <c r="AC9" s="831" t="s">
        <v>327</v>
      </c>
      <c r="AD9" s="831"/>
      <c r="AE9" s="831"/>
      <c r="AF9" s="831"/>
      <c r="AG9" s="831" t="s">
        <v>328</v>
      </c>
      <c r="AH9" s="831"/>
      <c r="AI9" s="831"/>
      <c r="AJ9" s="831"/>
      <c r="AK9" s="849"/>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30"/>
      <c r="C10" s="867"/>
      <c r="D10" s="865"/>
      <c r="E10" s="865"/>
      <c r="F10" s="865"/>
      <c r="G10" s="865"/>
      <c r="H10" s="865"/>
      <c r="I10" s="865"/>
      <c r="J10" s="866"/>
      <c r="K10" s="831"/>
      <c r="L10" s="831"/>
      <c r="M10" s="831"/>
      <c r="N10" s="831"/>
      <c r="O10" s="831"/>
      <c r="P10" s="831"/>
      <c r="Q10" s="831"/>
      <c r="R10" s="831"/>
      <c r="S10" s="831"/>
      <c r="T10" s="831"/>
      <c r="U10" s="853"/>
      <c r="V10" s="883"/>
      <c r="W10" s="853"/>
      <c r="X10" s="883"/>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3"/>
      <c r="AL10" s="854"/>
      <c r="AM10" s="854"/>
      <c r="AN10" s="855"/>
      <c r="AO10" s="856"/>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30"/>
      <c r="C11" s="867"/>
      <c r="D11" s="865"/>
      <c r="E11" s="865"/>
      <c r="F11" s="865"/>
      <c r="G11" s="865"/>
      <c r="H11" s="865"/>
      <c r="I11" s="865"/>
      <c r="J11" s="866"/>
      <c r="K11" s="68">
        <v>1</v>
      </c>
      <c r="L11" s="820"/>
      <c r="M11" s="821"/>
      <c r="N11" s="820"/>
      <c r="O11" s="821"/>
      <c r="P11" s="820"/>
      <c r="Q11" s="821"/>
      <c r="R11" s="827"/>
      <c r="S11" s="828"/>
      <c r="T11" s="828"/>
      <c r="U11" s="820"/>
      <c r="V11" s="821"/>
      <c r="W11" s="820"/>
      <c r="X11" s="821"/>
      <c r="Y11" s="212"/>
      <c r="Z11" s="213"/>
      <c r="AA11" s="213"/>
      <c r="AB11" s="213"/>
      <c r="AC11" s="214"/>
      <c r="AD11" s="214"/>
      <c r="AE11" s="214"/>
      <c r="AF11" s="214"/>
      <c r="AG11" s="214"/>
      <c r="AH11" s="214"/>
      <c r="AI11" s="214"/>
      <c r="AJ11" s="214"/>
      <c r="AK11" s="884"/>
      <c r="AL11" s="885"/>
      <c r="AM11" s="885"/>
      <c r="AN11" s="885"/>
      <c r="AO11" s="886"/>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30"/>
      <c r="C12" s="867"/>
      <c r="D12" s="865"/>
      <c r="E12" s="865"/>
      <c r="F12" s="865"/>
      <c r="G12" s="865"/>
      <c r="H12" s="865"/>
      <c r="I12" s="865"/>
      <c r="J12" s="866"/>
      <c r="K12" s="68">
        <v>2</v>
      </c>
      <c r="L12" s="820"/>
      <c r="M12" s="821"/>
      <c r="N12" s="820"/>
      <c r="O12" s="821"/>
      <c r="P12" s="820"/>
      <c r="Q12" s="821"/>
      <c r="R12" s="827"/>
      <c r="S12" s="828"/>
      <c r="T12" s="828"/>
      <c r="U12" s="820"/>
      <c r="V12" s="821"/>
      <c r="W12" s="820"/>
      <c r="X12" s="821"/>
      <c r="Y12" s="212"/>
      <c r="Z12" s="213"/>
      <c r="AA12" s="213"/>
      <c r="AB12" s="213"/>
      <c r="AC12" s="214"/>
      <c r="AD12" s="214"/>
      <c r="AE12" s="214"/>
      <c r="AF12" s="214"/>
      <c r="AG12" s="214"/>
      <c r="AH12" s="214"/>
      <c r="AI12" s="214"/>
      <c r="AJ12" s="214"/>
      <c r="AK12" s="884"/>
      <c r="AL12" s="885"/>
      <c r="AM12" s="885"/>
      <c r="AN12" s="885"/>
      <c r="AO12" s="886"/>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30"/>
      <c r="C13" s="867"/>
      <c r="D13" s="865"/>
      <c r="E13" s="865"/>
      <c r="F13" s="865"/>
      <c r="G13" s="865"/>
      <c r="H13" s="865"/>
      <c r="I13" s="865"/>
      <c r="J13" s="866"/>
      <c r="K13" s="68">
        <v>3</v>
      </c>
      <c r="L13" s="820"/>
      <c r="M13" s="821"/>
      <c r="N13" s="820"/>
      <c r="O13" s="821"/>
      <c r="P13" s="820"/>
      <c r="Q13" s="821"/>
      <c r="R13" s="820"/>
      <c r="S13" s="710"/>
      <c r="T13" s="821"/>
      <c r="U13" s="820"/>
      <c r="V13" s="821"/>
      <c r="W13" s="820"/>
      <c r="X13" s="821"/>
      <c r="Y13" s="212"/>
      <c r="Z13" s="213"/>
      <c r="AA13" s="213"/>
      <c r="AB13" s="213"/>
      <c r="AC13" s="214"/>
      <c r="AD13" s="214"/>
      <c r="AE13" s="214"/>
      <c r="AF13" s="214"/>
      <c r="AG13" s="214"/>
      <c r="AH13" s="214"/>
      <c r="AI13" s="214"/>
      <c r="AJ13" s="214"/>
      <c r="AK13" s="884"/>
      <c r="AL13" s="885"/>
      <c r="AM13" s="885"/>
      <c r="AN13" s="885"/>
      <c r="AO13" s="886"/>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30"/>
      <c r="C14" s="867"/>
      <c r="D14" s="865"/>
      <c r="E14" s="865"/>
      <c r="F14" s="865"/>
      <c r="G14" s="865"/>
      <c r="H14" s="865"/>
      <c r="I14" s="865"/>
      <c r="J14" s="866"/>
      <c r="K14" s="68">
        <v>4</v>
      </c>
      <c r="L14" s="820"/>
      <c r="M14" s="821"/>
      <c r="N14" s="820"/>
      <c r="O14" s="821"/>
      <c r="P14" s="820"/>
      <c r="Q14" s="821"/>
      <c r="R14" s="820"/>
      <c r="S14" s="710"/>
      <c r="T14" s="821"/>
      <c r="U14" s="820"/>
      <c r="V14" s="821"/>
      <c r="W14" s="820"/>
      <c r="X14" s="821"/>
      <c r="Y14" s="212"/>
      <c r="Z14" s="213"/>
      <c r="AA14" s="213"/>
      <c r="AB14" s="213"/>
      <c r="AC14" s="214"/>
      <c r="AD14" s="214"/>
      <c r="AE14" s="214"/>
      <c r="AF14" s="214"/>
      <c r="AG14" s="214"/>
      <c r="AH14" s="214"/>
      <c r="AI14" s="214"/>
      <c r="AJ14" s="214"/>
      <c r="AK14" s="884"/>
      <c r="AL14" s="885"/>
      <c r="AM14" s="885"/>
      <c r="AN14" s="885"/>
      <c r="AO14" s="886"/>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30"/>
      <c r="C15" s="867"/>
      <c r="D15" s="865"/>
      <c r="E15" s="865"/>
      <c r="F15" s="865"/>
      <c r="G15" s="865"/>
      <c r="H15" s="865"/>
      <c r="I15" s="865"/>
      <c r="J15" s="866"/>
      <c r="K15" s="68">
        <v>5</v>
      </c>
      <c r="L15" s="820"/>
      <c r="M15" s="821"/>
      <c r="N15" s="820"/>
      <c r="O15" s="821"/>
      <c r="P15" s="820"/>
      <c r="Q15" s="821"/>
      <c r="R15" s="820"/>
      <c r="S15" s="710"/>
      <c r="T15" s="821"/>
      <c r="U15" s="820"/>
      <c r="V15" s="821"/>
      <c r="W15" s="820"/>
      <c r="X15" s="821"/>
      <c r="Y15" s="212"/>
      <c r="Z15" s="213"/>
      <c r="AA15" s="213"/>
      <c r="AB15" s="213"/>
      <c r="AC15" s="214"/>
      <c r="AD15" s="214"/>
      <c r="AE15" s="214"/>
      <c r="AF15" s="214"/>
      <c r="AG15" s="214"/>
      <c r="AH15" s="214"/>
      <c r="AI15" s="214"/>
      <c r="AJ15" s="214"/>
      <c r="AK15" s="884"/>
      <c r="AL15" s="885"/>
      <c r="AM15" s="885"/>
      <c r="AN15" s="885"/>
      <c r="AO15" s="886"/>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30"/>
      <c r="C16" s="867"/>
      <c r="D16" s="865"/>
      <c r="E16" s="865"/>
      <c r="F16" s="865"/>
      <c r="G16" s="865"/>
      <c r="H16" s="865"/>
      <c r="I16" s="865"/>
      <c r="J16" s="866"/>
      <c r="K16" s="68">
        <v>6</v>
      </c>
      <c r="L16" s="820"/>
      <c r="M16" s="821"/>
      <c r="N16" s="820"/>
      <c r="O16" s="821"/>
      <c r="P16" s="820"/>
      <c r="Q16" s="821"/>
      <c r="R16" s="820"/>
      <c r="S16" s="710"/>
      <c r="T16" s="821"/>
      <c r="U16" s="820"/>
      <c r="V16" s="821"/>
      <c r="W16" s="820"/>
      <c r="X16" s="821"/>
      <c r="Y16" s="212"/>
      <c r="Z16" s="213"/>
      <c r="AA16" s="213"/>
      <c r="AB16" s="213"/>
      <c r="AC16" s="214"/>
      <c r="AD16" s="214"/>
      <c r="AE16" s="214"/>
      <c r="AF16" s="214"/>
      <c r="AG16" s="214"/>
      <c r="AH16" s="214"/>
      <c r="AI16" s="214"/>
      <c r="AJ16" s="214"/>
      <c r="AK16" s="884"/>
      <c r="AL16" s="885"/>
      <c r="AM16" s="885"/>
      <c r="AN16" s="885"/>
      <c r="AO16" s="886"/>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30"/>
      <c r="C17" s="867"/>
      <c r="D17" s="865"/>
      <c r="E17" s="865"/>
      <c r="F17" s="865"/>
      <c r="G17" s="865"/>
      <c r="H17" s="865"/>
      <c r="I17" s="865"/>
      <c r="J17" s="866"/>
      <c r="K17" s="68">
        <v>7</v>
      </c>
      <c r="L17" s="820"/>
      <c r="M17" s="821"/>
      <c r="N17" s="820"/>
      <c r="O17" s="821"/>
      <c r="P17" s="820"/>
      <c r="Q17" s="821"/>
      <c r="R17" s="820"/>
      <c r="S17" s="710"/>
      <c r="T17" s="821"/>
      <c r="U17" s="820"/>
      <c r="V17" s="821"/>
      <c r="W17" s="820"/>
      <c r="X17" s="821"/>
      <c r="Y17" s="212"/>
      <c r="Z17" s="213"/>
      <c r="AA17" s="213"/>
      <c r="AB17" s="213"/>
      <c r="AC17" s="214"/>
      <c r="AD17" s="214"/>
      <c r="AE17" s="214"/>
      <c r="AF17" s="214"/>
      <c r="AG17" s="214"/>
      <c r="AH17" s="214"/>
      <c r="AI17" s="214"/>
      <c r="AJ17" s="214"/>
      <c r="AK17" s="884"/>
      <c r="AL17" s="885"/>
      <c r="AM17" s="885"/>
      <c r="AN17" s="885"/>
      <c r="AO17" s="886"/>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30"/>
      <c r="C18" s="867"/>
      <c r="D18" s="865"/>
      <c r="E18" s="865"/>
      <c r="F18" s="865"/>
      <c r="G18" s="865"/>
      <c r="H18" s="865"/>
      <c r="I18" s="865"/>
      <c r="J18" s="866"/>
      <c r="K18" s="68">
        <v>8</v>
      </c>
      <c r="L18" s="820"/>
      <c r="M18" s="821"/>
      <c r="N18" s="820"/>
      <c r="O18" s="821"/>
      <c r="P18" s="820"/>
      <c r="Q18" s="821"/>
      <c r="R18" s="820"/>
      <c r="S18" s="710"/>
      <c r="T18" s="821"/>
      <c r="U18" s="820"/>
      <c r="V18" s="821"/>
      <c r="W18" s="820"/>
      <c r="X18" s="821"/>
      <c r="Y18" s="212"/>
      <c r="Z18" s="213"/>
      <c r="AA18" s="213"/>
      <c r="AB18" s="213"/>
      <c r="AC18" s="214"/>
      <c r="AD18" s="214"/>
      <c r="AE18" s="214"/>
      <c r="AF18" s="214"/>
      <c r="AG18" s="214"/>
      <c r="AH18" s="214"/>
      <c r="AI18" s="214"/>
      <c r="AJ18" s="214"/>
      <c r="AK18" s="884"/>
      <c r="AL18" s="885"/>
      <c r="AM18" s="885"/>
      <c r="AN18" s="885"/>
      <c r="AO18" s="886"/>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30"/>
      <c r="C19" s="867"/>
      <c r="D19" s="865"/>
      <c r="E19" s="865"/>
      <c r="F19" s="865"/>
      <c r="G19" s="865"/>
      <c r="H19" s="865"/>
      <c r="I19" s="865"/>
      <c r="J19" s="866"/>
      <c r="K19" s="68">
        <v>9</v>
      </c>
      <c r="L19" s="820"/>
      <c r="M19" s="821"/>
      <c r="N19" s="820"/>
      <c r="O19" s="821"/>
      <c r="P19" s="820"/>
      <c r="Q19" s="821"/>
      <c r="R19" s="820"/>
      <c r="S19" s="710"/>
      <c r="T19" s="821"/>
      <c r="U19" s="820"/>
      <c r="V19" s="821"/>
      <c r="W19" s="820"/>
      <c r="X19" s="821"/>
      <c r="Y19" s="212"/>
      <c r="Z19" s="213"/>
      <c r="AA19" s="213"/>
      <c r="AB19" s="213"/>
      <c r="AC19" s="214"/>
      <c r="AD19" s="214"/>
      <c r="AE19" s="214"/>
      <c r="AF19" s="214"/>
      <c r="AG19" s="214"/>
      <c r="AH19" s="214"/>
      <c r="AI19" s="214"/>
      <c r="AJ19" s="214"/>
      <c r="AK19" s="884"/>
      <c r="AL19" s="885"/>
      <c r="AM19" s="885"/>
      <c r="AN19" s="885"/>
      <c r="AO19" s="886"/>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30"/>
      <c r="C20" s="867"/>
      <c r="D20" s="865"/>
      <c r="E20" s="865"/>
      <c r="F20" s="865"/>
      <c r="G20" s="865"/>
      <c r="H20" s="865"/>
      <c r="I20" s="865"/>
      <c r="J20" s="866"/>
      <c r="K20" s="68">
        <v>10</v>
      </c>
      <c r="L20" s="820"/>
      <c r="M20" s="821"/>
      <c r="N20" s="820"/>
      <c r="O20" s="821"/>
      <c r="P20" s="820"/>
      <c r="Q20" s="821"/>
      <c r="R20" s="820"/>
      <c r="S20" s="710"/>
      <c r="T20" s="821"/>
      <c r="U20" s="820"/>
      <c r="V20" s="821"/>
      <c r="W20" s="820"/>
      <c r="X20" s="821"/>
      <c r="Y20" s="212"/>
      <c r="Z20" s="213"/>
      <c r="AA20" s="213"/>
      <c r="AB20" s="213"/>
      <c r="AC20" s="214"/>
      <c r="AD20" s="214"/>
      <c r="AE20" s="214"/>
      <c r="AF20" s="214"/>
      <c r="AG20" s="214"/>
      <c r="AH20" s="214"/>
      <c r="AI20" s="214"/>
      <c r="AJ20" s="214"/>
      <c r="AK20" s="884"/>
      <c r="AL20" s="885"/>
      <c r="AM20" s="885"/>
      <c r="AN20" s="885"/>
      <c r="AO20" s="886"/>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30"/>
      <c r="C21" s="867"/>
      <c r="D21" s="865"/>
      <c r="E21" s="865"/>
      <c r="F21" s="865"/>
      <c r="G21" s="865"/>
      <c r="H21" s="865"/>
      <c r="I21" s="865"/>
      <c r="J21" s="866"/>
      <c r="K21" s="68">
        <v>11</v>
      </c>
      <c r="L21" s="820"/>
      <c r="M21" s="821"/>
      <c r="N21" s="820"/>
      <c r="O21" s="821"/>
      <c r="P21" s="820"/>
      <c r="Q21" s="821"/>
      <c r="R21" s="820"/>
      <c r="S21" s="710"/>
      <c r="T21" s="821"/>
      <c r="U21" s="820"/>
      <c r="V21" s="821"/>
      <c r="W21" s="820"/>
      <c r="X21" s="821"/>
      <c r="Y21" s="212"/>
      <c r="Z21" s="213"/>
      <c r="AA21" s="213"/>
      <c r="AB21" s="213"/>
      <c r="AC21" s="214"/>
      <c r="AD21" s="214"/>
      <c r="AE21" s="214"/>
      <c r="AF21" s="214"/>
      <c r="AG21" s="214"/>
      <c r="AH21" s="214"/>
      <c r="AI21" s="214"/>
      <c r="AJ21" s="214"/>
      <c r="AK21" s="884"/>
      <c r="AL21" s="885"/>
      <c r="AM21" s="885"/>
      <c r="AN21" s="885"/>
      <c r="AO21" s="886"/>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30"/>
      <c r="C22" s="867"/>
      <c r="D22" s="865"/>
      <c r="E22" s="865"/>
      <c r="F22" s="865"/>
      <c r="G22" s="865"/>
      <c r="H22" s="865"/>
      <c r="I22" s="865"/>
      <c r="J22" s="866"/>
      <c r="K22" s="68">
        <v>12</v>
      </c>
      <c r="L22" s="820"/>
      <c r="M22" s="821"/>
      <c r="N22" s="820"/>
      <c r="O22" s="821"/>
      <c r="P22" s="820"/>
      <c r="Q22" s="821"/>
      <c r="R22" s="820"/>
      <c r="S22" s="710"/>
      <c r="T22" s="821"/>
      <c r="U22" s="820"/>
      <c r="V22" s="821"/>
      <c r="W22" s="820"/>
      <c r="X22" s="821"/>
      <c r="Y22" s="212"/>
      <c r="Z22" s="213"/>
      <c r="AA22" s="213"/>
      <c r="AB22" s="213"/>
      <c r="AC22" s="214"/>
      <c r="AD22" s="214"/>
      <c r="AE22" s="214"/>
      <c r="AF22" s="214"/>
      <c r="AG22" s="214"/>
      <c r="AH22" s="214"/>
      <c r="AI22" s="214"/>
      <c r="AJ22" s="214"/>
      <c r="AK22" s="884"/>
      <c r="AL22" s="885"/>
      <c r="AM22" s="885"/>
      <c r="AN22" s="885"/>
      <c r="AO22" s="886"/>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30"/>
      <c r="C23" s="867"/>
      <c r="D23" s="865"/>
      <c r="E23" s="865"/>
      <c r="F23" s="865"/>
      <c r="G23" s="865"/>
      <c r="H23" s="865"/>
      <c r="I23" s="865"/>
      <c r="J23" s="866"/>
      <c r="K23" s="68">
        <v>13</v>
      </c>
      <c r="L23" s="820"/>
      <c r="M23" s="821"/>
      <c r="N23" s="820"/>
      <c r="O23" s="821"/>
      <c r="P23" s="820"/>
      <c r="Q23" s="821"/>
      <c r="R23" s="820"/>
      <c r="S23" s="710"/>
      <c r="T23" s="821"/>
      <c r="U23" s="820"/>
      <c r="V23" s="821"/>
      <c r="W23" s="820"/>
      <c r="X23" s="821"/>
      <c r="Y23" s="212"/>
      <c r="Z23" s="213"/>
      <c r="AA23" s="213"/>
      <c r="AB23" s="213"/>
      <c r="AC23" s="214"/>
      <c r="AD23" s="214"/>
      <c r="AE23" s="214"/>
      <c r="AF23" s="214"/>
      <c r="AG23" s="214"/>
      <c r="AH23" s="214"/>
      <c r="AI23" s="214"/>
      <c r="AJ23" s="214"/>
      <c r="AK23" s="884"/>
      <c r="AL23" s="885"/>
      <c r="AM23" s="885"/>
      <c r="AN23" s="885"/>
      <c r="AO23" s="886"/>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30"/>
      <c r="C24" s="867"/>
      <c r="D24" s="865"/>
      <c r="E24" s="865"/>
      <c r="F24" s="865"/>
      <c r="G24" s="865"/>
      <c r="H24" s="865"/>
      <c r="I24" s="865"/>
      <c r="J24" s="866"/>
      <c r="K24" s="68">
        <v>14</v>
      </c>
      <c r="L24" s="820"/>
      <c r="M24" s="821"/>
      <c r="N24" s="820"/>
      <c r="O24" s="821"/>
      <c r="P24" s="820"/>
      <c r="Q24" s="821"/>
      <c r="R24" s="820"/>
      <c r="S24" s="710"/>
      <c r="T24" s="821"/>
      <c r="U24" s="820"/>
      <c r="V24" s="821"/>
      <c r="W24" s="820"/>
      <c r="X24" s="821"/>
      <c r="Y24" s="212"/>
      <c r="Z24" s="213"/>
      <c r="AA24" s="213"/>
      <c r="AB24" s="213"/>
      <c r="AC24" s="214"/>
      <c r="AD24" s="214"/>
      <c r="AE24" s="214"/>
      <c r="AF24" s="214"/>
      <c r="AG24" s="214"/>
      <c r="AH24" s="214"/>
      <c r="AI24" s="214"/>
      <c r="AJ24" s="214"/>
      <c r="AK24" s="884"/>
      <c r="AL24" s="885"/>
      <c r="AM24" s="885"/>
      <c r="AN24" s="885"/>
      <c r="AO24" s="886"/>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30"/>
      <c r="C25" s="867"/>
      <c r="D25" s="865"/>
      <c r="E25" s="865"/>
      <c r="F25" s="865"/>
      <c r="G25" s="865"/>
      <c r="H25" s="865"/>
      <c r="I25" s="865"/>
      <c r="J25" s="866"/>
      <c r="K25" s="68">
        <v>15</v>
      </c>
      <c r="L25" s="820"/>
      <c r="M25" s="821"/>
      <c r="N25" s="820"/>
      <c r="O25" s="821"/>
      <c r="P25" s="820"/>
      <c r="Q25" s="821"/>
      <c r="R25" s="820"/>
      <c r="S25" s="710"/>
      <c r="T25" s="821"/>
      <c r="U25" s="820"/>
      <c r="V25" s="821"/>
      <c r="W25" s="820"/>
      <c r="X25" s="821"/>
      <c r="Y25" s="212"/>
      <c r="Z25" s="213"/>
      <c r="AA25" s="213"/>
      <c r="AB25" s="213"/>
      <c r="AC25" s="214"/>
      <c r="AD25" s="214"/>
      <c r="AE25" s="214"/>
      <c r="AF25" s="214"/>
      <c r="AG25" s="214"/>
      <c r="AH25" s="214"/>
      <c r="AI25" s="214"/>
      <c r="AJ25" s="214"/>
      <c r="AK25" s="884"/>
      <c r="AL25" s="885"/>
      <c r="AM25" s="885"/>
      <c r="AN25" s="885"/>
      <c r="AO25" s="886"/>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30"/>
      <c r="C26" s="867"/>
      <c r="D26" s="865"/>
      <c r="E26" s="865"/>
      <c r="F26" s="865"/>
      <c r="G26" s="865"/>
      <c r="H26" s="865"/>
      <c r="I26" s="865"/>
      <c r="J26" s="866"/>
      <c r="K26" s="68">
        <v>16</v>
      </c>
      <c r="L26" s="820"/>
      <c r="M26" s="821"/>
      <c r="N26" s="820"/>
      <c r="O26" s="821"/>
      <c r="P26" s="820"/>
      <c r="Q26" s="821"/>
      <c r="R26" s="820"/>
      <c r="S26" s="710"/>
      <c r="T26" s="821"/>
      <c r="U26" s="820"/>
      <c r="V26" s="821"/>
      <c r="W26" s="820"/>
      <c r="X26" s="821"/>
      <c r="Y26" s="212"/>
      <c r="Z26" s="213"/>
      <c r="AA26" s="213"/>
      <c r="AB26" s="213"/>
      <c r="AC26" s="214"/>
      <c r="AD26" s="214"/>
      <c r="AE26" s="214"/>
      <c r="AF26" s="214"/>
      <c r="AG26" s="214"/>
      <c r="AH26" s="214"/>
      <c r="AI26" s="214"/>
      <c r="AJ26" s="214"/>
      <c r="AK26" s="884"/>
      <c r="AL26" s="885"/>
      <c r="AM26" s="885"/>
      <c r="AN26" s="885"/>
      <c r="AO26" s="886"/>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30"/>
      <c r="C27" s="867"/>
      <c r="D27" s="865"/>
      <c r="E27" s="865"/>
      <c r="F27" s="865"/>
      <c r="G27" s="865"/>
      <c r="H27" s="865"/>
      <c r="I27" s="865"/>
      <c r="J27" s="866"/>
      <c r="K27" s="68">
        <v>17</v>
      </c>
      <c r="L27" s="820"/>
      <c r="M27" s="821"/>
      <c r="N27" s="820"/>
      <c r="O27" s="821"/>
      <c r="P27" s="820"/>
      <c r="Q27" s="821"/>
      <c r="R27" s="820"/>
      <c r="S27" s="710"/>
      <c r="T27" s="821"/>
      <c r="U27" s="820"/>
      <c r="V27" s="821"/>
      <c r="W27" s="820"/>
      <c r="X27" s="821"/>
      <c r="Y27" s="212"/>
      <c r="Z27" s="213"/>
      <c r="AA27" s="213"/>
      <c r="AB27" s="213"/>
      <c r="AC27" s="214"/>
      <c r="AD27" s="214"/>
      <c r="AE27" s="214"/>
      <c r="AF27" s="214"/>
      <c r="AG27" s="214"/>
      <c r="AH27" s="214"/>
      <c r="AI27" s="214"/>
      <c r="AJ27" s="214"/>
      <c r="AK27" s="884"/>
      <c r="AL27" s="885"/>
      <c r="AM27" s="885"/>
      <c r="AN27" s="885"/>
      <c r="AO27" s="886"/>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30"/>
      <c r="C28" s="867"/>
      <c r="D28" s="865"/>
      <c r="E28" s="865"/>
      <c r="F28" s="865"/>
      <c r="G28" s="865"/>
      <c r="H28" s="865"/>
      <c r="I28" s="865"/>
      <c r="J28" s="866"/>
      <c r="K28" s="68">
        <v>18</v>
      </c>
      <c r="L28" s="820"/>
      <c r="M28" s="821"/>
      <c r="N28" s="820"/>
      <c r="O28" s="821"/>
      <c r="P28" s="820"/>
      <c r="Q28" s="821"/>
      <c r="R28" s="820"/>
      <c r="S28" s="710"/>
      <c r="T28" s="821"/>
      <c r="U28" s="820"/>
      <c r="V28" s="821"/>
      <c r="W28" s="820"/>
      <c r="X28" s="821"/>
      <c r="Y28" s="212"/>
      <c r="Z28" s="213"/>
      <c r="AA28" s="213"/>
      <c r="AB28" s="213"/>
      <c r="AC28" s="214"/>
      <c r="AD28" s="214"/>
      <c r="AE28" s="214"/>
      <c r="AF28" s="214"/>
      <c r="AG28" s="214"/>
      <c r="AH28" s="214"/>
      <c r="AI28" s="214"/>
      <c r="AJ28" s="214"/>
      <c r="AK28" s="884"/>
      <c r="AL28" s="885"/>
      <c r="AM28" s="885"/>
      <c r="AN28" s="885"/>
      <c r="AO28" s="886"/>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30"/>
      <c r="C29" s="867"/>
      <c r="D29" s="865"/>
      <c r="E29" s="865"/>
      <c r="F29" s="865"/>
      <c r="G29" s="865"/>
      <c r="H29" s="865"/>
      <c r="I29" s="865"/>
      <c r="J29" s="866"/>
      <c r="K29" s="68">
        <v>19</v>
      </c>
      <c r="L29" s="820"/>
      <c r="M29" s="821"/>
      <c r="N29" s="820"/>
      <c r="O29" s="821"/>
      <c r="P29" s="820"/>
      <c r="Q29" s="821"/>
      <c r="R29" s="820"/>
      <c r="S29" s="710"/>
      <c r="T29" s="821"/>
      <c r="U29" s="820"/>
      <c r="V29" s="821"/>
      <c r="W29" s="820"/>
      <c r="X29" s="821"/>
      <c r="Y29" s="212"/>
      <c r="Z29" s="213"/>
      <c r="AA29" s="213"/>
      <c r="AB29" s="213"/>
      <c r="AC29" s="214"/>
      <c r="AD29" s="214"/>
      <c r="AE29" s="214"/>
      <c r="AF29" s="214"/>
      <c r="AG29" s="214"/>
      <c r="AH29" s="214"/>
      <c r="AI29" s="214"/>
      <c r="AJ29" s="214"/>
      <c r="AK29" s="884"/>
      <c r="AL29" s="885"/>
      <c r="AM29" s="885"/>
      <c r="AN29" s="885"/>
      <c r="AO29" s="886"/>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30"/>
      <c r="C30" s="867"/>
      <c r="D30" s="865"/>
      <c r="E30" s="865"/>
      <c r="F30" s="865"/>
      <c r="G30" s="865"/>
      <c r="H30" s="865"/>
      <c r="I30" s="865"/>
      <c r="J30" s="866"/>
      <c r="K30" s="68">
        <v>20</v>
      </c>
      <c r="L30" s="820"/>
      <c r="M30" s="821"/>
      <c r="N30" s="820"/>
      <c r="O30" s="821"/>
      <c r="P30" s="820"/>
      <c r="Q30" s="821"/>
      <c r="R30" s="820"/>
      <c r="S30" s="710"/>
      <c r="T30" s="821"/>
      <c r="U30" s="820"/>
      <c r="V30" s="821"/>
      <c r="W30" s="820"/>
      <c r="X30" s="821"/>
      <c r="Y30" s="212"/>
      <c r="Z30" s="213"/>
      <c r="AA30" s="213"/>
      <c r="AB30" s="213"/>
      <c r="AC30" s="214"/>
      <c r="AD30" s="214"/>
      <c r="AE30" s="214"/>
      <c r="AF30" s="214"/>
      <c r="AG30" s="214"/>
      <c r="AH30" s="214"/>
      <c r="AI30" s="214"/>
      <c r="AJ30" s="214"/>
      <c r="AK30" s="884"/>
      <c r="AL30" s="885"/>
      <c r="AM30" s="885"/>
      <c r="AN30" s="885"/>
      <c r="AO30" s="886"/>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30"/>
      <c r="C31" s="867"/>
      <c r="D31" s="865"/>
      <c r="E31" s="865"/>
      <c r="F31" s="865"/>
      <c r="G31" s="865"/>
      <c r="H31" s="865"/>
      <c r="I31" s="865"/>
      <c r="J31" s="866"/>
      <c r="K31" s="68">
        <v>21</v>
      </c>
      <c r="L31" s="820"/>
      <c r="M31" s="821"/>
      <c r="N31" s="820"/>
      <c r="O31" s="821"/>
      <c r="P31" s="820"/>
      <c r="Q31" s="821"/>
      <c r="R31" s="820"/>
      <c r="S31" s="710"/>
      <c r="T31" s="821"/>
      <c r="U31" s="820"/>
      <c r="V31" s="821"/>
      <c r="W31" s="820"/>
      <c r="X31" s="821"/>
      <c r="Y31" s="212"/>
      <c r="Z31" s="213"/>
      <c r="AA31" s="213"/>
      <c r="AB31" s="213"/>
      <c r="AC31" s="214"/>
      <c r="AD31" s="214"/>
      <c r="AE31" s="214"/>
      <c r="AF31" s="214"/>
      <c r="AG31" s="214"/>
      <c r="AH31" s="214"/>
      <c r="AI31" s="214"/>
      <c r="AJ31" s="214"/>
      <c r="AK31" s="884"/>
      <c r="AL31" s="885"/>
      <c r="AM31" s="885"/>
      <c r="AN31" s="885"/>
      <c r="AO31" s="886"/>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30"/>
      <c r="C32" s="867"/>
      <c r="D32" s="865"/>
      <c r="E32" s="865"/>
      <c r="F32" s="865"/>
      <c r="G32" s="865"/>
      <c r="H32" s="865"/>
      <c r="I32" s="865"/>
      <c r="J32" s="866"/>
      <c r="K32" s="68">
        <v>22</v>
      </c>
      <c r="L32" s="820"/>
      <c r="M32" s="821"/>
      <c r="N32" s="820"/>
      <c r="O32" s="821"/>
      <c r="P32" s="820"/>
      <c r="Q32" s="821"/>
      <c r="R32" s="820"/>
      <c r="S32" s="710"/>
      <c r="T32" s="821"/>
      <c r="U32" s="820"/>
      <c r="V32" s="821"/>
      <c r="W32" s="820"/>
      <c r="X32" s="821"/>
      <c r="Y32" s="212"/>
      <c r="Z32" s="213"/>
      <c r="AA32" s="213"/>
      <c r="AB32" s="213"/>
      <c r="AC32" s="214"/>
      <c r="AD32" s="214"/>
      <c r="AE32" s="214"/>
      <c r="AF32" s="214"/>
      <c r="AG32" s="214"/>
      <c r="AH32" s="214"/>
      <c r="AI32" s="214"/>
      <c r="AJ32" s="214"/>
      <c r="AK32" s="884"/>
      <c r="AL32" s="885"/>
      <c r="AM32" s="885"/>
      <c r="AN32" s="885"/>
      <c r="AO32" s="886"/>
      <c r="AP32" s="2"/>
      <c r="AQ32" s="161">
        <f t="shared" ref="AQ32" si="9">IF(P37="材質劣化",2,IF(P37="漏水",3,1))</f>
        <v>1</v>
      </c>
      <c r="AR32" s="3"/>
      <c r="AS32" s="860"/>
      <c r="AT32" s="860"/>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30"/>
      <c r="C33" s="867"/>
      <c r="D33" s="865"/>
      <c r="E33" s="865"/>
      <c r="F33" s="865"/>
      <c r="G33" s="865"/>
      <c r="H33" s="865"/>
      <c r="I33" s="865"/>
      <c r="J33" s="866"/>
      <c r="K33" s="68">
        <v>23</v>
      </c>
      <c r="L33" s="820"/>
      <c r="M33" s="821"/>
      <c r="N33" s="820"/>
      <c r="O33" s="821"/>
      <c r="P33" s="820"/>
      <c r="Q33" s="821"/>
      <c r="R33" s="820"/>
      <c r="S33" s="710"/>
      <c r="T33" s="821"/>
      <c r="U33" s="820"/>
      <c r="V33" s="821"/>
      <c r="W33" s="820"/>
      <c r="X33" s="821"/>
      <c r="Y33" s="212"/>
      <c r="Z33" s="213"/>
      <c r="AA33" s="213"/>
      <c r="AB33" s="213"/>
      <c r="AC33" s="214"/>
      <c r="AD33" s="214"/>
      <c r="AE33" s="214"/>
      <c r="AF33" s="214"/>
      <c r="AG33" s="214"/>
      <c r="AH33" s="214"/>
      <c r="AI33" s="214"/>
      <c r="AJ33" s="214"/>
      <c r="AK33" s="884"/>
      <c r="AL33" s="885"/>
      <c r="AM33" s="885"/>
      <c r="AN33" s="885"/>
      <c r="AO33" s="886"/>
      <c r="AP33" s="2"/>
      <c r="AQ33" s="161">
        <f t="shared" ref="AQ33" si="10">IF(P33="材質劣化",2,IF(P33="漏水",3,1))</f>
        <v>1</v>
      </c>
      <c r="AR33" s="3"/>
      <c r="AS33" s="888"/>
      <c r="AT33" s="888"/>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30"/>
      <c r="C34" s="867"/>
      <c r="D34" s="865"/>
      <c r="E34" s="865"/>
      <c r="F34" s="865"/>
      <c r="G34" s="865"/>
      <c r="H34" s="865"/>
      <c r="I34" s="865"/>
      <c r="J34" s="866"/>
      <c r="K34" s="68">
        <v>24</v>
      </c>
      <c r="L34" s="820"/>
      <c r="M34" s="821"/>
      <c r="N34" s="820"/>
      <c r="O34" s="821"/>
      <c r="P34" s="820"/>
      <c r="Q34" s="821"/>
      <c r="R34" s="820"/>
      <c r="S34" s="710"/>
      <c r="T34" s="821"/>
      <c r="U34" s="820"/>
      <c r="V34" s="821"/>
      <c r="W34" s="820"/>
      <c r="X34" s="821"/>
      <c r="Y34" s="212"/>
      <c r="Z34" s="213"/>
      <c r="AA34" s="213"/>
      <c r="AB34" s="213"/>
      <c r="AC34" s="214"/>
      <c r="AD34" s="214"/>
      <c r="AE34" s="214"/>
      <c r="AF34" s="214"/>
      <c r="AG34" s="214"/>
      <c r="AH34" s="214"/>
      <c r="AI34" s="214"/>
      <c r="AJ34" s="214"/>
      <c r="AK34" s="884"/>
      <c r="AL34" s="885"/>
      <c r="AM34" s="885"/>
      <c r="AN34" s="885"/>
      <c r="AO34" s="886"/>
      <c r="AP34" s="2"/>
      <c r="AQ34" s="161">
        <f t="shared" ref="AQ34" si="11">IF(P36="材質劣化",2,IF(P36="漏水",3,1))</f>
        <v>1</v>
      </c>
      <c r="AR34" s="3"/>
      <c r="AS34" s="887"/>
      <c r="AT34" s="887"/>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30"/>
      <c r="C35" s="867"/>
      <c r="D35" s="865"/>
      <c r="E35" s="865"/>
      <c r="F35" s="865"/>
      <c r="G35" s="865"/>
      <c r="H35" s="865"/>
      <c r="I35" s="865"/>
      <c r="J35" s="866"/>
      <c r="K35" s="899" t="s">
        <v>377</v>
      </c>
      <c r="L35" s="831" t="s">
        <v>181</v>
      </c>
      <c r="M35" s="831"/>
      <c r="N35" s="831"/>
      <c r="O35" s="831"/>
      <c r="P35" s="831"/>
      <c r="Q35" s="831"/>
      <c r="R35" s="831"/>
      <c r="S35" s="831"/>
      <c r="T35" s="831"/>
      <c r="U35" s="831"/>
      <c r="V35" s="831"/>
      <c r="W35" s="831"/>
      <c r="X35" s="831"/>
      <c r="Y35" s="874" t="s">
        <v>331</v>
      </c>
      <c r="Z35" s="875"/>
      <c r="AA35" s="875"/>
      <c r="AB35" s="857"/>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1" t="s">
        <v>456</v>
      </c>
      <c r="AL35" s="831"/>
      <c r="AM35" s="903" t="s">
        <v>505</v>
      </c>
      <c r="AN35" s="903"/>
      <c r="AO35" s="90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30"/>
      <c r="C36" s="867"/>
      <c r="D36" s="865"/>
      <c r="E36" s="865"/>
      <c r="F36" s="865"/>
      <c r="G36" s="865"/>
      <c r="H36" s="865"/>
      <c r="I36" s="865"/>
      <c r="J36" s="866"/>
      <c r="K36" s="900"/>
      <c r="L36" s="845" t="s">
        <v>332</v>
      </c>
      <c r="M36" s="846"/>
      <c r="N36" s="881"/>
      <c r="O36" s="845" t="s">
        <v>556</v>
      </c>
      <c r="P36" s="846"/>
      <c r="Q36" s="846"/>
      <c r="R36" s="846"/>
      <c r="S36" s="846"/>
      <c r="T36" s="846"/>
      <c r="U36" s="846"/>
      <c r="V36" s="846"/>
      <c r="W36" s="846"/>
      <c r="X36" s="881"/>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1"/>
      <c r="AL36" s="831"/>
      <c r="AM36" s="903"/>
      <c r="AN36" s="903"/>
      <c r="AO36" s="90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30"/>
      <c r="C37" s="867"/>
      <c r="D37" s="865"/>
      <c r="E37" s="865"/>
      <c r="F37" s="865"/>
      <c r="G37" s="865"/>
      <c r="H37" s="865"/>
      <c r="I37" s="865"/>
      <c r="J37" s="866"/>
      <c r="K37" s="900"/>
      <c r="L37" s="849"/>
      <c r="M37" s="850"/>
      <c r="N37" s="882"/>
      <c r="O37" s="849"/>
      <c r="P37" s="850"/>
      <c r="Q37" s="850"/>
      <c r="R37" s="850"/>
      <c r="S37" s="850"/>
      <c r="T37" s="850"/>
      <c r="U37" s="850"/>
      <c r="V37" s="850"/>
      <c r="W37" s="850"/>
      <c r="X37" s="882"/>
      <c r="Y37" s="889">
        <f>IF(COUNTIF(Y11:Y34,"〇")&gt;0,1,0)</f>
        <v>0</v>
      </c>
      <c r="Z37" s="889">
        <f t="shared" ref="Z37:AB37" si="14">IF(COUNTIF(Z11:Z34,"〇")&gt;0,1,0)</f>
        <v>0</v>
      </c>
      <c r="AA37" s="889">
        <f t="shared" si="14"/>
        <v>0</v>
      </c>
      <c r="AB37" s="889">
        <f t="shared" si="14"/>
        <v>0</v>
      </c>
      <c r="AC37" s="889">
        <f>COUNTA(AC11:AC34)</f>
        <v>0</v>
      </c>
      <c r="AD37" s="889">
        <f t="shared" ref="AD37:AI37" si="15">COUNTA(AD11:AD34)</f>
        <v>0</v>
      </c>
      <c r="AE37" s="889">
        <f t="shared" si="15"/>
        <v>0</v>
      </c>
      <c r="AF37" s="889">
        <f t="shared" si="15"/>
        <v>0</v>
      </c>
      <c r="AG37" s="889">
        <f t="shared" si="15"/>
        <v>0</v>
      </c>
      <c r="AH37" s="889">
        <f t="shared" si="15"/>
        <v>0</v>
      </c>
      <c r="AI37" s="889">
        <f t="shared" si="15"/>
        <v>0</v>
      </c>
      <c r="AJ37" s="889">
        <f>COUNTA(AJ11:AJ34)</f>
        <v>0</v>
      </c>
      <c r="AK37" s="831"/>
      <c r="AL37" s="831"/>
      <c r="AM37" s="903"/>
      <c r="AN37" s="903"/>
      <c r="AO37" s="90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30"/>
      <c r="C38" s="867"/>
      <c r="D38" s="865"/>
      <c r="E38" s="865"/>
      <c r="F38" s="865"/>
      <c r="G38" s="865"/>
      <c r="H38" s="865"/>
      <c r="I38" s="865"/>
      <c r="J38" s="866"/>
      <c r="K38" s="900"/>
      <c r="L38" s="853"/>
      <c r="M38" s="854"/>
      <c r="N38" s="883"/>
      <c r="O38" s="853"/>
      <c r="P38" s="854"/>
      <c r="Q38" s="854"/>
      <c r="R38" s="854"/>
      <c r="S38" s="854"/>
      <c r="T38" s="854"/>
      <c r="U38" s="854"/>
      <c r="V38" s="854"/>
      <c r="W38" s="854"/>
      <c r="X38" s="883"/>
      <c r="Y38" s="889"/>
      <c r="Z38" s="889"/>
      <c r="AA38" s="889"/>
      <c r="AB38" s="889"/>
      <c r="AC38" s="889"/>
      <c r="AD38" s="889"/>
      <c r="AE38" s="889"/>
      <c r="AF38" s="889"/>
      <c r="AG38" s="889"/>
      <c r="AH38" s="889"/>
      <c r="AI38" s="889"/>
      <c r="AJ38" s="889"/>
      <c r="AK38" s="831"/>
      <c r="AL38" s="831"/>
      <c r="AM38" s="903"/>
      <c r="AN38" s="903"/>
      <c r="AO38" s="90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30"/>
      <c r="C39" s="867"/>
      <c r="D39" s="865"/>
      <c r="E39" s="865"/>
      <c r="F39" s="865"/>
      <c r="G39" s="865"/>
      <c r="H39" s="865"/>
      <c r="I39" s="865"/>
      <c r="J39" s="865"/>
      <c r="K39" s="897" t="s">
        <v>557</v>
      </c>
      <c r="L39" s="901" t="s">
        <v>641</v>
      </c>
      <c r="M39" s="902"/>
      <c r="N39" s="902"/>
      <c r="O39" s="902"/>
      <c r="P39" s="902"/>
      <c r="Q39" s="902"/>
      <c r="R39" s="902"/>
      <c r="S39" s="902"/>
      <c r="T39" s="902"/>
      <c r="U39" s="902"/>
      <c r="V39" s="902"/>
      <c r="W39" s="902"/>
      <c r="X39" s="902"/>
      <c r="Y39" s="902"/>
      <c r="Z39" s="902"/>
      <c r="AA39" s="902"/>
      <c r="AB39" s="902"/>
      <c r="AC39" s="902"/>
      <c r="AD39" s="902"/>
      <c r="AE39" s="902"/>
      <c r="AF39" s="902"/>
      <c r="AG39" s="902"/>
      <c r="AH39" s="902"/>
      <c r="AI39" s="902"/>
      <c r="AJ39" s="902"/>
      <c r="AK39" s="891"/>
      <c r="AL39" s="891"/>
      <c r="AM39" s="891"/>
      <c r="AN39" s="891"/>
      <c r="AO39" s="892"/>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30"/>
      <c r="C40" s="867"/>
      <c r="D40" s="865"/>
      <c r="E40" s="865"/>
      <c r="F40" s="865"/>
      <c r="G40" s="865"/>
      <c r="H40" s="865"/>
      <c r="I40" s="865"/>
      <c r="J40" s="865"/>
      <c r="K40" s="898"/>
      <c r="L40" s="891"/>
      <c r="M40" s="891"/>
      <c r="N40" s="891"/>
      <c r="O40" s="891"/>
      <c r="P40" s="891"/>
      <c r="Q40" s="891"/>
      <c r="R40" s="891"/>
      <c r="S40" s="891"/>
      <c r="T40" s="891"/>
      <c r="U40" s="891"/>
      <c r="V40" s="891"/>
      <c r="W40" s="891"/>
      <c r="X40" s="891"/>
      <c r="Y40" s="891"/>
      <c r="Z40" s="891"/>
      <c r="AA40" s="891"/>
      <c r="AB40" s="891"/>
      <c r="AC40" s="891"/>
      <c r="AD40" s="891"/>
      <c r="AE40" s="891"/>
      <c r="AF40" s="891"/>
      <c r="AG40" s="891"/>
      <c r="AH40" s="891"/>
      <c r="AI40" s="891"/>
      <c r="AJ40" s="891"/>
      <c r="AK40" s="891"/>
      <c r="AL40" s="891"/>
      <c r="AM40" s="891"/>
      <c r="AN40" s="891"/>
      <c r="AO40" s="892"/>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30"/>
      <c r="C41" s="867"/>
      <c r="D41" s="865"/>
      <c r="E41" s="865"/>
      <c r="F41" s="865"/>
      <c r="G41" s="865"/>
      <c r="H41" s="865"/>
      <c r="I41" s="865"/>
      <c r="J41" s="865"/>
      <c r="K41" s="898"/>
      <c r="L41" s="891"/>
      <c r="M41" s="891"/>
      <c r="N41" s="891"/>
      <c r="O41" s="891"/>
      <c r="P41" s="891"/>
      <c r="Q41" s="891"/>
      <c r="R41" s="891"/>
      <c r="S41" s="891"/>
      <c r="T41" s="891"/>
      <c r="U41" s="891"/>
      <c r="V41" s="891"/>
      <c r="W41" s="891"/>
      <c r="X41" s="891"/>
      <c r="Y41" s="891"/>
      <c r="Z41" s="891"/>
      <c r="AA41" s="891"/>
      <c r="AB41" s="891"/>
      <c r="AC41" s="891"/>
      <c r="AD41" s="891"/>
      <c r="AE41" s="891"/>
      <c r="AF41" s="891"/>
      <c r="AG41" s="891"/>
      <c r="AH41" s="891"/>
      <c r="AI41" s="891"/>
      <c r="AJ41" s="891"/>
      <c r="AK41" s="891"/>
      <c r="AL41" s="891"/>
      <c r="AM41" s="891"/>
      <c r="AN41" s="891"/>
      <c r="AO41" s="892"/>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30"/>
      <c r="C42" s="867"/>
      <c r="D42" s="865"/>
      <c r="E42" s="865"/>
      <c r="F42" s="865"/>
      <c r="G42" s="865"/>
      <c r="H42" s="865"/>
      <c r="I42" s="865"/>
      <c r="J42" s="865"/>
      <c r="K42" s="898"/>
      <c r="L42" s="895"/>
      <c r="M42" s="895"/>
      <c r="N42" s="895"/>
      <c r="O42" s="895"/>
      <c r="P42" s="895"/>
      <c r="Q42" s="895"/>
      <c r="R42" s="895"/>
      <c r="S42" s="895"/>
      <c r="T42" s="895"/>
      <c r="U42" s="895"/>
      <c r="V42" s="895"/>
      <c r="W42" s="895"/>
      <c r="X42" s="895"/>
      <c r="Y42" s="895"/>
      <c r="Z42" s="895"/>
      <c r="AA42" s="895"/>
      <c r="AB42" s="895"/>
      <c r="AC42" s="895"/>
      <c r="AD42" s="895"/>
      <c r="AE42" s="895"/>
      <c r="AF42" s="895"/>
      <c r="AG42" s="895"/>
      <c r="AH42" s="895"/>
      <c r="AI42" s="895"/>
      <c r="AJ42" s="895"/>
      <c r="AK42" s="895"/>
      <c r="AL42" s="895"/>
      <c r="AM42" s="895"/>
      <c r="AN42" s="895"/>
      <c r="AO42" s="896"/>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30"/>
      <c r="C43" s="867"/>
      <c r="D43" s="865"/>
      <c r="E43" s="865"/>
      <c r="F43" s="865"/>
      <c r="G43" s="865"/>
      <c r="H43" s="865"/>
      <c r="I43" s="865"/>
      <c r="J43" s="866"/>
      <c r="K43" s="893" t="s">
        <v>333</v>
      </c>
      <c r="L43" s="893"/>
      <c r="M43" s="893"/>
      <c r="N43" s="893"/>
      <c r="O43" s="893"/>
      <c r="P43" s="893"/>
      <c r="Q43" s="893"/>
      <c r="R43" s="893"/>
      <c r="S43" s="893"/>
      <c r="T43" s="893"/>
      <c r="U43" s="893"/>
      <c r="V43" s="893"/>
      <c r="W43" s="893"/>
      <c r="X43" s="893"/>
      <c r="Y43" s="893"/>
      <c r="Z43" s="893"/>
      <c r="AA43" s="893"/>
      <c r="AB43" s="893"/>
      <c r="AC43" s="893"/>
      <c r="AD43" s="893"/>
      <c r="AE43" s="893"/>
      <c r="AF43" s="893"/>
      <c r="AG43" s="893"/>
      <c r="AH43" s="893"/>
      <c r="AI43" s="893"/>
      <c r="AJ43" s="893"/>
      <c r="AK43" s="893"/>
      <c r="AL43" s="893"/>
      <c r="AM43" s="893"/>
      <c r="AN43" s="893"/>
      <c r="AO43" s="89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30"/>
      <c r="C44" s="867"/>
      <c r="D44" s="865"/>
      <c r="E44" s="865"/>
      <c r="F44" s="865"/>
      <c r="G44" s="865"/>
      <c r="H44" s="865"/>
      <c r="I44" s="865"/>
      <c r="J44" s="866"/>
      <c r="K44" s="890" t="s">
        <v>412</v>
      </c>
      <c r="L44" s="891"/>
      <c r="M44" s="891"/>
      <c r="N44" s="891"/>
      <c r="O44" s="891"/>
      <c r="P44" s="891"/>
      <c r="Q44" s="891"/>
      <c r="R44" s="891"/>
      <c r="S44" s="891"/>
      <c r="T44" s="891"/>
      <c r="U44" s="891"/>
      <c r="V44" s="891"/>
      <c r="W44" s="891"/>
      <c r="X44" s="891"/>
      <c r="Y44" s="891"/>
      <c r="Z44" s="891"/>
      <c r="AA44" s="891"/>
      <c r="AB44" s="891"/>
      <c r="AC44" s="891"/>
      <c r="AD44" s="891"/>
      <c r="AE44" s="891"/>
      <c r="AF44" s="891"/>
      <c r="AG44" s="891"/>
      <c r="AH44" s="891"/>
      <c r="AI44" s="891"/>
      <c r="AJ44" s="891"/>
      <c r="AK44" s="891"/>
      <c r="AL44" s="891"/>
      <c r="AM44" s="891"/>
      <c r="AN44" s="891"/>
      <c r="AO44" s="892"/>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68"/>
      <c r="D45" s="869"/>
      <c r="E45" s="869"/>
      <c r="F45" s="869"/>
      <c r="G45" s="869"/>
      <c r="H45" s="869"/>
      <c r="I45" s="869"/>
      <c r="J45" s="870"/>
      <c r="K45" s="894" t="s">
        <v>555</v>
      </c>
      <c r="L45" s="895"/>
      <c r="M45" s="895"/>
      <c r="N45" s="895"/>
      <c r="O45" s="895"/>
      <c r="P45" s="895"/>
      <c r="Q45" s="895"/>
      <c r="R45" s="895"/>
      <c r="S45" s="895"/>
      <c r="T45" s="895"/>
      <c r="U45" s="895"/>
      <c r="V45" s="895"/>
      <c r="W45" s="895"/>
      <c r="X45" s="895"/>
      <c r="Y45" s="895"/>
      <c r="Z45" s="895"/>
      <c r="AA45" s="895"/>
      <c r="AB45" s="895"/>
      <c r="AC45" s="895"/>
      <c r="AD45" s="895"/>
      <c r="AE45" s="895"/>
      <c r="AF45" s="895"/>
      <c r="AG45" s="895"/>
      <c r="AH45" s="895"/>
      <c r="AI45" s="895"/>
      <c r="AJ45" s="895"/>
      <c r="AK45" s="895"/>
      <c r="AL45" s="895"/>
      <c r="AM45" s="895"/>
      <c r="AN45" s="895"/>
      <c r="AO45" s="896"/>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74" priority="3">
      <formula>$AQ11=2</formula>
    </cfRule>
  </conditionalFormatting>
  <conditionalFormatting sqref="Y29:AB29 AG29:AJ29">
    <cfRule type="expression" dxfId="73" priority="16">
      <formula>$AQ28=2</formula>
    </cfRule>
  </conditionalFormatting>
  <conditionalFormatting sqref="Y30:AB31 AG30:AJ31">
    <cfRule type="expression" dxfId="72" priority="13">
      <formula>$AQ28=2</formula>
    </cfRule>
  </conditionalFormatting>
  <conditionalFormatting sqref="Y32:AB32 AG32:AJ32">
    <cfRule type="expression" dxfId="71" priority="10">
      <formula>$AQ29=2</formula>
    </cfRule>
  </conditionalFormatting>
  <conditionalFormatting sqref="Y33:AB33 AG33:AJ33">
    <cfRule type="expression" dxfId="70" priority="7">
      <formula>$AQ29=2</formula>
    </cfRule>
  </conditionalFormatting>
  <conditionalFormatting sqref="Y34:AB34 AG34:AJ34">
    <cfRule type="expression" dxfId="69" priority="4">
      <formula>$AQ29=2</formula>
    </cfRule>
  </conditionalFormatting>
  <conditionalFormatting sqref="Y11:AF28">
    <cfRule type="expression" dxfId="68" priority="2">
      <formula>$AQ11=3</formula>
    </cfRule>
  </conditionalFormatting>
  <conditionalFormatting sqref="Y29:AF29">
    <cfRule type="expression" dxfId="67" priority="17">
      <formula>$AQ28=3</formula>
    </cfRule>
  </conditionalFormatting>
  <conditionalFormatting sqref="Y30:AF31">
    <cfRule type="expression" dxfId="66" priority="14">
      <formula>$AQ28=3</formula>
    </cfRule>
  </conditionalFormatting>
  <conditionalFormatting sqref="Y32:AF32">
    <cfRule type="expression" dxfId="65" priority="11">
      <formula>$AQ29=3</formula>
    </cfRule>
  </conditionalFormatting>
  <conditionalFormatting sqref="Y33:AF33">
    <cfRule type="expression" dxfId="64" priority="8">
      <formula>$AQ29=3</formula>
    </cfRule>
  </conditionalFormatting>
  <conditionalFormatting sqref="Y34:AF34">
    <cfRule type="expression" dxfId="63" priority="5">
      <formula>$AQ29=3</formula>
    </cfRule>
  </conditionalFormatting>
  <conditionalFormatting sqref="AC11:AJ28">
    <cfRule type="expression" dxfId="62" priority="1">
      <formula>$AQ11=1</formula>
    </cfRule>
  </conditionalFormatting>
  <conditionalFormatting sqref="AC29:AJ29">
    <cfRule type="expression" dxfId="61" priority="18">
      <formula>$AQ28=1</formula>
    </cfRule>
  </conditionalFormatting>
  <conditionalFormatting sqref="AC30:AJ31">
    <cfRule type="expression" dxfId="60" priority="15">
      <formula>$AQ28=1</formula>
    </cfRule>
  </conditionalFormatting>
  <conditionalFormatting sqref="AC32:AJ32">
    <cfRule type="expression" dxfId="59" priority="12">
      <formula>$AQ29=1</formula>
    </cfRule>
  </conditionalFormatting>
  <conditionalFormatting sqref="AC33:AJ33">
    <cfRule type="expression" dxfId="58" priority="9">
      <formula>$AQ29=1</formula>
    </cfRule>
  </conditionalFormatting>
  <conditionalFormatting sqref="AC34:AJ34">
    <cfRule type="expression" dxfId="57" priority="6">
      <formula>$AQ29=1</formula>
    </cfRule>
  </conditionalFormatting>
  <dataValidations count="2">
    <dataValidation type="list" allowBlank="1" showInputMessage="1" showErrorMessage="1" sqref="Y11:AB34" xr:uid="{B7E2224C-1211-4E20-A0F8-AD45F6BE8B22}">
      <formula1>"〇,"</formula1>
    </dataValidation>
    <dataValidation type="list" allowBlank="1" showInputMessage="1" showErrorMessage="1" sqref="N11:O34" xr:uid="{CA93CB6D-9A41-4EC4-9393-965B2CCF9E33}">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C7B45C5-0D9B-4962-9D12-811147F5EEE1}">
          <x14:formula1>
            <xm:f>'(参考)リスト'!$G$16:$G$19</xm:f>
          </x14:formula1>
          <xm:sqref>AM35:AO38</xm:sqref>
        </x14:dataValidation>
        <x14:dataValidation type="list" allowBlank="1" showInputMessage="1" showErrorMessage="1" xr:uid="{AA06BE75-D346-4E99-9A65-14A1119E209D}">
          <x14:formula1>
            <xm:f>'(参考)リスト'!$B$16:$B$21</xm:f>
          </x14:formula1>
          <xm:sqref>L11:M34</xm:sqref>
        </x14:dataValidation>
        <x14:dataValidation type="list" allowBlank="1" showInputMessage="1" showErrorMessage="1" xr:uid="{66FBFBD9-81BA-48C8-B06B-04A4CA007DDC}">
          <x14:formula1>
            <xm:f>'(参考)リスト'!$E$16:$E$27</xm:f>
          </x14:formula1>
          <xm:sqref>R11:T34</xm:sqref>
        </x14:dataValidation>
        <x14:dataValidation type="list" allowBlank="1" showInputMessage="1" showErrorMessage="1" xr:uid="{B3A53A51-5F56-441E-A2B8-138CA61D1102}">
          <x14:formula1>
            <xm:f>'(参考)リスト'!$D$16:$D$18</xm:f>
          </x14:formula1>
          <xm:sqref>P11:Q34</xm:sqref>
        </x14:dataValidation>
        <x14:dataValidation type="list" allowBlank="1" showInputMessage="1" showErrorMessage="1" xr:uid="{F0E2075A-C587-4802-BC1B-C91D64D8D0D3}">
          <x14:formula1>
            <xm:f>'(参考)リスト'!$F$16:$F$21</xm:f>
          </x14:formula1>
          <xm:sqref>U11:X34</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9168A2-5418-4EC5-9F1D-B7D7777BF0C7}">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3" t="s">
        <v>502</v>
      </c>
      <c r="AV1" s="842" t="s">
        <v>403</v>
      </c>
      <c r="AW1" s="842"/>
      <c r="AX1" s="842"/>
      <c r="AY1" s="843" t="s">
        <v>46</v>
      </c>
      <c r="AZ1" s="843"/>
      <c r="BA1" s="843"/>
      <c r="BB1" s="843"/>
      <c r="BC1" s="843"/>
      <c r="BD1" s="843"/>
      <c r="BE1" s="843"/>
      <c r="BF1" s="843"/>
      <c r="BG1" s="843"/>
      <c r="BH1" s="843"/>
      <c r="BI1" s="843"/>
      <c r="BJ1" s="843"/>
      <c r="BK1" s="843" t="s">
        <v>45</v>
      </c>
      <c r="BL1" s="843"/>
      <c r="BM1" s="843"/>
      <c r="BN1" s="843"/>
      <c r="BO1" s="843"/>
      <c r="BP1" s="843"/>
      <c r="BQ1" s="843"/>
      <c r="BR1" s="843"/>
      <c r="BS1" s="843"/>
      <c r="BT1" s="843"/>
      <c r="BU1" s="843"/>
      <c r="BV1" s="843"/>
      <c r="BW1" s="832"/>
      <c r="BX1" s="832"/>
      <c r="BY1" s="832"/>
      <c r="BZ1" s="832"/>
      <c r="CA1" s="832"/>
      <c r="CB1" s="832"/>
      <c r="CC1" s="832"/>
      <c r="CD1" s="832"/>
      <c r="CE1" s="832"/>
      <c r="CF1" s="832"/>
      <c r="CG1" s="832"/>
      <c r="CH1" s="83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34"/>
      <c r="AV2" s="842" t="s">
        <v>402</v>
      </c>
      <c r="AW2" s="844" t="s">
        <v>401</v>
      </c>
      <c r="AX2" s="844" t="s">
        <v>457</v>
      </c>
      <c r="AY2" s="843" t="s">
        <v>503</v>
      </c>
      <c r="AZ2" s="843"/>
      <c r="BA2" s="843"/>
      <c r="BB2" s="843"/>
      <c r="BC2" s="843"/>
      <c r="BD2" s="843"/>
      <c r="BE2" s="843"/>
      <c r="BF2" s="843"/>
      <c r="BG2" s="843"/>
      <c r="BH2" s="843"/>
      <c r="BI2" s="843"/>
      <c r="BJ2" s="843"/>
      <c r="BK2" s="843" t="s">
        <v>44</v>
      </c>
      <c r="BL2" s="843"/>
      <c r="BM2" s="843"/>
      <c r="BN2" s="843"/>
      <c r="BO2" s="843" t="s">
        <v>43</v>
      </c>
      <c r="BP2" s="843"/>
      <c r="BQ2" s="843"/>
      <c r="BR2" s="843"/>
      <c r="BS2" s="843"/>
      <c r="BT2" s="843"/>
      <c r="BU2" s="843"/>
      <c r="BV2" s="843"/>
      <c r="BW2" s="860"/>
      <c r="BX2" s="860"/>
      <c r="BY2" s="860"/>
      <c r="BZ2" s="860"/>
      <c r="CA2" s="832"/>
      <c r="CB2" s="832"/>
      <c r="CC2" s="832"/>
      <c r="CD2" s="832"/>
      <c r="CE2" s="832"/>
      <c r="CF2" s="832"/>
      <c r="CG2" s="832"/>
      <c r="CH2" s="832"/>
    </row>
    <row r="3" spans="1:86" ht="24.95" customHeight="1" x14ac:dyDescent="0.15">
      <c r="A3" s="2"/>
      <c r="B3" s="560" t="s">
        <v>318</v>
      </c>
      <c r="C3" s="861"/>
      <c r="D3" s="861"/>
      <c r="E3" s="862"/>
      <c r="F3" s="862"/>
      <c r="G3" s="862"/>
      <c r="H3" s="862"/>
      <c r="I3" s="862"/>
      <c r="J3" s="862"/>
      <c r="K3" s="861"/>
      <c r="L3" s="861"/>
      <c r="M3" s="861"/>
      <c r="N3" s="861"/>
      <c r="O3" s="861"/>
      <c r="P3" s="861"/>
      <c r="Q3" s="861"/>
      <c r="R3" s="861"/>
      <c r="S3" s="861"/>
      <c r="T3" s="861"/>
      <c r="U3" s="861"/>
      <c r="V3" s="861"/>
      <c r="W3" s="861"/>
      <c r="X3" s="861"/>
      <c r="Y3" s="861"/>
      <c r="Z3" s="861"/>
      <c r="AA3" s="861"/>
      <c r="AB3" s="861"/>
      <c r="AC3" s="861"/>
      <c r="AD3" s="861"/>
      <c r="AE3" s="861"/>
      <c r="AF3" s="861"/>
      <c r="AG3" s="861"/>
      <c r="AH3" s="861"/>
      <c r="AI3" s="861"/>
      <c r="AJ3" s="861"/>
      <c r="AK3" s="861"/>
      <c r="AL3" s="861"/>
      <c r="AM3" s="861"/>
      <c r="AN3" s="861"/>
      <c r="AO3" s="861"/>
      <c r="AP3" s="39"/>
      <c r="AQ3" s="3"/>
      <c r="AR3" s="3"/>
      <c r="AS3" s="3"/>
      <c r="AT3" s="3"/>
      <c r="AU3" s="834"/>
      <c r="AV3" s="842"/>
      <c r="AW3" s="844"/>
      <c r="AX3" s="844"/>
      <c r="AY3" s="843" t="s">
        <v>42</v>
      </c>
      <c r="AZ3" s="843"/>
      <c r="BA3" s="843"/>
      <c r="BB3" s="843"/>
      <c r="BC3" s="843" t="s">
        <v>41</v>
      </c>
      <c r="BD3" s="843"/>
      <c r="BE3" s="843"/>
      <c r="BF3" s="843"/>
      <c r="BG3" s="843" t="s">
        <v>40</v>
      </c>
      <c r="BH3" s="843"/>
      <c r="BI3" s="843"/>
      <c r="BJ3" s="843"/>
      <c r="BK3" s="843" t="s">
        <v>236</v>
      </c>
      <c r="BL3" s="843"/>
      <c r="BM3" s="843"/>
      <c r="BN3" s="843"/>
      <c r="BO3" s="843" t="s">
        <v>41</v>
      </c>
      <c r="BP3" s="843"/>
      <c r="BQ3" s="843"/>
      <c r="BR3" s="843"/>
      <c r="BS3" s="843" t="s">
        <v>40</v>
      </c>
      <c r="BT3" s="843"/>
      <c r="BU3" s="843"/>
      <c r="BV3" s="843"/>
      <c r="BW3" s="832"/>
      <c r="BX3" s="832"/>
      <c r="BY3" s="832"/>
      <c r="BZ3" s="832"/>
      <c r="CA3" s="832"/>
      <c r="CB3" s="832"/>
      <c r="CC3" s="832"/>
      <c r="CD3" s="832"/>
      <c r="CE3" s="832"/>
      <c r="CF3" s="832"/>
      <c r="CG3" s="832"/>
      <c r="CH3" s="832"/>
    </row>
    <row r="4" spans="1:86" ht="18" customHeight="1" x14ac:dyDescent="0.15">
      <c r="A4" s="2"/>
      <c r="B4" s="628" t="s">
        <v>17</v>
      </c>
      <c r="C4" s="628"/>
      <c r="D4" s="628"/>
      <c r="E4" s="822" t="s">
        <v>585</v>
      </c>
      <c r="F4" s="823"/>
      <c r="G4" s="823"/>
      <c r="H4" s="823"/>
      <c r="I4" s="823"/>
      <c r="J4" s="824"/>
      <c r="K4" s="473" t="s">
        <v>18</v>
      </c>
      <c r="L4" s="473"/>
      <c r="M4" s="473"/>
      <c r="N4" s="825" t="s">
        <v>568</v>
      </c>
      <c r="O4" s="826"/>
      <c r="P4" s="826"/>
      <c r="Q4" s="826"/>
      <c r="R4" s="826"/>
      <c r="S4" s="826"/>
      <c r="T4" s="265" t="s">
        <v>213</v>
      </c>
      <c r="U4" s="266"/>
      <c r="V4" s="266"/>
      <c r="W4" s="266"/>
      <c r="X4" s="267"/>
      <c r="Y4" s="904" t="s">
        <v>593</v>
      </c>
      <c r="Z4" s="905"/>
      <c r="AA4" s="905"/>
      <c r="AB4" s="905"/>
      <c r="AC4" s="905"/>
      <c r="AD4" s="905"/>
      <c r="AE4" s="905"/>
      <c r="AF4" s="905"/>
      <c r="AG4" s="265" t="s">
        <v>185</v>
      </c>
      <c r="AH4" s="266"/>
      <c r="AI4" s="266"/>
      <c r="AJ4" s="267"/>
      <c r="AK4" s="836">
        <v>45839</v>
      </c>
      <c r="AL4" s="837"/>
      <c r="AM4" s="837"/>
      <c r="AN4" s="837"/>
      <c r="AO4" s="838"/>
      <c r="AP4" s="39"/>
      <c r="AQ4" s="3"/>
      <c r="AR4" s="3"/>
      <c r="AS4" s="3"/>
      <c r="AT4" s="3"/>
      <c r="AU4" s="834"/>
      <c r="AV4" s="842"/>
      <c r="AW4" s="844"/>
      <c r="AX4" s="84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17" t="s">
        <v>587</v>
      </c>
      <c r="F5" s="818"/>
      <c r="G5" s="818"/>
      <c r="H5" s="818"/>
      <c r="I5" s="818"/>
      <c r="J5" s="819"/>
      <c r="K5" s="497" t="s">
        <v>1</v>
      </c>
      <c r="L5" s="497"/>
      <c r="M5" s="497"/>
      <c r="N5" s="825" t="s">
        <v>590</v>
      </c>
      <c r="O5" s="826"/>
      <c r="P5" s="826"/>
      <c r="Q5" s="826"/>
      <c r="R5" s="826"/>
      <c r="S5" s="826"/>
      <c r="T5" s="268"/>
      <c r="U5" s="269"/>
      <c r="V5" s="269"/>
      <c r="W5" s="269"/>
      <c r="X5" s="270"/>
      <c r="Y5" s="858" t="s">
        <v>594</v>
      </c>
      <c r="Z5" s="859"/>
      <c r="AA5" s="859"/>
      <c r="AB5" s="859"/>
      <c r="AC5" s="859"/>
      <c r="AD5" s="859"/>
      <c r="AE5" s="859"/>
      <c r="AF5" s="859"/>
      <c r="AG5" s="764"/>
      <c r="AH5" s="835"/>
      <c r="AI5" s="835"/>
      <c r="AJ5" s="765"/>
      <c r="AK5" s="839"/>
      <c r="AL5" s="840"/>
      <c r="AM5" s="840"/>
      <c r="AN5" s="840"/>
      <c r="AO5" s="841"/>
      <c r="AP5" s="39"/>
      <c r="AQ5" s="3"/>
      <c r="AR5" s="3"/>
      <c r="AS5" s="3"/>
      <c r="AT5" s="3"/>
      <c r="AU5" s="834"/>
      <c r="AV5" s="154">
        <f>N7</f>
        <v>12</v>
      </c>
      <c r="AW5" s="155">
        <f>R7</f>
        <v>10.3</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29" t="s">
        <v>184</v>
      </c>
      <c r="C6" s="863"/>
      <c r="D6" s="864"/>
      <c r="E6" s="865"/>
      <c r="F6" s="865"/>
      <c r="G6" s="865"/>
      <c r="H6" s="865"/>
      <c r="I6" s="865"/>
      <c r="J6" s="866"/>
      <c r="K6" s="871" t="s">
        <v>319</v>
      </c>
      <c r="L6" s="872"/>
      <c r="M6" s="872"/>
      <c r="N6" s="872"/>
      <c r="O6" s="872"/>
      <c r="P6" s="872"/>
      <c r="Q6" s="872"/>
      <c r="R6" s="872"/>
      <c r="S6" s="872"/>
      <c r="T6" s="872"/>
      <c r="U6" s="872"/>
      <c r="V6" s="872"/>
      <c r="W6" s="872"/>
      <c r="X6" s="872"/>
      <c r="Y6" s="872"/>
      <c r="Z6" s="872"/>
      <c r="AA6" s="872"/>
      <c r="AB6" s="872"/>
      <c r="AC6" s="872"/>
      <c r="AD6" s="872"/>
      <c r="AE6" s="872"/>
      <c r="AF6" s="872"/>
      <c r="AG6" s="872"/>
      <c r="AH6" s="872"/>
      <c r="AI6" s="872"/>
      <c r="AJ6" s="872"/>
      <c r="AK6" s="872"/>
      <c r="AL6" s="872"/>
      <c r="AM6" s="872"/>
      <c r="AN6" s="872"/>
      <c r="AO6" s="873"/>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30"/>
      <c r="C7" s="867"/>
      <c r="D7" s="865"/>
      <c r="E7" s="865"/>
      <c r="F7" s="865"/>
      <c r="G7" s="865"/>
      <c r="H7" s="865"/>
      <c r="I7" s="865"/>
      <c r="J7" s="866"/>
      <c r="K7" s="874" t="s">
        <v>183</v>
      </c>
      <c r="L7" s="875"/>
      <c r="M7" s="857"/>
      <c r="N7" s="876">
        <v>12</v>
      </c>
      <c r="O7" s="877"/>
      <c r="P7" s="874" t="s">
        <v>320</v>
      </c>
      <c r="Q7" s="857"/>
      <c r="R7" s="878">
        <v>10.3</v>
      </c>
      <c r="S7" s="879"/>
      <c r="T7" s="880"/>
      <c r="U7" s="845" t="s">
        <v>440</v>
      </c>
      <c r="V7" s="881"/>
      <c r="W7" s="845" t="s">
        <v>321</v>
      </c>
      <c r="X7" s="881"/>
      <c r="Y7" s="857" t="s">
        <v>182</v>
      </c>
      <c r="Z7" s="831"/>
      <c r="AA7" s="831"/>
      <c r="AB7" s="831"/>
      <c r="AC7" s="845" t="s">
        <v>322</v>
      </c>
      <c r="AD7" s="846"/>
      <c r="AE7" s="846"/>
      <c r="AF7" s="846"/>
      <c r="AG7" s="846"/>
      <c r="AH7" s="846"/>
      <c r="AI7" s="846"/>
      <c r="AJ7" s="881"/>
      <c r="AK7" s="845" t="s">
        <v>323</v>
      </c>
      <c r="AL7" s="846"/>
      <c r="AM7" s="846"/>
      <c r="AN7" s="847"/>
      <c r="AO7" s="848"/>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30"/>
      <c r="C8" s="867"/>
      <c r="D8" s="865"/>
      <c r="E8" s="865"/>
      <c r="F8" s="865"/>
      <c r="G8" s="865"/>
      <c r="H8" s="865"/>
      <c r="I8" s="865"/>
      <c r="J8" s="866"/>
      <c r="K8" s="831" t="s">
        <v>324</v>
      </c>
      <c r="L8" s="831" t="s">
        <v>167</v>
      </c>
      <c r="M8" s="831"/>
      <c r="N8" s="831" t="s">
        <v>166</v>
      </c>
      <c r="O8" s="831"/>
      <c r="P8" s="831" t="s">
        <v>325</v>
      </c>
      <c r="Q8" s="831"/>
      <c r="R8" s="831" t="s">
        <v>2</v>
      </c>
      <c r="S8" s="831"/>
      <c r="T8" s="831"/>
      <c r="U8" s="849"/>
      <c r="V8" s="882"/>
      <c r="W8" s="849"/>
      <c r="X8" s="882"/>
      <c r="Y8" s="857"/>
      <c r="Z8" s="831"/>
      <c r="AA8" s="831"/>
      <c r="AB8" s="831"/>
      <c r="AC8" s="853"/>
      <c r="AD8" s="854"/>
      <c r="AE8" s="854"/>
      <c r="AF8" s="854"/>
      <c r="AG8" s="854"/>
      <c r="AH8" s="854"/>
      <c r="AI8" s="854"/>
      <c r="AJ8" s="883"/>
      <c r="AK8" s="849"/>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30"/>
      <c r="C9" s="867"/>
      <c r="D9" s="865"/>
      <c r="E9" s="865"/>
      <c r="F9" s="865"/>
      <c r="G9" s="865"/>
      <c r="H9" s="865"/>
      <c r="I9" s="865"/>
      <c r="J9" s="866"/>
      <c r="K9" s="831"/>
      <c r="L9" s="831"/>
      <c r="M9" s="831"/>
      <c r="N9" s="831"/>
      <c r="O9" s="831"/>
      <c r="P9" s="831"/>
      <c r="Q9" s="831"/>
      <c r="R9" s="831"/>
      <c r="S9" s="831"/>
      <c r="T9" s="831"/>
      <c r="U9" s="849"/>
      <c r="V9" s="882"/>
      <c r="W9" s="849"/>
      <c r="X9" s="882"/>
      <c r="Y9" s="857" t="s">
        <v>326</v>
      </c>
      <c r="Z9" s="831"/>
      <c r="AA9" s="831"/>
      <c r="AB9" s="831"/>
      <c r="AC9" s="831" t="s">
        <v>327</v>
      </c>
      <c r="AD9" s="831"/>
      <c r="AE9" s="831"/>
      <c r="AF9" s="831"/>
      <c r="AG9" s="831" t="s">
        <v>328</v>
      </c>
      <c r="AH9" s="831"/>
      <c r="AI9" s="831"/>
      <c r="AJ9" s="831"/>
      <c r="AK9" s="849"/>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30"/>
      <c r="C10" s="867"/>
      <c r="D10" s="865"/>
      <c r="E10" s="865"/>
      <c r="F10" s="865"/>
      <c r="G10" s="865"/>
      <c r="H10" s="865"/>
      <c r="I10" s="865"/>
      <c r="J10" s="866"/>
      <c r="K10" s="831"/>
      <c r="L10" s="831"/>
      <c r="M10" s="831"/>
      <c r="N10" s="831"/>
      <c r="O10" s="831"/>
      <c r="P10" s="831"/>
      <c r="Q10" s="831"/>
      <c r="R10" s="831"/>
      <c r="S10" s="831"/>
      <c r="T10" s="831"/>
      <c r="U10" s="853"/>
      <c r="V10" s="883"/>
      <c r="W10" s="853"/>
      <c r="X10" s="883"/>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3"/>
      <c r="AL10" s="854"/>
      <c r="AM10" s="854"/>
      <c r="AN10" s="855"/>
      <c r="AO10" s="856"/>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30"/>
      <c r="C11" s="867"/>
      <c r="D11" s="865"/>
      <c r="E11" s="865"/>
      <c r="F11" s="865"/>
      <c r="G11" s="865"/>
      <c r="H11" s="865"/>
      <c r="I11" s="865"/>
      <c r="J11" s="866"/>
      <c r="K11" s="68">
        <v>1</v>
      </c>
      <c r="L11" s="820"/>
      <c r="M11" s="821"/>
      <c r="N11" s="820"/>
      <c r="O11" s="821"/>
      <c r="P11" s="820"/>
      <c r="Q11" s="821"/>
      <c r="R11" s="827"/>
      <c r="S11" s="828"/>
      <c r="T11" s="828"/>
      <c r="U11" s="820"/>
      <c r="V11" s="821"/>
      <c r="W11" s="820"/>
      <c r="X11" s="821"/>
      <c r="Y11" s="212"/>
      <c r="Z11" s="213"/>
      <c r="AA11" s="213"/>
      <c r="AB11" s="213"/>
      <c r="AC11" s="214"/>
      <c r="AD11" s="214"/>
      <c r="AE11" s="214"/>
      <c r="AF11" s="214"/>
      <c r="AG11" s="214"/>
      <c r="AH11" s="214"/>
      <c r="AI11" s="214"/>
      <c r="AJ11" s="214"/>
      <c r="AK11" s="884"/>
      <c r="AL11" s="885"/>
      <c r="AM11" s="885"/>
      <c r="AN11" s="885"/>
      <c r="AO11" s="886"/>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30"/>
      <c r="C12" s="867"/>
      <c r="D12" s="865"/>
      <c r="E12" s="865"/>
      <c r="F12" s="865"/>
      <c r="G12" s="865"/>
      <c r="H12" s="865"/>
      <c r="I12" s="865"/>
      <c r="J12" s="866"/>
      <c r="K12" s="68">
        <v>2</v>
      </c>
      <c r="L12" s="820"/>
      <c r="M12" s="821"/>
      <c r="N12" s="820"/>
      <c r="O12" s="821"/>
      <c r="P12" s="820"/>
      <c r="Q12" s="821"/>
      <c r="R12" s="827"/>
      <c r="S12" s="828"/>
      <c r="T12" s="828"/>
      <c r="U12" s="820"/>
      <c r="V12" s="821"/>
      <c r="W12" s="820"/>
      <c r="X12" s="821"/>
      <c r="Y12" s="212"/>
      <c r="Z12" s="213"/>
      <c r="AA12" s="213"/>
      <c r="AB12" s="213"/>
      <c r="AC12" s="214"/>
      <c r="AD12" s="214"/>
      <c r="AE12" s="214"/>
      <c r="AF12" s="214"/>
      <c r="AG12" s="214"/>
      <c r="AH12" s="214"/>
      <c r="AI12" s="214"/>
      <c r="AJ12" s="214"/>
      <c r="AK12" s="884"/>
      <c r="AL12" s="885"/>
      <c r="AM12" s="885"/>
      <c r="AN12" s="885"/>
      <c r="AO12" s="886"/>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30"/>
      <c r="C13" s="867"/>
      <c r="D13" s="865"/>
      <c r="E13" s="865"/>
      <c r="F13" s="865"/>
      <c r="G13" s="865"/>
      <c r="H13" s="865"/>
      <c r="I13" s="865"/>
      <c r="J13" s="866"/>
      <c r="K13" s="68">
        <v>3</v>
      </c>
      <c r="L13" s="820"/>
      <c r="M13" s="821"/>
      <c r="N13" s="820"/>
      <c r="O13" s="821"/>
      <c r="P13" s="820"/>
      <c r="Q13" s="821"/>
      <c r="R13" s="820"/>
      <c r="S13" s="710"/>
      <c r="T13" s="821"/>
      <c r="U13" s="820"/>
      <c r="V13" s="821"/>
      <c r="W13" s="820"/>
      <c r="X13" s="821"/>
      <c r="Y13" s="212"/>
      <c r="Z13" s="213"/>
      <c r="AA13" s="213"/>
      <c r="AB13" s="213"/>
      <c r="AC13" s="214"/>
      <c r="AD13" s="214"/>
      <c r="AE13" s="214"/>
      <c r="AF13" s="214"/>
      <c r="AG13" s="214"/>
      <c r="AH13" s="214"/>
      <c r="AI13" s="214"/>
      <c r="AJ13" s="214"/>
      <c r="AK13" s="884"/>
      <c r="AL13" s="885"/>
      <c r="AM13" s="885"/>
      <c r="AN13" s="885"/>
      <c r="AO13" s="886"/>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30"/>
      <c r="C14" s="867"/>
      <c r="D14" s="865"/>
      <c r="E14" s="865"/>
      <c r="F14" s="865"/>
      <c r="G14" s="865"/>
      <c r="H14" s="865"/>
      <c r="I14" s="865"/>
      <c r="J14" s="866"/>
      <c r="K14" s="68">
        <v>4</v>
      </c>
      <c r="L14" s="820"/>
      <c r="M14" s="821"/>
      <c r="N14" s="820"/>
      <c r="O14" s="821"/>
      <c r="P14" s="820"/>
      <c r="Q14" s="821"/>
      <c r="R14" s="820"/>
      <c r="S14" s="710"/>
      <c r="T14" s="821"/>
      <c r="U14" s="820"/>
      <c r="V14" s="821"/>
      <c r="W14" s="820"/>
      <c r="X14" s="821"/>
      <c r="Y14" s="212"/>
      <c r="Z14" s="213"/>
      <c r="AA14" s="213"/>
      <c r="AB14" s="213"/>
      <c r="AC14" s="214"/>
      <c r="AD14" s="214"/>
      <c r="AE14" s="214"/>
      <c r="AF14" s="214"/>
      <c r="AG14" s="214"/>
      <c r="AH14" s="214"/>
      <c r="AI14" s="214"/>
      <c r="AJ14" s="214"/>
      <c r="AK14" s="884"/>
      <c r="AL14" s="885"/>
      <c r="AM14" s="885"/>
      <c r="AN14" s="885"/>
      <c r="AO14" s="886"/>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30"/>
      <c r="C15" s="867"/>
      <c r="D15" s="865"/>
      <c r="E15" s="865"/>
      <c r="F15" s="865"/>
      <c r="G15" s="865"/>
      <c r="H15" s="865"/>
      <c r="I15" s="865"/>
      <c r="J15" s="866"/>
      <c r="K15" s="68">
        <v>5</v>
      </c>
      <c r="L15" s="820"/>
      <c r="M15" s="821"/>
      <c r="N15" s="820"/>
      <c r="O15" s="821"/>
      <c r="P15" s="820"/>
      <c r="Q15" s="821"/>
      <c r="R15" s="820"/>
      <c r="S15" s="710"/>
      <c r="T15" s="821"/>
      <c r="U15" s="820"/>
      <c r="V15" s="821"/>
      <c r="W15" s="820"/>
      <c r="X15" s="821"/>
      <c r="Y15" s="212"/>
      <c r="Z15" s="213"/>
      <c r="AA15" s="213"/>
      <c r="AB15" s="213"/>
      <c r="AC15" s="214"/>
      <c r="AD15" s="214"/>
      <c r="AE15" s="214"/>
      <c r="AF15" s="214"/>
      <c r="AG15" s="214"/>
      <c r="AH15" s="214"/>
      <c r="AI15" s="214"/>
      <c r="AJ15" s="214"/>
      <c r="AK15" s="884"/>
      <c r="AL15" s="885"/>
      <c r="AM15" s="885"/>
      <c r="AN15" s="885"/>
      <c r="AO15" s="886"/>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30"/>
      <c r="C16" s="867"/>
      <c r="D16" s="865"/>
      <c r="E16" s="865"/>
      <c r="F16" s="865"/>
      <c r="G16" s="865"/>
      <c r="H16" s="865"/>
      <c r="I16" s="865"/>
      <c r="J16" s="866"/>
      <c r="K16" s="68">
        <v>6</v>
      </c>
      <c r="L16" s="820"/>
      <c r="M16" s="821"/>
      <c r="N16" s="820"/>
      <c r="O16" s="821"/>
      <c r="P16" s="820"/>
      <c r="Q16" s="821"/>
      <c r="R16" s="820"/>
      <c r="S16" s="710"/>
      <c r="T16" s="821"/>
      <c r="U16" s="820"/>
      <c r="V16" s="821"/>
      <c r="W16" s="820"/>
      <c r="X16" s="821"/>
      <c r="Y16" s="212"/>
      <c r="Z16" s="213"/>
      <c r="AA16" s="213"/>
      <c r="AB16" s="213"/>
      <c r="AC16" s="214"/>
      <c r="AD16" s="214"/>
      <c r="AE16" s="214"/>
      <c r="AF16" s="214"/>
      <c r="AG16" s="214"/>
      <c r="AH16" s="214"/>
      <c r="AI16" s="214"/>
      <c r="AJ16" s="214"/>
      <c r="AK16" s="884"/>
      <c r="AL16" s="885"/>
      <c r="AM16" s="885"/>
      <c r="AN16" s="885"/>
      <c r="AO16" s="886"/>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30"/>
      <c r="C17" s="867"/>
      <c r="D17" s="865"/>
      <c r="E17" s="865"/>
      <c r="F17" s="865"/>
      <c r="G17" s="865"/>
      <c r="H17" s="865"/>
      <c r="I17" s="865"/>
      <c r="J17" s="866"/>
      <c r="K17" s="68">
        <v>7</v>
      </c>
      <c r="L17" s="820"/>
      <c r="M17" s="821"/>
      <c r="N17" s="820"/>
      <c r="O17" s="821"/>
      <c r="P17" s="820"/>
      <c r="Q17" s="821"/>
      <c r="R17" s="820"/>
      <c r="S17" s="710"/>
      <c r="T17" s="821"/>
      <c r="U17" s="820"/>
      <c r="V17" s="821"/>
      <c r="W17" s="820"/>
      <c r="X17" s="821"/>
      <c r="Y17" s="212"/>
      <c r="Z17" s="213"/>
      <c r="AA17" s="213"/>
      <c r="AB17" s="213"/>
      <c r="AC17" s="214"/>
      <c r="AD17" s="214"/>
      <c r="AE17" s="214"/>
      <c r="AF17" s="214"/>
      <c r="AG17" s="214"/>
      <c r="AH17" s="214"/>
      <c r="AI17" s="214"/>
      <c r="AJ17" s="214"/>
      <c r="AK17" s="884"/>
      <c r="AL17" s="885"/>
      <c r="AM17" s="885"/>
      <c r="AN17" s="885"/>
      <c r="AO17" s="886"/>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30"/>
      <c r="C18" s="867"/>
      <c r="D18" s="865"/>
      <c r="E18" s="865"/>
      <c r="F18" s="865"/>
      <c r="G18" s="865"/>
      <c r="H18" s="865"/>
      <c r="I18" s="865"/>
      <c r="J18" s="866"/>
      <c r="K18" s="68">
        <v>8</v>
      </c>
      <c r="L18" s="820"/>
      <c r="M18" s="821"/>
      <c r="N18" s="820"/>
      <c r="O18" s="821"/>
      <c r="P18" s="820"/>
      <c r="Q18" s="821"/>
      <c r="R18" s="820"/>
      <c r="S18" s="710"/>
      <c r="T18" s="821"/>
      <c r="U18" s="820"/>
      <c r="V18" s="821"/>
      <c r="W18" s="820"/>
      <c r="X18" s="821"/>
      <c r="Y18" s="212"/>
      <c r="Z18" s="213"/>
      <c r="AA18" s="213"/>
      <c r="AB18" s="213"/>
      <c r="AC18" s="214"/>
      <c r="AD18" s="214"/>
      <c r="AE18" s="214"/>
      <c r="AF18" s="214"/>
      <c r="AG18" s="214"/>
      <c r="AH18" s="214"/>
      <c r="AI18" s="214"/>
      <c r="AJ18" s="214"/>
      <c r="AK18" s="884"/>
      <c r="AL18" s="885"/>
      <c r="AM18" s="885"/>
      <c r="AN18" s="885"/>
      <c r="AO18" s="886"/>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30"/>
      <c r="C19" s="867"/>
      <c r="D19" s="865"/>
      <c r="E19" s="865"/>
      <c r="F19" s="865"/>
      <c r="G19" s="865"/>
      <c r="H19" s="865"/>
      <c r="I19" s="865"/>
      <c r="J19" s="866"/>
      <c r="K19" s="68">
        <v>9</v>
      </c>
      <c r="L19" s="820"/>
      <c r="M19" s="821"/>
      <c r="N19" s="820"/>
      <c r="O19" s="821"/>
      <c r="P19" s="820"/>
      <c r="Q19" s="821"/>
      <c r="R19" s="820"/>
      <c r="S19" s="710"/>
      <c r="T19" s="821"/>
      <c r="U19" s="820"/>
      <c r="V19" s="821"/>
      <c r="W19" s="820"/>
      <c r="X19" s="821"/>
      <c r="Y19" s="212"/>
      <c r="Z19" s="213"/>
      <c r="AA19" s="213"/>
      <c r="AB19" s="213"/>
      <c r="AC19" s="214"/>
      <c r="AD19" s="214"/>
      <c r="AE19" s="214"/>
      <c r="AF19" s="214"/>
      <c r="AG19" s="214"/>
      <c r="AH19" s="214"/>
      <c r="AI19" s="214"/>
      <c r="AJ19" s="214"/>
      <c r="AK19" s="884"/>
      <c r="AL19" s="885"/>
      <c r="AM19" s="885"/>
      <c r="AN19" s="885"/>
      <c r="AO19" s="886"/>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30"/>
      <c r="C20" s="867"/>
      <c r="D20" s="865"/>
      <c r="E20" s="865"/>
      <c r="F20" s="865"/>
      <c r="G20" s="865"/>
      <c r="H20" s="865"/>
      <c r="I20" s="865"/>
      <c r="J20" s="866"/>
      <c r="K20" s="68">
        <v>10</v>
      </c>
      <c r="L20" s="820"/>
      <c r="M20" s="821"/>
      <c r="N20" s="820"/>
      <c r="O20" s="821"/>
      <c r="P20" s="820"/>
      <c r="Q20" s="821"/>
      <c r="R20" s="820"/>
      <c r="S20" s="710"/>
      <c r="T20" s="821"/>
      <c r="U20" s="820"/>
      <c r="V20" s="821"/>
      <c r="W20" s="820"/>
      <c r="X20" s="821"/>
      <c r="Y20" s="212"/>
      <c r="Z20" s="213"/>
      <c r="AA20" s="213"/>
      <c r="AB20" s="213"/>
      <c r="AC20" s="214"/>
      <c r="AD20" s="214"/>
      <c r="AE20" s="214"/>
      <c r="AF20" s="214"/>
      <c r="AG20" s="214"/>
      <c r="AH20" s="214"/>
      <c r="AI20" s="214"/>
      <c r="AJ20" s="214"/>
      <c r="AK20" s="884"/>
      <c r="AL20" s="885"/>
      <c r="AM20" s="885"/>
      <c r="AN20" s="885"/>
      <c r="AO20" s="886"/>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30"/>
      <c r="C21" s="867"/>
      <c r="D21" s="865"/>
      <c r="E21" s="865"/>
      <c r="F21" s="865"/>
      <c r="G21" s="865"/>
      <c r="H21" s="865"/>
      <c r="I21" s="865"/>
      <c r="J21" s="866"/>
      <c r="K21" s="68">
        <v>11</v>
      </c>
      <c r="L21" s="820"/>
      <c r="M21" s="821"/>
      <c r="N21" s="820"/>
      <c r="O21" s="821"/>
      <c r="P21" s="820"/>
      <c r="Q21" s="821"/>
      <c r="R21" s="820"/>
      <c r="S21" s="710"/>
      <c r="T21" s="821"/>
      <c r="U21" s="820"/>
      <c r="V21" s="821"/>
      <c r="W21" s="820"/>
      <c r="X21" s="821"/>
      <c r="Y21" s="212"/>
      <c r="Z21" s="213"/>
      <c r="AA21" s="213"/>
      <c r="AB21" s="213"/>
      <c r="AC21" s="214"/>
      <c r="AD21" s="214"/>
      <c r="AE21" s="214"/>
      <c r="AF21" s="214"/>
      <c r="AG21" s="214"/>
      <c r="AH21" s="214"/>
      <c r="AI21" s="214"/>
      <c r="AJ21" s="214"/>
      <c r="AK21" s="884"/>
      <c r="AL21" s="885"/>
      <c r="AM21" s="885"/>
      <c r="AN21" s="885"/>
      <c r="AO21" s="886"/>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30"/>
      <c r="C22" s="867"/>
      <c r="D22" s="865"/>
      <c r="E22" s="865"/>
      <c r="F22" s="865"/>
      <c r="G22" s="865"/>
      <c r="H22" s="865"/>
      <c r="I22" s="865"/>
      <c r="J22" s="866"/>
      <c r="K22" s="68">
        <v>12</v>
      </c>
      <c r="L22" s="820"/>
      <c r="M22" s="821"/>
      <c r="N22" s="820"/>
      <c r="O22" s="821"/>
      <c r="P22" s="820"/>
      <c r="Q22" s="821"/>
      <c r="R22" s="820"/>
      <c r="S22" s="710"/>
      <c r="T22" s="821"/>
      <c r="U22" s="820"/>
      <c r="V22" s="821"/>
      <c r="W22" s="820"/>
      <c r="X22" s="821"/>
      <c r="Y22" s="212"/>
      <c r="Z22" s="213"/>
      <c r="AA22" s="213"/>
      <c r="AB22" s="213"/>
      <c r="AC22" s="214"/>
      <c r="AD22" s="214"/>
      <c r="AE22" s="214"/>
      <c r="AF22" s="214"/>
      <c r="AG22" s="214"/>
      <c r="AH22" s="214"/>
      <c r="AI22" s="214"/>
      <c r="AJ22" s="214"/>
      <c r="AK22" s="884"/>
      <c r="AL22" s="885"/>
      <c r="AM22" s="885"/>
      <c r="AN22" s="885"/>
      <c r="AO22" s="886"/>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30"/>
      <c r="C23" s="867"/>
      <c r="D23" s="865"/>
      <c r="E23" s="865"/>
      <c r="F23" s="865"/>
      <c r="G23" s="865"/>
      <c r="H23" s="865"/>
      <c r="I23" s="865"/>
      <c r="J23" s="866"/>
      <c r="K23" s="68">
        <v>13</v>
      </c>
      <c r="L23" s="820"/>
      <c r="M23" s="821"/>
      <c r="N23" s="820"/>
      <c r="O23" s="821"/>
      <c r="P23" s="820"/>
      <c r="Q23" s="821"/>
      <c r="R23" s="820"/>
      <c r="S23" s="710"/>
      <c r="T23" s="821"/>
      <c r="U23" s="820"/>
      <c r="V23" s="821"/>
      <c r="W23" s="820"/>
      <c r="X23" s="821"/>
      <c r="Y23" s="212"/>
      <c r="Z23" s="213"/>
      <c r="AA23" s="213"/>
      <c r="AB23" s="213"/>
      <c r="AC23" s="214"/>
      <c r="AD23" s="214"/>
      <c r="AE23" s="214"/>
      <c r="AF23" s="214"/>
      <c r="AG23" s="214"/>
      <c r="AH23" s="214"/>
      <c r="AI23" s="214"/>
      <c r="AJ23" s="214"/>
      <c r="AK23" s="884"/>
      <c r="AL23" s="885"/>
      <c r="AM23" s="885"/>
      <c r="AN23" s="885"/>
      <c r="AO23" s="886"/>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30"/>
      <c r="C24" s="867"/>
      <c r="D24" s="865"/>
      <c r="E24" s="865"/>
      <c r="F24" s="865"/>
      <c r="G24" s="865"/>
      <c r="H24" s="865"/>
      <c r="I24" s="865"/>
      <c r="J24" s="866"/>
      <c r="K24" s="68">
        <v>14</v>
      </c>
      <c r="L24" s="820"/>
      <c r="M24" s="821"/>
      <c r="N24" s="820"/>
      <c r="O24" s="821"/>
      <c r="P24" s="820"/>
      <c r="Q24" s="821"/>
      <c r="R24" s="820"/>
      <c r="S24" s="710"/>
      <c r="T24" s="821"/>
      <c r="U24" s="820"/>
      <c r="V24" s="821"/>
      <c r="W24" s="820"/>
      <c r="X24" s="821"/>
      <c r="Y24" s="212"/>
      <c r="Z24" s="213"/>
      <c r="AA24" s="213"/>
      <c r="AB24" s="213"/>
      <c r="AC24" s="214"/>
      <c r="AD24" s="214"/>
      <c r="AE24" s="214"/>
      <c r="AF24" s="214"/>
      <c r="AG24" s="214"/>
      <c r="AH24" s="214"/>
      <c r="AI24" s="214"/>
      <c r="AJ24" s="214"/>
      <c r="AK24" s="884"/>
      <c r="AL24" s="885"/>
      <c r="AM24" s="885"/>
      <c r="AN24" s="885"/>
      <c r="AO24" s="886"/>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30"/>
      <c r="C25" s="867"/>
      <c r="D25" s="865"/>
      <c r="E25" s="865"/>
      <c r="F25" s="865"/>
      <c r="G25" s="865"/>
      <c r="H25" s="865"/>
      <c r="I25" s="865"/>
      <c r="J25" s="866"/>
      <c r="K25" s="68">
        <v>15</v>
      </c>
      <c r="L25" s="820"/>
      <c r="M25" s="821"/>
      <c r="N25" s="820"/>
      <c r="O25" s="821"/>
      <c r="P25" s="820"/>
      <c r="Q25" s="821"/>
      <c r="R25" s="820"/>
      <c r="S25" s="710"/>
      <c r="T25" s="821"/>
      <c r="U25" s="820"/>
      <c r="V25" s="821"/>
      <c r="W25" s="820"/>
      <c r="X25" s="821"/>
      <c r="Y25" s="212"/>
      <c r="Z25" s="213"/>
      <c r="AA25" s="213"/>
      <c r="AB25" s="213"/>
      <c r="AC25" s="214"/>
      <c r="AD25" s="214"/>
      <c r="AE25" s="214"/>
      <c r="AF25" s="214"/>
      <c r="AG25" s="214"/>
      <c r="AH25" s="214"/>
      <c r="AI25" s="214"/>
      <c r="AJ25" s="214"/>
      <c r="AK25" s="884"/>
      <c r="AL25" s="885"/>
      <c r="AM25" s="885"/>
      <c r="AN25" s="885"/>
      <c r="AO25" s="886"/>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30"/>
      <c r="C26" s="867"/>
      <c r="D26" s="865"/>
      <c r="E26" s="865"/>
      <c r="F26" s="865"/>
      <c r="G26" s="865"/>
      <c r="H26" s="865"/>
      <c r="I26" s="865"/>
      <c r="J26" s="866"/>
      <c r="K26" s="68">
        <v>16</v>
      </c>
      <c r="L26" s="820"/>
      <c r="M26" s="821"/>
      <c r="N26" s="820"/>
      <c r="O26" s="821"/>
      <c r="P26" s="820"/>
      <c r="Q26" s="821"/>
      <c r="R26" s="820"/>
      <c r="S26" s="710"/>
      <c r="T26" s="821"/>
      <c r="U26" s="820"/>
      <c r="V26" s="821"/>
      <c r="W26" s="820"/>
      <c r="X26" s="821"/>
      <c r="Y26" s="212"/>
      <c r="Z26" s="213"/>
      <c r="AA26" s="213"/>
      <c r="AB26" s="213"/>
      <c r="AC26" s="214"/>
      <c r="AD26" s="214"/>
      <c r="AE26" s="214"/>
      <c r="AF26" s="214"/>
      <c r="AG26" s="214"/>
      <c r="AH26" s="214"/>
      <c r="AI26" s="214"/>
      <c r="AJ26" s="214"/>
      <c r="AK26" s="884"/>
      <c r="AL26" s="885"/>
      <c r="AM26" s="885"/>
      <c r="AN26" s="885"/>
      <c r="AO26" s="886"/>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30"/>
      <c r="C27" s="867"/>
      <c r="D27" s="865"/>
      <c r="E27" s="865"/>
      <c r="F27" s="865"/>
      <c r="G27" s="865"/>
      <c r="H27" s="865"/>
      <c r="I27" s="865"/>
      <c r="J27" s="866"/>
      <c r="K27" s="68">
        <v>17</v>
      </c>
      <c r="L27" s="820"/>
      <c r="M27" s="821"/>
      <c r="N27" s="820"/>
      <c r="O27" s="821"/>
      <c r="P27" s="820"/>
      <c r="Q27" s="821"/>
      <c r="R27" s="820"/>
      <c r="S27" s="710"/>
      <c r="T27" s="821"/>
      <c r="U27" s="820"/>
      <c r="V27" s="821"/>
      <c r="W27" s="820"/>
      <c r="X27" s="821"/>
      <c r="Y27" s="212"/>
      <c r="Z27" s="213"/>
      <c r="AA27" s="213"/>
      <c r="AB27" s="213"/>
      <c r="AC27" s="214"/>
      <c r="AD27" s="214"/>
      <c r="AE27" s="214"/>
      <c r="AF27" s="214"/>
      <c r="AG27" s="214"/>
      <c r="AH27" s="214"/>
      <c r="AI27" s="214"/>
      <c r="AJ27" s="214"/>
      <c r="AK27" s="884"/>
      <c r="AL27" s="885"/>
      <c r="AM27" s="885"/>
      <c r="AN27" s="885"/>
      <c r="AO27" s="886"/>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30"/>
      <c r="C28" s="867"/>
      <c r="D28" s="865"/>
      <c r="E28" s="865"/>
      <c r="F28" s="865"/>
      <c r="G28" s="865"/>
      <c r="H28" s="865"/>
      <c r="I28" s="865"/>
      <c r="J28" s="866"/>
      <c r="K28" s="68">
        <v>18</v>
      </c>
      <c r="L28" s="820"/>
      <c r="M28" s="821"/>
      <c r="N28" s="820"/>
      <c r="O28" s="821"/>
      <c r="P28" s="820"/>
      <c r="Q28" s="821"/>
      <c r="R28" s="820"/>
      <c r="S28" s="710"/>
      <c r="T28" s="821"/>
      <c r="U28" s="820"/>
      <c r="V28" s="821"/>
      <c r="W28" s="820"/>
      <c r="X28" s="821"/>
      <c r="Y28" s="212"/>
      <c r="Z28" s="213"/>
      <c r="AA28" s="213"/>
      <c r="AB28" s="213"/>
      <c r="AC28" s="214"/>
      <c r="AD28" s="214"/>
      <c r="AE28" s="214"/>
      <c r="AF28" s="214"/>
      <c r="AG28" s="214"/>
      <c r="AH28" s="214"/>
      <c r="AI28" s="214"/>
      <c r="AJ28" s="214"/>
      <c r="AK28" s="884"/>
      <c r="AL28" s="885"/>
      <c r="AM28" s="885"/>
      <c r="AN28" s="885"/>
      <c r="AO28" s="886"/>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30"/>
      <c r="C29" s="867"/>
      <c r="D29" s="865"/>
      <c r="E29" s="865"/>
      <c r="F29" s="865"/>
      <c r="G29" s="865"/>
      <c r="H29" s="865"/>
      <c r="I29" s="865"/>
      <c r="J29" s="866"/>
      <c r="K29" s="68">
        <v>19</v>
      </c>
      <c r="L29" s="820"/>
      <c r="M29" s="821"/>
      <c r="N29" s="820"/>
      <c r="O29" s="821"/>
      <c r="P29" s="820"/>
      <c r="Q29" s="821"/>
      <c r="R29" s="820"/>
      <c r="S29" s="710"/>
      <c r="T29" s="821"/>
      <c r="U29" s="820"/>
      <c r="V29" s="821"/>
      <c r="W29" s="820"/>
      <c r="X29" s="821"/>
      <c r="Y29" s="212"/>
      <c r="Z29" s="213"/>
      <c r="AA29" s="213"/>
      <c r="AB29" s="213"/>
      <c r="AC29" s="214"/>
      <c r="AD29" s="214"/>
      <c r="AE29" s="214"/>
      <c r="AF29" s="214"/>
      <c r="AG29" s="214"/>
      <c r="AH29" s="214"/>
      <c r="AI29" s="214"/>
      <c r="AJ29" s="214"/>
      <c r="AK29" s="884"/>
      <c r="AL29" s="885"/>
      <c r="AM29" s="885"/>
      <c r="AN29" s="885"/>
      <c r="AO29" s="886"/>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30"/>
      <c r="C30" s="867"/>
      <c r="D30" s="865"/>
      <c r="E30" s="865"/>
      <c r="F30" s="865"/>
      <c r="G30" s="865"/>
      <c r="H30" s="865"/>
      <c r="I30" s="865"/>
      <c r="J30" s="866"/>
      <c r="K30" s="68">
        <v>20</v>
      </c>
      <c r="L30" s="820"/>
      <c r="M30" s="821"/>
      <c r="N30" s="820"/>
      <c r="O30" s="821"/>
      <c r="P30" s="820"/>
      <c r="Q30" s="821"/>
      <c r="R30" s="820"/>
      <c r="S30" s="710"/>
      <c r="T30" s="821"/>
      <c r="U30" s="820"/>
      <c r="V30" s="821"/>
      <c r="W30" s="820"/>
      <c r="X30" s="821"/>
      <c r="Y30" s="212"/>
      <c r="Z30" s="213"/>
      <c r="AA30" s="213"/>
      <c r="AB30" s="213"/>
      <c r="AC30" s="214"/>
      <c r="AD30" s="214"/>
      <c r="AE30" s="214"/>
      <c r="AF30" s="214"/>
      <c r="AG30" s="214"/>
      <c r="AH30" s="214"/>
      <c r="AI30" s="214"/>
      <c r="AJ30" s="214"/>
      <c r="AK30" s="884"/>
      <c r="AL30" s="885"/>
      <c r="AM30" s="885"/>
      <c r="AN30" s="885"/>
      <c r="AO30" s="886"/>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30"/>
      <c r="C31" s="867"/>
      <c r="D31" s="865"/>
      <c r="E31" s="865"/>
      <c r="F31" s="865"/>
      <c r="G31" s="865"/>
      <c r="H31" s="865"/>
      <c r="I31" s="865"/>
      <c r="J31" s="866"/>
      <c r="K31" s="68">
        <v>21</v>
      </c>
      <c r="L31" s="820"/>
      <c r="M31" s="821"/>
      <c r="N31" s="820"/>
      <c r="O31" s="821"/>
      <c r="P31" s="820"/>
      <c r="Q31" s="821"/>
      <c r="R31" s="820"/>
      <c r="S31" s="710"/>
      <c r="T31" s="821"/>
      <c r="U31" s="820"/>
      <c r="V31" s="821"/>
      <c r="W31" s="820"/>
      <c r="X31" s="821"/>
      <c r="Y31" s="212"/>
      <c r="Z31" s="213"/>
      <c r="AA31" s="213"/>
      <c r="AB31" s="213"/>
      <c r="AC31" s="214"/>
      <c r="AD31" s="214"/>
      <c r="AE31" s="214"/>
      <c r="AF31" s="214"/>
      <c r="AG31" s="214"/>
      <c r="AH31" s="214"/>
      <c r="AI31" s="214"/>
      <c r="AJ31" s="214"/>
      <c r="AK31" s="884"/>
      <c r="AL31" s="885"/>
      <c r="AM31" s="885"/>
      <c r="AN31" s="885"/>
      <c r="AO31" s="886"/>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30"/>
      <c r="C32" s="867"/>
      <c r="D32" s="865"/>
      <c r="E32" s="865"/>
      <c r="F32" s="865"/>
      <c r="G32" s="865"/>
      <c r="H32" s="865"/>
      <c r="I32" s="865"/>
      <c r="J32" s="866"/>
      <c r="K32" s="68">
        <v>22</v>
      </c>
      <c r="L32" s="820"/>
      <c r="M32" s="821"/>
      <c r="N32" s="820"/>
      <c r="O32" s="821"/>
      <c r="P32" s="820"/>
      <c r="Q32" s="821"/>
      <c r="R32" s="820"/>
      <c r="S32" s="710"/>
      <c r="T32" s="821"/>
      <c r="U32" s="820"/>
      <c r="V32" s="821"/>
      <c r="W32" s="820"/>
      <c r="X32" s="821"/>
      <c r="Y32" s="212"/>
      <c r="Z32" s="213"/>
      <c r="AA32" s="213"/>
      <c r="AB32" s="213"/>
      <c r="AC32" s="214"/>
      <c r="AD32" s="214"/>
      <c r="AE32" s="214"/>
      <c r="AF32" s="214"/>
      <c r="AG32" s="214"/>
      <c r="AH32" s="214"/>
      <c r="AI32" s="214"/>
      <c r="AJ32" s="214"/>
      <c r="AK32" s="884"/>
      <c r="AL32" s="885"/>
      <c r="AM32" s="885"/>
      <c r="AN32" s="885"/>
      <c r="AO32" s="886"/>
      <c r="AP32" s="2"/>
      <c r="AQ32" s="161">
        <f t="shared" ref="AQ32" si="9">IF(P37="材質劣化",2,IF(P37="漏水",3,1))</f>
        <v>1</v>
      </c>
      <c r="AR32" s="3"/>
      <c r="AS32" s="860"/>
      <c r="AT32" s="860"/>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30"/>
      <c r="C33" s="867"/>
      <c r="D33" s="865"/>
      <c r="E33" s="865"/>
      <c r="F33" s="865"/>
      <c r="G33" s="865"/>
      <c r="H33" s="865"/>
      <c r="I33" s="865"/>
      <c r="J33" s="866"/>
      <c r="K33" s="68">
        <v>23</v>
      </c>
      <c r="L33" s="820"/>
      <c r="M33" s="821"/>
      <c r="N33" s="820"/>
      <c r="O33" s="821"/>
      <c r="P33" s="820"/>
      <c r="Q33" s="821"/>
      <c r="R33" s="820"/>
      <c r="S33" s="710"/>
      <c r="T33" s="821"/>
      <c r="U33" s="820"/>
      <c r="V33" s="821"/>
      <c r="W33" s="820"/>
      <c r="X33" s="821"/>
      <c r="Y33" s="212"/>
      <c r="Z33" s="213"/>
      <c r="AA33" s="213"/>
      <c r="AB33" s="213"/>
      <c r="AC33" s="214"/>
      <c r="AD33" s="214"/>
      <c r="AE33" s="214"/>
      <c r="AF33" s="214"/>
      <c r="AG33" s="214"/>
      <c r="AH33" s="214"/>
      <c r="AI33" s="214"/>
      <c r="AJ33" s="214"/>
      <c r="AK33" s="884"/>
      <c r="AL33" s="885"/>
      <c r="AM33" s="885"/>
      <c r="AN33" s="885"/>
      <c r="AO33" s="886"/>
      <c r="AP33" s="2"/>
      <c r="AQ33" s="161">
        <f t="shared" ref="AQ33" si="10">IF(P33="材質劣化",2,IF(P33="漏水",3,1))</f>
        <v>1</v>
      </c>
      <c r="AR33" s="3"/>
      <c r="AS33" s="888"/>
      <c r="AT33" s="888"/>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30"/>
      <c r="C34" s="867"/>
      <c r="D34" s="865"/>
      <c r="E34" s="865"/>
      <c r="F34" s="865"/>
      <c r="G34" s="865"/>
      <c r="H34" s="865"/>
      <c r="I34" s="865"/>
      <c r="J34" s="866"/>
      <c r="K34" s="68">
        <v>24</v>
      </c>
      <c r="L34" s="820"/>
      <c r="M34" s="821"/>
      <c r="N34" s="820"/>
      <c r="O34" s="821"/>
      <c r="P34" s="820"/>
      <c r="Q34" s="821"/>
      <c r="R34" s="820"/>
      <c r="S34" s="710"/>
      <c r="T34" s="821"/>
      <c r="U34" s="820"/>
      <c r="V34" s="821"/>
      <c r="W34" s="820"/>
      <c r="X34" s="821"/>
      <c r="Y34" s="212"/>
      <c r="Z34" s="213"/>
      <c r="AA34" s="213"/>
      <c r="AB34" s="213"/>
      <c r="AC34" s="214"/>
      <c r="AD34" s="214"/>
      <c r="AE34" s="214"/>
      <c r="AF34" s="214"/>
      <c r="AG34" s="214"/>
      <c r="AH34" s="214"/>
      <c r="AI34" s="214"/>
      <c r="AJ34" s="214"/>
      <c r="AK34" s="884"/>
      <c r="AL34" s="885"/>
      <c r="AM34" s="885"/>
      <c r="AN34" s="885"/>
      <c r="AO34" s="886"/>
      <c r="AP34" s="2"/>
      <c r="AQ34" s="161">
        <f t="shared" ref="AQ34" si="11">IF(P36="材質劣化",2,IF(P36="漏水",3,1))</f>
        <v>1</v>
      </c>
      <c r="AR34" s="3"/>
      <c r="AS34" s="887"/>
      <c r="AT34" s="887"/>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30"/>
      <c r="C35" s="867"/>
      <c r="D35" s="865"/>
      <c r="E35" s="865"/>
      <c r="F35" s="865"/>
      <c r="G35" s="865"/>
      <c r="H35" s="865"/>
      <c r="I35" s="865"/>
      <c r="J35" s="866"/>
      <c r="K35" s="899" t="s">
        <v>377</v>
      </c>
      <c r="L35" s="831" t="s">
        <v>181</v>
      </c>
      <c r="M35" s="831"/>
      <c r="N35" s="831"/>
      <c r="O35" s="831"/>
      <c r="P35" s="831"/>
      <c r="Q35" s="831"/>
      <c r="R35" s="831"/>
      <c r="S35" s="831"/>
      <c r="T35" s="831"/>
      <c r="U35" s="831"/>
      <c r="V35" s="831"/>
      <c r="W35" s="831"/>
      <c r="X35" s="831"/>
      <c r="Y35" s="874" t="s">
        <v>331</v>
      </c>
      <c r="Z35" s="875"/>
      <c r="AA35" s="875"/>
      <c r="AB35" s="857"/>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1" t="s">
        <v>456</v>
      </c>
      <c r="AL35" s="831"/>
      <c r="AM35" s="903" t="s">
        <v>505</v>
      </c>
      <c r="AN35" s="903"/>
      <c r="AO35" s="90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30"/>
      <c r="C36" s="867"/>
      <c r="D36" s="865"/>
      <c r="E36" s="865"/>
      <c r="F36" s="865"/>
      <c r="G36" s="865"/>
      <c r="H36" s="865"/>
      <c r="I36" s="865"/>
      <c r="J36" s="866"/>
      <c r="K36" s="900"/>
      <c r="L36" s="845" t="s">
        <v>332</v>
      </c>
      <c r="M36" s="846"/>
      <c r="N36" s="881"/>
      <c r="O36" s="845" t="s">
        <v>556</v>
      </c>
      <c r="P36" s="846"/>
      <c r="Q36" s="846"/>
      <c r="R36" s="846"/>
      <c r="S36" s="846"/>
      <c r="T36" s="846"/>
      <c r="U36" s="846"/>
      <c r="V36" s="846"/>
      <c r="W36" s="846"/>
      <c r="X36" s="881"/>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1"/>
      <c r="AL36" s="831"/>
      <c r="AM36" s="903"/>
      <c r="AN36" s="903"/>
      <c r="AO36" s="90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30"/>
      <c r="C37" s="867"/>
      <c r="D37" s="865"/>
      <c r="E37" s="865"/>
      <c r="F37" s="865"/>
      <c r="G37" s="865"/>
      <c r="H37" s="865"/>
      <c r="I37" s="865"/>
      <c r="J37" s="866"/>
      <c r="K37" s="900"/>
      <c r="L37" s="849"/>
      <c r="M37" s="850"/>
      <c r="N37" s="882"/>
      <c r="O37" s="849"/>
      <c r="P37" s="850"/>
      <c r="Q37" s="850"/>
      <c r="R37" s="850"/>
      <c r="S37" s="850"/>
      <c r="T37" s="850"/>
      <c r="U37" s="850"/>
      <c r="V37" s="850"/>
      <c r="W37" s="850"/>
      <c r="X37" s="882"/>
      <c r="Y37" s="889">
        <f>IF(COUNTIF(Y11:Y34,"〇")&gt;0,1,0)</f>
        <v>0</v>
      </c>
      <c r="Z37" s="889">
        <f t="shared" ref="Z37:AB37" si="14">IF(COUNTIF(Z11:Z34,"〇")&gt;0,1,0)</f>
        <v>0</v>
      </c>
      <c r="AA37" s="889">
        <f t="shared" si="14"/>
        <v>0</v>
      </c>
      <c r="AB37" s="889">
        <f t="shared" si="14"/>
        <v>0</v>
      </c>
      <c r="AC37" s="889">
        <f>COUNTA(AC11:AC34)</f>
        <v>0</v>
      </c>
      <c r="AD37" s="889">
        <f t="shared" ref="AD37:AI37" si="15">COUNTA(AD11:AD34)</f>
        <v>0</v>
      </c>
      <c r="AE37" s="889">
        <f t="shared" si="15"/>
        <v>0</v>
      </c>
      <c r="AF37" s="889">
        <f t="shared" si="15"/>
        <v>0</v>
      </c>
      <c r="AG37" s="889">
        <f t="shared" si="15"/>
        <v>0</v>
      </c>
      <c r="AH37" s="889">
        <f t="shared" si="15"/>
        <v>0</v>
      </c>
      <c r="AI37" s="889">
        <f t="shared" si="15"/>
        <v>0</v>
      </c>
      <c r="AJ37" s="889">
        <f>COUNTA(AJ11:AJ34)</f>
        <v>0</v>
      </c>
      <c r="AK37" s="831"/>
      <c r="AL37" s="831"/>
      <c r="AM37" s="903"/>
      <c r="AN37" s="903"/>
      <c r="AO37" s="90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30"/>
      <c r="C38" s="867"/>
      <c r="D38" s="865"/>
      <c r="E38" s="865"/>
      <c r="F38" s="865"/>
      <c r="G38" s="865"/>
      <c r="H38" s="865"/>
      <c r="I38" s="865"/>
      <c r="J38" s="866"/>
      <c r="K38" s="900"/>
      <c r="L38" s="853"/>
      <c r="M38" s="854"/>
      <c r="N38" s="883"/>
      <c r="O38" s="853"/>
      <c r="P38" s="854"/>
      <c r="Q38" s="854"/>
      <c r="R38" s="854"/>
      <c r="S38" s="854"/>
      <c r="T38" s="854"/>
      <c r="U38" s="854"/>
      <c r="V38" s="854"/>
      <c r="W38" s="854"/>
      <c r="X38" s="883"/>
      <c r="Y38" s="889"/>
      <c r="Z38" s="889"/>
      <c r="AA38" s="889"/>
      <c r="AB38" s="889"/>
      <c r="AC38" s="889"/>
      <c r="AD38" s="889"/>
      <c r="AE38" s="889"/>
      <c r="AF38" s="889"/>
      <c r="AG38" s="889"/>
      <c r="AH38" s="889"/>
      <c r="AI38" s="889"/>
      <c r="AJ38" s="889"/>
      <c r="AK38" s="831"/>
      <c r="AL38" s="831"/>
      <c r="AM38" s="903"/>
      <c r="AN38" s="903"/>
      <c r="AO38" s="90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30"/>
      <c r="C39" s="867"/>
      <c r="D39" s="865"/>
      <c r="E39" s="865"/>
      <c r="F39" s="865"/>
      <c r="G39" s="865"/>
      <c r="H39" s="865"/>
      <c r="I39" s="865"/>
      <c r="J39" s="865"/>
      <c r="K39" s="897" t="s">
        <v>557</v>
      </c>
      <c r="L39" s="901" t="s">
        <v>641</v>
      </c>
      <c r="M39" s="902"/>
      <c r="N39" s="902"/>
      <c r="O39" s="902"/>
      <c r="P39" s="902"/>
      <c r="Q39" s="902"/>
      <c r="R39" s="902"/>
      <c r="S39" s="902"/>
      <c r="T39" s="902"/>
      <c r="U39" s="902"/>
      <c r="V39" s="902"/>
      <c r="W39" s="902"/>
      <c r="X39" s="902"/>
      <c r="Y39" s="902"/>
      <c r="Z39" s="902"/>
      <c r="AA39" s="902"/>
      <c r="AB39" s="902"/>
      <c r="AC39" s="902"/>
      <c r="AD39" s="902"/>
      <c r="AE39" s="902"/>
      <c r="AF39" s="902"/>
      <c r="AG39" s="902"/>
      <c r="AH39" s="902"/>
      <c r="AI39" s="902"/>
      <c r="AJ39" s="902"/>
      <c r="AK39" s="891"/>
      <c r="AL39" s="891"/>
      <c r="AM39" s="891"/>
      <c r="AN39" s="891"/>
      <c r="AO39" s="892"/>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30"/>
      <c r="C40" s="867"/>
      <c r="D40" s="865"/>
      <c r="E40" s="865"/>
      <c r="F40" s="865"/>
      <c r="G40" s="865"/>
      <c r="H40" s="865"/>
      <c r="I40" s="865"/>
      <c r="J40" s="865"/>
      <c r="K40" s="898"/>
      <c r="L40" s="891"/>
      <c r="M40" s="891"/>
      <c r="N40" s="891"/>
      <c r="O40" s="891"/>
      <c r="P40" s="891"/>
      <c r="Q40" s="891"/>
      <c r="R40" s="891"/>
      <c r="S40" s="891"/>
      <c r="T40" s="891"/>
      <c r="U40" s="891"/>
      <c r="V40" s="891"/>
      <c r="W40" s="891"/>
      <c r="X40" s="891"/>
      <c r="Y40" s="891"/>
      <c r="Z40" s="891"/>
      <c r="AA40" s="891"/>
      <c r="AB40" s="891"/>
      <c r="AC40" s="891"/>
      <c r="AD40" s="891"/>
      <c r="AE40" s="891"/>
      <c r="AF40" s="891"/>
      <c r="AG40" s="891"/>
      <c r="AH40" s="891"/>
      <c r="AI40" s="891"/>
      <c r="AJ40" s="891"/>
      <c r="AK40" s="891"/>
      <c r="AL40" s="891"/>
      <c r="AM40" s="891"/>
      <c r="AN40" s="891"/>
      <c r="AO40" s="892"/>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30"/>
      <c r="C41" s="867"/>
      <c r="D41" s="865"/>
      <c r="E41" s="865"/>
      <c r="F41" s="865"/>
      <c r="G41" s="865"/>
      <c r="H41" s="865"/>
      <c r="I41" s="865"/>
      <c r="J41" s="865"/>
      <c r="K41" s="898"/>
      <c r="L41" s="891"/>
      <c r="M41" s="891"/>
      <c r="N41" s="891"/>
      <c r="O41" s="891"/>
      <c r="P41" s="891"/>
      <c r="Q41" s="891"/>
      <c r="R41" s="891"/>
      <c r="S41" s="891"/>
      <c r="T41" s="891"/>
      <c r="U41" s="891"/>
      <c r="V41" s="891"/>
      <c r="W41" s="891"/>
      <c r="X41" s="891"/>
      <c r="Y41" s="891"/>
      <c r="Z41" s="891"/>
      <c r="AA41" s="891"/>
      <c r="AB41" s="891"/>
      <c r="AC41" s="891"/>
      <c r="AD41" s="891"/>
      <c r="AE41" s="891"/>
      <c r="AF41" s="891"/>
      <c r="AG41" s="891"/>
      <c r="AH41" s="891"/>
      <c r="AI41" s="891"/>
      <c r="AJ41" s="891"/>
      <c r="AK41" s="891"/>
      <c r="AL41" s="891"/>
      <c r="AM41" s="891"/>
      <c r="AN41" s="891"/>
      <c r="AO41" s="892"/>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30"/>
      <c r="C42" s="867"/>
      <c r="D42" s="865"/>
      <c r="E42" s="865"/>
      <c r="F42" s="865"/>
      <c r="G42" s="865"/>
      <c r="H42" s="865"/>
      <c r="I42" s="865"/>
      <c r="J42" s="865"/>
      <c r="K42" s="898"/>
      <c r="L42" s="895"/>
      <c r="M42" s="895"/>
      <c r="N42" s="895"/>
      <c r="O42" s="895"/>
      <c r="P42" s="895"/>
      <c r="Q42" s="895"/>
      <c r="R42" s="895"/>
      <c r="S42" s="895"/>
      <c r="T42" s="895"/>
      <c r="U42" s="895"/>
      <c r="V42" s="895"/>
      <c r="W42" s="895"/>
      <c r="X42" s="895"/>
      <c r="Y42" s="895"/>
      <c r="Z42" s="895"/>
      <c r="AA42" s="895"/>
      <c r="AB42" s="895"/>
      <c r="AC42" s="895"/>
      <c r="AD42" s="895"/>
      <c r="AE42" s="895"/>
      <c r="AF42" s="895"/>
      <c r="AG42" s="895"/>
      <c r="AH42" s="895"/>
      <c r="AI42" s="895"/>
      <c r="AJ42" s="895"/>
      <c r="AK42" s="895"/>
      <c r="AL42" s="895"/>
      <c r="AM42" s="895"/>
      <c r="AN42" s="895"/>
      <c r="AO42" s="896"/>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30"/>
      <c r="C43" s="867"/>
      <c r="D43" s="865"/>
      <c r="E43" s="865"/>
      <c r="F43" s="865"/>
      <c r="G43" s="865"/>
      <c r="H43" s="865"/>
      <c r="I43" s="865"/>
      <c r="J43" s="866"/>
      <c r="K43" s="893" t="s">
        <v>333</v>
      </c>
      <c r="L43" s="893"/>
      <c r="M43" s="893"/>
      <c r="N43" s="893"/>
      <c r="O43" s="893"/>
      <c r="P43" s="893"/>
      <c r="Q43" s="893"/>
      <c r="R43" s="893"/>
      <c r="S43" s="893"/>
      <c r="T43" s="893"/>
      <c r="U43" s="893"/>
      <c r="V43" s="893"/>
      <c r="W43" s="893"/>
      <c r="X43" s="893"/>
      <c r="Y43" s="893"/>
      <c r="Z43" s="893"/>
      <c r="AA43" s="893"/>
      <c r="AB43" s="893"/>
      <c r="AC43" s="893"/>
      <c r="AD43" s="893"/>
      <c r="AE43" s="893"/>
      <c r="AF43" s="893"/>
      <c r="AG43" s="893"/>
      <c r="AH43" s="893"/>
      <c r="AI43" s="893"/>
      <c r="AJ43" s="893"/>
      <c r="AK43" s="893"/>
      <c r="AL43" s="893"/>
      <c r="AM43" s="893"/>
      <c r="AN43" s="893"/>
      <c r="AO43" s="89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30"/>
      <c r="C44" s="867"/>
      <c r="D44" s="865"/>
      <c r="E44" s="865"/>
      <c r="F44" s="865"/>
      <c r="G44" s="865"/>
      <c r="H44" s="865"/>
      <c r="I44" s="865"/>
      <c r="J44" s="866"/>
      <c r="K44" s="890" t="s">
        <v>412</v>
      </c>
      <c r="L44" s="891"/>
      <c r="M44" s="891"/>
      <c r="N44" s="891"/>
      <c r="O44" s="891"/>
      <c r="P44" s="891"/>
      <c r="Q44" s="891"/>
      <c r="R44" s="891"/>
      <c r="S44" s="891"/>
      <c r="T44" s="891"/>
      <c r="U44" s="891"/>
      <c r="V44" s="891"/>
      <c r="W44" s="891"/>
      <c r="X44" s="891"/>
      <c r="Y44" s="891"/>
      <c r="Z44" s="891"/>
      <c r="AA44" s="891"/>
      <c r="AB44" s="891"/>
      <c r="AC44" s="891"/>
      <c r="AD44" s="891"/>
      <c r="AE44" s="891"/>
      <c r="AF44" s="891"/>
      <c r="AG44" s="891"/>
      <c r="AH44" s="891"/>
      <c r="AI44" s="891"/>
      <c r="AJ44" s="891"/>
      <c r="AK44" s="891"/>
      <c r="AL44" s="891"/>
      <c r="AM44" s="891"/>
      <c r="AN44" s="891"/>
      <c r="AO44" s="892"/>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68"/>
      <c r="D45" s="869"/>
      <c r="E45" s="869"/>
      <c r="F45" s="869"/>
      <c r="G45" s="869"/>
      <c r="H45" s="869"/>
      <c r="I45" s="869"/>
      <c r="J45" s="870"/>
      <c r="K45" s="894" t="s">
        <v>555</v>
      </c>
      <c r="L45" s="895"/>
      <c r="M45" s="895"/>
      <c r="N45" s="895"/>
      <c r="O45" s="895"/>
      <c r="P45" s="895"/>
      <c r="Q45" s="895"/>
      <c r="R45" s="895"/>
      <c r="S45" s="895"/>
      <c r="T45" s="895"/>
      <c r="U45" s="895"/>
      <c r="V45" s="895"/>
      <c r="W45" s="895"/>
      <c r="X45" s="895"/>
      <c r="Y45" s="895"/>
      <c r="Z45" s="895"/>
      <c r="AA45" s="895"/>
      <c r="AB45" s="895"/>
      <c r="AC45" s="895"/>
      <c r="AD45" s="895"/>
      <c r="AE45" s="895"/>
      <c r="AF45" s="895"/>
      <c r="AG45" s="895"/>
      <c r="AH45" s="895"/>
      <c r="AI45" s="895"/>
      <c r="AJ45" s="895"/>
      <c r="AK45" s="895"/>
      <c r="AL45" s="895"/>
      <c r="AM45" s="895"/>
      <c r="AN45" s="895"/>
      <c r="AO45" s="896"/>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56" priority="3">
      <formula>$AQ11=2</formula>
    </cfRule>
  </conditionalFormatting>
  <conditionalFormatting sqref="Y29:AB29 AG29:AJ29">
    <cfRule type="expression" dxfId="55" priority="16">
      <formula>$AQ28=2</formula>
    </cfRule>
  </conditionalFormatting>
  <conditionalFormatting sqref="Y30:AB31 AG30:AJ31">
    <cfRule type="expression" dxfId="54" priority="13">
      <formula>$AQ28=2</formula>
    </cfRule>
  </conditionalFormatting>
  <conditionalFormatting sqref="Y32:AB32 AG32:AJ32">
    <cfRule type="expression" dxfId="53" priority="10">
      <formula>$AQ29=2</formula>
    </cfRule>
  </conditionalFormatting>
  <conditionalFormatting sqref="Y33:AB33 AG33:AJ33">
    <cfRule type="expression" dxfId="52" priority="7">
      <formula>$AQ29=2</formula>
    </cfRule>
  </conditionalFormatting>
  <conditionalFormatting sqref="Y34:AB34 AG34:AJ34">
    <cfRule type="expression" dxfId="51" priority="4">
      <formula>$AQ29=2</formula>
    </cfRule>
  </conditionalFormatting>
  <conditionalFormatting sqref="Y11:AF28">
    <cfRule type="expression" dxfId="50" priority="2">
      <formula>$AQ11=3</formula>
    </cfRule>
  </conditionalFormatting>
  <conditionalFormatting sqref="Y29:AF29">
    <cfRule type="expression" dxfId="49" priority="17">
      <formula>$AQ28=3</formula>
    </cfRule>
  </conditionalFormatting>
  <conditionalFormatting sqref="Y30:AF31">
    <cfRule type="expression" dxfId="48" priority="14">
      <formula>$AQ28=3</formula>
    </cfRule>
  </conditionalFormatting>
  <conditionalFormatting sqref="Y32:AF32">
    <cfRule type="expression" dxfId="47" priority="11">
      <formula>$AQ29=3</formula>
    </cfRule>
  </conditionalFormatting>
  <conditionalFormatting sqref="Y33:AF33">
    <cfRule type="expression" dxfId="46" priority="8">
      <formula>$AQ29=3</formula>
    </cfRule>
  </conditionalFormatting>
  <conditionalFormatting sqref="Y34:AF34">
    <cfRule type="expression" dxfId="45" priority="5">
      <formula>$AQ29=3</formula>
    </cfRule>
  </conditionalFormatting>
  <conditionalFormatting sqref="AC11:AJ28">
    <cfRule type="expression" dxfId="44" priority="1">
      <formula>$AQ11=1</formula>
    </cfRule>
  </conditionalFormatting>
  <conditionalFormatting sqref="AC29:AJ29">
    <cfRule type="expression" dxfId="43" priority="18">
      <formula>$AQ28=1</formula>
    </cfRule>
  </conditionalFormatting>
  <conditionalFormatting sqref="AC30:AJ31">
    <cfRule type="expression" dxfId="42" priority="15">
      <formula>$AQ28=1</formula>
    </cfRule>
  </conditionalFormatting>
  <conditionalFormatting sqref="AC32:AJ32">
    <cfRule type="expression" dxfId="41" priority="12">
      <formula>$AQ29=1</formula>
    </cfRule>
  </conditionalFormatting>
  <conditionalFormatting sqref="AC33:AJ33">
    <cfRule type="expression" dxfId="40" priority="9">
      <formula>$AQ29=1</formula>
    </cfRule>
  </conditionalFormatting>
  <conditionalFormatting sqref="AC34:AJ34">
    <cfRule type="expression" dxfId="39" priority="6">
      <formula>$AQ29=1</formula>
    </cfRule>
  </conditionalFormatting>
  <dataValidations count="2">
    <dataValidation type="list" allowBlank="1" showInputMessage="1" showErrorMessage="1" sqref="Y11:AB34" xr:uid="{D27160C1-FF5F-468F-AA54-8B52DA701383}">
      <formula1>"〇,"</formula1>
    </dataValidation>
    <dataValidation type="list" allowBlank="1" showInputMessage="1" showErrorMessage="1" sqref="N11:O34" xr:uid="{4F0D7159-1A8D-459E-8A17-39556879DB24}">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B1E77D1-1BB8-4CC0-BFC8-5157474CEAB1}">
          <x14:formula1>
            <xm:f>'(参考)リスト'!$G$16:$G$19</xm:f>
          </x14:formula1>
          <xm:sqref>AM35:AO38</xm:sqref>
        </x14:dataValidation>
        <x14:dataValidation type="list" allowBlank="1" showInputMessage="1" showErrorMessage="1" xr:uid="{640FFBE1-1EF1-49D3-8C7E-8461C188B0D5}">
          <x14:formula1>
            <xm:f>'(参考)リスト'!$B$16:$B$21</xm:f>
          </x14:formula1>
          <xm:sqref>L11:M34</xm:sqref>
        </x14:dataValidation>
        <x14:dataValidation type="list" allowBlank="1" showInputMessage="1" showErrorMessage="1" xr:uid="{FCBDE349-E3FD-4D33-81F6-EC7D4295377C}">
          <x14:formula1>
            <xm:f>'(参考)リスト'!$E$16:$E$27</xm:f>
          </x14:formula1>
          <xm:sqref>R11:T34</xm:sqref>
        </x14:dataValidation>
        <x14:dataValidation type="list" allowBlank="1" showInputMessage="1" showErrorMessage="1" xr:uid="{0061C5E5-1F6D-4B4C-B2F5-8159F0BF1AC9}">
          <x14:formula1>
            <xm:f>'(参考)リスト'!$D$16:$D$18</xm:f>
          </x14:formula1>
          <xm:sqref>P11:Q34</xm:sqref>
        </x14:dataValidation>
        <x14:dataValidation type="list" allowBlank="1" showInputMessage="1" showErrorMessage="1" xr:uid="{F817A132-2056-42AE-B6D2-46D154F3EB8E}">
          <x14:formula1>
            <xm:f>'(参考)リスト'!$F$16:$F$21</xm:f>
          </x14:formula1>
          <xm:sqref>U11:X34</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CA2CA-D36E-4673-A02C-1B8FDA4A1F55}">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3" t="s">
        <v>502</v>
      </c>
      <c r="AV1" s="842" t="s">
        <v>403</v>
      </c>
      <c r="AW1" s="842"/>
      <c r="AX1" s="842"/>
      <c r="AY1" s="843" t="s">
        <v>46</v>
      </c>
      <c r="AZ1" s="843"/>
      <c r="BA1" s="843"/>
      <c r="BB1" s="843"/>
      <c r="BC1" s="843"/>
      <c r="BD1" s="843"/>
      <c r="BE1" s="843"/>
      <c r="BF1" s="843"/>
      <c r="BG1" s="843"/>
      <c r="BH1" s="843"/>
      <c r="BI1" s="843"/>
      <c r="BJ1" s="843"/>
      <c r="BK1" s="843" t="s">
        <v>45</v>
      </c>
      <c r="BL1" s="843"/>
      <c r="BM1" s="843"/>
      <c r="BN1" s="843"/>
      <c r="BO1" s="843"/>
      <c r="BP1" s="843"/>
      <c r="BQ1" s="843"/>
      <c r="BR1" s="843"/>
      <c r="BS1" s="843"/>
      <c r="BT1" s="843"/>
      <c r="BU1" s="843"/>
      <c r="BV1" s="843"/>
      <c r="BW1" s="832"/>
      <c r="BX1" s="832"/>
      <c r="BY1" s="832"/>
      <c r="BZ1" s="832"/>
      <c r="CA1" s="832"/>
      <c r="CB1" s="832"/>
      <c r="CC1" s="832"/>
      <c r="CD1" s="832"/>
      <c r="CE1" s="832"/>
      <c r="CF1" s="832"/>
      <c r="CG1" s="832"/>
      <c r="CH1" s="83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34"/>
      <c r="AV2" s="842" t="s">
        <v>402</v>
      </c>
      <c r="AW2" s="844" t="s">
        <v>401</v>
      </c>
      <c r="AX2" s="844" t="s">
        <v>457</v>
      </c>
      <c r="AY2" s="843" t="s">
        <v>503</v>
      </c>
      <c r="AZ2" s="843"/>
      <c r="BA2" s="843"/>
      <c r="BB2" s="843"/>
      <c r="BC2" s="843"/>
      <c r="BD2" s="843"/>
      <c r="BE2" s="843"/>
      <c r="BF2" s="843"/>
      <c r="BG2" s="843"/>
      <c r="BH2" s="843"/>
      <c r="BI2" s="843"/>
      <c r="BJ2" s="843"/>
      <c r="BK2" s="843" t="s">
        <v>44</v>
      </c>
      <c r="BL2" s="843"/>
      <c r="BM2" s="843"/>
      <c r="BN2" s="843"/>
      <c r="BO2" s="843" t="s">
        <v>43</v>
      </c>
      <c r="BP2" s="843"/>
      <c r="BQ2" s="843"/>
      <c r="BR2" s="843"/>
      <c r="BS2" s="843"/>
      <c r="BT2" s="843"/>
      <c r="BU2" s="843"/>
      <c r="BV2" s="843"/>
      <c r="BW2" s="860"/>
      <c r="BX2" s="860"/>
      <c r="BY2" s="860"/>
      <c r="BZ2" s="860"/>
      <c r="CA2" s="832"/>
      <c r="CB2" s="832"/>
      <c r="CC2" s="832"/>
      <c r="CD2" s="832"/>
      <c r="CE2" s="832"/>
      <c r="CF2" s="832"/>
      <c r="CG2" s="832"/>
      <c r="CH2" s="832"/>
    </row>
    <row r="3" spans="1:86" ht="24.95" customHeight="1" x14ac:dyDescent="0.15">
      <c r="A3" s="2"/>
      <c r="B3" s="560" t="s">
        <v>318</v>
      </c>
      <c r="C3" s="861"/>
      <c r="D3" s="861"/>
      <c r="E3" s="862"/>
      <c r="F3" s="862"/>
      <c r="G3" s="862"/>
      <c r="H3" s="862"/>
      <c r="I3" s="862"/>
      <c r="J3" s="862"/>
      <c r="K3" s="861"/>
      <c r="L3" s="861"/>
      <c r="M3" s="861"/>
      <c r="N3" s="861"/>
      <c r="O3" s="861"/>
      <c r="P3" s="861"/>
      <c r="Q3" s="861"/>
      <c r="R3" s="861"/>
      <c r="S3" s="861"/>
      <c r="T3" s="861"/>
      <c r="U3" s="861"/>
      <c r="V3" s="861"/>
      <c r="W3" s="861"/>
      <c r="X3" s="861"/>
      <c r="Y3" s="861"/>
      <c r="Z3" s="861"/>
      <c r="AA3" s="861"/>
      <c r="AB3" s="861"/>
      <c r="AC3" s="861"/>
      <c r="AD3" s="861"/>
      <c r="AE3" s="861"/>
      <c r="AF3" s="861"/>
      <c r="AG3" s="861"/>
      <c r="AH3" s="861"/>
      <c r="AI3" s="861"/>
      <c r="AJ3" s="861"/>
      <c r="AK3" s="861"/>
      <c r="AL3" s="861"/>
      <c r="AM3" s="861"/>
      <c r="AN3" s="861"/>
      <c r="AO3" s="861"/>
      <c r="AP3" s="39"/>
      <c r="AQ3" s="3"/>
      <c r="AR3" s="3"/>
      <c r="AS3" s="3"/>
      <c r="AT3" s="3"/>
      <c r="AU3" s="834"/>
      <c r="AV3" s="842"/>
      <c r="AW3" s="844"/>
      <c r="AX3" s="844"/>
      <c r="AY3" s="843" t="s">
        <v>42</v>
      </c>
      <c r="AZ3" s="843"/>
      <c r="BA3" s="843"/>
      <c r="BB3" s="843"/>
      <c r="BC3" s="843" t="s">
        <v>41</v>
      </c>
      <c r="BD3" s="843"/>
      <c r="BE3" s="843"/>
      <c r="BF3" s="843"/>
      <c r="BG3" s="843" t="s">
        <v>40</v>
      </c>
      <c r="BH3" s="843"/>
      <c r="BI3" s="843"/>
      <c r="BJ3" s="843"/>
      <c r="BK3" s="843" t="s">
        <v>236</v>
      </c>
      <c r="BL3" s="843"/>
      <c r="BM3" s="843"/>
      <c r="BN3" s="843"/>
      <c r="BO3" s="843" t="s">
        <v>41</v>
      </c>
      <c r="BP3" s="843"/>
      <c r="BQ3" s="843"/>
      <c r="BR3" s="843"/>
      <c r="BS3" s="843" t="s">
        <v>40</v>
      </c>
      <c r="BT3" s="843"/>
      <c r="BU3" s="843"/>
      <c r="BV3" s="843"/>
      <c r="BW3" s="832"/>
      <c r="BX3" s="832"/>
      <c r="BY3" s="832"/>
      <c r="BZ3" s="832"/>
      <c r="CA3" s="832"/>
      <c r="CB3" s="832"/>
      <c r="CC3" s="832"/>
      <c r="CD3" s="832"/>
      <c r="CE3" s="832"/>
      <c r="CF3" s="832"/>
      <c r="CG3" s="832"/>
      <c r="CH3" s="832"/>
    </row>
    <row r="4" spans="1:86" ht="18" customHeight="1" x14ac:dyDescent="0.15">
      <c r="A4" s="2"/>
      <c r="B4" s="628" t="s">
        <v>17</v>
      </c>
      <c r="C4" s="628"/>
      <c r="D4" s="628"/>
      <c r="E4" s="822" t="s">
        <v>585</v>
      </c>
      <c r="F4" s="823"/>
      <c r="G4" s="823"/>
      <c r="H4" s="823"/>
      <c r="I4" s="823"/>
      <c r="J4" s="824"/>
      <c r="K4" s="473" t="s">
        <v>18</v>
      </c>
      <c r="L4" s="473"/>
      <c r="M4" s="473"/>
      <c r="N4" s="825" t="s">
        <v>568</v>
      </c>
      <c r="O4" s="826"/>
      <c r="P4" s="826"/>
      <c r="Q4" s="826"/>
      <c r="R4" s="826"/>
      <c r="S4" s="826"/>
      <c r="T4" s="265" t="s">
        <v>213</v>
      </c>
      <c r="U4" s="266"/>
      <c r="V4" s="266"/>
      <c r="W4" s="266"/>
      <c r="X4" s="267"/>
      <c r="Y4" s="904" t="s">
        <v>593</v>
      </c>
      <c r="Z4" s="905"/>
      <c r="AA4" s="905"/>
      <c r="AB4" s="905"/>
      <c r="AC4" s="905"/>
      <c r="AD4" s="905"/>
      <c r="AE4" s="905"/>
      <c r="AF4" s="905"/>
      <c r="AG4" s="265" t="s">
        <v>185</v>
      </c>
      <c r="AH4" s="266"/>
      <c r="AI4" s="266"/>
      <c r="AJ4" s="267"/>
      <c r="AK4" s="836">
        <v>45839</v>
      </c>
      <c r="AL4" s="837"/>
      <c r="AM4" s="837"/>
      <c r="AN4" s="837"/>
      <c r="AO4" s="838"/>
      <c r="AP4" s="39"/>
      <c r="AQ4" s="3"/>
      <c r="AR4" s="3"/>
      <c r="AS4" s="3"/>
      <c r="AT4" s="3"/>
      <c r="AU4" s="834"/>
      <c r="AV4" s="842"/>
      <c r="AW4" s="844"/>
      <c r="AX4" s="84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17" t="s">
        <v>587</v>
      </c>
      <c r="F5" s="818"/>
      <c r="G5" s="818"/>
      <c r="H5" s="818"/>
      <c r="I5" s="818"/>
      <c r="J5" s="819"/>
      <c r="K5" s="497" t="s">
        <v>1</v>
      </c>
      <c r="L5" s="497"/>
      <c r="M5" s="497"/>
      <c r="N5" s="825" t="s">
        <v>590</v>
      </c>
      <c r="O5" s="826"/>
      <c r="P5" s="826"/>
      <c r="Q5" s="826"/>
      <c r="R5" s="826"/>
      <c r="S5" s="826"/>
      <c r="T5" s="268"/>
      <c r="U5" s="269"/>
      <c r="V5" s="269"/>
      <c r="W5" s="269"/>
      <c r="X5" s="270"/>
      <c r="Y5" s="858" t="s">
        <v>594</v>
      </c>
      <c r="Z5" s="859"/>
      <c r="AA5" s="859"/>
      <c r="AB5" s="859"/>
      <c r="AC5" s="859"/>
      <c r="AD5" s="859"/>
      <c r="AE5" s="859"/>
      <c r="AF5" s="859"/>
      <c r="AG5" s="764"/>
      <c r="AH5" s="835"/>
      <c r="AI5" s="835"/>
      <c r="AJ5" s="765"/>
      <c r="AK5" s="839"/>
      <c r="AL5" s="840"/>
      <c r="AM5" s="840"/>
      <c r="AN5" s="840"/>
      <c r="AO5" s="841"/>
      <c r="AP5" s="39"/>
      <c r="AQ5" s="3"/>
      <c r="AR5" s="3"/>
      <c r="AS5" s="3"/>
      <c r="AT5" s="3"/>
      <c r="AU5" s="834"/>
      <c r="AV5" s="154">
        <f>N7</f>
        <v>13</v>
      </c>
      <c r="AW5" s="155">
        <f>R7</f>
        <v>6.2</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29" t="s">
        <v>184</v>
      </c>
      <c r="C6" s="863"/>
      <c r="D6" s="864"/>
      <c r="E6" s="865"/>
      <c r="F6" s="865"/>
      <c r="G6" s="865"/>
      <c r="H6" s="865"/>
      <c r="I6" s="865"/>
      <c r="J6" s="866"/>
      <c r="K6" s="871" t="s">
        <v>319</v>
      </c>
      <c r="L6" s="872"/>
      <c r="M6" s="872"/>
      <c r="N6" s="872"/>
      <c r="O6" s="872"/>
      <c r="P6" s="872"/>
      <c r="Q6" s="872"/>
      <c r="R6" s="872"/>
      <c r="S6" s="872"/>
      <c r="T6" s="872"/>
      <c r="U6" s="872"/>
      <c r="V6" s="872"/>
      <c r="W6" s="872"/>
      <c r="X6" s="872"/>
      <c r="Y6" s="872"/>
      <c r="Z6" s="872"/>
      <c r="AA6" s="872"/>
      <c r="AB6" s="872"/>
      <c r="AC6" s="872"/>
      <c r="AD6" s="872"/>
      <c r="AE6" s="872"/>
      <c r="AF6" s="872"/>
      <c r="AG6" s="872"/>
      <c r="AH6" s="872"/>
      <c r="AI6" s="872"/>
      <c r="AJ6" s="872"/>
      <c r="AK6" s="872"/>
      <c r="AL6" s="872"/>
      <c r="AM6" s="872"/>
      <c r="AN6" s="872"/>
      <c r="AO6" s="873"/>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30"/>
      <c r="C7" s="867"/>
      <c r="D7" s="865"/>
      <c r="E7" s="865"/>
      <c r="F7" s="865"/>
      <c r="G7" s="865"/>
      <c r="H7" s="865"/>
      <c r="I7" s="865"/>
      <c r="J7" s="866"/>
      <c r="K7" s="874" t="s">
        <v>183</v>
      </c>
      <c r="L7" s="875"/>
      <c r="M7" s="857"/>
      <c r="N7" s="876">
        <v>13</v>
      </c>
      <c r="O7" s="877"/>
      <c r="P7" s="874" t="s">
        <v>320</v>
      </c>
      <c r="Q7" s="857"/>
      <c r="R7" s="878">
        <v>6.2</v>
      </c>
      <c r="S7" s="879"/>
      <c r="T7" s="880"/>
      <c r="U7" s="845" t="s">
        <v>440</v>
      </c>
      <c r="V7" s="881"/>
      <c r="W7" s="845" t="s">
        <v>321</v>
      </c>
      <c r="X7" s="881"/>
      <c r="Y7" s="857" t="s">
        <v>182</v>
      </c>
      <c r="Z7" s="831"/>
      <c r="AA7" s="831"/>
      <c r="AB7" s="831"/>
      <c r="AC7" s="845" t="s">
        <v>322</v>
      </c>
      <c r="AD7" s="846"/>
      <c r="AE7" s="846"/>
      <c r="AF7" s="846"/>
      <c r="AG7" s="846"/>
      <c r="AH7" s="846"/>
      <c r="AI7" s="846"/>
      <c r="AJ7" s="881"/>
      <c r="AK7" s="845" t="s">
        <v>323</v>
      </c>
      <c r="AL7" s="846"/>
      <c r="AM7" s="846"/>
      <c r="AN7" s="847"/>
      <c r="AO7" s="848"/>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30"/>
      <c r="C8" s="867"/>
      <c r="D8" s="865"/>
      <c r="E8" s="865"/>
      <c r="F8" s="865"/>
      <c r="G8" s="865"/>
      <c r="H8" s="865"/>
      <c r="I8" s="865"/>
      <c r="J8" s="866"/>
      <c r="K8" s="831" t="s">
        <v>324</v>
      </c>
      <c r="L8" s="831" t="s">
        <v>167</v>
      </c>
      <c r="M8" s="831"/>
      <c r="N8" s="831" t="s">
        <v>166</v>
      </c>
      <c r="O8" s="831"/>
      <c r="P8" s="831" t="s">
        <v>325</v>
      </c>
      <c r="Q8" s="831"/>
      <c r="R8" s="831" t="s">
        <v>2</v>
      </c>
      <c r="S8" s="831"/>
      <c r="T8" s="831"/>
      <c r="U8" s="849"/>
      <c r="V8" s="882"/>
      <c r="W8" s="849"/>
      <c r="X8" s="882"/>
      <c r="Y8" s="857"/>
      <c r="Z8" s="831"/>
      <c r="AA8" s="831"/>
      <c r="AB8" s="831"/>
      <c r="AC8" s="853"/>
      <c r="AD8" s="854"/>
      <c r="AE8" s="854"/>
      <c r="AF8" s="854"/>
      <c r="AG8" s="854"/>
      <c r="AH8" s="854"/>
      <c r="AI8" s="854"/>
      <c r="AJ8" s="883"/>
      <c r="AK8" s="849"/>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30"/>
      <c r="C9" s="867"/>
      <c r="D9" s="865"/>
      <c r="E9" s="865"/>
      <c r="F9" s="865"/>
      <c r="G9" s="865"/>
      <c r="H9" s="865"/>
      <c r="I9" s="865"/>
      <c r="J9" s="866"/>
      <c r="K9" s="831"/>
      <c r="L9" s="831"/>
      <c r="M9" s="831"/>
      <c r="N9" s="831"/>
      <c r="O9" s="831"/>
      <c r="P9" s="831"/>
      <c r="Q9" s="831"/>
      <c r="R9" s="831"/>
      <c r="S9" s="831"/>
      <c r="T9" s="831"/>
      <c r="U9" s="849"/>
      <c r="V9" s="882"/>
      <c r="W9" s="849"/>
      <c r="X9" s="882"/>
      <c r="Y9" s="857" t="s">
        <v>326</v>
      </c>
      <c r="Z9" s="831"/>
      <c r="AA9" s="831"/>
      <c r="AB9" s="831"/>
      <c r="AC9" s="831" t="s">
        <v>327</v>
      </c>
      <c r="AD9" s="831"/>
      <c r="AE9" s="831"/>
      <c r="AF9" s="831"/>
      <c r="AG9" s="831" t="s">
        <v>328</v>
      </c>
      <c r="AH9" s="831"/>
      <c r="AI9" s="831"/>
      <c r="AJ9" s="831"/>
      <c r="AK9" s="849"/>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30"/>
      <c r="C10" s="867"/>
      <c r="D10" s="865"/>
      <c r="E10" s="865"/>
      <c r="F10" s="865"/>
      <c r="G10" s="865"/>
      <c r="H10" s="865"/>
      <c r="I10" s="865"/>
      <c r="J10" s="866"/>
      <c r="K10" s="831"/>
      <c r="L10" s="831"/>
      <c r="M10" s="831"/>
      <c r="N10" s="831"/>
      <c r="O10" s="831"/>
      <c r="P10" s="831"/>
      <c r="Q10" s="831"/>
      <c r="R10" s="831"/>
      <c r="S10" s="831"/>
      <c r="T10" s="831"/>
      <c r="U10" s="853"/>
      <c r="V10" s="883"/>
      <c r="W10" s="853"/>
      <c r="X10" s="883"/>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3"/>
      <c r="AL10" s="854"/>
      <c r="AM10" s="854"/>
      <c r="AN10" s="855"/>
      <c r="AO10" s="856"/>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30"/>
      <c r="C11" s="867"/>
      <c r="D11" s="865"/>
      <c r="E11" s="865"/>
      <c r="F11" s="865"/>
      <c r="G11" s="865"/>
      <c r="H11" s="865"/>
      <c r="I11" s="865"/>
      <c r="J11" s="866"/>
      <c r="K11" s="68">
        <v>1</v>
      </c>
      <c r="L11" s="820" t="s">
        <v>604</v>
      </c>
      <c r="M11" s="821"/>
      <c r="N11" s="820" t="s">
        <v>620</v>
      </c>
      <c r="O11" s="821"/>
      <c r="P11" s="820" t="s">
        <v>613</v>
      </c>
      <c r="Q11" s="821"/>
      <c r="R11" s="827" t="s">
        <v>472</v>
      </c>
      <c r="S11" s="828"/>
      <c r="T11" s="828"/>
      <c r="U11" s="820" t="s">
        <v>607</v>
      </c>
      <c r="V11" s="821"/>
      <c r="W11" s="820" t="s">
        <v>607</v>
      </c>
      <c r="X11" s="821"/>
      <c r="Y11" s="212"/>
      <c r="Z11" s="213"/>
      <c r="AA11" s="213"/>
      <c r="AB11" s="213"/>
      <c r="AC11" s="214"/>
      <c r="AD11" s="214"/>
      <c r="AE11" s="214"/>
      <c r="AF11" s="214"/>
      <c r="AG11" s="214"/>
      <c r="AH11" s="214"/>
      <c r="AI11" s="214"/>
      <c r="AJ11" s="214"/>
      <c r="AK11" s="884"/>
      <c r="AL11" s="885"/>
      <c r="AM11" s="885"/>
      <c r="AN11" s="885"/>
      <c r="AO11" s="886"/>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30"/>
      <c r="C12" s="867"/>
      <c r="D12" s="865"/>
      <c r="E12" s="865"/>
      <c r="F12" s="865"/>
      <c r="G12" s="865"/>
      <c r="H12" s="865"/>
      <c r="I12" s="865"/>
      <c r="J12" s="866"/>
      <c r="K12" s="68">
        <v>2</v>
      </c>
      <c r="L12" s="820"/>
      <c r="M12" s="821"/>
      <c r="N12" s="820"/>
      <c r="O12" s="821"/>
      <c r="P12" s="820"/>
      <c r="Q12" s="821"/>
      <c r="R12" s="827"/>
      <c r="S12" s="828"/>
      <c r="T12" s="828"/>
      <c r="U12" s="820"/>
      <c r="V12" s="821"/>
      <c r="W12" s="820"/>
      <c r="X12" s="821"/>
      <c r="Y12" s="212"/>
      <c r="Z12" s="213"/>
      <c r="AA12" s="213"/>
      <c r="AB12" s="213"/>
      <c r="AC12" s="214"/>
      <c r="AD12" s="214"/>
      <c r="AE12" s="214"/>
      <c r="AF12" s="214"/>
      <c r="AG12" s="214"/>
      <c r="AH12" s="214"/>
      <c r="AI12" s="214"/>
      <c r="AJ12" s="214"/>
      <c r="AK12" s="884"/>
      <c r="AL12" s="885"/>
      <c r="AM12" s="885"/>
      <c r="AN12" s="885"/>
      <c r="AO12" s="886"/>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30"/>
      <c r="C13" s="867"/>
      <c r="D13" s="865"/>
      <c r="E13" s="865"/>
      <c r="F13" s="865"/>
      <c r="G13" s="865"/>
      <c r="H13" s="865"/>
      <c r="I13" s="865"/>
      <c r="J13" s="866"/>
      <c r="K13" s="68">
        <v>3</v>
      </c>
      <c r="L13" s="820"/>
      <c r="M13" s="821"/>
      <c r="N13" s="820"/>
      <c r="O13" s="821"/>
      <c r="P13" s="820"/>
      <c r="Q13" s="821"/>
      <c r="R13" s="820"/>
      <c r="S13" s="710"/>
      <c r="T13" s="821"/>
      <c r="U13" s="820"/>
      <c r="V13" s="821"/>
      <c r="W13" s="820"/>
      <c r="X13" s="821"/>
      <c r="Y13" s="212"/>
      <c r="Z13" s="213"/>
      <c r="AA13" s="213"/>
      <c r="AB13" s="213"/>
      <c r="AC13" s="214"/>
      <c r="AD13" s="214"/>
      <c r="AE13" s="214"/>
      <c r="AF13" s="214"/>
      <c r="AG13" s="214"/>
      <c r="AH13" s="214"/>
      <c r="AI13" s="214"/>
      <c r="AJ13" s="214"/>
      <c r="AK13" s="884"/>
      <c r="AL13" s="885"/>
      <c r="AM13" s="885"/>
      <c r="AN13" s="885"/>
      <c r="AO13" s="886"/>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30"/>
      <c r="C14" s="867"/>
      <c r="D14" s="865"/>
      <c r="E14" s="865"/>
      <c r="F14" s="865"/>
      <c r="G14" s="865"/>
      <c r="H14" s="865"/>
      <c r="I14" s="865"/>
      <c r="J14" s="866"/>
      <c r="K14" s="68">
        <v>4</v>
      </c>
      <c r="L14" s="820"/>
      <c r="M14" s="821"/>
      <c r="N14" s="820"/>
      <c r="O14" s="821"/>
      <c r="P14" s="820"/>
      <c r="Q14" s="821"/>
      <c r="R14" s="820"/>
      <c r="S14" s="710"/>
      <c r="T14" s="821"/>
      <c r="U14" s="820"/>
      <c r="V14" s="821"/>
      <c r="W14" s="820"/>
      <c r="X14" s="821"/>
      <c r="Y14" s="212"/>
      <c r="Z14" s="213"/>
      <c r="AA14" s="213"/>
      <c r="AB14" s="213"/>
      <c r="AC14" s="214"/>
      <c r="AD14" s="214"/>
      <c r="AE14" s="214"/>
      <c r="AF14" s="214"/>
      <c r="AG14" s="214"/>
      <c r="AH14" s="214"/>
      <c r="AI14" s="214"/>
      <c r="AJ14" s="214"/>
      <c r="AK14" s="884"/>
      <c r="AL14" s="885"/>
      <c r="AM14" s="885"/>
      <c r="AN14" s="885"/>
      <c r="AO14" s="886"/>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30"/>
      <c r="C15" s="867"/>
      <c r="D15" s="865"/>
      <c r="E15" s="865"/>
      <c r="F15" s="865"/>
      <c r="G15" s="865"/>
      <c r="H15" s="865"/>
      <c r="I15" s="865"/>
      <c r="J15" s="866"/>
      <c r="K15" s="68">
        <v>5</v>
      </c>
      <c r="L15" s="820"/>
      <c r="M15" s="821"/>
      <c r="N15" s="820"/>
      <c r="O15" s="821"/>
      <c r="P15" s="820"/>
      <c r="Q15" s="821"/>
      <c r="R15" s="820"/>
      <c r="S15" s="710"/>
      <c r="T15" s="821"/>
      <c r="U15" s="820"/>
      <c r="V15" s="821"/>
      <c r="W15" s="820"/>
      <c r="X15" s="821"/>
      <c r="Y15" s="212"/>
      <c r="Z15" s="213"/>
      <c r="AA15" s="213"/>
      <c r="AB15" s="213"/>
      <c r="AC15" s="214"/>
      <c r="AD15" s="214"/>
      <c r="AE15" s="214"/>
      <c r="AF15" s="214"/>
      <c r="AG15" s="214"/>
      <c r="AH15" s="214"/>
      <c r="AI15" s="214"/>
      <c r="AJ15" s="214"/>
      <c r="AK15" s="884"/>
      <c r="AL15" s="885"/>
      <c r="AM15" s="885"/>
      <c r="AN15" s="885"/>
      <c r="AO15" s="886"/>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30"/>
      <c r="C16" s="867"/>
      <c r="D16" s="865"/>
      <c r="E16" s="865"/>
      <c r="F16" s="865"/>
      <c r="G16" s="865"/>
      <c r="H16" s="865"/>
      <c r="I16" s="865"/>
      <c r="J16" s="866"/>
      <c r="K16" s="68">
        <v>6</v>
      </c>
      <c r="L16" s="820"/>
      <c r="M16" s="821"/>
      <c r="N16" s="820"/>
      <c r="O16" s="821"/>
      <c r="P16" s="820"/>
      <c r="Q16" s="821"/>
      <c r="R16" s="820"/>
      <c r="S16" s="710"/>
      <c r="T16" s="821"/>
      <c r="U16" s="820"/>
      <c r="V16" s="821"/>
      <c r="W16" s="820"/>
      <c r="X16" s="821"/>
      <c r="Y16" s="212"/>
      <c r="Z16" s="213"/>
      <c r="AA16" s="213"/>
      <c r="AB16" s="213"/>
      <c r="AC16" s="214"/>
      <c r="AD16" s="214"/>
      <c r="AE16" s="214"/>
      <c r="AF16" s="214"/>
      <c r="AG16" s="214"/>
      <c r="AH16" s="214"/>
      <c r="AI16" s="214"/>
      <c r="AJ16" s="214"/>
      <c r="AK16" s="884"/>
      <c r="AL16" s="885"/>
      <c r="AM16" s="885"/>
      <c r="AN16" s="885"/>
      <c r="AO16" s="886"/>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30"/>
      <c r="C17" s="867"/>
      <c r="D17" s="865"/>
      <c r="E17" s="865"/>
      <c r="F17" s="865"/>
      <c r="G17" s="865"/>
      <c r="H17" s="865"/>
      <c r="I17" s="865"/>
      <c r="J17" s="866"/>
      <c r="K17" s="68">
        <v>7</v>
      </c>
      <c r="L17" s="820"/>
      <c r="M17" s="821"/>
      <c r="N17" s="820"/>
      <c r="O17" s="821"/>
      <c r="P17" s="820"/>
      <c r="Q17" s="821"/>
      <c r="R17" s="820"/>
      <c r="S17" s="710"/>
      <c r="T17" s="821"/>
      <c r="U17" s="820"/>
      <c r="V17" s="821"/>
      <c r="W17" s="820"/>
      <c r="X17" s="821"/>
      <c r="Y17" s="212"/>
      <c r="Z17" s="213"/>
      <c r="AA17" s="213"/>
      <c r="AB17" s="213"/>
      <c r="AC17" s="214"/>
      <c r="AD17" s="214"/>
      <c r="AE17" s="214"/>
      <c r="AF17" s="214"/>
      <c r="AG17" s="214"/>
      <c r="AH17" s="214"/>
      <c r="AI17" s="214"/>
      <c r="AJ17" s="214"/>
      <c r="AK17" s="884"/>
      <c r="AL17" s="885"/>
      <c r="AM17" s="885"/>
      <c r="AN17" s="885"/>
      <c r="AO17" s="886"/>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30"/>
      <c r="C18" s="867"/>
      <c r="D18" s="865"/>
      <c r="E18" s="865"/>
      <c r="F18" s="865"/>
      <c r="G18" s="865"/>
      <c r="H18" s="865"/>
      <c r="I18" s="865"/>
      <c r="J18" s="866"/>
      <c r="K18" s="68">
        <v>8</v>
      </c>
      <c r="L18" s="820"/>
      <c r="M18" s="821"/>
      <c r="N18" s="820"/>
      <c r="O18" s="821"/>
      <c r="P18" s="820"/>
      <c r="Q18" s="821"/>
      <c r="R18" s="820"/>
      <c r="S18" s="710"/>
      <c r="T18" s="821"/>
      <c r="U18" s="820"/>
      <c r="V18" s="821"/>
      <c r="W18" s="820"/>
      <c r="X18" s="821"/>
      <c r="Y18" s="212"/>
      <c r="Z18" s="213"/>
      <c r="AA18" s="213"/>
      <c r="AB18" s="213"/>
      <c r="AC18" s="214"/>
      <c r="AD18" s="214"/>
      <c r="AE18" s="214"/>
      <c r="AF18" s="214"/>
      <c r="AG18" s="214"/>
      <c r="AH18" s="214"/>
      <c r="AI18" s="214"/>
      <c r="AJ18" s="214"/>
      <c r="AK18" s="884"/>
      <c r="AL18" s="885"/>
      <c r="AM18" s="885"/>
      <c r="AN18" s="885"/>
      <c r="AO18" s="886"/>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30"/>
      <c r="C19" s="867"/>
      <c r="D19" s="865"/>
      <c r="E19" s="865"/>
      <c r="F19" s="865"/>
      <c r="G19" s="865"/>
      <c r="H19" s="865"/>
      <c r="I19" s="865"/>
      <c r="J19" s="866"/>
      <c r="K19" s="68">
        <v>9</v>
      </c>
      <c r="L19" s="820"/>
      <c r="M19" s="821"/>
      <c r="N19" s="820"/>
      <c r="O19" s="821"/>
      <c r="P19" s="820"/>
      <c r="Q19" s="821"/>
      <c r="R19" s="820"/>
      <c r="S19" s="710"/>
      <c r="T19" s="821"/>
      <c r="U19" s="820"/>
      <c r="V19" s="821"/>
      <c r="W19" s="820"/>
      <c r="X19" s="821"/>
      <c r="Y19" s="212"/>
      <c r="Z19" s="213"/>
      <c r="AA19" s="213"/>
      <c r="AB19" s="213"/>
      <c r="AC19" s="214"/>
      <c r="AD19" s="214"/>
      <c r="AE19" s="214"/>
      <c r="AF19" s="214"/>
      <c r="AG19" s="214"/>
      <c r="AH19" s="214"/>
      <c r="AI19" s="214"/>
      <c r="AJ19" s="214"/>
      <c r="AK19" s="884"/>
      <c r="AL19" s="885"/>
      <c r="AM19" s="885"/>
      <c r="AN19" s="885"/>
      <c r="AO19" s="886"/>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30"/>
      <c r="C20" s="867"/>
      <c r="D20" s="865"/>
      <c r="E20" s="865"/>
      <c r="F20" s="865"/>
      <c r="G20" s="865"/>
      <c r="H20" s="865"/>
      <c r="I20" s="865"/>
      <c r="J20" s="866"/>
      <c r="K20" s="68">
        <v>10</v>
      </c>
      <c r="L20" s="820"/>
      <c r="M20" s="821"/>
      <c r="N20" s="820"/>
      <c r="O20" s="821"/>
      <c r="P20" s="820"/>
      <c r="Q20" s="821"/>
      <c r="R20" s="820"/>
      <c r="S20" s="710"/>
      <c r="T20" s="821"/>
      <c r="U20" s="820"/>
      <c r="V20" s="821"/>
      <c r="W20" s="820"/>
      <c r="X20" s="821"/>
      <c r="Y20" s="212"/>
      <c r="Z20" s="213"/>
      <c r="AA20" s="213"/>
      <c r="AB20" s="213"/>
      <c r="AC20" s="214"/>
      <c r="AD20" s="214"/>
      <c r="AE20" s="214"/>
      <c r="AF20" s="214"/>
      <c r="AG20" s="214"/>
      <c r="AH20" s="214"/>
      <c r="AI20" s="214"/>
      <c r="AJ20" s="214"/>
      <c r="AK20" s="884"/>
      <c r="AL20" s="885"/>
      <c r="AM20" s="885"/>
      <c r="AN20" s="885"/>
      <c r="AO20" s="886"/>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30"/>
      <c r="C21" s="867"/>
      <c r="D21" s="865"/>
      <c r="E21" s="865"/>
      <c r="F21" s="865"/>
      <c r="G21" s="865"/>
      <c r="H21" s="865"/>
      <c r="I21" s="865"/>
      <c r="J21" s="866"/>
      <c r="K21" s="68">
        <v>11</v>
      </c>
      <c r="L21" s="820"/>
      <c r="M21" s="821"/>
      <c r="N21" s="820"/>
      <c r="O21" s="821"/>
      <c r="P21" s="820"/>
      <c r="Q21" s="821"/>
      <c r="R21" s="820"/>
      <c r="S21" s="710"/>
      <c r="T21" s="821"/>
      <c r="U21" s="820"/>
      <c r="V21" s="821"/>
      <c r="W21" s="820"/>
      <c r="X21" s="821"/>
      <c r="Y21" s="212"/>
      <c r="Z21" s="213"/>
      <c r="AA21" s="213"/>
      <c r="AB21" s="213"/>
      <c r="AC21" s="214"/>
      <c r="AD21" s="214"/>
      <c r="AE21" s="214"/>
      <c r="AF21" s="214"/>
      <c r="AG21" s="214"/>
      <c r="AH21" s="214"/>
      <c r="AI21" s="214"/>
      <c r="AJ21" s="214"/>
      <c r="AK21" s="884"/>
      <c r="AL21" s="885"/>
      <c r="AM21" s="885"/>
      <c r="AN21" s="885"/>
      <c r="AO21" s="886"/>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30"/>
      <c r="C22" s="867"/>
      <c r="D22" s="865"/>
      <c r="E22" s="865"/>
      <c r="F22" s="865"/>
      <c r="G22" s="865"/>
      <c r="H22" s="865"/>
      <c r="I22" s="865"/>
      <c r="J22" s="866"/>
      <c r="K22" s="68">
        <v>12</v>
      </c>
      <c r="L22" s="820"/>
      <c r="M22" s="821"/>
      <c r="N22" s="820"/>
      <c r="O22" s="821"/>
      <c r="P22" s="820"/>
      <c r="Q22" s="821"/>
      <c r="R22" s="820"/>
      <c r="S22" s="710"/>
      <c r="T22" s="821"/>
      <c r="U22" s="820"/>
      <c r="V22" s="821"/>
      <c r="W22" s="820"/>
      <c r="X22" s="821"/>
      <c r="Y22" s="212"/>
      <c r="Z22" s="213"/>
      <c r="AA22" s="213"/>
      <c r="AB22" s="213"/>
      <c r="AC22" s="214"/>
      <c r="AD22" s="214"/>
      <c r="AE22" s="214"/>
      <c r="AF22" s="214"/>
      <c r="AG22" s="214"/>
      <c r="AH22" s="214"/>
      <c r="AI22" s="214"/>
      <c r="AJ22" s="214"/>
      <c r="AK22" s="884"/>
      <c r="AL22" s="885"/>
      <c r="AM22" s="885"/>
      <c r="AN22" s="885"/>
      <c r="AO22" s="886"/>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30"/>
      <c r="C23" s="867"/>
      <c r="D23" s="865"/>
      <c r="E23" s="865"/>
      <c r="F23" s="865"/>
      <c r="G23" s="865"/>
      <c r="H23" s="865"/>
      <c r="I23" s="865"/>
      <c r="J23" s="866"/>
      <c r="K23" s="68">
        <v>13</v>
      </c>
      <c r="L23" s="820"/>
      <c r="M23" s="821"/>
      <c r="N23" s="820"/>
      <c r="O23" s="821"/>
      <c r="P23" s="820"/>
      <c r="Q23" s="821"/>
      <c r="R23" s="820"/>
      <c r="S23" s="710"/>
      <c r="T23" s="821"/>
      <c r="U23" s="820"/>
      <c r="V23" s="821"/>
      <c r="W23" s="820"/>
      <c r="X23" s="821"/>
      <c r="Y23" s="212"/>
      <c r="Z23" s="213"/>
      <c r="AA23" s="213"/>
      <c r="AB23" s="213"/>
      <c r="AC23" s="214"/>
      <c r="AD23" s="214"/>
      <c r="AE23" s="214"/>
      <c r="AF23" s="214"/>
      <c r="AG23" s="214"/>
      <c r="AH23" s="214"/>
      <c r="AI23" s="214"/>
      <c r="AJ23" s="214"/>
      <c r="AK23" s="884"/>
      <c r="AL23" s="885"/>
      <c r="AM23" s="885"/>
      <c r="AN23" s="885"/>
      <c r="AO23" s="886"/>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30"/>
      <c r="C24" s="867"/>
      <c r="D24" s="865"/>
      <c r="E24" s="865"/>
      <c r="F24" s="865"/>
      <c r="G24" s="865"/>
      <c r="H24" s="865"/>
      <c r="I24" s="865"/>
      <c r="J24" s="866"/>
      <c r="K24" s="68">
        <v>14</v>
      </c>
      <c r="L24" s="820"/>
      <c r="M24" s="821"/>
      <c r="N24" s="820"/>
      <c r="O24" s="821"/>
      <c r="P24" s="820"/>
      <c r="Q24" s="821"/>
      <c r="R24" s="820"/>
      <c r="S24" s="710"/>
      <c r="T24" s="821"/>
      <c r="U24" s="820"/>
      <c r="V24" s="821"/>
      <c r="W24" s="820"/>
      <c r="X24" s="821"/>
      <c r="Y24" s="212"/>
      <c r="Z24" s="213"/>
      <c r="AA24" s="213"/>
      <c r="AB24" s="213"/>
      <c r="AC24" s="214"/>
      <c r="AD24" s="214"/>
      <c r="AE24" s="214"/>
      <c r="AF24" s="214"/>
      <c r="AG24" s="214"/>
      <c r="AH24" s="214"/>
      <c r="AI24" s="214"/>
      <c r="AJ24" s="214"/>
      <c r="AK24" s="884"/>
      <c r="AL24" s="885"/>
      <c r="AM24" s="885"/>
      <c r="AN24" s="885"/>
      <c r="AO24" s="886"/>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30"/>
      <c r="C25" s="867"/>
      <c r="D25" s="865"/>
      <c r="E25" s="865"/>
      <c r="F25" s="865"/>
      <c r="G25" s="865"/>
      <c r="H25" s="865"/>
      <c r="I25" s="865"/>
      <c r="J25" s="866"/>
      <c r="K25" s="68">
        <v>15</v>
      </c>
      <c r="L25" s="820"/>
      <c r="M25" s="821"/>
      <c r="N25" s="820"/>
      <c r="O25" s="821"/>
      <c r="P25" s="820"/>
      <c r="Q25" s="821"/>
      <c r="R25" s="820"/>
      <c r="S25" s="710"/>
      <c r="T25" s="821"/>
      <c r="U25" s="820"/>
      <c r="V25" s="821"/>
      <c r="W25" s="820"/>
      <c r="X25" s="821"/>
      <c r="Y25" s="212"/>
      <c r="Z25" s="213"/>
      <c r="AA25" s="213"/>
      <c r="AB25" s="213"/>
      <c r="AC25" s="214"/>
      <c r="AD25" s="214"/>
      <c r="AE25" s="214"/>
      <c r="AF25" s="214"/>
      <c r="AG25" s="214"/>
      <c r="AH25" s="214"/>
      <c r="AI25" s="214"/>
      <c r="AJ25" s="214"/>
      <c r="AK25" s="884"/>
      <c r="AL25" s="885"/>
      <c r="AM25" s="885"/>
      <c r="AN25" s="885"/>
      <c r="AO25" s="886"/>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30"/>
      <c r="C26" s="867"/>
      <c r="D26" s="865"/>
      <c r="E26" s="865"/>
      <c r="F26" s="865"/>
      <c r="G26" s="865"/>
      <c r="H26" s="865"/>
      <c r="I26" s="865"/>
      <c r="J26" s="866"/>
      <c r="K26" s="68">
        <v>16</v>
      </c>
      <c r="L26" s="820"/>
      <c r="M26" s="821"/>
      <c r="N26" s="820"/>
      <c r="O26" s="821"/>
      <c r="P26" s="820"/>
      <c r="Q26" s="821"/>
      <c r="R26" s="820"/>
      <c r="S26" s="710"/>
      <c r="T26" s="821"/>
      <c r="U26" s="820"/>
      <c r="V26" s="821"/>
      <c r="W26" s="820"/>
      <c r="X26" s="821"/>
      <c r="Y26" s="212"/>
      <c r="Z26" s="213"/>
      <c r="AA26" s="213"/>
      <c r="AB26" s="213"/>
      <c r="AC26" s="214"/>
      <c r="AD26" s="214"/>
      <c r="AE26" s="214"/>
      <c r="AF26" s="214"/>
      <c r="AG26" s="214"/>
      <c r="AH26" s="214"/>
      <c r="AI26" s="214"/>
      <c r="AJ26" s="214"/>
      <c r="AK26" s="884"/>
      <c r="AL26" s="885"/>
      <c r="AM26" s="885"/>
      <c r="AN26" s="885"/>
      <c r="AO26" s="886"/>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30"/>
      <c r="C27" s="867"/>
      <c r="D27" s="865"/>
      <c r="E27" s="865"/>
      <c r="F27" s="865"/>
      <c r="G27" s="865"/>
      <c r="H27" s="865"/>
      <c r="I27" s="865"/>
      <c r="J27" s="866"/>
      <c r="K27" s="68">
        <v>17</v>
      </c>
      <c r="L27" s="820"/>
      <c r="M27" s="821"/>
      <c r="N27" s="820"/>
      <c r="O27" s="821"/>
      <c r="P27" s="820"/>
      <c r="Q27" s="821"/>
      <c r="R27" s="820"/>
      <c r="S27" s="710"/>
      <c r="T27" s="821"/>
      <c r="U27" s="820"/>
      <c r="V27" s="821"/>
      <c r="W27" s="820"/>
      <c r="X27" s="821"/>
      <c r="Y27" s="212"/>
      <c r="Z27" s="213"/>
      <c r="AA27" s="213"/>
      <c r="AB27" s="213"/>
      <c r="AC27" s="214"/>
      <c r="AD27" s="214"/>
      <c r="AE27" s="214"/>
      <c r="AF27" s="214"/>
      <c r="AG27" s="214"/>
      <c r="AH27" s="214"/>
      <c r="AI27" s="214"/>
      <c r="AJ27" s="214"/>
      <c r="AK27" s="884"/>
      <c r="AL27" s="885"/>
      <c r="AM27" s="885"/>
      <c r="AN27" s="885"/>
      <c r="AO27" s="886"/>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30"/>
      <c r="C28" s="867"/>
      <c r="D28" s="865"/>
      <c r="E28" s="865"/>
      <c r="F28" s="865"/>
      <c r="G28" s="865"/>
      <c r="H28" s="865"/>
      <c r="I28" s="865"/>
      <c r="J28" s="866"/>
      <c r="K28" s="68">
        <v>18</v>
      </c>
      <c r="L28" s="820"/>
      <c r="M28" s="821"/>
      <c r="N28" s="820"/>
      <c r="O28" s="821"/>
      <c r="P28" s="820"/>
      <c r="Q28" s="821"/>
      <c r="R28" s="820"/>
      <c r="S28" s="710"/>
      <c r="T28" s="821"/>
      <c r="U28" s="820"/>
      <c r="V28" s="821"/>
      <c r="W28" s="820"/>
      <c r="X28" s="821"/>
      <c r="Y28" s="212"/>
      <c r="Z28" s="213"/>
      <c r="AA28" s="213"/>
      <c r="AB28" s="213"/>
      <c r="AC28" s="214"/>
      <c r="AD28" s="214"/>
      <c r="AE28" s="214"/>
      <c r="AF28" s="214"/>
      <c r="AG28" s="214"/>
      <c r="AH28" s="214"/>
      <c r="AI28" s="214"/>
      <c r="AJ28" s="214"/>
      <c r="AK28" s="884"/>
      <c r="AL28" s="885"/>
      <c r="AM28" s="885"/>
      <c r="AN28" s="885"/>
      <c r="AO28" s="886"/>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30"/>
      <c r="C29" s="867"/>
      <c r="D29" s="865"/>
      <c r="E29" s="865"/>
      <c r="F29" s="865"/>
      <c r="G29" s="865"/>
      <c r="H29" s="865"/>
      <c r="I29" s="865"/>
      <c r="J29" s="866"/>
      <c r="K29" s="68">
        <v>19</v>
      </c>
      <c r="L29" s="820"/>
      <c r="M29" s="821"/>
      <c r="N29" s="820"/>
      <c r="O29" s="821"/>
      <c r="P29" s="820"/>
      <c r="Q29" s="821"/>
      <c r="R29" s="820"/>
      <c r="S29" s="710"/>
      <c r="T29" s="821"/>
      <c r="U29" s="820"/>
      <c r="V29" s="821"/>
      <c r="W29" s="820"/>
      <c r="X29" s="821"/>
      <c r="Y29" s="212"/>
      <c r="Z29" s="213"/>
      <c r="AA29" s="213"/>
      <c r="AB29" s="213"/>
      <c r="AC29" s="214"/>
      <c r="AD29" s="214"/>
      <c r="AE29" s="214"/>
      <c r="AF29" s="214"/>
      <c r="AG29" s="214"/>
      <c r="AH29" s="214"/>
      <c r="AI29" s="214"/>
      <c r="AJ29" s="214"/>
      <c r="AK29" s="884"/>
      <c r="AL29" s="885"/>
      <c r="AM29" s="885"/>
      <c r="AN29" s="885"/>
      <c r="AO29" s="886"/>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30"/>
      <c r="C30" s="867"/>
      <c r="D30" s="865"/>
      <c r="E30" s="865"/>
      <c r="F30" s="865"/>
      <c r="G30" s="865"/>
      <c r="H30" s="865"/>
      <c r="I30" s="865"/>
      <c r="J30" s="866"/>
      <c r="K30" s="68">
        <v>20</v>
      </c>
      <c r="L30" s="820"/>
      <c r="M30" s="821"/>
      <c r="N30" s="820"/>
      <c r="O30" s="821"/>
      <c r="P30" s="820"/>
      <c r="Q30" s="821"/>
      <c r="R30" s="820"/>
      <c r="S30" s="710"/>
      <c r="T30" s="821"/>
      <c r="U30" s="820"/>
      <c r="V30" s="821"/>
      <c r="W30" s="820"/>
      <c r="X30" s="821"/>
      <c r="Y30" s="212"/>
      <c r="Z30" s="213"/>
      <c r="AA30" s="213"/>
      <c r="AB30" s="213"/>
      <c r="AC30" s="214"/>
      <c r="AD30" s="214"/>
      <c r="AE30" s="214"/>
      <c r="AF30" s="214"/>
      <c r="AG30" s="214"/>
      <c r="AH30" s="214"/>
      <c r="AI30" s="214"/>
      <c r="AJ30" s="214"/>
      <c r="AK30" s="884"/>
      <c r="AL30" s="885"/>
      <c r="AM30" s="885"/>
      <c r="AN30" s="885"/>
      <c r="AO30" s="886"/>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30"/>
      <c r="C31" s="867"/>
      <c r="D31" s="865"/>
      <c r="E31" s="865"/>
      <c r="F31" s="865"/>
      <c r="G31" s="865"/>
      <c r="H31" s="865"/>
      <c r="I31" s="865"/>
      <c r="J31" s="866"/>
      <c r="K31" s="68">
        <v>21</v>
      </c>
      <c r="L31" s="820"/>
      <c r="M31" s="821"/>
      <c r="N31" s="820"/>
      <c r="O31" s="821"/>
      <c r="P31" s="820"/>
      <c r="Q31" s="821"/>
      <c r="R31" s="820"/>
      <c r="S31" s="710"/>
      <c r="T31" s="821"/>
      <c r="U31" s="820"/>
      <c r="V31" s="821"/>
      <c r="W31" s="820"/>
      <c r="X31" s="821"/>
      <c r="Y31" s="212"/>
      <c r="Z31" s="213"/>
      <c r="AA31" s="213"/>
      <c r="AB31" s="213"/>
      <c r="AC31" s="214"/>
      <c r="AD31" s="214"/>
      <c r="AE31" s="214"/>
      <c r="AF31" s="214"/>
      <c r="AG31" s="214"/>
      <c r="AH31" s="214"/>
      <c r="AI31" s="214"/>
      <c r="AJ31" s="214"/>
      <c r="AK31" s="884"/>
      <c r="AL31" s="885"/>
      <c r="AM31" s="885"/>
      <c r="AN31" s="885"/>
      <c r="AO31" s="886"/>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30"/>
      <c r="C32" s="867"/>
      <c r="D32" s="865"/>
      <c r="E32" s="865"/>
      <c r="F32" s="865"/>
      <c r="G32" s="865"/>
      <c r="H32" s="865"/>
      <c r="I32" s="865"/>
      <c r="J32" s="866"/>
      <c r="K32" s="68">
        <v>22</v>
      </c>
      <c r="L32" s="820"/>
      <c r="M32" s="821"/>
      <c r="N32" s="820"/>
      <c r="O32" s="821"/>
      <c r="P32" s="820"/>
      <c r="Q32" s="821"/>
      <c r="R32" s="820"/>
      <c r="S32" s="710"/>
      <c r="T32" s="821"/>
      <c r="U32" s="820"/>
      <c r="V32" s="821"/>
      <c r="W32" s="820"/>
      <c r="X32" s="821"/>
      <c r="Y32" s="212"/>
      <c r="Z32" s="213"/>
      <c r="AA32" s="213"/>
      <c r="AB32" s="213"/>
      <c r="AC32" s="214"/>
      <c r="AD32" s="214"/>
      <c r="AE32" s="214"/>
      <c r="AF32" s="214"/>
      <c r="AG32" s="214"/>
      <c r="AH32" s="214"/>
      <c r="AI32" s="214"/>
      <c r="AJ32" s="214"/>
      <c r="AK32" s="884"/>
      <c r="AL32" s="885"/>
      <c r="AM32" s="885"/>
      <c r="AN32" s="885"/>
      <c r="AO32" s="886"/>
      <c r="AP32" s="2"/>
      <c r="AQ32" s="161">
        <f t="shared" ref="AQ32" si="9">IF(P37="材質劣化",2,IF(P37="漏水",3,1))</f>
        <v>1</v>
      </c>
      <c r="AR32" s="3"/>
      <c r="AS32" s="860"/>
      <c r="AT32" s="860"/>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30"/>
      <c r="C33" s="867"/>
      <c r="D33" s="865"/>
      <c r="E33" s="865"/>
      <c r="F33" s="865"/>
      <c r="G33" s="865"/>
      <c r="H33" s="865"/>
      <c r="I33" s="865"/>
      <c r="J33" s="866"/>
      <c r="K33" s="68">
        <v>23</v>
      </c>
      <c r="L33" s="820"/>
      <c r="M33" s="821"/>
      <c r="N33" s="820"/>
      <c r="O33" s="821"/>
      <c r="P33" s="820"/>
      <c r="Q33" s="821"/>
      <c r="R33" s="820"/>
      <c r="S33" s="710"/>
      <c r="T33" s="821"/>
      <c r="U33" s="820"/>
      <c r="V33" s="821"/>
      <c r="W33" s="820"/>
      <c r="X33" s="821"/>
      <c r="Y33" s="212"/>
      <c r="Z33" s="213"/>
      <c r="AA33" s="213"/>
      <c r="AB33" s="213"/>
      <c r="AC33" s="214"/>
      <c r="AD33" s="214"/>
      <c r="AE33" s="214"/>
      <c r="AF33" s="214"/>
      <c r="AG33" s="214"/>
      <c r="AH33" s="214"/>
      <c r="AI33" s="214"/>
      <c r="AJ33" s="214"/>
      <c r="AK33" s="884"/>
      <c r="AL33" s="885"/>
      <c r="AM33" s="885"/>
      <c r="AN33" s="885"/>
      <c r="AO33" s="886"/>
      <c r="AP33" s="2"/>
      <c r="AQ33" s="161">
        <f t="shared" ref="AQ33" si="10">IF(P33="材質劣化",2,IF(P33="漏水",3,1))</f>
        <v>1</v>
      </c>
      <c r="AR33" s="3"/>
      <c r="AS33" s="888"/>
      <c r="AT33" s="888"/>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30"/>
      <c r="C34" s="867"/>
      <c r="D34" s="865"/>
      <c r="E34" s="865"/>
      <c r="F34" s="865"/>
      <c r="G34" s="865"/>
      <c r="H34" s="865"/>
      <c r="I34" s="865"/>
      <c r="J34" s="866"/>
      <c r="K34" s="68">
        <v>24</v>
      </c>
      <c r="L34" s="820"/>
      <c r="M34" s="821"/>
      <c r="N34" s="820"/>
      <c r="O34" s="821"/>
      <c r="P34" s="820"/>
      <c r="Q34" s="821"/>
      <c r="R34" s="820"/>
      <c r="S34" s="710"/>
      <c r="T34" s="821"/>
      <c r="U34" s="820"/>
      <c r="V34" s="821"/>
      <c r="W34" s="820"/>
      <c r="X34" s="821"/>
      <c r="Y34" s="212"/>
      <c r="Z34" s="213"/>
      <c r="AA34" s="213"/>
      <c r="AB34" s="213"/>
      <c r="AC34" s="214"/>
      <c r="AD34" s="214"/>
      <c r="AE34" s="214"/>
      <c r="AF34" s="214"/>
      <c r="AG34" s="214"/>
      <c r="AH34" s="214"/>
      <c r="AI34" s="214"/>
      <c r="AJ34" s="214"/>
      <c r="AK34" s="884"/>
      <c r="AL34" s="885"/>
      <c r="AM34" s="885"/>
      <c r="AN34" s="885"/>
      <c r="AO34" s="886"/>
      <c r="AP34" s="2"/>
      <c r="AQ34" s="161">
        <f t="shared" ref="AQ34" si="11">IF(P36="材質劣化",2,IF(P36="漏水",3,1))</f>
        <v>1</v>
      </c>
      <c r="AR34" s="3"/>
      <c r="AS34" s="887"/>
      <c r="AT34" s="887"/>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30"/>
      <c r="C35" s="867"/>
      <c r="D35" s="865"/>
      <c r="E35" s="865"/>
      <c r="F35" s="865"/>
      <c r="G35" s="865"/>
      <c r="H35" s="865"/>
      <c r="I35" s="865"/>
      <c r="J35" s="866"/>
      <c r="K35" s="899" t="s">
        <v>377</v>
      </c>
      <c r="L35" s="831" t="s">
        <v>181</v>
      </c>
      <c r="M35" s="831"/>
      <c r="N35" s="831"/>
      <c r="O35" s="831"/>
      <c r="P35" s="831"/>
      <c r="Q35" s="831"/>
      <c r="R35" s="831"/>
      <c r="S35" s="831"/>
      <c r="T35" s="831"/>
      <c r="U35" s="831"/>
      <c r="V35" s="831"/>
      <c r="W35" s="831"/>
      <c r="X35" s="831"/>
      <c r="Y35" s="874" t="s">
        <v>331</v>
      </c>
      <c r="Z35" s="875"/>
      <c r="AA35" s="875"/>
      <c r="AB35" s="857"/>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1" t="s">
        <v>456</v>
      </c>
      <c r="AL35" s="831"/>
      <c r="AM35" s="903" t="s">
        <v>257</v>
      </c>
      <c r="AN35" s="903"/>
      <c r="AO35" s="90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30"/>
      <c r="C36" s="867"/>
      <c r="D36" s="865"/>
      <c r="E36" s="865"/>
      <c r="F36" s="865"/>
      <c r="G36" s="865"/>
      <c r="H36" s="865"/>
      <c r="I36" s="865"/>
      <c r="J36" s="866"/>
      <c r="K36" s="900"/>
      <c r="L36" s="845" t="s">
        <v>332</v>
      </c>
      <c r="M36" s="846"/>
      <c r="N36" s="881"/>
      <c r="O36" s="845" t="s">
        <v>556</v>
      </c>
      <c r="P36" s="846"/>
      <c r="Q36" s="846"/>
      <c r="R36" s="846"/>
      <c r="S36" s="846"/>
      <c r="T36" s="846"/>
      <c r="U36" s="846"/>
      <c r="V36" s="846"/>
      <c r="W36" s="846"/>
      <c r="X36" s="881"/>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1"/>
      <c r="AL36" s="831"/>
      <c r="AM36" s="903"/>
      <c r="AN36" s="903"/>
      <c r="AO36" s="90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30"/>
      <c r="C37" s="867"/>
      <c r="D37" s="865"/>
      <c r="E37" s="865"/>
      <c r="F37" s="865"/>
      <c r="G37" s="865"/>
      <c r="H37" s="865"/>
      <c r="I37" s="865"/>
      <c r="J37" s="866"/>
      <c r="K37" s="900"/>
      <c r="L37" s="849"/>
      <c r="M37" s="850"/>
      <c r="N37" s="882"/>
      <c r="O37" s="849"/>
      <c r="P37" s="850"/>
      <c r="Q37" s="850"/>
      <c r="R37" s="850"/>
      <c r="S37" s="850"/>
      <c r="T37" s="850"/>
      <c r="U37" s="850"/>
      <c r="V37" s="850"/>
      <c r="W37" s="850"/>
      <c r="X37" s="882"/>
      <c r="Y37" s="889">
        <f>IF(COUNTIF(Y11:Y34,"〇")&gt;0,1,0)</f>
        <v>0</v>
      </c>
      <c r="Z37" s="889">
        <f t="shared" ref="Z37:AB37" si="14">IF(COUNTIF(Z11:Z34,"〇")&gt;0,1,0)</f>
        <v>0</v>
      </c>
      <c r="AA37" s="889">
        <f t="shared" si="14"/>
        <v>0</v>
      </c>
      <c r="AB37" s="889">
        <f t="shared" si="14"/>
        <v>0</v>
      </c>
      <c r="AC37" s="889">
        <f>COUNTA(AC11:AC34)</f>
        <v>0</v>
      </c>
      <c r="AD37" s="889">
        <f t="shared" ref="AD37:AI37" si="15">COUNTA(AD11:AD34)</f>
        <v>0</v>
      </c>
      <c r="AE37" s="889">
        <f t="shared" si="15"/>
        <v>0</v>
      </c>
      <c r="AF37" s="889">
        <f t="shared" si="15"/>
        <v>0</v>
      </c>
      <c r="AG37" s="889">
        <f t="shared" si="15"/>
        <v>0</v>
      </c>
      <c r="AH37" s="889">
        <f t="shared" si="15"/>
        <v>0</v>
      </c>
      <c r="AI37" s="889">
        <f t="shared" si="15"/>
        <v>0</v>
      </c>
      <c r="AJ37" s="889">
        <f>COUNTA(AJ11:AJ34)</f>
        <v>0</v>
      </c>
      <c r="AK37" s="831"/>
      <c r="AL37" s="831"/>
      <c r="AM37" s="903"/>
      <c r="AN37" s="903"/>
      <c r="AO37" s="90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30"/>
      <c r="C38" s="867"/>
      <c r="D38" s="865"/>
      <c r="E38" s="865"/>
      <c r="F38" s="865"/>
      <c r="G38" s="865"/>
      <c r="H38" s="865"/>
      <c r="I38" s="865"/>
      <c r="J38" s="866"/>
      <c r="K38" s="900"/>
      <c r="L38" s="853"/>
      <c r="M38" s="854"/>
      <c r="N38" s="883"/>
      <c r="O38" s="853"/>
      <c r="P38" s="854"/>
      <c r="Q38" s="854"/>
      <c r="R38" s="854"/>
      <c r="S38" s="854"/>
      <c r="T38" s="854"/>
      <c r="U38" s="854"/>
      <c r="V38" s="854"/>
      <c r="W38" s="854"/>
      <c r="X38" s="883"/>
      <c r="Y38" s="889"/>
      <c r="Z38" s="889"/>
      <c r="AA38" s="889"/>
      <c r="AB38" s="889"/>
      <c r="AC38" s="889"/>
      <c r="AD38" s="889"/>
      <c r="AE38" s="889"/>
      <c r="AF38" s="889"/>
      <c r="AG38" s="889"/>
      <c r="AH38" s="889"/>
      <c r="AI38" s="889"/>
      <c r="AJ38" s="889"/>
      <c r="AK38" s="831"/>
      <c r="AL38" s="831"/>
      <c r="AM38" s="903"/>
      <c r="AN38" s="903"/>
      <c r="AO38" s="90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30"/>
      <c r="C39" s="867"/>
      <c r="D39" s="865"/>
      <c r="E39" s="865"/>
      <c r="F39" s="865"/>
      <c r="G39" s="865"/>
      <c r="H39" s="865"/>
      <c r="I39" s="865"/>
      <c r="J39" s="865"/>
      <c r="K39" s="897" t="s">
        <v>557</v>
      </c>
      <c r="L39" s="901" t="s">
        <v>641</v>
      </c>
      <c r="M39" s="902"/>
      <c r="N39" s="902"/>
      <c r="O39" s="902"/>
      <c r="P39" s="902"/>
      <c r="Q39" s="902"/>
      <c r="R39" s="902"/>
      <c r="S39" s="902"/>
      <c r="T39" s="902"/>
      <c r="U39" s="902"/>
      <c r="V39" s="902"/>
      <c r="W39" s="902"/>
      <c r="X39" s="902"/>
      <c r="Y39" s="902"/>
      <c r="Z39" s="902"/>
      <c r="AA39" s="902"/>
      <c r="AB39" s="902"/>
      <c r="AC39" s="902"/>
      <c r="AD39" s="902"/>
      <c r="AE39" s="902"/>
      <c r="AF39" s="902"/>
      <c r="AG39" s="902"/>
      <c r="AH39" s="902"/>
      <c r="AI39" s="902"/>
      <c r="AJ39" s="902"/>
      <c r="AK39" s="891"/>
      <c r="AL39" s="891"/>
      <c r="AM39" s="891"/>
      <c r="AN39" s="891"/>
      <c r="AO39" s="892"/>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30"/>
      <c r="C40" s="867"/>
      <c r="D40" s="865"/>
      <c r="E40" s="865"/>
      <c r="F40" s="865"/>
      <c r="G40" s="865"/>
      <c r="H40" s="865"/>
      <c r="I40" s="865"/>
      <c r="J40" s="865"/>
      <c r="K40" s="898"/>
      <c r="L40" s="891"/>
      <c r="M40" s="891"/>
      <c r="N40" s="891"/>
      <c r="O40" s="891"/>
      <c r="P40" s="891"/>
      <c r="Q40" s="891"/>
      <c r="R40" s="891"/>
      <c r="S40" s="891"/>
      <c r="T40" s="891"/>
      <c r="U40" s="891"/>
      <c r="V40" s="891"/>
      <c r="W40" s="891"/>
      <c r="X40" s="891"/>
      <c r="Y40" s="891"/>
      <c r="Z40" s="891"/>
      <c r="AA40" s="891"/>
      <c r="AB40" s="891"/>
      <c r="AC40" s="891"/>
      <c r="AD40" s="891"/>
      <c r="AE40" s="891"/>
      <c r="AF40" s="891"/>
      <c r="AG40" s="891"/>
      <c r="AH40" s="891"/>
      <c r="AI40" s="891"/>
      <c r="AJ40" s="891"/>
      <c r="AK40" s="891"/>
      <c r="AL40" s="891"/>
      <c r="AM40" s="891"/>
      <c r="AN40" s="891"/>
      <c r="AO40" s="892"/>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30"/>
      <c r="C41" s="867"/>
      <c r="D41" s="865"/>
      <c r="E41" s="865"/>
      <c r="F41" s="865"/>
      <c r="G41" s="865"/>
      <c r="H41" s="865"/>
      <c r="I41" s="865"/>
      <c r="J41" s="865"/>
      <c r="K41" s="898"/>
      <c r="L41" s="891"/>
      <c r="M41" s="891"/>
      <c r="N41" s="891"/>
      <c r="O41" s="891"/>
      <c r="P41" s="891"/>
      <c r="Q41" s="891"/>
      <c r="R41" s="891"/>
      <c r="S41" s="891"/>
      <c r="T41" s="891"/>
      <c r="U41" s="891"/>
      <c r="V41" s="891"/>
      <c r="W41" s="891"/>
      <c r="X41" s="891"/>
      <c r="Y41" s="891"/>
      <c r="Z41" s="891"/>
      <c r="AA41" s="891"/>
      <c r="AB41" s="891"/>
      <c r="AC41" s="891"/>
      <c r="AD41" s="891"/>
      <c r="AE41" s="891"/>
      <c r="AF41" s="891"/>
      <c r="AG41" s="891"/>
      <c r="AH41" s="891"/>
      <c r="AI41" s="891"/>
      <c r="AJ41" s="891"/>
      <c r="AK41" s="891"/>
      <c r="AL41" s="891"/>
      <c r="AM41" s="891"/>
      <c r="AN41" s="891"/>
      <c r="AO41" s="892"/>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30"/>
      <c r="C42" s="867"/>
      <c r="D42" s="865"/>
      <c r="E42" s="865"/>
      <c r="F42" s="865"/>
      <c r="G42" s="865"/>
      <c r="H42" s="865"/>
      <c r="I42" s="865"/>
      <c r="J42" s="865"/>
      <c r="K42" s="898"/>
      <c r="L42" s="895"/>
      <c r="M42" s="895"/>
      <c r="N42" s="895"/>
      <c r="O42" s="895"/>
      <c r="P42" s="895"/>
      <c r="Q42" s="895"/>
      <c r="R42" s="895"/>
      <c r="S42" s="895"/>
      <c r="T42" s="895"/>
      <c r="U42" s="895"/>
      <c r="V42" s="895"/>
      <c r="W42" s="895"/>
      <c r="X42" s="895"/>
      <c r="Y42" s="895"/>
      <c r="Z42" s="895"/>
      <c r="AA42" s="895"/>
      <c r="AB42" s="895"/>
      <c r="AC42" s="895"/>
      <c r="AD42" s="895"/>
      <c r="AE42" s="895"/>
      <c r="AF42" s="895"/>
      <c r="AG42" s="895"/>
      <c r="AH42" s="895"/>
      <c r="AI42" s="895"/>
      <c r="AJ42" s="895"/>
      <c r="AK42" s="895"/>
      <c r="AL42" s="895"/>
      <c r="AM42" s="895"/>
      <c r="AN42" s="895"/>
      <c r="AO42" s="896"/>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30"/>
      <c r="C43" s="867"/>
      <c r="D43" s="865"/>
      <c r="E43" s="865"/>
      <c r="F43" s="865"/>
      <c r="G43" s="865"/>
      <c r="H43" s="865"/>
      <c r="I43" s="865"/>
      <c r="J43" s="866"/>
      <c r="K43" s="893" t="s">
        <v>333</v>
      </c>
      <c r="L43" s="893"/>
      <c r="M43" s="893"/>
      <c r="N43" s="893"/>
      <c r="O43" s="893"/>
      <c r="P43" s="893"/>
      <c r="Q43" s="893"/>
      <c r="R43" s="893"/>
      <c r="S43" s="893"/>
      <c r="T43" s="893"/>
      <c r="U43" s="893"/>
      <c r="V43" s="893"/>
      <c r="W43" s="893"/>
      <c r="X43" s="893"/>
      <c r="Y43" s="893"/>
      <c r="Z43" s="893"/>
      <c r="AA43" s="893"/>
      <c r="AB43" s="893"/>
      <c r="AC43" s="893"/>
      <c r="AD43" s="893"/>
      <c r="AE43" s="893"/>
      <c r="AF43" s="893"/>
      <c r="AG43" s="893"/>
      <c r="AH43" s="893"/>
      <c r="AI43" s="893"/>
      <c r="AJ43" s="893"/>
      <c r="AK43" s="893"/>
      <c r="AL43" s="893"/>
      <c r="AM43" s="893"/>
      <c r="AN43" s="893"/>
      <c r="AO43" s="89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30"/>
      <c r="C44" s="867"/>
      <c r="D44" s="865"/>
      <c r="E44" s="865"/>
      <c r="F44" s="865"/>
      <c r="G44" s="865"/>
      <c r="H44" s="865"/>
      <c r="I44" s="865"/>
      <c r="J44" s="866"/>
      <c r="K44" s="890" t="s">
        <v>412</v>
      </c>
      <c r="L44" s="891"/>
      <c r="M44" s="891"/>
      <c r="N44" s="891"/>
      <c r="O44" s="891"/>
      <c r="P44" s="891"/>
      <c r="Q44" s="891"/>
      <c r="R44" s="891"/>
      <c r="S44" s="891"/>
      <c r="T44" s="891"/>
      <c r="U44" s="891"/>
      <c r="V44" s="891"/>
      <c r="W44" s="891"/>
      <c r="X44" s="891"/>
      <c r="Y44" s="891"/>
      <c r="Z44" s="891"/>
      <c r="AA44" s="891"/>
      <c r="AB44" s="891"/>
      <c r="AC44" s="891"/>
      <c r="AD44" s="891"/>
      <c r="AE44" s="891"/>
      <c r="AF44" s="891"/>
      <c r="AG44" s="891"/>
      <c r="AH44" s="891"/>
      <c r="AI44" s="891"/>
      <c r="AJ44" s="891"/>
      <c r="AK44" s="891"/>
      <c r="AL44" s="891"/>
      <c r="AM44" s="891"/>
      <c r="AN44" s="891"/>
      <c r="AO44" s="892"/>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68"/>
      <c r="D45" s="869"/>
      <c r="E45" s="869"/>
      <c r="F45" s="869"/>
      <c r="G45" s="869"/>
      <c r="H45" s="869"/>
      <c r="I45" s="869"/>
      <c r="J45" s="870"/>
      <c r="K45" s="894" t="s">
        <v>555</v>
      </c>
      <c r="L45" s="895"/>
      <c r="M45" s="895"/>
      <c r="N45" s="895"/>
      <c r="O45" s="895"/>
      <c r="P45" s="895"/>
      <c r="Q45" s="895"/>
      <c r="R45" s="895"/>
      <c r="S45" s="895"/>
      <c r="T45" s="895"/>
      <c r="U45" s="895"/>
      <c r="V45" s="895"/>
      <c r="W45" s="895"/>
      <c r="X45" s="895"/>
      <c r="Y45" s="895"/>
      <c r="Z45" s="895"/>
      <c r="AA45" s="895"/>
      <c r="AB45" s="895"/>
      <c r="AC45" s="895"/>
      <c r="AD45" s="895"/>
      <c r="AE45" s="895"/>
      <c r="AF45" s="895"/>
      <c r="AG45" s="895"/>
      <c r="AH45" s="895"/>
      <c r="AI45" s="895"/>
      <c r="AJ45" s="895"/>
      <c r="AK45" s="895"/>
      <c r="AL45" s="895"/>
      <c r="AM45" s="895"/>
      <c r="AN45" s="895"/>
      <c r="AO45" s="896"/>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38" priority="3">
      <formula>$AQ11=2</formula>
    </cfRule>
  </conditionalFormatting>
  <conditionalFormatting sqref="Y29:AB29 AG29:AJ29">
    <cfRule type="expression" dxfId="37" priority="16">
      <formula>$AQ28=2</formula>
    </cfRule>
  </conditionalFormatting>
  <conditionalFormatting sqref="Y30:AB31 AG30:AJ31">
    <cfRule type="expression" dxfId="36" priority="13">
      <formula>$AQ28=2</formula>
    </cfRule>
  </conditionalFormatting>
  <conditionalFormatting sqref="Y32:AB32 AG32:AJ32">
    <cfRule type="expression" dxfId="35" priority="10">
      <formula>$AQ29=2</formula>
    </cfRule>
  </conditionalFormatting>
  <conditionalFormatting sqref="Y33:AB33 AG33:AJ33">
    <cfRule type="expression" dxfId="34" priority="7">
      <formula>$AQ29=2</formula>
    </cfRule>
  </conditionalFormatting>
  <conditionalFormatting sqref="Y34:AB34 AG34:AJ34">
    <cfRule type="expression" dxfId="33" priority="4">
      <formula>$AQ29=2</formula>
    </cfRule>
  </conditionalFormatting>
  <conditionalFormatting sqref="Y11:AF28">
    <cfRule type="expression" dxfId="32" priority="2">
      <formula>$AQ11=3</formula>
    </cfRule>
  </conditionalFormatting>
  <conditionalFormatting sqref="Y29:AF29">
    <cfRule type="expression" dxfId="31" priority="17">
      <formula>$AQ28=3</formula>
    </cfRule>
  </conditionalFormatting>
  <conditionalFormatting sqref="Y30:AF31">
    <cfRule type="expression" dxfId="30" priority="14">
      <formula>$AQ28=3</formula>
    </cfRule>
  </conditionalFormatting>
  <conditionalFormatting sqref="Y32:AF32">
    <cfRule type="expression" dxfId="29" priority="11">
      <formula>$AQ29=3</formula>
    </cfRule>
  </conditionalFormatting>
  <conditionalFormatting sqref="Y33:AF33">
    <cfRule type="expression" dxfId="28" priority="8">
      <formula>$AQ29=3</formula>
    </cfRule>
  </conditionalFormatting>
  <conditionalFormatting sqref="Y34:AF34">
    <cfRule type="expression" dxfId="27" priority="5">
      <formula>$AQ29=3</formula>
    </cfRule>
  </conditionalFormatting>
  <conditionalFormatting sqref="AC11:AJ28">
    <cfRule type="expression" dxfId="26" priority="1">
      <formula>$AQ11=1</formula>
    </cfRule>
  </conditionalFormatting>
  <conditionalFormatting sqref="AC29:AJ29">
    <cfRule type="expression" dxfId="25" priority="18">
      <formula>$AQ28=1</formula>
    </cfRule>
  </conditionalFormatting>
  <conditionalFormatting sqref="AC30:AJ31">
    <cfRule type="expression" dxfId="24" priority="15">
      <formula>$AQ28=1</formula>
    </cfRule>
  </conditionalFormatting>
  <conditionalFormatting sqref="AC32:AJ32">
    <cfRule type="expression" dxfId="23" priority="12">
      <formula>$AQ29=1</formula>
    </cfRule>
  </conditionalFormatting>
  <conditionalFormatting sqref="AC33:AJ33">
    <cfRule type="expression" dxfId="22" priority="9">
      <formula>$AQ29=1</formula>
    </cfRule>
  </conditionalFormatting>
  <conditionalFormatting sqref="AC34:AJ34">
    <cfRule type="expression" dxfId="21" priority="6">
      <formula>$AQ29=1</formula>
    </cfRule>
  </conditionalFormatting>
  <dataValidations count="2">
    <dataValidation type="list" allowBlank="1" showInputMessage="1" showErrorMessage="1" sqref="Y11:AB34" xr:uid="{B0C88351-1060-465E-9F13-628E9A634DF5}">
      <formula1>"〇,"</formula1>
    </dataValidation>
    <dataValidation type="list" allowBlank="1" showInputMessage="1" showErrorMessage="1" sqref="N11:O34" xr:uid="{D28F5110-2598-4FE5-9F00-EA57453E961D}">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1570FF2-015B-42D7-B3F1-5A34400A46EC}">
          <x14:formula1>
            <xm:f>'(参考)リスト'!$G$16:$G$19</xm:f>
          </x14:formula1>
          <xm:sqref>AM35:AO38</xm:sqref>
        </x14:dataValidation>
        <x14:dataValidation type="list" allowBlank="1" showInputMessage="1" showErrorMessage="1" xr:uid="{F84732D4-77FC-45BE-B676-E0CE766419C7}">
          <x14:formula1>
            <xm:f>'(参考)リスト'!$B$16:$B$21</xm:f>
          </x14:formula1>
          <xm:sqref>L11:M34</xm:sqref>
        </x14:dataValidation>
        <x14:dataValidation type="list" allowBlank="1" showInputMessage="1" showErrorMessage="1" xr:uid="{025691FF-842A-4A9B-8FD8-C849ED5ED1F3}">
          <x14:formula1>
            <xm:f>'(参考)リスト'!$E$16:$E$27</xm:f>
          </x14:formula1>
          <xm:sqref>R11:T34</xm:sqref>
        </x14:dataValidation>
        <x14:dataValidation type="list" allowBlank="1" showInputMessage="1" showErrorMessage="1" xr:uid="{A93E5FE1-3F50-43D2-9568-CE533795FEF5}">
          <x14:formula1>
            <xm:f>'(参考)リスト'!$D$16:$D$18</xm:f>
          </x14:formula1>
          <xm:sqref>P11:Q34</xm:sqref>
        </x14:dataValidation>
        <x14:dataValidation type="list" allowBlank="1" showInputMessage="1" showErrorMessage="1" xr:uid="{85EDEDDF-3A9C-4EC1-BB5D-2BAE26146021}">
          <x14:formula1>
            <xm:f>'(参考)リスト'!$F$16:$F$21</xm:f>
          </x14:formula1>
          <xm:sqref>U11:X34</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B05FB-163A-4B3D-B010-F4B8DA13ACD1}">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3" t="s">
        <v>502</v>
      </c>
      <c r="AV1" s="842" t="s">
        <v>403</v>
      </c>
      <c r="AW1" s="842"/>
      <c r="AX1" s="842"/>
      <c r="AY1" s="843" t="s">
        <v>46</v>
      </c>
      <c r="AZ1" s="843"/>
      <c r="BA1" s="843"/>
      <c r="BB1" s="843"/>
      <c r="BC1" s="843"/>
      <c r="BD1" s="843"/>
      <c r="BE1" s="843"/>
      <c r="BF1" s="843"/>
      <c r="BG1" s="843"/>
      <c r="BH1" s="843"/>
      <c r="BI1" s="843"/>
      <c r="BJ1" s="843"/>
      <c r="BK1" s="843" t="s">
        <v>45</v>
      </c>
      <c r="BL1" s="843"/>
      <c r="BM1" s="843"/>
      <c r="BN1" s="843"/>
      <c r="BO1" s="843"/>
      <c r="BP1" s="843"/>
      <c r="BQ1" s="843"/>
      <c r="BR1" s="843"/>
      <c r="BS1" s="843"/>
      <c r="BT1" s="843"/>
      <c r="BU1" s="843"/>
      <c r="BV1" s="843"/>
      <c r="BW1" s="832"/>
      <c r="BX1" s="832"/>
      <c r="BY1" s="832"/>
      <c r="BZ1" s="832"/>
      <c r="CA1" s="832"/>
      <c r="CB1" s="832"/>
      <c r="CC1" s="832"/>
      <c r="CD1" s="832"/>
      <c r="CE1" s="832"/>
      <c r="CF1" s="832"/>
      <c r="CG1" s="832"/>
      <c r="CH1" s="83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34"/>
      <c r="AV2" s="842" t="s">
        <v>402</v>
      </c>
      <c r="AW2" s="844" t="s">
        <v>401</v>
      </c>
      <c r="AX2" s="844" t="s">
        <v>457</v>
      </c>
      <c r="AY2" s="843" t="s">
        <v>503</v>
      </c>
      <c r="AZ2" s="843"/>
      <c r="BA2" s="843"/>
      <c r="BB2" s="843"/>
      <c r="BC2" s="843"/>
      <c r="BD2" s="843"/>
      <c r="BE2" s="843"/>
      <c r="BF2" s="843"/>
      <c r="BG2" s="843"/>
      <c r="BH2" s="843"/>
      <c r="BI2" s="843"/>
      <c r="BJ2" s="843"/>
      <c r="BK2" s="843" t="s">
        <v>44</v>
      </c>
      <c r="BL2" s="843"/>
      <c r="BM2" s="843"/>
      <c r="BN2" s="843"/>
      <c r="BO2" s="843" t="s">
        <v>43</v>
      </c>
      <c r="BP2" s="843"/>
      <c r="BQ2" s="843"/>
      <c r="BR2" s="843"/>
      <c r="BS2" s="843"/>
      <c r="BT2" s="843"/>
      <c r="BU2" s="843"/>
      <c r="BV2" s="843"/>
      <c r="BW2" s="860"/>
      <c r="BX2" s="860"/>
      <c r="BY2" s="860"/>
      <c r="BZ2" s="860"/>
      <c r="CA2" s="832"/>
      <c r="CB2" s="832"/>
      <c r="CC2" s="832"/>
      <c r="CD2" s="832"/>
      <c r="CE2" s="832"/>
      <c r="CF2" s="832"/>
      <c r="CG2" s="832"/>
      <c r="CH2" s="832"/>
    </row>
    <row r="3" spans="1:86" ht="24.95" customHeight="1" x14ac:dyDescent="0.15">
      <c r="A3" s="2"/>
      <c r="B3" s="560" t="s">
        <v>318</v>
      </c>
      <c r="C3" s="861"/>
      <c r="D3" s="861"/>
      <c r="E3" s="862"/>
      <c r="F3" s="862"/>
      <c r="G3" s="862"/>
      <c r="H3" s="862"/>
      <c r="I3" s="862"/>
      <c r="J3" s="862"/>
      <c r="K3" s="861"/>
      <c r="L3" s="861"/>
      <c r="M3" s="861"/>
      <c r="N3" s="861"/>
      <c r="O3" s="861"/>
      <c r="P3" s="861"/>
      <c r="Q3" s="861"/>
      <c r="R3" s="861"/>
      <c r="S3" s="861"/>
      <c r="T3" s="861"/>
      <c r="U3" s="861"/>
      <c r="V3" s="861"/>
      <c r="W3" s="861"/>
      <c r="X3" s="861"/>
      <c r="Y3" s="861"/>
      <c r="Z3" s="861"/>
      <c r="AA3" s="861"/>
      <c r="AB3" s="861"/>
      <c r="AC3" s="861"/>
      <c r="AD3" s="861"/>
      <c r="AE3" s="861"/>
      <c r="AF3" s="861"/>
      <c r="AG3" s="861"/>
      <c r="AH3" s="861"/>
      <c r="AI3" s="861"/>
      <c r="AJ3" s="861"/>
      <c r="AK3" s="861"/>
      <c r="AL3" s="861"/>
      <c r="AM3" s="861"/>
      <c r="AN3" s="861"/>
      <c r="AO3" s="861"/>
      <c r="AP3" s="39"/>
      <c r="AQ3" s="3"/>
      <c r="AR3" s="3"/>
      <c r="AS3" s="3"/>
      <c r="AT3" s="3"/>
      <c r="AU3" s="834"/>
      <c r="AV3" s="842"/>
      <c r="AW3" s="844"/>
      <c r="AX3" s="844"/>
      <c r="AY3" s="843" t="s">
        <v>42</v>
      </c>
      <c r="AZ3" s="843"/>
      <c r="BA3" s="843"/>
      <c r="BB3" s="843"/>
      <c r="BC3" s="843" t="s">
        <v>41</v>
      </c>
      <c r="BD3" s="843"/>
      <c r="BE3" s="843"/>
      <c r="BF3" s="843"/>
      <c r="BG3" s="843" t="s">
        <v>40</v>
      </c>
      <c r="BH3" s="843"/>
      <c r="BI3" s="843"/>
      <c r="BJ3" s="843"/>
      <c r="BK3" s="843" t="s">
        <v>236</v>
      </c>
      <c r="BL3" s="843"/>
      <c r="BM3" s="843"/>
      <c r="BN3" s="843"/>
      <c r="BO3" s="843" t="s">
        <v>41</v>
      </c>
      <c r="BP3" s="843"/>
      <c r="BQ3" s="843"/>
      <c r="BR3" s="843"/>
      <c r="BS3" s="843" t="s">
        <v>40</v>
      </c>
      <c r="BT3" s="843"/>
      <c r="BU3" s="843"/>
      <c r="BV3" s="843"/>
      <c r="BW3" s="832"/>
      <c r="BX3" s="832"/>
      <c r="BY3" s="832"/>
      <c r="BZ3" s="832"/>
      <c r="CA3" s="832"/>
      <c r="CB3" s="832"/>
      <c r="CC3" s="832"/>
      <c r="CD3" s="832"/>
      <c r="CE3" s="832"/>
      <c r="CF3" s="832"/>
      <c r="CG3" s="832"/>
      <c r="CH3" s="832"/>
    </row>
    <row r="4" spans="1:86" ht="18" customHeight="1" x14ac:dyDescent="0.15">
      <c r="A4" s="2"/>
      <c r="B4" s="628" t="s">
        <v>17</v>
      </c>
      <c r="C4" s="628"/>
      <c r="D4" s="628"/>
      <c r="E4" s="822" t="s">
        <v>585</v>
      </c>
      <c r="F4" s="823"/>
      <c r="G4" s="823"/>
      <c r="H4" s="823"/>
      <c r="I4" s="823"/>
      <c r="J4" s="824"/>
      <c r="K4" s="473" t="s">
        <v>18</v>
      </c>
      <c r="L4" s="473"/>
      <c r="M4" s="473"/>
      <c r="N4" s="825" t="s">
        <v>568</v>
      </c>
      <c r="O4" s="826"/>
      <c r="P4" s="826"/>
      <c r="Q4" s="826"/>
      <c r="R4" s="826"/>
      <c r="S4" s="826"/>
      <c r="T4" s="265" t="s">
        <v>213</v>
      </c>
      <c r="U4" s="266"/>
      <c r="V4" s="266"/>
      <c r="W4" s="266"/>
      <c r="X4" s="267"/>
      <c r="Y4" s="904" t="s">
        <v>593</v>
      </c>
      <c r="Z4" s="905"/>
      <c r="AA4" s="905"/>
      <c r="AB4" s="905"/>
      <c r="AC4" s="905"/>
      <c r="AD4" s="905"/>
      <c r="AE4" s="905"/>
      <c r="AF4" s="905"/>
      <c r="AG4" s="265" t="s">
        <v>185</v>
      </c>
      <c r="AH4" s="266"/>
      <c r="AI4" s="266"/>
      <c r="AJ4" s="267"/>
      <c r="AK4" s="836">
        <v>45839</v>
      </c>
      <c r="AL4" s="837"/>
      <c r="AM4" s="837"/>
      <c r="AN4" s="837"/>
      <c r="AO4" s="838"/>
      <c r="AP4" s="39"/>
      <c r="AQ4" s="3"/>
      <c r="AR4" s="3"/>
      <c r="AS4" s="3"/>
      <c r="AT4" s="3"/>
      <c r="AU4" s="834"/>
      <c r="AV4" s="842"/>
      <c r="AW4" s="844"/>
      <c r="AX4" s="84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4" t="s">
        <v>0</v>
      </c>
      <c r="C5" s="564"/>
      <c r="D5" s="564"/>
      <c r="E5" s="817" t="s">
        <v>587</v>
      </c>
      <c r="F5" s="818"/>
      <c r="G5" s="818"/>
      <c r="H5" s="818"/>
      <c r="I5" s="818"/>
      <c r="J5" s="819"/>
      <c r="K5" s="497" t="s">
        <v>1</v>
      </c>
      <c r="L5" s="497"/>
      <c r="M5" s="497"/>
      <c r="N5" s="825" t="s">
        <v>590</v>
      </c>
      <c r="O5" s="826"/>
      <c r="P5" s="826"/>
      <c r="Q5" s="826"/>
      <c r="R5" s="826"/>
      <c r="S5" s="826"/>
      <c r="T5" s="268"/>
      <c r="U5" s="269"/>
      <c r="V5" s="269"/>
      <c r="W5" s="269"/>
      <c r="X5" s="270"/>
      <c r="Y5" s="858" t="s">
        <v>594</v>
      </c>
      <c r="Z5" s="859"/>
      <c r="AA5" s="859"/>
      <c r="AB5" s="859"/>
      <c r="AC5" s="859"/>
      <c r="AD5" s="859"/>
      <c r="AE5" s="859"/>
      <c r="AF5" s="859"/>
      <c r="AG5" s="764"/>
      <c r="AH5" s="835"/>
      <c r="AI5" s="835"/>
      <c r="AJ5" s="765"/>
      <c r="AK5" s="839"/>
      <c r="AL5" s="840"/>
      <c r="AM5" s="840"/>
      <c r="AN5" s="840"/>
      <c r="AO5" s="841"/>
      <c r="AP5" s="39"/>
      <c r="AQ5" s="3"/>
      <c r="AR5" s="3"/>
      <c r="AS5" s="3"/>
      <c r="AT5" s="3"/>
      <c r="AU5" s="834"/>
      <c r="AV5" s="154" t="str">
        <f>N7</f>
        <v>PE</v>
      </c>
      <c r="AW5" s="155">
        <f>R7</f>
        <v>0</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29" t="s">
        <v>184</v>
      </c>
      <c r="C6" s="863"/>
      <c r="D6" s="864"/>
      <c r="E6" s="865"/>
      <c r="F6" s="865"/>
      <c r="G6" s="865"/>
      <c r="H6" s="865"/>
      <c r="I6" s="865"/>
      <c r="J6" s="866"/>
      <c r="K6" s="871" t="s">
        <v>319</v>
      </c>
      <c r="L6" s="872"/>
      <c r="M6" s="872"/>
      <c r="N6" s="872"/>
      <c r="O6" s="872"/>
      <c r="P6" s="872"/>
      <c r="Q6" s="872"/>
      <c r="R6" s="872"/>
      <c r="S6" s="872"/>
      <c r="T6" s="872"/>
      <c r="U6" s="872"/>
      <c r="V6" s="872"/>
      <c r="W6" s="872"/>
      <c r="X6" s="872"/>
      <c r="Y6" s="872"/>
      <c r="Z6" s="872"/>
      <c r="AA6" s="872"/>
      <c r="AB6" s="872"/>
      <c r="AC6" s="872"/>
      <c r="AD6" s="872"/>
      <c r="AE6" s="872"/>
      <c r="AF6" s="872"/>
      <c r="AG6" s="872"/>
      <c r="AH6" s="872"/>
      <c r="AI6" s="872"/>
      <c r="AJ6" s="872"/>
      <c r="AK6" s="872"/>
      <c r="AL6" s="872"/>
      <c r="AM6" s="872"/>
      <c r="AN6" s="872"/>
      <c r="AO6" s="873"/>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30"/>
      <c r="C7" s="867"/>
      <c r="D7" s="865"/>
      <c r="E7" s="865"/>
      <c r="F7" s="865"/>
      <c r="G7" s="865"/>
      <c r="H7" s="865"/>
      <c r="I7" s="865"/>
      <c r="J7" s="866"/>
      <c r="K7" s="874" t="s">
        <v>183</v>
      </c>
      <c r="L7" s="875"/>
      <c r="M7" s="857"/>
      <c r="N7" s="876" t="s">
        <v>583</v>
      </c>
      <c r="O7" s="877"/>
      <c r="P7" s="874" t="s">
        <v>320</v>
      </c>
      <c r="Q7" s="857"/>
      <c r="R7" s="878">
        <v>0</v>
      </c>
      <c r="S7" s="879"/>
      <c r="T7" s="880"/>
      <c r="U7" s="845" t="s">
        <v>440</v>
      </c>
      <c r="V7" s="881"/>
      <c r="W7" s="845" t="s">
        <v>321</v>
      </c>
      <c r="X7" s="881"/>
      <c r="Y7" s="857" t="s">
        <v>182</v>
      </c>
      <c r="Z7" s="831"/>
      <c r="AA7" s="831"/>
      <c r="AB7" s="831"/>
      <c r="AC7" s="845" t="s">
        <v>322</v>
      </c>
      <c r="AD7" s="846"/>
      <c r="AE7" s="846"/>
      <c r="AF7" s="846"/>
      <c r="AG7" s="846"/>
      <c r="AH7" s="846"/>
      <c r="AI7" s="846"/>
      <c r="AJ7" s="881"/>
      <c r="AK7" s="845" t="s">
        <v>323</v>
      </c>
      <c r="AL7" s="846"/>
      <c r="AM7" s="846"/>
      <c r="AN7" s="847"/>
      <c r="AO7" s="848"/>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30"/>
      <c r="C8" s="867"/>
      <c r="D8" s="865"/>
      <c r="E8" s="865"/>
      <c r="F8" s="865"/>
      <c r="G8" s="865"/>
      <c r="H8" s="865"/>
      <c r="I8" s="865"/>
      <c r="J8" s="866"/>
      <c r="K8" s="831" t="s">
        <v>324</v>
      </c>
      <c r="L8" s="831" t="s">
        <v>167</v>
      </c>
      <c r="M8" s="831"/>
      <c r="N8" s="831" t="s">
        <v>166</v>
      </c>
      <c r="O8" s="831"/>
      <c r="P8" s="831" t="s">
        <v>325</v>
      </c>
      <c r="Q8" s="831"/>
      <c r="R8" s="831" t="s">
        <v>2</v>
      </c>
      <c r="S8" s="831"/>
      <c r="T8" s="831"/>
      <c r="U8" s="849"/>
      <c r="V8" s="882"/>
      <c r="W8" s="849"/>
      <c r="X8" s="882"/>
      <c r="Y8" s="857"/>
      <c r="Z8" s="831"/>
      <c r="AA8" s="831"/>
      <c r="AB8" s="831"/>
      <c r="AC8" s="853"/>
      <c r="AD8" s="854"/>
      <c r="AE8" s="854"/>
      <c r="AF8" s="854"/>
      <c r="AG8" s="854"/>
      <c r="AH8" s="854"/>
      <c r="AI8" s="854"/>
      <c r="AJ8" s="883"/>
      <c r="AK8" s="849"/>
      <c r="AL8" s="850"/>
      <c r="AM8" s="850"/>
      <c r="AN8" s="851"/>
      <c r="AO8" s="852"/>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30"/>
      <c r="C9" s="867"/>
      <c r="D9" s="865"/>
      <c r="E9" s="865"/>
      <c r="F9" s="865"/>
      <c r="G9" s="865"/>
      <c r="H9" s="865"/>
      <c r="I9" s="865"/>
      <c r="J9" s="866"/>
      <c r="K9" s="831"/>
      <c r="L9" s="831"/>
      <c r="M9" s="831"/>
      <c r="N9" s="831"/>
      <c r="O9" s="831"/>
      <c r="P9" s="831"/>
      <c r="Q9" s="831"/>
      <c r="R9" s="831"/>
      <c r="S9" s="831"/>
      <c r="T9" s="831"/>
      <c r="U9" s="849"/>
      <c r="V9" s="882"/>
      <c r="W9" s="849"/>
      <c r="X9" s="882"/>
      <c r="Y9" s="857" t="s">
        <v>326</v>
      </c>
      <c r="Z9" s="831"/>
      <c r="AA9" s="831"/>
      <c r="AB9" s="831"/>
      <c r="AC9" s="831" t="s">
        <v>327</v>
      </c>
      <c r="AD9" s="831"/>
      <c r="AE9" s="831"/>
      <c r="AF9" s="831"/>
      <c r="AG9" s="831" t="s">
        <v>328</v>
      </c>
      <c r="AH9" s="831"/>
      <c r="AI9" s="831"/>
      <c r="AJ9" s="831"/>
      <c r="AK9" s="849"/>
      <c r="AL9" s="850"/>
      <c r="AM9" s="850"/>
      <c r="AN9" s="851"/>
      <c r="AO9" s="852"/>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30"/>
      <c r="C10" s="867"/>
      <c r="D10" s="865"/>
      <c r="E10" s="865"/>
      <c r="F10" s="865"/>
      <c r="G10" s="865"/>
      <c r="H10" s="865"/>
      <c r="I10" s="865"/>
      <c r="J10" s="866"/>
      <c r="K10" s="831"/>
      <c r="L10" s="831"/>
      <c r="M10" s="831"/>
      <c r="N10" s="831"/>
      <c r="O10" s="831"/>
      <c r="P10" s="831"/>
      <c r="Q10" s="831"/>
      <c r="R10" s="831"/>
      <c r="S10" s="831"/>
      <c r="T10" s="831"/>
      <c r="U10" s="853"/>
      <c r="V10" s="883"/>
      <c r="W10" s="853"/>
      <c r="X10" s="883"/>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3"/>
      <c r="AL10" s="854"/>
      <c r="AM10" s="854"/>
      <c r="AN10" s="855"/>
      <c r="AO10" s="856"/>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30"/>
      <c r="C11" s="867"/>
      <c r="D11" s="865"/>
      <c r="E11" s="865"/>
      <c r="F11" s="865"/>
      <c r="G11" s="865"/>
      <c r="H11" s="865"/>
      <c r="I11" s="865"/>
      <c r="J11" s="866"/>
      <c r="K11" s="68">
        <v>1</v>
      </c>
      <c r="L11" s="820"/>
      <c r="M11" s="821"/>
      <c r="N11" s="820"/>
      <c r="O11" s="821"/>
      <c r="P11" s="820"/>
      <c r="Q11" s="821"/>
      <c r="R11" s="827"/>
      <c r="S11" s="828"/>
      <c r="T11" s="828"/>
      <c r="U11" s="820"/>
      <c r="V11" s="821"/>
      <c r="W11" s="820"/>
      <c r="X11" s="821"/>
      <c r="Y11" s="212"/>
      <c r="Z11" s="213"/>
      <c r="AA11" s="213"/>
      <c r="AB11" s="213"/>
      <c r="AC11" s="214"/>
      <c r="AD11" s="214"/>
      <c r="AE11" s="214"/>
      <c r="AF11" s="214"/>
      <c r="AG11" s="214"/>
      <c r="AH11" s="214"/>
      <c r="AI11" s="214"/>
      <c r="AJ11" s="214"/>
      <c r="AK11" s="884"/>
      <c r="AL11" s="885"/>
      <c r="AM11" s="885"/>
      <c r="AN11" s="885"/>
      <c r="AO11" s="886"/>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30"/>
      <c r="C12" s="867"/>
      <c r="D12" s="865"/>
      <c r="E12" s="865"/>
      <c r="F12" s="865"/>
      <c r="G12" s="865"/>
      <c r="H12" s="865"/>
      <c r="I12" s="865"/>
      <c r="J12" s="866"/>
      <c r="K12" s="68">
        <v>2</v>
      </c>
      <c r="L12" s="820"/>
      <c r="M12" s="821"/>
      <c r="N12" s="820"/>
      <c r="O12" s="821"/>
      <c r="P12" s="820"/>
      <c r="Q12" s="821"/>
      <c r="R12" s="827"/>
      <c r="S12" s="828"/>
      <c r="T12" s="828"/>
      <c r="U12" s="820"/>
      <c r="V12" s="821"/>
      <c r="W12" s="820"/>
      <c r="X12" s="821"/>
      <c r="Y12" s="212"/>
      <c r="Z12" s="213"/>
      <c r="AA12" s="213"/>
      <c r="AB12" s="213"/>
      <c r="AC12" s="214"/>
      <c r="AD12" s="214"/>
      <c r="AE12" s="214"/>
      <c r="AF12" s="214"/>
      <c r="AG12" s="214"/>
      <c r="AH12" s="214"/>
      <c r="AI12" s="214"/>
      <c r="AJ12" s="214"/>
      <c r="AK12" s="884"/>
      <c r="AL12" s="885"/>
      <c r="AM12" s="885"/>
      <c r="AN12" s="885"/>
      <c r="AO12" s="886"/>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30"/>
      <c r="C13" s="867"/>
      <c r="D13" s="865"/>
      <c r="E13" s="865"/>
      <c r="F13" s="865"/>
      <c r="G13" s="865"/>
      <c r="H13" s="865"/>
      <c r="I13" s="865"/>
      <c r="J13" s="866"/>
      <c r="K13" s="68">
        <v>3</v>
      </c>
      <c r="L13" s="820"/>
      <c r="M13" s="821"/>
      <c r="N13" s="820"/>
      <c r="O13" s="821"/>
      <c r="P13" s="820"/>
      <c r="Q13" s="821"/>
      <c r="R13" s="820"/>
      <c r="S13" s="710"/>
      <c r="T13" s="821"/>
      <c r="U13" s="820"/>
      <c r="V13" s="821"/>
      <c r="W13" s="820"/>
      <c r="X13" s="821"/>
      <c r="Y13" s="212"/>
      <c r="Z13" s="213"/>
      <c r="AA13" s="213"/>
      <c r="AB13" s="213"/>
      <c r="AC13" s="214"/>
      <c r="AD13" s="214"/>
      <c r="AE13" s="214"/>
      <c r="AF13" s="214"/>
      <c r="AG13" s="214"/>
      <c r="AH13" s="214"/>
      <c r="AI13" s="214"/>
      <c r="AJ13" s="214"/>
      <c r="AK13" s="884"/>
      <c r="AL13" s="885"/>
      <c r="AM13" s="885"/>
      <c r="AN13" s="885"/>
      <c r="AO13" s="886"/>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30"/>
      <c r="C14" s="867"/>
      <c r="D14" s="865"/>
      <c r="E14" s="865"/>
      <c r="F14" s="865"/>
      <c r="G14" s="865"/>
      <c r="H14" s="865"/>
      <c r="I14" s="865"/>
      <c r="J14" s="866"/>
      <c r="K14" s="68">
        <v>4</v>
      </c>
      <c r="L14" s="820"/>
      <c r="M14" s="821"/>
      <c r="N14" s="820"/>
      <c r="O14" s="821"/>
      <c r="P14" s="820"/>
      <c r="Q14" s="821"/>
      <c r="R14" s="820"/>
      <c r="S14" s="710"/>
      <c r="T14" s="821"/>
      <c r="U14" s="820"/>
      <c r="V14" s="821"/>
      <c r="W14" s="820"/>
      <c r="X14" s="821"/>
      <c r="Y14" s="212"/>
      <c r="Z14" s="213"/>
      <c r="AA14" s="213"/>
      <c r="AB14" s="213"/>
      <c r="AC14" s="214"/>
      <c r="AD14" s="214"/>
      <c r="AE14" s="214"/>
      <c r="AF14" s="214"/>
      <c r="AG14" s="214"/>
      <c r="AH14" s="214"/>
      <c r="AI14" s="214"/>
      <c r="AJ14" s="214"/>
      <c r="AK14" s="884"/>
      <c r="AL14" s="885"/>
      <c r="AM14" s="885"/>
      <c r="AN14" s="885"/>
      <c r="AO14" s="886"/>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30"/>
      <c r="C15" s="867"/>
      <c r="D15" s="865"/>
      <c r="E15" s="865"/>
      <c r="F15" s="865"/>
      <c r="G15" s="865"/>
      <c r="H15" s="865"/>
      <c r="I15" s="865"/>
      <c r="J15" s="866"/>
      <c r="K15" s="68">
        <v>5</v>
      </c>
      <c r="L15" s="820"/>
      <c r="M15" s="821"/>
      <c r="N15" s="820"/>
      <c r="O15" s="821"/>
      <c r="P15" s="820"/>
      <c r="Q15" s="821"/>
      <c r="R15" s="820"/>
      <c r="S15" s="710"/>
      <c r="T15" s="821"/>
      <c r="U15" s="820"/>
      <c r="V15" s="821"/>
      <c r="W15" s="820"/>
      <c r="X15" s="821"/>
      <c r="Y15" s="212"/>
      <c r="Z15" s="213"/>
      <c r="AA15" s="213"/>
      <c r="AB15" s="213"/>
      <c r="AC15" s="214"/>
      <c r="AD15" s="214"/>
      <c r="AE15" s="214"/>
      <c r="AF15" s="214"/>
      <c r="AG15" s="214"/>
      <c r="AH15" s="214"/>
      <c r="AI15" s="214"/>
      <c r="AJ15" s="214"/>
      <c r="AK15" s="884"/>
      <c r="AL15" s="885"/>
      <c r="AM15" s="885"/>
      <c r="AN15" s="885"/>
      <c r="AO15" s="886"/>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30"/>
      <c r="C16" s="867"/>
      <c r="D16" s="865"/>
      <c r="E16" s="865"/>
      <c r="F16" s="865"/>
      <c r="G16" s="865"/>
      <c r="H16" s="865"/>
      <c r="I16" s="865"/>
      <c r="J16" s="866"/>
      <c r="K16" s="68">
        <v>6</v>
      </c>
      <c r="L16" s="820"/>
      <c r="M16" s="821"/>
      <c r="N16" s="820"/>
      <c r="O16" s="821"/>
      <c r="P16" s="820"/>
      <c r="Q16" s="821"/>
      <c r="R16" s="820"/>
      <c r="S16" s="710"/>
      <c r="T16" s="821"/>
      <c r="U16" s="820"/>
      <c r="V16" s="821"/>
      <c r="W16" s="820"/>
      <c r="X16" s="821"/>
      <c r="Y16" s="212"/>
      <c r="Z16" s="213"/>
      <c r="AA16" s="213"/>
      <c r="AB16" s="213"/>
      <c r="AC16" s="214"/>
      <c r="AD16" s="214"/>
      <c r="AE16" s="214"/>
      <c r="AF16" s="214"/>
      <c r="AG16" s="214"/>
      <c r="AH16" s="214"/>
      <c r="AI16" s="214"/>
      <c r="AJ16" s="214"/>
      <c r="AK16" s="884"/>
      <c r="AL16" s="885"/>
      <c r="AM16" s="885"/>
      <c r="AN16" s="885"/>
      <c r="AO16" s="886"/>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30"/>
      <c r="C17" s="867"/>
      <c r="D17" s="865"/>
      <c r="E17" s="865"/>
      <c r="F17" s="865"/>
      <c r="G17" s="865"/>
      <c r="H17" s="865"/>
      <c r="I17" s="865"/>
      <c r="J17" s="866"/>
      <c r="K17" s="68">
        <v>7</v>
      </c>
      <c r="L17" s="820"/>
      <c r="M17" s="821"/>
      <c r="N17" s="820"/>
      <c r="O17" s="821"/>
      <c r="P17" s="820"/>
      <c r="Q17" s="821"/>
      <c r="R17" s="820"/>
      <c r="S17" s="710"/>
      <c r="T17" s="821"/>
      <c r="U17" s="820"/>
      <c r="V17" s="821"/>
      <c r="W17" s="820"/>
      <c r="X17" s="821"/>
      <c r="Y17" s="212"/>
      <c r="Z17" s="213"/>
      <c r="AA17" s="213"/>
      <c r="AB17" s="213"/>
      <c r="AC17" s="214"/>
      <c r="AD17" s="214"/>
      <c r="AE17" s="214"/>
      <c r="AF17" s="214"/>
      <c r="AG17" s="214"/>
      <c r="AH17" s="214"/>
      <c r="AI17" s="214"/>
      <c r="AJ17" s="214"/>
      <c r="AK17" s="884"/>
      <c r="AL17" s="885"/>
      <c r="AM17" s="885"/>
      <c r="AN17" s="885"/>
      <c r="AO17" s="886"/>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30"/>
      <c r="C18" s="867"/>
      <c r="D18" s="865"/>
      <c r="E18" s="865"/>
      <c r="F18" s="865"/>
      <c r="G18" s="865"/>
      <c r="H18" s="865"/>
      <c r="I18" s="865"/>
      <c r="J18" s="866"/>
      <c r="K18" s="68">
        <v>8</v>
      </c>
      <c r="L18" s="820"/>
      <c r="M18" s="821"/>
      <c r="N18" s="820"/>
      <c r="O18" s="821"/>
      <c r="P18" s="820"/>
      <c r="Q18" s="821"/>
      <c r="R18" s="820"/>
      <c r="S18" s="710"/>
      <c r="T18" s="821"/>
      <c r="U18" s="820"/>
      <c r="V18" s="821"/>
      <c r="W18" s="820"/>
      <c r="X18" s="821"/>
      <c r="Y18" s="212"/>
      <c r="Z18" s="213"/>
      <c r="AA18" s="213"/>
      <c r="AB18" s="213"/>
      <c r="AC18" s="214"/>
      <c r="AD18" s="214"/>
      <c r="AE18" s="214"/>
      <c r="AF18" s="214"/>
      <c r="AG18" s="214"/>
      <c r="AH18" s="214"/>
      <c r="AI18" s="214"/>
      <c r="AJ18" s="214"/>
      <c r="AK18" s="884"/>
      <c r="AL18" s="885"/>
      <c r="AM18" s="885"/>
      <c r="AN18" s="885"/>
      <c r="AO18" s="886"/>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30"/>
      <c r="C19" s="867"/>
      <c r="D19" s="865"/>
      <c r="E19" s="865"/>
      <c r="F19" s="865"/>
      <c r="G19" s="865"/>
      <c r="H19" s="865"/>
      <c r="I19" s="865"/>
      <c r="J19" s="866"/>
      <c r="K19" s="68">
        <v>9</v>
      </c>
      <c r="L19" s="820"/>
      <c r="M19" s="821"/>
      <c r="N19" s="820"/>
      <c r="O19" s="821"/>
      <c r="P19" s="820"/>
      <c r="Q19" s="821"/>
      <c r="R19" s="820"/>
      <c r="S19" s="710"/>
      <c r="T19" s="821"/>
      <c r="U19" s="820"/>
      <c r="V19" s="821"/>
      <c r="W19" s="820"/>
      <c r="X19" s="821"/>
      <c r="Y19" s="212"/>
      <c r="Z19" s="213"/>
      <c r="AA19" s="213"/>
      <c r="AB19" s="213"/>
      <c r="AC19" s="214"/>
      <c r="AD19" s="214"/>
      <c r="AE19" s="214"/>
      <c r="AF19" s="214"/>
      <c r="AG19" s="214"/>
      <c r="AH19" s="214"/>
      <c r="AI19" s="214"/>
      <c r="AJ19" s="214"/>
      <c r="AK19" s="884"/>
      <c r="AL19" s="885"/>
      <c r="AM19" s="885"/>
      <c r="AN19" s="885"/>
      <c r="AO19" s="886"/>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30"/>
      <c r="C20" s="867"/>
      <c r="D20" s="865"/>
      <c r="E20" s="865"/>
      <c r="F20" s="865"/>
      <c r="G20" s="865"/>
      <c r="H20" s="865"/>
      <c r="I20" s="865"/>
      <c r="J20" s="866"/>
      <c r="K20" s="68">
        <v>10</v>
      </c>
      <c r="L20" s="820"/>
      <c r="M20" s="821"/>
      <c r="N20" s="820"/>
      <c r="O20" s="821"/>
      <c r="P20" s="820"/>
      <c r="Q20" s="821"/>
      <c r="R20" s="820"/>
      <c r="S20" s="710"/>
      <c r="T20" s="821"/>
      <c r="U20" s="820"/>
      <c r="V20" s="821"/>
      <c r="W20" s="820"/>
      <c r="X20" s="821"/>
      <c r="Y20" s="212"/>
      <c r="Z20" s="213"/>
      <c r="AA20" s="213"/>
      <c r="AB20" s="213"/>
      <c r="AC20" s="214"/>
      <c r="AD20" s="214"/>
      <c r="AE20" s="214"/>
      <c r="AF20" s="214"/>
      <c r="AG20" s="214"/>
      <c r="AH20" s="214"/>
      <c r="AI20" s="214"/>
      <c r="AJ20" s="214"/>
      <c r="AK20" s="884"/>
      <c r="AL20" s="885"/>
      <c r="AM20" s="885"/>
      <c r="AN20" s="885"/>
      <c r="AO20" s="886"/>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30"/>
      <c r="C21" s="867"/>
      <c r="D21" s="865"/>
      <c r="E21" s="865"/>
      <c r="F21" s="865"/>
      <c r="G21" s="865"/>
      <c r="H21" s="865"/>
      <c r="I21" s="865"/>
      <c r="J21" s="866"/>
      <c r="K21" s="68">
        <v>11</v>
      </c>
      <c r="L21" s="820"/>
      <c r="M21" s="821"/>
      <c r="N21" s="820"/>
      <c r="O21" s="821"/>
      <c r="P21" s="820"/>
      <c r="Q21" s="821"/>
      <c r="R21" s="820"/>
      <c r="S21" s="710"/>
      <c r="T21" s="821"/>
      <c r="U21" s="820"/>
      <c r="V21" s="821"/>
      <c r="W21" s="820"/>
      <c r="X21" s="821"/>
      <c r="Y21" s="212"/>
      <c r="Z21" s="213"/>
      <c r="AA21" s="213"/>
      <c r="AB21" s="213"/>
      <c r="AC21" s="214"/>
      <c r="AD21" s="214"/>
      <c r="AE21" s="214"/>
      <c r="AF21" s="214"/>
      <c r="AG21" s="214"/>
      <c r="AH21" s="214"/>
      <c r="AI21" s="214"/>
      <c r="AJ21" s="214"/>
      <c r="AK21" s="884"/>
      <c r="AL21" s="885"/>
      <c r="AM21" s="885"/>
      <c r="AN21" s="885"/>
      <c r="AO21" s="886"/>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30"/>
      <c r="C22" s="867"/>
      <c r="D22" s="865"/>
      <c r="E22" s="865"/>
      <c r="F22" s="865"/>
      <c r="G22" s="865"/>
      <c r="H22" s="865"/>
      <c r="I22" s="865"/>
      <c r="J22" s="866"/>
      <c r="K22" s="68">
        <v>12</v>
      </c>
      <c r="L22" s="820"/>
      <c r="M22" s="821"/>
      <c r="N22" s="820"/>
      <c r="O22" s="821"/>
      <c r="P22" s="820"/>
      <c r="Q22" s="821"/>
      <c r="R22" s="820"/>
      <c r="S22" s="710"/>
      <c r="T22" s="821"/>
      <c r="U22" s="820"/>
      <c r="V22" s="821"/>
      <c r="W22" s="820"/>
      <c r="X22" s="821"/>
      <c r="Y22" s="212"/>
      <c r="Z22" s="213"/>
      <c r="AA22" s="213"/>
      <c r="AB22" s="213"/>
      <c r="AC22" s="214"/>
      <c r="AD22" s="214"/>
      <c r="AE22" s="214"/>
      <c r="AF22" s="214"/>
      <c r="AG22" s="214"/>
      <c r="AH22" s="214"/>
      <c r="AI22" s="214"/>
      <c r="AJ22" s="214"/>
      <c r="AK22" s="884"/>
      <c r="AL22" s="885"/>
      <c r="AM22" s="885"/>
      <c r="AN22" s="885"/>
      <c r="AO22" s="886"/>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30"/>
      <c r="C23" s="867"/>
      <c r="D23" s="865"/>
      <c r="E23" s="865"/>
      <c r="F23" s="865"/>
      <c r="G23" s="865"/>
      <c r="H23" s="865"/>
      <c r="I23" s="865"/>
      <c r="J23" s="866"/>
      <c r="K23" s="68">
        <v>13</v>
      </c>
      <c r="L23" s="820"/>
      <c r="M23" s="821"/>
      <c r="N23" s="820"/>
      <c r="O23" s="821"/>
      <c r="P23" s="820"/>
      <c r="Q23" s="821"/>
      <c r="R23" s="820"/>
      <c r="S23" s="710"/>
      <c r="T23" s="821"/>
      <c r="U23" s="820"/>
      <c r="V23" s="821"/>
      <c r="W23" s="820"/>
      <c r="X23" s="821"/>
      <c r="Y23" s="212"/>
      <c r="Z23" s="213"/>
      <c r="AA23" s="213"/>
      <c r="AB23" s="213"/>
      <c r="AC23" s="214"/>
      <c r="AD23" s="214"/>
      <c r="AE23" s="214"/>
      <c r="AF23" s="214"/>
      <c r="AG23" s="214"/>
      <c r="AH23" s="214"/>
      <c r="AI23" s="214"/>
      <c r="AJ23" s="214"/>
      <c r="AK23" s="884"/>
      <c r="AL23" s="885"/>
      <c r="AM23" s="885"/>
      <c r="AN23" s="885"/>
      <c r="AO23" s="886"/>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30"/>
      <c r="C24" s="867"/>
      <c r="D24" s="865"/>
      <c r="E24" s="865"/>
      <c r="F24" s="865"/>
      <c r="G24" s="865"/>
      <c r="H24" s="865"/>
      <c r="I24" s="865"/>
      <c r="J24" s="866"/>
      <c r="K24" s="68">
        <v>14</v>
      </c>
      <c r="L24" s="820"/>
      <c r="M24" s="821"/>
      <c r="N24" s="820"/>
      <c r="O24" s="821"/>
      <c r="P24" s="820"/>
      <c r="Q24" s="821"/>
      <c r="R24" s="820"/>
      <c r="S24" s="710"/>
      <c r="T24" s="821"/>
      <c r="U24" s="820"/>
      <c r="V24" s="821"/>
      <c r="W24" s="820"/>
      <c r="X24" s="821"/>
      <c r="Y24" s="212"/>
      <c r="Z24" s="213"/>
      <c r="AA24" s="213"/>
      <c r="AB24" s="213"/>
      <c r="AC24" s="214"/>
      <c r="AD24" s="214"/>
      <c r="AE24" s="214"/>
      <c r="AF24" s="214"/>
      <c r="AG24" s="214"/>
      <c r="AH24" s="214"/>
      <c r="AI24" s="214"/>
      <c r="AJ24" s="214"/>
      <c r="AK24" s="884"/>
      <c r="AL24" s="885"/>
      <c r="AM24" s="885"/>
      <c r="AN24" s="885"/>
      <c r="AO24" s="886"/>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30"/>
      <c r="C25" s="867"/>
      <c r="D25" s="865"/>
      <c r="E25" s="865"/>
      <c r="F25" s="865"/>
      <c r="G25" s="865"/>
      <c r="H25" s="865"/>
      <c r="I25" s="865"/>
      <c r="J25" s="866"/>
      <c r="K25" s="68">
        <v>15</v>
      </c>
      <c r="L25" s="820"/>
      <c r="M25" s="821"/>
      <c r="N25" s="820"/>
      <c r="O25" s="821"/>
      <c r="P25" s="820"/>
      <c r="Q25" s="821"/>
      <c r="R25" s="820"/>
      <c r="S25" s="710"/>
      <c r="T25" s="821"/>
      <c r="U25" s="820"/>
      <c r="V25" s="821"/>
      <c r="W25" s="820"/>
      <c r="X25" s="821"/>
      <c r="Y25" s="212"/>
      <c r="Z25" s="213"/>
      <c r="AA25" s="213"/>
      <c r="AB25" s="213"/>
      <c r="AC25" s="214"/>
      <c r="AD25" s="214"/>
      <c r="AE25" s="214"/>
      <c r="AF25" s="214"/>
      <c r="AG25" s="214"/>
      <c r="AH25" s="214"/>
      <c r="AI25" s="214"/>
      <c r="AJ25" s="214"/>
      <c r="AK25" s="884"/>
      <c r="AL25" s="885"/>
      <c r="AM25" s="885"/>
      <c r="AN25" s="885"/>
      <c r="AO25" s="886"/>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30"/>
      <c r="C26" s="867"/>
      <c r="D26" s="865"/>
      <c r="E26" s="865"/>
      <c r="F26" s="865"/>
      <c r="G26" s="865"/>
      <c r="H26" s="865"/>
      <c r="I26" s="865"/>
      <c r="J26" s="866"/>
      <c r="K26" s="68">
        <v>16</v>
      </c>
      <c r="L26" s="820"/>
      <c r="M26" s="821"/>
      <c r="N26" s="820"/>
      <c r="O26" s="821"/>
      <c r="P26" s="820"/>
      <c r="Q26" s="821"/>
      <c r="R26" s="820"/>
      <c r="S26" s="710"/>
      <c r="T26" s="821"/>
      <c r="U26" s="820"/>
      <c r="V26" s="821"/>
      <c r="W26" s="820"/>
      <c r="X26" s="821"/>
      <c r="Y26" s="212"/>
      <c r="Z26" s="213"/>
      <c r="AA26" s="213"/>
      <c r="AB26" s="213"/>
      <c r="AC26" s="214"/>
      <c r="AD26" s="214"/>
      <c r="AE26" s="214"/>
      <c r="AF26" s="214"/>
      <c r="AG26" s="214"/>
      <c r="AH26" s="214"/>
      <c r="AI26" s="214"/>
      <c r="AJ26" s="214"/>
      <c r="AK26" s="884"/>
      <c r="AL26" s="885"/>
      <c r="AM26" s="885"/>
      <c r="AN26" s="885"/>
      <c r="AO26" s="886"/>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30"/>
      <c r="C27" s="867"/>
      <c r="D27" s="865"/>
      <c r="E27" s="865"/>
      <c r="F27" s="865"/>
      <c r="G27" s="865"/>
      <c r="H27" s="865"/>
      <c r="I27" s="865"/>
      <c r="J27" s="866"/>
      <c r="K27" s="68">
        <v>17</v>
      </c>
      <c r="L27" s="820"/>
      <c r="M27" s="821"/>
      <c r="N27" s="820"/>
      <c r="O27" s="821"/>
      <c r="P27" s="820"/>
      <c r="Q27" s="821"/>
      <c r="R27" s="820"/>
      <c r="S27" s="710"/>
      <c r="T27" s="821"/>
      <c r="U27" s="820"/>
      <c r="V27" s="821"/>
      <c r="W27" s="820"/>
      <c r="X27" s="821"/>
      <c r="Y27" s="212"/>
      <c r="Z27" s="213"/>
      <c r="AA27" s="213"/>
      <c r="AB27" s="213"/>
      <c r="AC27" s="214"/>
      <c r="AD27" s="214"/>
      <c r="AE27" s="214"/>
      <c r="AF27" s="214"/>
      <c r="AG27" s="214"/>
      <c r="AH27" s="214"/>
      <c r="AI27" s="214"/>
      <c r="AJ27" s="214"/>
      <c r="AK27" s="884"/>
      <c r="AL27" s="885"/>
      <c r="AM27" s="885"/>
      <c r="AN27" s="885"/>
      <c r="AO27" s="886"/>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30"/>
      <c r="C28" s="867"/>
      <c r="D28" s="865"/>
      <c r="E28" s="865"/>
      <c r="F28" s="865"/>
      <c r="G28" s="865"/>
      <c r="H28" s="865"/>
      <c r="I28" s="865"/>
      <c r="J28" s="866"/>
      <c r="K28" s="68">
        <v>18</v>
      </c>
      <c r="L28" s="820"/>
      <c r="M28" s="821"/>
      <c r="N28" s="820"/>
      <c r="O28" s="821"/>
      <c r="P28" s="820"/>
      <c r="Q28" s="821"/>
      <c r="R28" s="820"/>
      <c r="S28" s="710"/>
      <c r="T28" s="821"/>
      <c r="U28" s="820"/>
      <c r="V28" s="821"/>
      <c r="W28" s="820"/>
      <c r="X28" s="821"/>
      <c r="Y28" s="212"/>
      <c r="Z28" s="213"/>
      <c r="AA28" s="213"/>
      <c r="AB28" s="213"/>
      <c r="AC28" s="214"/>
      <c r="AD28" s="214"/>
      <c r="AE28" s="214"/>
      <c r="AF28" s="214"/>
      <c r="AG28" s="214"/>
      <c r="AH28" s="214"/>
      <c r="AI28" s="214"/>
      <c r="AJ28" s="214"/>
      <c r="AK28" s="884"/>
      <c r="AL28" s="885"/>
      <c r="AM28" s="885"/>
      <c r="AN28" s="885"/>
      <c r="AO28" s="886"/>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30"/>
      <c r="C29" s="867"/>
      <c r="D29" s="865"/>
      <c r="E29" s="865"/>
      <c r="F29" s="865"/>
      <c r="G29" s="865"/>
      <c r="H29" s="865"/>
      <c r="I29" s="865"/>
      <c r="J29" s="866"/>
      <c r="K29" s="68">
        <v>19</v>
      </c>
      <c r="L29" s="820"/>
      <c r="M29" s="821"/>
      <c r="N29" s="820"/>
      <c r="O29" s="821"/>
      <c r="P29" s="820"/>
      <c r="Q29" s="821"/>
      <c r="R29" s="820"/>
      <c r="S29" s="710"/>
      <c r="T29" s="821"/>
      <c r="U29" s="820"/>
      <c r="V29" s="821"/>
      <c r="W29" s="820"/>
      <c r="X29" s="821"/>
      <c r="Y29" s="212"/>
      <c r="Z29" s="213"/>
      <c r="AA29" s="213"/>
      <c r="AB29" s="213"/>
      <c r="AC29" s="214"/>
      <c r="AD29" s="214"/>
      <c r="AE29" s="214"/>
      <c r="AF29" s="214"/>
      <c r="AG29" s="214"/>
      <c r="AH29" s="214"/>
      <c r="AI29" s="214"/>
      <c r="AJ29" s="214"/>
      <c r="AK29" s="884"/>
      <c r="AL29" s="885"/>
      <c r="AM29" s="885"/>
      <c r="AN29" s="885"/>
      <c r="AO29" s="886"/>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30"/>
      <c r="C30" s="867"/>
      <c r="D30" s="865"/>
      <c r="E30" s="865"/>
      <c r="F30" s="865"/>
      <c r="G30" s="865"/>
      <c r="H30" s="865"/>
      <c r="I30" s="865"/>
      <c r="J30" s="866"/>
      <c r="K30" s="68">
        <v>20</v>
      </c>
      <c r="L30" s="820"/>
      <c r="M30" s="821"/>
      <c r="N30" s="820"/>
      <c r="O30" s="821"/>
      <c r="P30" s="820"/>
      <c r="Q30" s="821"/>
      <c r="R30" s="820"/>
      <c r="S30" s="710"/>
      <c r="T30" s="821"/>
      <c r="U30" s="820"/>
      <c r="V30" s="821"/>
      <c r="W30" s="820"/>
      <c r="X30" s="821"/>
      <c r="Y30" s="212"/>
      <c r="Z30" s="213"/>
      <c r="AA30" s="213"/>
      <c r="AB30" s="213"/>
      <c r="AC30" s="214"/>
      <c r="AD30" s="214"/>
      <c r="AE30" s="214"/>
      <c r="AF30" s="214"/>
      <c r="AG30" s="214"/>
      <c r="AH30" s="214"/>
      <c r="AI30" s="214"/>
      <c r="AJ30" s="214"/>
      <c r="AK30" s="884"/>
      <c r="AL30" s="885"/>
      <c r="AM30" s="885"/>
      <c r="AN30" s="885"/>
      <c r="AO30" s="886"/>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30"/>
      <c r="C31" s="867"/>
      <c r="D31" s="865"/>
      <c r="E31" s="865"/>
      <c r="F31" s="865"/>
      <c r="G31" s="865"/>
      <c r="H31" s="865"/>
      <c r="I31" s="865"/>
      <c r="J31" s="866"/>
      <c r="K31" s="68">
        <v>21</v>
      </c>
      <c r="L31" s="820"/>
      <c r="M31" s="821"/>
      <c r="N31" s="820"/>
      <c r="O31" s="821"/>
      <c r="P31" s="820"/>
      <c r="Q31" s="821"/>
      <c r="R31" s="820"/>
      <c r="S31" s="710"/>
      <c r="T31" s="821"/>
      <c r="U31" s="820"/>
      <c r="V31" s="821"/>
      <c r="W31" s="820"/>
      <c r="X31" s="821"/>
      <c r="Y31" s="212"/>
      <c r="Z31" s="213"/>
      <c r="AA31" s="213"/>
      <c r="AB31" s="213"/>
      <c r="AC31" s="214"/>
      <c r="AD31" s="214"/>
      <c r="AE31" s="214"/>
      <c r="AF31" s="214"/>
      <c r="AG31" s="214"/>
      <c r="AH31" s="214"/>
      <c r="AI31" s="214"/>
      <c r="AJ31" s="214"/>
      <c r="AK31" s="884"/>
      <c r="AL31" s="885"/>
      <c r="AM31" s="885"/>
      <c r="AN31" s="885"/>
      <c r="AO31" s="886"/>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30"/>
      <c r="C32" s="867"/>
      <c r="D32" s="865"/>
      <c r="E32" s="865"/>
      <c r="F32" s="865"/>
      <c r="G32" s="865"/>
      <c r="H32" s="865"/>
      <c r="I32" s="865"/>
      <c r="J32" s="866"/>
      <c r="K32" s="68">
        <v>22</v>
      </c>
      <c r="L32" s="820"/>
      <c r="M32" s="821"/>
      <c r="N32" s="820"/>
      <c r="O32" s="821"/>
      <c r="P32" s="820"/>
      <c r="Q32" s="821"/>
      <c r="R32" s="820"/>
      <c r="S32" s="710"/>
      <c r="T32" s="821"/>
      <c r="U32" s="820"/>
      <c r="V32" s="821"/>
      <c r="W32" s="820"/>
      <c r="X32" s="821"/>
      <c r="Y32" s="212"/>
      <c r="Z32" s="213"/>
      <c r="AA32" s="213"/>
      <c r="AB32" s="213"/>
      <c r="AC32" s="214"/>
      <c r="AD32" s="214"/>
      <c r="AE32" s="214"/>
      <c r="AF32" s="214"/>
      <c r="AG32" s="214"/>
      <c r="AH32" s="214"/>
      <c r="AI32" s="214"/>
      <c r="AJ32" s="214"/>
      <c r="AK32" s="884"/>
      <c r="AL32" s="885"/>
      <c r="AM32" s="885"/>
      <c r="AN32" s="885"/>
      <c r="AO32" s="886"/>
      <c r="AP32" s="2"/>
      <c r="AQ32" s="161">
        <f t="shared" ref="AQ32" si="9">IF(P37="材質劣化",2,IF(P37="漏水",3,1))</f>
        <v>1</v>
      </c>
      <c r="AR32" s="3"/>
      <c r="AS32" s="860"/>
      <c r="AT32" s="860"/>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30"/>
      <c r="C33" s="867"/>
      <c r="D33" s="865"/>
      <c r="E33" s="865"/>
      <c r="F33" s="865"/>
      <c r="G33" s="865"/>
      <c r="H33" s="865"/>
      <c r="I33" s="865"/>
      <c r="J33" s="866"/>
      <c r="K33" s="68">
        <v>23</v>
      </c>
      <c r="L33" s="820"/>
      <c r="M33" s="821"/>
      <c r="N33" s="820"/>
      <c r="O33" s="821"/>
      <c r="P33" s="820"/>
      <c r="Q33" s="821"/>
      <c r="R33" s="820"/>
      <c r="S33" s="710"/>
      <c r="T33" s="821"/>
      <c r="U33" s="820"/>
      <c r="V33" s="821"/>
      <c r="W33" s="820"/>
      <c r="X33" s="821"/>
      <c r="Y33" s="212"/>
      <c r="Z33" s="213"/>
      <c r="AA33" s="213"/>
      <c r="AB33" s="213"/>
      <c r="AC33" s="214"/>
      <c r="AD33" s="214"/>
      <c r="AE33" s="214"/>
      <c r="AF33" s="214"/>
      <c r="AG33" s="214"/>
      <c r="AH33" s="214"/>
      <c r="AI33" s="214"/>
      <c r="AJ33" s="214"/>
      <c r="AK33" s="884"/>
      <c r="AL33" s="885"/>
      <c r="AM33" s="885"/>
      <c r="AN33" s="885"/>
      <c r="AO33" s="886"/>
      <c r="AP33" s="2"/>
      <c r="AQ33" s="161">
        <f t="shared" ref="AQ33" si="10">IF(P33="材質劣化",2,IF(P33="漏水",3,1))</f>
        <v>1</v>
      </c>
      <c r="AR33" s="3"/>
      <c r="AS33" s="888"/>
      <c r="AT33" s="888"/>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30"/>
      <c r="C34" s="867"/>
      <c r="D34" s="865"/>
      <c r="E34" s="865"/>
      <c r="F34" s="865"/>
      <c r="G34" s="865"/>
      <c r="H34" s="865"/>
      <c r="I34" s="865"/>
      <c r="J34" s="866"/>
      <c r="K34" s="68">
        <v>24</v>
      </c>
      <c r="L34" s="820"/>
      <c r="M34" s="821"/>
      <c r="N34" s="820"/>
      <c r="O34" s="821"/>
      <c r="P34" s="820"/>
      <c r="Q34" s="821"/>
      <c r="R34" s="820"/>
      <c r="S34" s="710"/>
      <c r="T34" s="821"/>
      <c r="U34" s="820"/>
      <c r="V34" s="821"/>
      <c r="W34" s="820"/>
      <c r="X34" s="821"/>
      <c r="Y34" s="212"/>
      <c r="Z34" s="213"/>
      <c r="AA34" s="213"/>
      <c r="AB34" s="213"/>
      <c r="AC34" s="214"/>
      <c r="AD34" s="214"/>
      <c r="AE34" s="214"/>
      <c r="AF34" s="214"/>
      <c r="AG34" s="214"/>
      <c r="AH34" s="214"/>
      <c r="AI34" s="214"/>
      <c r="AJ34" s="214"/>
      <c r="AK34" s="884"/>
      <c r="AL34" s="885"/>
      <c r="AM34" s="885"/>
      <c r="AN34" s="885"/>
      <c r="AO34" s="886"/>
      <c r="AP34" s="2"/>
      <c r="AQ34" s="161">
        <f t="shared" ref="AQ34" si="11">IF(P36="材質劣化",2,IF(P36="漏水",3,1))</f>
        <v>1</v>
      </c>
      <c r="AR34" s="3"/>
      <c r="AS34" s="887"/>
      <c r="AT34" s="887"/>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30"/>
      <c r="C35" s="867"/>
      <c r="D35" s="865"/>
      <c r="E35" s="865"/>
      <c r="F35" s="865"/>
      <c r="G35" s="865"/>
      <c r="H35" s="865"/>
      <c r="I35" s="865"/>
      <c r="J35" s="866"/>
      <c r="K35" s="899" t="s">
        <v>377</v>
      </c>
      <c r="L35" s="831" t="s">
        <v>181</v>
      </c>
      <c r="M35" s="831"/>
      <c r="N35" s="831"/>
      <c r="O35" s="831"/>
      <c r="P35" s="831"/>
      <c r="Q35" s="831"/>
      <c r="R35" s="831"/>
      <c r="S35" s="831"/>
      <c r="T35" s="831"/>
      <c r="U35" s="831"/>
      <c r="V35" s="831"/>
      <c r="W35" s="831"/>
      <c r="X35" s="831"/>
      <c r="Y35" s="874" t="s">
        <v>331</v>
      </c>
      <c r="Z35" s="875"/>
      <c r="AA35" s="875"/>
      <c r="AB35" s="857"/>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1" t="s">
        <v>456</v>
      </c>
      <c r="AL35" s="831"/>
      <c r="AM35" s="903" t="s">
        <v>505</v>
      </c>
      <c r="AN35" s="903"/>
      <c r="AO35" s="90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30"/>
      <c r="C36" s="867"/>
      <c r="D36" s="865"/>
      <c r="E36" s="865"/>
      <c r="F36" s="865"/>
      <c r="G36" s="865"/>
      <c r="H36" s="865"/>
      <c r="I36" s="865"/>
      <c r="J36" s="866"/>
      <c r="K36" s="900"/>
      <c r="L36" s="845" t="s">
        <v>332</v>
      </c>
      <c r="M36" s="846"/>
      <c r="N36" s="881"/>
      <c r="O36" s="845" t="s">
        <v>556</v>
      </c>
      <c r="P36" s="846"/>
      <c r="Q36" s="846"/>
      <c r="R36" s="846"/>
      <c r="S36" s="846"/>
      <c r="T36" s="846"/>
      <c r="U36" s="846"/>
      <c r="V36" s="846"/>
      <c r="W36" s="846"/>
      <c r="X36" s="881"/>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1"/>
      <c r="AL36" s="831"/>
      <c r="AM36" s="903"/>
      <c r="AN36" s="903"/>
      <c r="AO36" s="90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30"/>
      <c r="C37" s="867"/>
      <c r="D37" s="865"/>
      <c r="E37" s="865"/>
      <c r="F37" s="865"/>
      <c r="G37" s="865"/>
      <c r="H37" s="865"/>
      <c r="I37" s="865"/>
      <c r="J37" s="866"/>
      <c r="K37" s="900"/>
      <c r="L37" s="849"/>
      <c r="M37" s="850"/>
      <c r="N37" s="882"/>
      <c r="O37" s="849"/>
      <c r="P37" s="850"/>
      <c r="Q37" s="850"/>
      <c r="R37" s="850"/>
      <c r="S37" s="850"/>
      <c r="T37" s="850"/>
      <c r="U37" s="850"/>
      <c r="V37" s="850"/>
      <c r="W37" s="850"/>
      <c r="X37" s="882"/>
      <c r="Y37" s="889">
        <f>IF(COUNTIF(Y11:Y34,"〇")&gt;0,1,0)</f>
        <v>0</v>
      </c>
      <c r="Z37" s="889">
        <f t="shared" ref="Z37:AB37" si="14">IF(COUNTIF(Z11:Z34,"〇")&gt;0,1,0)</f>
        <v>0</v>
      </c>
      <c r="AA37" s="889">
        <f t="shared" si="14"/>
        <v>0</v>
      </c>
      <c r="AB37" s="889">
        <f t="shared" si="14"/>
        <v>0</v>
      </c>
      <c r="AC37" s="889">
        <f>COUNTA(AC11:AC34)</f>
        <v>0</v>
      </c>
      <c r="AD37" s="889">
        <f t="shared" ref="AD37:AI37" si="15">COUNTA(AD11:AD34)</f>
        <v>0</v>
      </c>
      <c r="AE37" s="889">
        <f t="shared" si="15"/>
        <v>0</v>
      </c>
      <c r="AF37" s="889">
        <f t="shared" si="15"/>
        <v>0</v>
      </c>
      <c r="AG37" s="889">
        <f t="shared" si="15"/>
        <v>0</v>
      </c>
      <c r="AH37" s="889">
        <f t="shared" si="15"/>
        <v>0</v>
      </c>
      <c r="AI37" s="889">
        <f t="shared" si="15"/>
        <v>0</v>
      </c>
      <c r="AJ37" s="889">
        <f>COUNTA(AJ11:AJ34)</f>
        <v>0</v>
      </c>
      <c r="AK37" s="831"/>
      <c r="AL37" s="831"/>
      <c r="AM37" s="903"/>
      <c r="AN37" s="903"/>
      <c r="AO37" s="90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30"/>
      <c r="C38" s="867"/>
      <c r="D38" s="865"/>
      <c r="E38" s="865"/>
      <c r="F38" s="865"/>
      <c r="G38" s="865"/>
      <c r="H38" s="865"/>
      <c r="I38" s="865"/>
      <c r="J38" s="866"/>
      <c r="K38" s="900"/>
      <c r="L38" s="853"/>
      <c r="M38" s="854"/>
      <c r="N38" s="883"/>
      <c r="O38" s="853"/>
      <c r="P38" s="854"/>
      <c r="Q38" s="854"/>
      <c r="R38" s="854"/>
      <c r="S38" s="854"/>
      <c r="T38" s="854"/>
      <c r="U38" s="854"/>
      <c r="V38" s="854"/>
      <c r="W38" s="854"/>
      <c r="X38" s="883"/>
      <c r="Y38" s="889"/>
      <c r="Z38" s="889"/>
      <c r="AA38" s="889"/>
      <c r="AB38" s="889"/>
      <c r="AC38" s="889"/>
      <c r="AD38" s="889"/>
      <c r="AE38" s="889"/>
      <c r="AF38" s="889"/>
      <c r="AG38" s="889"/>
      <c r="AH38" s="889"/>
      <c r="AI38" s="889"/>
      <c r="AJ38" s="889"/>
      <c r="AK38" s="831"/>
      <c r="AL38" s="831"/>
      <c r="AM38" s="903"/>
      <c r="AN38" s="903"/>
      <c r="AO38" s="90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30"/>
      <c r="C39" s="867"/>
      <c r="D39" s="865"/>
      <c r="E39" s="865"/>
      <c r="F39" s="865"/>
      <c r="G39" s="865"/>
      <c r="H39" s="865"/>
      <c r="I39" s="865"/>
      <c r="J39" s="865"/>
      <c r="K39" s="897" t="s">
        <v>557</v>
      </c>
      <c r="L39" s="901" t="s">
        <v>641</v>
      </c>
      <c r="M39" s="902"/>
      <c r="N39" s="902"/>
      <c r="O39" s="902"/>
      <c r="P39" s="902"/>
      <c r="Q39" s="902"/>
      <c r="R39" s="902"/>
      <c r="S39" s="902"/>
      <c r="T39" s="902"/>
      <c r="U39" s="902"/>
      <c r="V39" s="902"/>
      <c r="W39" s="902"/>
      <c r="X39" s="902"/>
      <c r="Y39" s="902"/>
      <c r="Z39" s="902"/>
      <c r="AA39" s="902"/>
      <c r="AB39" s="902"/>
      <c r="AC39" s="902"/>
      <c r="AD39" s="902"/>
      <c r="AE39" s="902"/>
      <c r="AF39" s="902"/>
      <c r="AG39" s="902"/>
      <c r="AH39" s="902"/>
      <c r="AI39" s="902"/>
      <c r="AJ39" s="902"/>
      <c r="AK39" s="891"/>
      <c r="AL39" s="891"/>
      <c r="AM39" s="891"/>
      <c r="AN39" s="891"/>
      <c r="AO39" s="892"/>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30"/>
      <c r="C40" s="867"/>
      <c r="D40" s="865"/>
      <c r="E40" s="865"/>
      <c r="F40" s="865"/>
      <c r="G40" s="865"/>
      <c r="H40" s="865"/>
      <c r="I40" s="865"/>
      <c r="J40" s="865"/>
      <c r="K40" s="898"/>
      <c r="L40" s="891"/>
      <c r="M40" s="891"/>
      <c r="N40" s="891"/>
      <c r="O40" s="891"/>
      <c r="P40" s="891"/>
      <c r="Q40" s="891"/>
      <c r="R40" s="891"/>
      <c r="S40" s="891"/>
      <c r="T40" s="891"/>
      <c r="U40" s="891"/>
      <c r="V40" s="891"/>
      <c r="W40" s="891"/>
      <c r="X40" s="891"/>
      <c r="Y40" s="891"/>
      <c r="Z40" s="891"/>
      <c r="AA40" s="891"/>
      <c r="AB40" s="891"/>
      <c r="AC40" s="891"/>
      <c r="AD40" s="891"/>
      <c r="AE40" s="891"/>
      <c r="AF40" s="891"/>
      <c r="AG40" s="891"/>
      <c r="AH40" s="891"/>
      <c r="AI40" s="891"/>
      <c r="AJ40" s="891"/>
      <c r="AK40" s="891"/>
      <c r="AL40" s="891"/>
      <c r="AM40" s="891"/>
      <c r="AN40" s="891"/>
      <c r="AO40" s="892"/>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30"/>
      <c r="C41" s="867"/>
      <c r="D41" s="865"/>
      <c r="E41" s="865"/>
      <c r="F41" s="865"/>
      <c r="G41" s="865"/>
      <c r="H41" s="865"/>
      <c r="I41" s="865"/>
      <c r="J41" s="865"/>
      <c r="K41" s="898"/>
      <c r="L41" s="891"/>
      <c r="M41" s="891"/>
      <c r="N41" s="891"/>
      <c r="O41" s="891"/>
      <c r="P41" s="891"/>
      <c r="Q41" s="891"/>
      <c r="R41" s="891"/>
      <c r="S41" s="891"/>
      <c r="T41" s="891"/>
      <c r="U41" s="891"/>
      <c r="V41" s="891"/>
      <c r="W41" s="891"/>
      <c r="X41" s="891"/>
      <c r="Y41" s="891"/>
      <c r="Z41" s="891"/>
      <c r="AA41" s="891"/>
      <c r="AB41" s="891"/>
      <c r="AC41" s="891"/>
      <c r="AD41" s="891"/>
      <c r="AE41" s="891"/>
      <c r="AF41" s="891"/>
      <c r="AG41" s="891"/>
      <c r="AH41" s="891"/>
      <c r="AI41" s="891"/>
      <c r="AJ41" s="891"/>
      <c r="AK41" s="891"/>
      <c r="AL41" s="891"/>
      <c r="AM41" s="891"/>
      <c r="AN41" s="891"/>
      <c r="AO41" s="892"/>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30"/>
      <c r="C42" s="867"/>
      <c r="D42" s="865"/>
      <c r="E42" s="865"/>
      <c r="F42" s="865"/>
      <c r="G42" s="865"/>
      <c r="H42" s="865"/>
      <c r="I42" s="865"/>
      <c r="J42" s="865"/>
      <c r="K42" s="898"/>
      <c r="L42" s="895"/>
      <c r="M42" s="895"/>
      <c r="N42" s="895"/>
      <c r="O42" s="895"/>
      <c r="P42" s="895"/>
      <c r="Q42" s="895"/>
      <c r="R42" s="895"/>
      <c r="S42" s="895"/>
      <c r="T42" s="895"/>
      <c r="U42" s="895"/>
      <c r="V42" s="895"/>
      <c r="W42" s="895"/>
      <c r="X42" s="895"/>
      <c r="Y42" s="895"/>
      <c r="Z42" s="895"/>
      <c r="AA42" s="895"/>
      <c r="AB42" s="895"/>
      <c r="AC42" s="895"/>
      <c r="AD42" s="895"/>
      <c r="AE42" s="895"/>
      <c r="AF42" s="895"/>
      <c r="AG42" s="895"/>
      <c r="AH42" s="895"/>
      <c r="AI42" s="895"/>
      <c r="AJ42" s="895"/>
      <c r="AK42" s="895"/>
      <c r="AL42" s="895"/>
      <c r="AM42" s="895"/>
      <c r="AN42" s="895"/>
      <c r="AO42" s="896"/>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30"/>
      <c r="C43" s="867"/>
      <c r="D43" s="865"/>
      <c r="E43" s="865"/>
      <c r="F43" s="865"/>
      <c r="G43" s="865"/>
      <c r="H43" s="865"/>
      <c r="I43" s="865"/>
      <c r="J43" s="866"/>
      <c r="K43" s="893" t="s">
        <v>333</v>
      </c>
      <c r="L43" s="893"/>
      <c r="M43" s="893"/>
      <c r="N43" s="893"/>
      <c r="O43" s="893"/>
      <c r="P43" s="893"/>
      <c r="Q43" s="893"/>
      <c r="R43" s="893"/>
      <c r="S43" s="893"/>
      <c r="T43" s="893"/>
      <c r="U43" s="893"/>
      <c r="V43" s="893"/>
      <c r="W43" s="893"/>
      <c r="X43" s="893"/>
      <c r="Y43" s="893"/>
      <c r="Z43" s="893"/>
      <c r="AA43" s="893"/>
      <c r="AB43" s="893"/>
      <c r="AC43" s="893"/>
      <c r="AD43" s="893"/>
      <c r="AE43" s="893"/>
      <c r="AF43" s="893"/>
      <c r="AG43" s="893"/>
      <c r="AH43" s="893"/>
      <c r="AI43" s="893"/>
      <c r="AJ43" s="893"/>
      <c r="AK43" s="893"/>
      <c r="AL43" s="893"/>
      <c r="AM43" s="893"/>
      <c r="AN43" s="893"/>
      <c r="AO43" s="89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30"/>
      <c r="C44" s="867"/>
      <c r="D44" s="865"/>
      <c r="E44" s="865"/>
      <c r="F44" s="865"/>
      <c r="G44" s="865"/>
      <c r="H44" s="865"/>
      <c r="I44" s="865"/>
      <c r="J44" s="866"/>
      <c r="K44" s="890" t="s">
        <v>412</v>
      </c>
      <c r="L44" s="891"/>
      <c r="M44" s="891"/>
      <c r="N44" s="891"/>
      <c r="O44" s="891"/>
      <c r="P44" s="891"/>
      <c r="Q44" s="891"/>
      <c r="R44" s="891"/>
      <c r="S44" s="891"/>
      <c r="T44" s="891"/>
      <c r="U44" s="891"/>
      <c r="V44" s="891"/>
      <c r="W44" s="891"/>
      <c r="X44" s="891"/>
      <c r="Y44" s="891"/>
      <c r="Z44" s="891"/>
      <c r="AA44" s="891"/>
      <c r="AB44" s="891"/>
      <c r="AC44" s="891"/>
      <c r="AD44" s="891"/>
      <c r="AE44" s="891"/>
      <c r="AF44" s="891"/>
      <c r="AG44" s="891"/>
      <c r="AH44" s="891"/>
      <c r="AI44" s="891"/>
      <c r="AJ44" s="891"/>
      <c r="AK44" s="891"/>
      <c r="AL44" s="891"/>
      <c r="AM44" s="891"/>
      <c r="AN44" s="891"/>
      <c r="AO44" s="892"/>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5"/>
      <c r="C45" s="868"/>
      <c r="D45" s="869"/>
      <c r="E45" s="869"/>
      <c r="F45" s="869"/>
      <c r="G45" s="869"/>
      <c r="H45" s="869"/>
      <c r="I45" s="869"/>
      <c r="J45" s="870"/>
      <c r="K45" s="894" t="s">
        <v>555</v>
      </c>
      <c r="L45" s="895"/>
      <c r="M45" s="895"/>
      <c r="N45" s="895"/>
      <c r="O45" s="895"/>
      <c r="P45" s="895"/>
      <c r="Q45" s="895"/>
      <c r="R45" s="895"/>
      <c r="S45" s="895"/>
      <c r="T45" s="895"/>
      <c r="U45" s="895"/>
      <c r="V45" s="895"/>
      <c r="W45" s="895"/>
      <c r="X45" s="895"/>
      <c r="Y45" s="895"/>
      <c r="Z45" s="895"/>
      <c r="AA45" s="895"/>
      <c r="AB45" s="895"/>
      <c r="AC45" s="895"/>
      <c r="AD45" s="895"/>
      <c r="AE45" s="895"/>
      <c r="AF45" s="895"/>
      <c r="AG45" s="895"/>
      <c r="AH45" s="895"/>
      <c r="AI45" s="895"/>
      <c r="AJ45" s="895"/>
      <c r="AK45" s="895"/>
      <c r="AL45" s="895"/>
      <c r="AM45" s="895"/>
      <c r="AN45" s="895"/>
      <c r="AO45" s="896"/>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20" priority="3">
      <formula>$AQ11=2</formula>
    </cfRule>
  </conditionalFormatting>
  <conditionalFormatting sqref="Y29:AB29 AG29:AJ29">
    <cfRule type="expression" dxfId="19" priority="16">
      <formula>$AQ28=2</formula>
    </cfRule>
  </conditionalFormatting>
  <conditionalFormatting sqref="Y30:AB31 AG30:AJ31">
    <cfRule type="expression" dxfId="18" priority="13">
      <formula>$AQ28=2</formula>
    </cfRule>
  </conditionalFormatting>
  <conditionalFormatting sqref="Y32:AB32 AG32:AJ32">
    <cfRule type="expression" dxfId="17" priority="10">
      <formula>$AQ29=2</formula>
    </cfRule>
  </conditionalFormatting>
  <conditionalFormatting sqref="Y33:AB33 AG33:AJ33">
    <cfRule type="expression" dxfId="16" priority="7">
      <formula>$AQ29=2</formula>
    </cfRule>
  </conditionalFormatting>
  <conditionalFormatting sqref="Y34:AB34 AG34:AJ34">
    <cfRule type="expression" dxfId="15" priority="4">
      <formula>$AQ29=2</formula>
    </cfRule>
  </conditionalFormatting>
  <conditionalFormatting sqref="Y11:AF28">
    <cfRule type="expression" dxfId="14" priority="2">
      <formula>$AQ11=3</formula>
    </cfRule>
  </conditionalFormatting>
  <conditionalFormatting sqref="Y29:AF29">
    <cfRule type="expression" dxfId="13" priority="17">
      <formula>$AQ28=3</formula>
    </cfRule>
  </conditionalFormatting>
  <conditionalFormatting sqref="Y30:AF31">
    <cfRule type="expression" dxfId="12" priority="14">
      <formula>$AQ28=3</formula>
    </cfRule>
  </conditionalFormatting>
  <conditionalFormatting sqref="Y32:AF32">
    <cfRule type="expression" dxfId="11" priority="11">
      <formula>$AQ29=3</formula>
    </cfRule>
  </conditionalFormatting>
  <conditionalFormatting sqref="Y33:AF33">
    <cfRule type="expression" dxfId="10" priority="8">
      <formula>$AQ29=3</formula>
    </cfRule>
  </conditionalFormatting>
  <conditionalFormatting sqref="Y34:AF34">
    <cfRule type="expression" dxfId="9" priority="5">
      <formula>$AQ29=3</formula>
    </cfRule>
  </conditionalFormatting>
  <conditionalFormatting sqref="AC11:AJ28">
    <cfRule type="expression" dxfId="8" priority="1">
      <formula>$AQ11=1</formula>
    </cfRule>
  </conditionalFormatting>
  <conditionalFormatting sqref="AC29:AJ29">
    <cfRule type="expression" dxfId="7" priority="18">
      <formula>$AQ28=1</formula>
    </cfRule>
  </conditionalFormatting>
  <conditionalFormatting sqref="AC30:AJ31">
    <cfRule type="expression" dxfId="6" priority="15">
      <formula>$AQ28=1</formula>
    </cfRule>
  </conditionalFormatting>
  <conditionalFormatting sqref="AC32:AJ32">
    <cfRule type="expression" dxfId="5" priority="12">
      <formula>$AQ29=1</formula>
    </cfRule>
  </conditionalFormatting>
  <conditionalFormatting sqref="AC33:AJ33">
    <cfRule type="expression" dxfId="4" priority="9">
      <formula>$AQ29=1</formula>
    </cfRule>
  </conditionalFormatting>
  <conditionalFormatting sqref="AC34:AJ34">
    <cfRule type="expression" dxfId="3" priority="6">
      <formula>$AQ29=1</formula>
    </cfRule>
  </conditionalFormatting>
  <dataValidations count="2">
    <dataValidation type="list" allowBlank="1" showInputMessage="1" showErrorMessage="1" sqref="Y11:AB34" xr:uid="{34BE1B73-67C6-4015-BA27-CC68765C41B1}">
      <formula1>"〇,"</formula1>
    </dataValidation>
    <dataValidation type="list" allowBlank="1" showInputMessage="1" showErrorMessage="1" sqref="N11:O34" xr:uid="{1D6A9EB4-E675-45D3-B6C6-BA730E852617}">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7E727B4-24C9-4289-B49D-C0FC8F4A801B}">
          <x14:formula1>
            <xm:f>'(参考)リスト'!$G$16:$G$19</xm:f>
          </x14:formula1>
          <xm:sqref>AM35:AO38</xm:sqref>
        </x14:dataValidation>
        <x14:dataValidation type="list" allowBlank="1" showInputMessage="1" showErrorMessage="1" xr:uid="{8C1A0ADE-F77E-4F24-BB29-9C37F0AA0577}">
          <x14:formula1>
            <xm:f>'(参考)リスト'!$B$16:$B$21</xm:f>
          </x14:formula1>
          <xm:sqref>L11:M34</xm:sqref>
        </x14:dataValidation>
        <x14:dataValidation type="list" allowBlank="1" showInputMessage="1" showErrorMessage="1" xr:uid="{69596ABC-C4CF-4837-9624-6A8640F8C7C9}">
          <x14:formula1>
            <xm:f>'(参考)リスト'!$E$16:$E$27</xm:f>
          </x14:formula1>
          <xm:sqref>R11:T34</xm:sqref>
        </x14:dataValidation>
        <x14:dataValidation type="list" allowBlank="1" showInputMessage="1" showErrorMessage="1" xr:uid="{06ED12CE-C839-4ED7-BFF8-0FFB2C975475}">
          <x14:formula1>
            <xm:f>'(参考)リスト'!$D$16:$D$18</xm:f>
          </x14:formula1>
          <xm:sqref>P11:Q34</xm:sqref>
        </x14:dataValidation>
        <x14:dataValidation type="list" allowBlank="1" showInputMessage="1" showErrorMessage="1" xr:uid="{F064034D-6E50-4C81-8635-D833DC74A199}">
          <x14:formula1>
            <xm:f>'(参考)リスト'!$F$16:$F$21</xm:f>
          </x14:formula1>
          <xm:sqref>U11:X34</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pageSetUpPr fitToPage="1"/>
  </sheetPr>
  <dimension ref="B2:BM21"/>
  <sheetViews>
    <sheetView showGridLines="0" view="pageBreakPreview" zoomScaleNormal="100" zoomScaleSheetLayoutView="100" workbookViewId="0"/>
  </sheetViews>
  <sheetFormatPr defaultColWidth="8.875" defaultRowHeight="13.5" x14ac:dyDescent="0.15"/>
  <cols>
    <col min="1" max="1" width="1.875" style="152" customWidth="1"/>
    <col min="2" max="60" width="2.25" style="112" customWidth="1"/>
    <col min="61" max="61" width="0.625" style="112" customWidth="1"/>
    <col min="62" max="62" width="2.25" style="112" customWidth="1"/>
    <col min="63" max="63" width="1" style="112" customWidth="1"/>
    <col min="64" max="65" width="2.25" style="112" customWidth="1"/>
    <col min="66" max="16384" width="8.875" style="152"/>
  </cols>
  <sheetData>
    <row r="2" spans="2:63" s="111" customFormat="1" ht="14.25" customHeight="1" x14ac:dyDescent="0.15">
      <c r="B2" s="110" t="s">
        <v>450</v>
      </c>
    </row>
    <row r="3" spans="2:63" s="111" customFormat="1" ht="17.25" customHeight="1" x14ac:dyDescent="0.15">
      <c r="B3" s="908" t="s">
        <v>17</v>
      </c>
      <c r="C3" s="909"/>
      <c r="D3" s="909"/>
      <c r="E3" s="910"/>
      <c r="F3" s="958" t="s">
        <v>585</v>
      </c>
      <c r="G3" s="959"/>
      <c r="H3" s="959"/>
      <c r="I3" s="959"/>
      <c r="J3" s="959"/>
      <c r="K3" s="959"/>
      <c r="L3" s="959"/>
      <c r="M3" s="959"/>
      <c r="N3" s="959"/>
      <c r="O3" s="959"/>
      <c r="P3" s="959"/>
      <c r="Q3" s="959"/>
      <c r="R3" s="959"/>
      <c r="S3" s="959"/>
      <c r="T3" s="960"/>
      <c r="U3" s="946" t="s">
        <v>192</v>
      </c>
      <c r="V3" s="947"/>
      <c r="W3" s="947"/>
      <c r="X3" s="948"/>
      <c r="Y3" s="948"/>
      <c r="Z3" s="924" t="s">
        <v>568</v>
      </c>
      <c r="AA3" s="925"/>
      <c r="AB3" s="925"/>
      <c r="AC3" s="925"/>
      <c r="AD3" s="925"/>
      <c r="AE3" s="925"/>
      <c r="AF3" s="925"/>
      <c r="AG3" s="925"/>
      <c r="AH3" s="926"/>
      <c r="AI3" s="927" t="s">
        <v>452</v>
      </c>
      <c r="AJ3" s="928"/>
      <c r="AK3" s="928"/>
      <c r="AL3" s="928"/>
      <c r="AM3" s="928"/>
      <c r="AN3" s="929"/>
      <c r="AO3" s="949" t="s">
        <v>593</v>
      </c>
      <c r="AP3" s="950"/>
      <c r="AQ3" s="950"/>
      <c r="AR3" s="950"/>
      <c r="AS3" s="950"/>
      <c r="AT3" s="950"/>
      <c r="AU3" s="950"/>
      <c r="AV3" s="951"/>
      <c r="AW3" s="934" t="s">
        <v>185</v>
      </c>
      <c r="AX3" s="935"/>
      <c r="AY3" s="935"/>
      <c r="AZ3" s="935"/>
      <c r="BA3" s="935"/>
      <c r="BB3" s="936"/>
      <c r="BC3" s="940">
        <v>45839</v>
      </c>
      <c r="BD3" s="941"/>
      <c r="BE3" s="941"/>
      <c r="BF3" s="941"/>
      <c r="BG3" s="941"/>
      <c r="BH3" s="941"/>
      <c r="BI3" s="941"/>
      <c r="BJ3" s="941"/>
      <c r="BK3" s="942"/>
    </row>
    <row r="4" spans="2:63" s="111" customFormat="1" ht="17.25" customHeight="1" x14ac:dyDescent="0.15">
      <c r="B4" s="918" t="s">
        <v>191</v>
      </c>
      <c r="C4" s="919"/>
      <c r="D4" s="919"/>
      <c r="E4" s="920"/>
      <c r="F4" s="921" t="s">
        <v>587</v>
      </c>
      <c r="G4" s="922"/>
      <c r="H4" s="922"/>
      <c r="I4" s="922"/>
      <c r="J4" s="922"/>
      <c r="K4" s="922"/>
      <c r="L4" s="922"/>
      <c r="M4" s="922"/>
      <c r="N4" s="922"/>
      <c r="O4" s="922"/>
      <c r="P4" s="922"/>
      <c r="Q4" s="922"/>
      <c r="R4" s="922"/>
      <c r="S4" s="922"/>
      <c r="T4" s="923"/>
      <c r="U4" s="946" t="s">
        <v>238</v>
      </c>
      <c r="V4" s="947"/>
      <c r="W4" s="947"/>
      <c r="X4" s="948"/>
      <c r="Y4" s="948"/>
      <c r="Z4" s="924" t="s">
        <v>590</v>
      </c>
      <c r="AA4" s="925"/>
      <c r="AB4" s="925"/>
      <c r="AC4" s="925"/>
      <c r="AD4" s="925"/>
      <c r="AE4" s="925"/>
      <c r="AF4" s="925"/>
      <c r="AG4" s="925"/>
      <c r="AH4" s="926"/>
      <c r="AI4" s="930"/>
      <c r="AJ4" s="931"/>
      <c r="AK4" s="931"/>
      <c r="AL4" s="931"/>
      <c r="AM4" s="931"/>
      <c r="AN4" s="932"/>
      <c r="AO4" s="952" t="s">
        <v>594</v>
      </c>
      <c r="AP4" s="953"/>
      <c r="AQ4" s="953"/>
      <c r="AR4" s="953"/>
      <c r="AS4" s="953"/>
      <c r="AT4" s="953"/>
      <c r="AU4" s="953"/>
      <c r="AV4" s="954"/>
      <c r="AW4" s="937"/>
      <c r="AX4" s="938"/>
      <c r="AY4" s="938"/>
      <c r="AZ4" s="938"/>
      <c r="BA4" s="938"/>
      <c r="BB4" s="939"/>
      <c r="BC4" s="943"/>
      <c r="BD4" s="944"/>
      <c r="BE4" s="944"/>
      <c r="BF4" s="944"/>
      <c r="BG4" s="944"/>
      <c r="BH4" s="944"/>
      <c r="BI4" s="944"/>
      <c r="BJ4" s="944"/>
      <c r="BK4" s="945"/>
    </row>
    <row r="5" spans="2:63" ht="42.75" customHeight="1" x14ac:dyDescent="0.15">
      <c r="B5" s="965" t="s">
        <v>190</v>
      </c>
      <c r="C5" s="962"/>
      <c r="D5" s="962"/>
      <c r="E5" s="962"/>
      <c r="F5" s="962"/>
      <c r="G5" s="963"/>
      <c r="H5" s="961" t="s">
        <v>189</v>
      </c>
      <c r="I5" s="962"/>
      <c r="J5" s="962"/>
      <c r="K5" s="962"/>
      <c r="L5" s="962"/>
      <c r="M5" s="962"/>
      <c r="N5" s="962"/>
      <c r="O5" s="963"/>
      <c r="P5" s="964" t="s">
        <v>552</v>
      </c>
      <c r="Q5" s="872"/>
      <c r="R5" s="872"/>
      <c r="S5" s="872"/>
      <c r="T5" s="872"/>
      <c r="U5" s="872"/>
      <c r="V5" s="872"/>
      <c r="W5" s="872"/>
      <c r="X5" s="872"/>
      <c r="Y5" s="872"/>
      <c r="Z5" s="872"/>
      <c r="AA5" s="872"/>
      <c r="AB5" s="872"/>
      <c r="AC5" s="872"/>
      <c r="AD5" s="872"/>
      <c r="AE5" s="872"/>
      <c r="AF5" s="872"/>
      <c r="AG5" s="872"/>
      <c r="AH5" s="872"/>
      <c r="AI5" s="872"/>
      <c r="AJ5" s="872"/>
      <c r="AK5" s="872"/>
      <c r="AL5" s="872"/>
      <c r="AM5" s="872"/>
      <c r="AN5" s="964" t="s">
        <v>188</v>
      </c>
      <c r="AO5" s="872"/>
      <c r="AP5" s="872"/>
      <c r="AQ5" s="872"/>
      <c r="AR5" s="872"/>
      <c r="AS5" s="872"/>
      <c r="AT5" s="872"/>
      <c r="AU5" s="872"/>
      <c r="AV5" s="872"/>
      <c r="AW5" s="872"/>
      <c r="AX5" s="872"/>
      <c r="AY5" s="872"/>
      <c r="AZ5" s="872"/>
      <c r="BA5" s="872"/>
      <c r="BB5" s="872"/>
      <c r="BC5" s="872"/>
      <c r="BD5" s="872"/>
      <c r="BE5" s="872"/>
      <c r="BF5" s="872"/>
      <c r="BG5" s="872"/>
      <c r="BH5" s="872"/>
      <c r="BI5" s="872"/>
      <c r="BJ5" s="872"/>
      <c r="BK5" s="873"/>
    </row>
    <row r="6" spans="2:63" ht="29.25" customHeight="1" x14ac:dyDescent="0.15">
      <c r="B6" s="911"/>
      <c r="C6" s="912"/>
      <c r="D6" s="912"/>
      <c r="E6" s="912"/>
      <c r="F6" s="912"/>
      <c r="G6" s="913"/>
      <c r="H6" s="914"/>
      <c r="I6" s="915"/>
      <c r="J6" s="915"/>
      <c r="K6" s="915"/>
      <c r="L6" s="915"/>
      <c r="M6" s="915"/>
      <c r="N6" s="915"/>
      <c r="O6" s="915"/>
      <c r="P6" s="906"/>
      <c r="Q6" s="907"/>
      <c r="R6" s="907"/>
      <c r="S6" s="907"/>
      <c r="T6" s="907"/>
      <c r="U6" s="907"/>
      <c r="V6" s="907"/>
      <c r="W6" s="907"/>
      <c r="X6" s="907"/>
      <c r="Y6" s="907"/>
      <c r="Z6" s="907"/>
      <c r="AA6" s="907"/>
      <c r="AB6" s="907"/>
      <c r="AC6" s="907"/>
      <c r="AD6" s="907"/>
      <c r="AE6" s="907"/>
      <c r="AF6" s="907"/>
      <c r="AG6" s="907"/>
      <c r="AH6" s="907"/>
      <c r="AI6" s="907"/>
      <c r="AJ6" s="907"/>
      <c r="AK6" s="907"/>
      <c r="AL6" s="907"/>
      <c r="AM6" s="907"/>
      <c r="AN6" s="955"/>
      <c r="AO6" s="956"/>
      <c r="AP6" s="956"/>
      <c r="AQ6" s="956"/>
      <c r="AR6" s="956"/>
      <c r="AS6" s="956"/>
      <c r="AT6" s="956"/>
      <c r="AU6" s="956"/>
      <c r="AV6" s="956"/>
      <c r="AW6" s="956"/>
      <c r="AX6" s="956"/>
      <c r="AY6" s="956"/>
      <c r="AZ6" s="956"/>
      <c r="BA6" s="956"/>
      <c r="BB6" s="956"/>
      <c r="BC6" s="956"/>
      <c r="BD6" s="956"/>
      <c r="BE6" s="956"/>
      <c r="BF6" s="956"/>
      <c r="BG6" s="956"/>
      <c r="BH6" s="956"/>
      <c r="BI6" s="956"/>
      <c r="BJ6" s="956"/>
      <c r="BK6" s="957"/>
    </row>
    <row r="7" spans="2:63" ht="29.25" customHeight="1" x14ac:dyDescent="0.15">
      <c r="B7" s="911"/>
      <c r="C7" s="912"/>
      <c r="D7" s="912"/>
      <c r="E7" s="912"/>
      <c r="F7" s="912"/>
      <c r="G7" s="913"/>
      <c r="H7" s="914"/>
      <c r="I7" s="915"/>
      <c r="J7" s="915"/>
      <c r="K7" s="915"/>
      <c r="L7" s="915"/>
      <c r="M7" s="915"/>
      <c r="N7" s="915"/>
      <c r="O7" s="915"/>
      <c r="P7" s="906"/>
      <c r="Q7" s="907"/>
      <c r="R7" s="907"/>
      <c r="S7" s="907"/>
      <c r="T7" s="907"/>
      <c r="U7" s="907"/>
      <c r="V7" s="907"/>
      <c r="W7" s="907"/>
      <c r="X7" s="907"/>
      <c r="Y7" s="907"/>
      <c r="Z7" s="907"/>
      <c r="AA7" s="907"/>
      <c r="AB7" s="907"/>
      <c r="AC7" s="907"/>
      <c r="AD7" s="907"/>
      <c r="AE7" s="907"/>
      <c r="AF7" s="907"/>
      <c r="AG7" s="907"/>
      <c r="AH7" s="907"/>
      <c r="AI7" s="907"/>
      <c r="AJ7" s="907"/>
      <c r="AK7" s="907"/>
      <c r="AL7" s="907"/>
      <c r="AM7" s="907"/>
      <c r="AN7" s="955"/>
      <c r="AO7" s="956"/>
      <c r="AP7" s="956"/>
      <c r="AQ7" s="956"/>
      <c r="AR7" s="956"/>
      <c r="AS7" s="956"/>
      <c r="AT7" s="956"/>
      <c r="AU7" s="956"/>
      <c r="AV7" s="956"/>
      <c r="AW7" s="956"/>
      <c r="AX7" s="956"/>
      <c r="AY7" s="956"/>
      <c r="AZ7" s="956"/>
      <c r="BA7" s="956"/>
      <c r="BB7" s="956"/>
      <c r="BC7" s="956"/>
      <c r="BD7" s="956"/>
      <c r="BE7" s="956"/>
      <c r="BF7" s="956"/>
      <c r="BG7" s="956"/>
      <c r="BH7" s="956"/>
      <c r="BI7" s="956"/>
      <c r="BJ7" s="956"/>
      <c r="BK7" s="957"/>
    </row>
    <row r="8" spans="2:63" ht="29.25" customHeight="1" x14ac:dyDescent="0.15">
      <c r="B8" s="911"/>
      <c r="C8" s="912"/>
      <c r="D8" s="912"/>
      <c r="E8" s="912"/>
      <c r="F8" s="912"/>
      <c r="G8" s="913"/>
      <c r="H8" s="914"/>
      <c r="I8" s="915"/>
      <c r="J8" s="915"/>
      <c r="K8" s="915"/>
      <c r="L8" s="915"/>
      <c r="M8" s="915"/>
      <c r="N8" s="915"/>
      <c r="O8" s="915"/>
      <c r="P8" s="916"/>
      <c r="Q8" s="917"/>
      <c r="R8" s="917"/>
      <c r="S8" s="917"/>
      <c r="T8" s="917"/>
      <c r="U8" s="917"/>
      <c r="V8" s="917"/>
      <c r="W8" s="917"/>
      <c r="X8" s="917"/>
      <c r="Y8" s="917"/>
      <c r="Z8" s="917"/>
      <c r="AA8" s="917"/>
      <c r="AB8" s="917"/>
      <c r="AC8" s="917"/>
      <c r="AD8" s="917"/>
      <c r="AE8" s="917"/>
      <c r="AF8" s="917"/>
      <c r="AG8" s="917"/>
      <c r="AH8" s="917"/>
      <c r="AI8" s="917"/>
      <c r="AJ8" s="917"/>
      <c r="AK8" s="917"/>
      <c r="AL8" s="917"/>
      <c r="AM8" s="917"/>
      <c r="AN8" s="916"/>
      <c r="AO8" s="917"/>
      <c r="AP8" s="917"/>
      <c r="AQ8" s="917"/>
      <c r="AR8" s="917"/>
      <c r="AS8" s="917"/>
      <c r="AT8" s="917"/>
      <c r="AU8" s="917"/>
      <c r="AV8" s="917"/>
      <c r="AW8" s="917"/>
      <c r="AX8" s="917"/>
      <c r="AY8" s="917"/>
      <c r="AZ8" s="917"/>
      <c r="BA8" s="917"/>
      <c r="BB8" s="917"/>
      <c r="BC8" s="917"/>
      <c r="BD8" s="917"/>
      <c r="BE8" s="917"/>
      <c r="BF8" s="917"/>
      <c r="BG8" s="917"/>
      <c r="BH8" s="917"/>
      <c r="BI8" s="917"/>
      <c r="BJ8" s="917"/>
      <c r="BK8" s="933"/>
    </row>
    <row r="9" spans="2:63" ht="29.25" customHeight="1" x14ac:dyDescent="0.15">
      <c r="B9" s="911"/>
      <c r="C9" s="912"/>
      <c r="D9" s="912"/>
      <c r="E9" s="912"/>
      <c r="F9" s="912"/>
      <c r="G9" s="913"/>
      <c r="H9" s="914"/>
      <c r="I9" s="915"/>
      <c r="J9" s="915"/>
      <c r="K9" s="915"/>
      <c r="L9" s="915"/>
      <c r="M9" s="915"/>
      <c r="N9" s="915"/>
      <c r="O9" s="915"/>
      <c r="P9" s="916"/>
      <c r="Q9" s="917"/>
      <c r="R9" s="917"/>
      <c r="S9" s="917"/>
      <c r="T9" s="917"/>
      <c r="U9" s="917"/>
      <c r="V9" s="917"/>
      <c r="W9" s="917"/>
      <c r="X9" s="917"/>
      <c r="Y9" s="917"/>
      <c r="Z9" s="917"/>
      <c r="AA9" s="917"/>
      <c r="AB9" s="917"/>
      <c r="AC9" s="917"/>
      <c r="AD9" s="917"/>
      <c r="AE9" s="917"/>
      <c r="AF9" s="917"/>
      <c r="AG9" s="917"/>
      <c r="AH9" s="917"/>
      <c r="AI9" s="917"/>
      <c r="AJ9" s="917"/>
      <c r="AK9" s="917"/>
      <c r="AL9" s="917"/>
      <c r="AM9" s="917"/>
      <c r="AN9" s="916"/>
      <c r="AO9" s="917"/>
      <c r="AP9" s="917"/>
      <c r="AQ9" s="917"/>
      <c r="AR9" s="917"/>
      <c r="AS9" s="917"/>
      <c r="AT9" s="917"/>
      <c r="AU9" s="917"/>
      <c r="AV9" s="917"/>
      <c r="AW9" s="917"/>
      <c r="AX9" s="917"/>
      <c r="AY9" s="917"/>
      <c r="AZ9" s="917"/>
      <c r="BA9" s="917"/>
      <c r="BB9" s="917"/>
      <c r="BC9" s="917"/>
      <c r="BD9" s="917"/>
      <c r="BE9" s="917"/>
      <c r="BF9" s="917"/>
      <c r="BG9" s="917"/>
      <c r="BH9" s="917"/>
      <c r="BI9" s="917"/>
      <c r="BJ9" s="917"/>
      <c r="BK9" s="933"/>
    </row>
    <row r="10" spans="2:63" ht="29.25" customHeight="1" x14ac:dyDescent="0.15">
      <c r="B10" s="911"/>
      <c r="C10" s="912"/>
      <c r="D10" s="912"/>
      <c r="E10" s="912"/>
      <c r="F10" s="912"/>
      <c r="G10" s="913"/>
      <c r="H10" s="914"/>
      <c r="I10" s="915"/>
      <c r="J10" s="915"/>
      <c r="K10" s="915"/>
      <c r="L10" s="915"/>
      <c r="M10" s="915"/>
      <c r="N10" s="915"/>
      <c r="O10" s="915"/>
      <c r="P10" s="916"/>
      <c r="Q10" s="917"/>
      <c r="R10" s="917"/>
      <c r="S10" s="917"/>
      <c r="T10" s="917"/>
      <c r="U10" s="917"/>
      <c r="V10" s="917"/>
      <c r="W10" s="917"/>
      <c r="X10" s="917"/>
      <c r="Y10" s="917"/>
      <c r="Z10" s="917"/>
      <c r="AA10" s="917"/>
      <c r="AB10" s="917"/>
      <c r="AC10" s="917"/>
      <c r="AD10" s="917"/>
      <c r="AE10" s="917"/>
      <c r="AF10" s="917"/>
      <c r="AG10" s="917"/>
      <c r="AH10" s="917"/>
      <c r="AI10" s="917"/>
      <c r="AJ10" s="917"/>
      <c r="AK10" s="917"/>
      <c r="AL10" s="917"/>
      <c r="AM10" s="917"/>
      <c r="AN10" s="916"/>
      <c r="AO10" s="917"/>
      <c r="AP10" s="917"/>
      <c r="AQ10" s="917"/>
      <c r="AR10" s="917"/>
      <c r="AS10" s="917"/>
      <c r="AT10" s="917"/>
      <c r="AU10" s="917"/>
      <c r="AV10" s="917"/>
      <c r="AW10" s="917"/>
      <c r="AX10" s="917"/>
      <c r="AY10" s="917"/>
      <c r="AZ10" s="917"/>
      <c r="BA10" s="917"/>
      <c r="BB10" s="917"/>
      <c r="BC10" s="917"/>
      <c r="BD10" s="917"/>
      <c r="BE10" s="917"/>
      <c r="BF10" s="917"/>
      <c r="BG10" s="917"/>
      <c r="BH10" s="917"/>
      <c r="BI10" s="917"/>
      <c r="BJ10" s="917"/>
      <c r="BK10" s="933"/>
    </row>
    <row r="11" spans="2:63" ht="29.25" customHeight="1" x14ac:dyDescent="0.15">
      <c r="B11" s="911"/>
      <c r="C11" s="912"/>
      <c r="D11" s="912"/>
      <c r="E11" s="912"/>
      <c r="F11" s="912"/>
      <c r="G11" s="913"/>
      <c r="H11" s="914"/>
      <c r="I11" s="915"/>
      <c r="J11" s="915"/>
      <c r="K11" s="915"/>
      <c r="L11" s="915"/>
      <c r="M11" s="915"/>
      <c r="N11" s="915"/>
      <c r="O11" s="915"/>
      <c r="P11" s="916"/>
      <c r="Q11" s="917"/>
      <c r="R11" s="917"/>
      <c r="S11" s="917"/>
      <c r="T11" s="917"/>
      <c r="U11" s="917"/>
      <c r="V11" s="917"/>
      <c r="W11" s="917"/>
      <c r="X11" s="917"/>
      <c r="Y11" s="917"/>
      <c r="Z11" s="917"/>
      <c r="AA11" s="917"/>
      <c r="AB11" s="917"/>
      <c r="AC11" s="917"/>
      <c r="AD11" s="917"/>
      <c r="AE11" s="917"/>
      <c r="AF11" s="917"/>
      <c r="AG11" s="917"/>
      <c r="AH11" s="917"/>
      <c r="AI11" s="917"/>
      <c r="AJ11" s="917"/>
      <c r="AK11" s="917"/>
      <c r="AL11" s="917"/>
      <c r="AM11" s="917"/>
      <c r="AN11" s="916"/>
      <c r="AO11" s="917"/>
      <c r="AP11" s="917"/>
      <c r="AQ11" s="917"/>
      <c r="AR11" s="917"/>
      <c r="AS11" s="917"/>
      <c r="AT11" s="917"/>
      <c r="AU11" s="917"/>
      <c r="AV11" s="917"/>
      <c r="AW11" s="917"/>
      <c r="AX11" s="917"/>
      <c r="AY11" s="917"/>
      <c r="AZ11" s="917"/>
      <c r="BA11" s="917"/>
      <c r="BB11" s="917"/>
      <c r="BC11" s="917"/>
      <c r="BD11" s="917"/>
      <c r="BE11" s="917"/>
      <c r="BF11" s="917"/>
      <c r="BG11" s="917"/>
      <c r="BH11" s="917"/>
      <c r="BI11" s="917"/>
      <c r="BJ11" s="917"/>
      <c r="BK11" s="933"/>
    </row>
    <row r="12" spans="2:63" ht="29.25" customHeight="1" x14ac:dyDescent="0.15">
      <c r="B12" s="911"/>
      <c r="C12" s="912"/>
      <c r="D12" s="912"/>
      <c r="E12" s="912"/>
      <c r="F12" s="912"/>
      <c r="G12" s="913"/>
      <c r="H12" s="914"/>
      <c r="I12" s="915"/>
      <c r="J12" s="915"/>
      <c r="K12" s="915"/>
      <c r="L12" s="915"/>
      <c r="M12" s="915"/>
      <c r="N12" s="915"/>
      <c r="O12" s="915"/>
      <c r="P12" s="916"/>
      <c r="Q12" s="917"/>
      <c r="R12" s="917"/>
      <c r="S12" s="917"/>
      <c r="T12" s="917"/>
      <c r="U12" s="917"/>
      <c r="V12" s="917"/>
      <c r="W12" s="917"/>
      <c r="X12" s="917"/>
      <c r="Y12" s="917"/>
      <c r="Z12" s="917"/>
      <c r="AA12" s="917"/>
      <c r="AB12" s="917"/>
      <c r="AC12" s="917"/>
      <c r="AD12" s="917"/>
      <c r="AE12" s="917"/>
      <c r="AF12" s="917"/>
      <c r="AG12" s="917"/>
      <c r="AH12" s="917"/>
      <c r="AI12" s="917"/>
      <c r="AJ12" s="917"/>
      <c r="AK12" s="917"/>
      <c r="AL12" s="917"/>
      <c r="AM12" s="917"/>
      <c r="AN12" s="916"/>
      <c r="AO12" s="917"/>
      <c r="AP12" s="917"/>
      <c r="AQ12" s="917"/>
      <c r="AR12" s="917"/>
      <c r="AS12" s="917"/>
      <c r="AT12" s="917"/>
      <c r="AU12" s="917"/>
      <c r="AV12" s="917"/>
      <c r="AW12" s="917"/>
      <c r="AX12" s="917"/>
      <c r="AY12" s="917"/>
      <c r="AZ12" s="917"/>
      <c r="BA12" s="917"/>
      <c r="BB12" s="917"/>
      <c r="BC12" s="917"/>
      <c r="BD12" s="917"/>
      <c r="BE12" s="917"/>
      <c r="BF12" s="917"/>
      <c r="BG12" s="917"/>
      <c r="BH12" s="917"/>
      <c r="BI12" s="917"/>
      <c r="BJ12" s="917"/>
      <c r="BK12" s="933"/>
    </row>
    <row r="13" spans="2:63" ht="29.25" customHeight="1" x14ac:dyDescent="0.15">
      <c r="B13" s="911"/>
      <c r="C13" s="912"/>
      <c r="D13" s="912"/>
      <c r="E13" s="912"/>
      <c r="F13" s="912"/>
      <c r="G13" s="913"/>
      <c r="H13" s="914"/>
      <c r="I13" s="915"/>
      <c r="J13" s="915"/>
      <c r="K13" s="915"/>
      <c r="L13" s="915"/>
      <c r="M13" s="915"/>
      <c r="N13" s="915"/>
      <c r="O13" s="915"/>
      <c r="P13" s="916"/>
      <c r="Q13" s="917"/>
      <c r="R13" s="917"/>
      <c r="S13" s="917"/>
      <c r="T13" s="917"/>
      <c r="U13" s="917"/>
      <c r="V13" s="917"/>
      <c r="W13" s="917"/>
      <c r="X13" s="917"/>
      <c r="Y13" s="917"/>
      <c r="Z13" s="917"/>
      <c r="AA13" s="917"/>
      <c r="AB13" s="917"/>
      <c r="AC13" s="917"/>
      <c r="AD13" s="917"/>
      <c r="AE13" s="917"/>
      <c r="AF13" s="917"/>
      <c r="AG13" s="917"/>
      <c r="AH13" s="917"/>
      <c r="AI13" s="917"/>
      <c r="AJ13" s="917"/>
      <c r="AK13" s="917"/>
      <c r="AL13" s="917"/>
      <c r="AM13" s="917"/>
      <c r="AN13" s="916"/>
      <c r="AO13" s="917"/>
      <c r="AP13" s="917"/>
      <c r="AQ13" s="917"/>
      <c r="AR13" s="917"/>
      <c r="AS13" s="917"/>
      <c r="AT13" s="917"/>
      <c r="AU13" s="917"/>
      <c r="AV13" s="917"/>
      <c r="AW13" s="917"/>
      <c r="AX13" s="917"/>
      <c r="AY13" s="917"/>
      <c r="AZ13" s="917"/>
      <c r="BA13" s="917"/>
      <c r="BB13" s="917"/>
      <c r="BC13" s="917"/>
      <c r="BD13" s="917"/>
      <c r="BE13" s="917"/>
      <c r="BF13" s="917"/>
      <c r="BG13" s="917"/>
      <c r="BH13" s="917"/>
      <c r="BI13" s="917"/>
      <c r="BJ13" s="917"/>
      <c r="BK13" s="933"/>
    </row>
    <row r="14" spans="2:63" ht="29.25" customHeight="1" x14ac:dyDescent="0.15">
      <c r="B14" s="911"/>
      <c r="C14" s="912"/>
      <c r="D14" s="912"/>
      <c r="E14" s="912"/>
      <c r="F14" s="912"/>
      <c r="G14" s="913"/>
      <c r="H14" s="914"/>
      <c r="I14" s="915"/>
      <c r="J14" s="915"/>
      <c r="K14" s="915"/>
      <c r="L14" s="915"/>
      <c r="M14" s="915"/>
      <c r="N14" s="915"/>
      <c r="O14" s="915"/>
      <c r="P14" s="916"/>
      <c r="Q14" s="917"/>
      <c r="R14" s="917"/>
      <c r="S14" s="917"/>
      <c r="T14" s="917"/>
      <c r="U14" s="917"/>
      <c r="V14" s="917"/>
      <c r="W14" s="917"/>
      <c r="X14" s="917"/>
      <c r="Y14" s="917"/>
      <c r="Z14" s="917"/>
      <c r="AA14" s="917"/>
      <c r="AB14" s="917"/>
      <c r="AC14" s="917"/>
      <c r="AD14" s="917"/>
      <c r="AE14" s="917"/>
      <c r="AF14" s="917"/>
      <c r="AG14" s="917"/>
      <c r="AH14" s="917"/>
      <c r="AI14" s="917"/>
      <c r="AJ14" s="917"/>
      <c r="AK14" s="917"/>
      <c r="AL14" s="917"/>
      <c r="AM14" s="917"/>
      <c r="AN14" s="916"/>
      <c r="AO14" s="917"/>
      <c r="AP14" s="917"/>
      <c r="AQ14" s="917"/>
      <c r="AR14" s="917"/>
      <c r="AS14" s="917"/>
      <c r="AT14" s="917"/>
      <c r="AU14" s="917"/>
      <c r="AV14" s="917"/>
      <c r="AW14" s="917"/>
      <c r="AX14" s="917"/>
      <c r="AY14" s="917"/>
      <c r="AZ14" s="917"/>
      <c r="BA14" s="917"/>
      <c r="BB14" s="917"/>
      <c r="BC14" s="917"/>
      <c r="BD14" s="917"/>
      <c r="BE14" s="917"/>
      <c r="BF14" s="917"/>
      <c r="BG14" s="917"/>
      <c r="BH14" s="917"/>
      <c r="BI14" s="917"/>
      <c r="BJ14" s="917"/>
      <c r="BK14" s="933"/>
    </row>
    <row r="15" spans="2:63" ht="29.25" customHeight="1" x14ac:dyDescent="0.15">
      <c r="B15" s="911"/>
      <c r="C15" s="912"/>
      <c r="D15" s="912"/>
      <c r="E15" s="912"/>
      <c r="F15" s="912"/>
      <c r="G15" s="913"/>
      <c r="H15" s="914"/>
      <c r="I15" s="915"/>
      <c r="J15" s="915"/>
      <c r="K15" s="915"/>
      <c r="L15" s="915"/>
      <c r="M15" s="915"/>
      <c r="N15" s="915"/>
      <c r="O15" s="915"/>
      <c r="P15" s="916"/>
      <c r="Q15" s="917"/>
      <c r="R15" s="917"/>
      <c r="S15" s="917"/>
      <c r="T15" s="917"/>
      <c r="U15" s="917"/>
      <c r="V15" s="917"/>
      <c r="W15" s="917"/>
      <c r="X15" s="917"/>
      <c r="Y15" s="917"/>
      <c r="Z15" s="917"/>
      <c r="AA15" s="917"/>
      <c r="AB15" s="917"/>
      <c r="AC15" s="917"/>
      <c r="AD15" s="917"/>
      <c r="AE15" s="917"/>
      <c r="AF15" s="917"/>
      <c r="AG15" s="917"/>
      <c r="AH15" s="917"/>
      <c r="AI15" s="917"/>
      <c r="AJ15" s="917"/>
      <c r="AK15" s="917"/>
      <c r="AL15" s="917"/>
      <c r="AM15" s="917"/>
      <c r="AN15" s="916"/>
      <c r="AO15" s="917"/>
      <c r="AP15" s="917"/>
      <c r="AQ15" s="917"/>
      <c r="AR15" s="917"/>
      <c r="AS15" s="917"/>
      <c r="AT15" s="917"/>
      <c r="AU15" s="917"/>
      <c r="AV15" s="917"/>
      <c r="AW15" s="917"/>
      <c r="AX15" s="917"/>
      <c r="AY15" s="917"/>
      <c r="AZ15" s="917"/>
      <c r="BA15" s="917"/>
      <c r="BB15" s="917"/>
      <c r="BC15" s="917"/>
      <c r="BD15" s="917"/>
      <c r="BE15" s="917"/>
      <c r="BF15" s="917"/>
      <c r="BG15" s="917"/>
      <c r="BH15" s="917"/>
      <c r="BI15" s="917"/>
      <c r="BJ15" s="917"/>
      <c r="BK15" s="933"/>
    </row>
    <row r="16" spans="2:63" ht="29.25" customHeight="1" x14ac:dyDescent="0.15">
      <c r="B16" s="911"/>
      <c r="C16" s="912"/>
      <c r="D16" s="912"/>
      <c r="E16" s="912"/>
      <c r="F16" s="912"/>
      <c r="G16" s="913"/>
      <c r="H16" s="914"/>
      <c r="I16" s="915"/>
      <c r="J16" s="915"/>
      <c r="K16" s="915"/>
      <c r="L16" s="915"/>
      <c r="M16" s="915"/>
      <c r="N16" s="915"/>
      <c r="O16" s="915"/>
      <c r="P16" s="916"/>
      <c r="Q16" s="917"/>
      <c r="R16" s="917"/>
      <c r="S16" s="917"/>
      <c r="T16" s="917"/>
      <c r="U16" s="917"/>
      <c r="V16" s="917"/>
      <c r="W16" s="917"/>
      <c r="X16" s="917"/>
      <c r="Y16" s="917"/>
      <c r="Z16" s="917"/>
      <c r="AA16" s="917"/>
      <c r="AB16" s="917"/>
      <c r="AC16" s="917"/>
      <c r="AD16" s="917"/>
      <c r="AE16" s="917"/>
      <c r="AF16" s="917"/>
      <c r="AG16" s="917"/>
      <c r="AH16" s="917"/>
      <c r="AI16" s="917"/>
      <c r="AJ16" s="917"/>
      <c r="AK16" s="917"/>
      <c r="AL16" s="917"/>
      <c r="AM16" s="917"/>
      <c r="AN16" s="916"/>
      <c r="AO16" s="917"/>
      <c r="AP16" s="917"/>
      <c r="AQ16" s="917"/>
      <c r="AR16" s="917"/>
      <c r="AS16" s="917"/>
      <c r="AT16" s="917"/>
      <c r="AU16" s="917"/>
      <c r="AV16" s="917"/>
      <c r="AW16" s="917"/>
      <c r="AX16" s="917"/>
      <c r="AY16" s="917"/>
      <c r="AZ16" s="917"/>
      <c r="BA16" s="917"/>
      <c r="BB16" s="917"/>
      <c r="BC16" s="917"/>
      <c r="BD16" s="917"/>
      <c r="BE16" s="917"/>
      <c r="BF16" s="917"/>
      <c r="BG16" s="917"/>
      <c r="BH16" s="917"/>
      <c r="BI16" s="917"/>
      <c r="BJ16" s="917"/>
      <c r="BK16" s="933"/>
    </row>
    <row r="17" spans="2:63" ht="29.25" customHeight="1" x14ac:dyDescent="0.15">
      <c r="B17" s="911"/>
      <c r="C17" s="912"/>
      <c r="D17" s="912"/>
      <c r="E17" s="912"/>
      <c r="F17" s="912"/>
      <c r="G17" s="913"/>
      <c r="H17" s="914"/>
      <c r="I17" s="915"/>
      <c r="J17" s="915"/>
      <c r="K17" s="915"/>
      <c r="L17" s="915"/>
      <c r="M17" s="915"/>
      <c r="N17" s="915"/>
      <c r="O17" s="915"/>
      <c r="P17" s="916"/>
      <c r="Q17" s="917"/>
      <c r="R17" s="917"/>
      <c r="S17" s="917"/>
      <c r="T17" s="917"/>
      <c r="U17" s="917"/>
      <c r="V17" s="917"/>
      <c r="W17" s="917"/>
      <c r="X17" s="917"/>
      <c r="Y17" s="917"/>
      <c r="Z17" s="917"/>
      <c r="AA17" s="917"/>
      <c r="AB17" s="917"/>
      <c r="AC17" s="917"/>
      <c r="AD17" s="917"/>
      <c r="AE17" s="917"/>
      <c r="AF17" s="917"/>
      <c r="AG17" s="917"/>
      <c r="AH17" s="917"/>
      <c r="AI17" s="917"/>
      <c r="AJ17" s="917"/>
      <c r="AK17" s="917"/>
      <c r="AL17" s="917"/>
      <c r="AM17" s="917"/>
      <c r="AN17" s="916"/>
      <c r="AO17" s="917"/>
      <c r="AP17" s="917"/>
      <c r="AQ17" s="917"/>
      <c r="AR17" s="917"/>
      <c r="AS17" s="917"/>
      <c r="AT17" s="917"/>
      <c r="AU17" s="917"/>
      <c r="AV17" s="917"/>
      <c r="AW17" s="917"/>
      <c r="AX17" s="917"/>
      <c r="AY17" s="917"/>
      <c r="AZ17" s="917"/>
      <c r="BA17" s="917"/>
      <c r="BB17" s="917"/>
      <c r="BC17" s="917"/>
      <c r="BD17" s="917"/>
      <c r="BE17" s="917"/>
      <c r="BF17" s="917"/>
      <c r="BG17" s="917"/>
      <c r="BH17" s="917"/>
      <c r="BI17" s="917"/>
      <c r="BJ17" s="917"/>
      <c r="BK17" s="933"/>
    </row>
    <row r="18" spans="2:63" ht="29.25" customHeight="1" x14ac:dyDescent="0.15">
      <c r="B18" s="911"/>
      <c r="C18" s="912"/>
      <c r="D18" s="912"/>
      <c r="E18" s="912"/>
      <c r="F18" s="912"/>
      <c r="G18" s="913"/>
      <c r="H18" s="914"/>
      <c r="I18" s="915"/>
      <c r="J18" s="915"/>
      <c r="K18" s="915"/>
      <c r="L18" s="915"/>
      <c r="M18" s="915"/>
      <c r="N18" s="915"/>
      <c r="O18" s="915"/>
      <c r="P18" s="916"/>
      <c r="Q18" s="917"/>
      <c r="R18" s="917"/>
      <c r="S18" s="917"/>
      <c r="T18" s="917"/>
      <c r="U18" s="917"/>
      <c r="V18" s="917"/>
      <c r="W18" s="917"/>
      <c r="X18" s="917"/>
      <c r="Y18" s="917"/>
      <c r="Z18" s="917"/>
      <c r="AA18" s="917"/>
      <c r="AB18" s="917"/>
      <c r="AC18" s="917"/>
      <c r="AD18" s="917"/>
      <c r="AE18" s="917"/>
      <c r="AF18" s="917"/>
      <c r="AG18" s="917"/>
      <c r="AH18" s="917"/>
      <c r="AI18" s="917"/>
      <c r="AJ18" s="917"/>
      <c r="AK18" s="917"/>
      <c r="AL18" s="917"/>
      <c r="AM18" s="917"/>
      <c r="AN18" s="916"/>
      <c r="AO18" s="917"/>
      <c r="AP18" s="917"/>
      <c r="AQ18" s="917"/>
      <c r="AR18" s="917"/>
      <c r="AS18" s="917"/>
      <c r="AT18" s="917"/>
      <c r="AU18" s="917"/>
      <c r="AV18" s="917"/>
      <c r="AW18" s="917"/>
      <c r="AX18" s="917"/>
      <c r="AY18" s="917"/>
      <c r="AZ18" s="917"/>
      <c r="BA18" s="917"/>
      <c r="BB18" s="917"/>
      <c r="BC18" s="917"/>
      <c r="BD18" s="917"/>
      <c r="BE18" s="917"/>
      <c r="BF18" s="917"/>
      <c r="BG18" s="917"/>
      <c r="BH18" s="917"/>
      <c r="BI18" s="917"/>
      <c r="BJ18" s="917"/>
      <c r="BK18" s="933"/>
    </row>
    <row r="19" spans="2:63" ht="29.25" customHeight="1" x14ac:dyDescent="0.15">
      <c r="B19" s="911"/>
      <c r="C19" s="912"/>
      <c r="D19" s="912"/>
      <c r="E19" s="912"/>
      <c r="F19" s="912"/>
      <c r="G19" s="913"/>
      <c r="H19" s="914"/>
      <c r="I19" s="915"/>
      <c r="J19" s="915"/>
      <c r="K19" s="915"/>
      <c r="L19" s="915"/>
      <c r="M19" s="915"/>
      <c r="N19" s="915"/>
      <c r="O19" s="915"/>
      <c r="P19" s="916"/>
      <c r="Q19" s="917"/>
      <c r="R19" s="917"/>
      <c r="S19" s="917"/>
      <c r="T19" s="917"/>
      <c r="U19" s="917"/>
      <c r="V19" s="917"/>
      <c r="W19" s="917"/>
      <c r="X19" s="917"/>
      <c r="Y19" s="917"/>
      <c r="Z19" s="917"/>
      <c r="AA19" s="917"/>
      <c r="AB19" s="917"/>
      <c r="AC19" s="917"/>
      <c r="AD19" s="917"/>
      <c r="AE19" s="917"/>
      <c r="AF19" s="917"/>
      <c r="AG19" s="917"/>
      <c r="AH19" s="917"/>
      <c r="AI19" s="917"/>
      <c r="AJ19" s="917"/>
      <c r="AK19" s="917"/>
      <c r="AL19" s="917"/>
      <c r="AM19" s="917"/>
      <c r="AN19" s="916"/>
      <c r="AO19" s="917"/>
      <c r="AP19" s="917"/>
      <c r="AQ19" s="917"/>
      <c r="AR19" s="917"/>
      <c r="AS19" s="917"/>
      <c r="AT19" s="917"/>
      <c r="AU19" s="917"/>
      <c r="AV19" s="917"/>
      <c r="AW19" s="917"/>
      <c r="AX19" s="917"/>
      <c r="AY19" s="917"/>
      <c r="AZ19" s="917"/>
      <c r="BA19" s="917"/>
      <c r="BB19" s="917"/>
      <c r="BC19" s="917"/>
      <c r="BD19" s="917"/>
      <c r="BE19" s="917"/>
      <c r="BF19" s="917"/>
      <c r="BG19" s="917"/>
      <c r="BH19" s="917"/>
      <c r="BI19" s="917"/>
      <c r="BJ19" s="917"/>
      <c r="BK19" s="933"/>
    </row>
    <row r="20" spans="2:63" x14ac:dyDescent="0.15">
      <c r="D20" s="29" t="s">
        <v>458</v>
      </c>
    </row>
    <row r="21" spans="2:63" x14ac:dyDescent="0.15">
      <c r="D21" s="1" t="s">
        <v>372</v>
      </c>
    </row>
  </sheetData>
  <mergeCells count="73">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O3:AV3"/>
    <mergeCell ref="AO4:AV4"/>
    <mergeCell ref="AN7:BK7"/>
    <mergeCell ref="F3:T3"/>
    <mergeCell ref="B6:G6"/>
    <mergeCell ref="B7:G7"/>
    <mergeCell ref="H7:O7"/>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P7:AM7"/>
    <mergeCell ref="B3:E3"/>
    <mergeCell ref="B8:G8"/>
    <mergeCell ref="H8:O8"/>
    <mergeCell ref="P8:AM8"/>
    <mergeCell ref="B4:E4"/>
    <mergeCell ref="F4:T4"/>
    <mergeCell ref="H6:O6"/>
    <mergeCell ref="Z3:AH3"/>
    <mergeCell ref="Z4:AH4"/>
    <mergeCell ref="AI3:AN4"/>
  </mergeCells>
  <phoneticPr fontId="8"/>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0.19685039370078741" right="0.19685039370078741" top="0.39370078740157483" bottom="0.19685039370078741" header="0.51181102362204722" footer="0.27559055118110237"/>
  <pageSetup paperSize="9"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36031-92CB-4D51-AD6C-F7309CF0AD4F}">
  <sheetPr codeName="Sheet17"/>
  <dimension ref="A1:AJ51"/>
  <sheetViews>
    <sheetView showGridLines="0" showZeros="0" view="pageBreakPreview" zoomScaleNormal="100" zoomScaleSheetLayoutView="100" workbookViewId="0">
      <selection activeCell="AG34" sqref="AG33:AG34"/>
    </sheetView>
  </sheetViews>
  <sheetFormatPr defaultColWidth="9" defaultRowHeight="12" x14ac:dyDescent="0.15"/>
  <cols>
    <col min="1" max="1" width="2.75" style="31" customWidth="1"/>
    <col min="2" max="3" width="5.75" style="30" customWidth="1"/>
    <col min="4" max="4" width="5.625" style="30" customWidth="1"/>
    <col min="5" max="16" width="4.75" style="31" customWidth="1"/>
    <col min="17" max="28" width="6.5" style="31" customWidth="1"/>
    <col min="29" max="29" width="4" style="31" customWidth="1"/>
    <col min="30" max="16384" width="9" style="31"/>
  </cols>
  <sheetData>
    <row r="1" spans="1:36" ht="20.25" customHeight="1" x14ac:dyDescent="0.15">
      <c r="B1" s="162" t="s">
        <v>461</v>
      </c>
    </row>
    <row r="2" spans="1:36" x14ac:dyDescent="0.15">
      <c r="B2" s="990" t="s">
        <v>51</v>
      </c>
      <c r="C2" s="990"/>
      <c r="D2" s="990"/>
      <c r="E2" s="990"/>
      <c r="F2" s="985" t="s">
        <v>585</v>
      </c>
      <c r="G2" s="986"/>
      <c r="H2" s="986"/>
      <c r="I2" s="986"/>
      <c r="J2" s="986"/>
      <c r="K2" s="986"/>
      <c r="L2" s="987" t="s">
        <v>50</v>
      </c>
      <c r="M2" s="987"/>
      <c r="N2" s="987"/>
      <c r="O2" s="985" t="s">
        <v>568</v>
      </c>
      <c r="P2" s="986"/>
      <c r="Q2" s="986"/>
      <c r="R2" s="986"/>
      <c r="S2" s="986"/>
      <c r="T2" s="981" t="s">
        <v>455</v>
      </c>
      <c r="U2" s="982"/>
      <c r="V2" s="966" t="s">
        <v>593</v>
      </c>
      <c r="W2" s="967"/>
      <c r="X2" s="968"/>
      <c r="Y2" s="972" t="s">
        <v>404</v>
      </c>
      <c r="Z2" s="974">
        <v>45839</v>
      </c>
      <c r="AA2" s="975"/>
      <c r="AB2" s="976"/>
    </row>
    <row r="3" spans="1:36" ht="12" customHeight="1" x14ac:dyDescent="0.15">
      <c r="A3" s="31" t="s">
        <v>49</v>
      </c>
      <c r="B3" s="980" t="s">
        <v>48</v>
      </c>
      <c r="C3" s="980"/>
      <c r="D3" s="980"/>
      <c r="E3" s="980"/>
      <c r="F3" s="988" t="s">
        <v>587</v>
      </c>
      <c r="G3" s="989"/>
      <c r="H3" s="989"/>
      <c r="I3" s="989"/>
      <c r="J3" s="989"/>
      <c r="K3" s="989"/>
      <c r="L3" s="987" t="s">
        <v>47</v>
      </c>
      <c r="M3" s="987"/>
      <c r="N3" s="987"/>
      <c r="O3" s="1021" t="s">
        <v>590</v>
      </c>
      <c r="P3" s="1022"/>
      <c r="Q3" s="1022"/>
      <c r="R3" s="1022"/>
      <c r="S3" s="1022"/>
      <c r="T3" s="983"/>
      <c r="U3" s="984"/>
      <c r="V3" s="969" t="s">
        <v>594</v>
      </c>
      <c r="W3" s="970"/>
      <c r="X3" s="971"/>
      <c r="Y3" s="973"/>
      <c r="Z3" s="977"/>
      <c r="AA3" s="978"/>
      <c r="AB3" s="979"/>
    </row>
    <row r="4" spans="1:36" ht="12" customHeight="1" x14ac:dyDescent="0.15">
      <c r="B4" s="1023"/>
      <c r="C4" s="1024"/>
      <c r="D4" s="1024"/>
      <c r="E4" s="1024"/>
      <c r="F4" s="1024"/>
      <c r="G4" s="1024"/>
      <c r="H4" s="1024"/>
      <c r="I4" s="1024"/>
      <c r="J4" s="1024"/>
      <c r="K4" s="1024"/>
      <c r="L4" s="1024"/>
      <c r="M4" s="1024"/>
      <c r="N4" s="1024"/>
      <c r="O4" s="1024"/>
      <c r="P4" s="1024"/>
      <c r="Q4" s="1024"/>
      <c r="R4" s="1024"/>
      <c r="S4" s="1024"/>
      <c r="T4" s="1024"/>
      <c r="U4" s="1024"/>
      <c r="V4" s="1024"/>
      <c r="W4" s="1024"/>
      <c r="X4" s="1024"/>
      <c r="Y4" s="1024"/>
      <c r="Z4" s="114"/>
      <c r="AA4" s="46"/>
      <c r="AB4" s="115"/>
      <c r="AC4" s="47"/>
      <c r="AD4" s="3"/>
      <c r="AE4" s="3"/>
      <c r="AF4" s="3"/>
      <c r="AG4" s="3"/>
      <c r="AH4" s="3"/>
      <c r="AI4" s="3"/>
      <c r="AJ4" s="3"/>
    </row>
    <row r="5" spans="1:36" ht="12.75" customHeight="1" thickBot="1" x14ac:dyDescent="0.2">
      <c r="B5" s="1025" t="s">
        <v>410</v>
      </c>
      <c r="C5" s="1026"/>
      <c r="D5" s="1026"/>
      <c r="E5" s="1026"/>
      <c r="F5" s="1026"/>
      <c r="G5" s="1026"/>
      <c r="H5" s="1026"/>
      <c r="I5" s="1026"/>
      <c r="J5" s="1026"/>
      <c r="K5" s="1026"/>
      <c r="L5" s="1026"/>
      <c r="M5" s="1026"/>
      <c r="N5" s="1026"/>
      <c r="O5" s="1026"/>
      <c r="P5" s="1026"/>
      <c r="Q5" s="1026"/>
      <c r="R5" s="1026"/>
      <c r="S5" s="1026"/>
      <c r="T5" s="1026"/>
      <c r="U5" s="1026"/>
      <c r="V5" s="1026"/>
      <c r="W5" s="1026"/>
      <c r="X5" s="1026"/>
      <c r="Y5" s="1026"/>
      <c r="Z5" s="1026"/>
      <c r="AA5" s="1026"/>
      <c r="AB5" s="1027"/>
      <c r="AD5" s="3"/>
      <c r="AE5" s="3"/>
      <c r="AF5" s="3"/>
      <c r="AG5" s="3"/>
      <c r="AH5" s="3"/>
      <c r="AI5" s="3"/>
      <c r="AJ5" s="3"/>
    </row>
    <row r="6" spans="1:36" ht="13.5" customHeight="1" x14ac:dyDescent="0.15">
      <c r="B6" s="996" t="s">
        <v>403</v>
      </c>
      <c r="C6" s="997"/>
      <c r="D6" s="998"/>
      <c r="E6" s="999" t="s">
        <v>46</v>
      </c>
      <c r="F6" s="1000"/>
      <c r="G6" s="1000"/>
      <c r="H6" s="1000"/>
      <c r="I6" s="1000"/>
      <c r="J6" s="1000"/>
      <c r="K6" s="1000"/>
      <c r="L6" s="1000"/>
      <c r="M6" s="1000"/>
      <c r="N6" s="1000"/>
      <c r="O6" s="1000"/>
      <c r="P6" s="1000"/>
      <c r="Q6" s="999" t="s">
        <v>45</v>
      </c>
      <c r="R6" s="1000"/>
      <c r="S6" s="1000"/>
      <c r="T6" s="1000"/>
      <c r="U6" s="1000"/>
      <c r="V6" s="1000"/>
      <c r="W6" s="1000"/>
      <c r="X6" s="1000"/>
      <c r="Y6" s="1000"/>
      <c r="Z6" s="1000"/>
      <c r="AA6" s="1000"/>
      <c r="AB6" s="1018"/>
      <c r="AC6" s="44"/>
      <c r="AD6" s="44"/>
    </row>
    <row r="7" spans="1:36" ht="13.5" x14ac:dyDescent="0.15">
      <c r="B7" s="1003" t="s">
        <v>402</v>
      </c>
      <c r="C7" s="991" t="s">
        <v>401</v>
      </c>
      <c r="D7" s="994" t="s">
        <v>457</v>
      </c>
      <c r="E7" s="1001" t="s">
        <v>408</v>
      </c>
      <c r="F7" s="1002"/>
      <c r="G7" s="1002"/>
      <c r="H7" s="1002"/>
      <c r="I7" s="1002"/>
      <c r="J7" s="1002"/>
      <c r="K7" s="1002"/>
      <c r="L7" s="1002"/>
      <c r="M7" s="1002"/>
      <c r="N7" s="1002"/>
      <c r="O7" s="1002"/>
      <c r="P7" s="1005"/>
      <c r="Q7" s="1001" t="s">
        <v>44</v>
      </c>
      <c r="R7" s="1002"/>
      <c r="S7" s="1002"/>
      <c r="T7" s="1002"/>
      <c r="U7" s="1019" t="s">
        <v>43</v>
      </c>
      <c r="V7" s="1002"/>
      <c r="W7" s="1002"/>
      <c r="X7" s="1002"/>
      <c r="Y7" s="1002"/>
      <c r="Z7" s="1002"/>
      <c r="AA7" s="1002"/>
      <c r="AB7" s="1020"/>
      <c r="AC7" s="44"/>
      <c r="AD7" s="44"/>
    </row>
    <row r="8" spans="1:36" ht="13.5" x14ac:dyDescent="0.15">
      <c r="B8" s="1003"/>
      <c r="C8" s="992"/>
      <c r="D8" s="994"/>
      <c r="E8" s="1001" t="s">
        <v>42</v>
      </c>
      <c r="F8" s="1002"/>
      <c r="G8" s="1002"/>
      <c r="H8" s="1005"/>
      <c r="I8" s="1002" t="s">
        <v>41</v>
      </c>
      <c r="J8" s="1002"/>
      <c r="K8" s="1002"/>
      <c r="L8" s="1005"/>
      <c r="M8" s="1002" t="s">
        <v>40</v>
      </c>
      <c r="N8" s="1002"/>
      <c r="O8" s="1002"/>
      <c r="P8" s="1005"/>
      <c r="Q8" s="1001" t="s">
        <v>236</v>
      </c>
      <c r="R8" s="1002"/>
      <c r="S8" s="1002"/>
      <c r="T8" s="1002"/>
      <c r="U8" s="1019" t="s">
        <v>41</v>
      </c>
      <c r="V8" s="1002"/>
      <c r="W8" s="1002"/>
      <c r="X8" s="1002"/>
      <c r="Y8" s="1019" t="s">
        <v>40</v>
      </c>
      <c r="Z8" s="1002"/>
      <c r="AA8" s="1002"/>
      <c r="AB8" s="1020"/>
      <c r="AC8" s="43"/>
      <c r="AD8" s="43"/>
      <c r="AE8" s="43"/>
      <c r="AF8" s="43"/>
      <c r="AG8" s="43"/>
      <c r="AH8" s="43"/>
      <c r="AI8" s="43"/>
      <c r="AJ8" s="43"/>
    </row>
    <row r="9" spans="1:36" s="30" customFormat="1" x14ac:dyDescent="0.15">
      <c r="B9" s="1004"/>
      <c r="C9" s="993"/>
      <c r="D9" s="995"/>
      <c r="E9" s="48" t="s">
        <v>37</v>
      </c>
      <c r="F9" s="49" t="s">
        <v>36</v>
      </c>
      <c r="G9" s="49" t="s">
        <v>39</v>
      </c>
      <c r="H9" s="95" t="s">
        <v>38</v>
      </c>
      <c r="I9" s="50" t="s">
        <v>37</v>
      </c>
      <c r="J9" s="49" t="s">
        <v>36</v>
      </c>
      <c r="K9" s="49" t="s">
        <v>39</v>
      </c>
      <c r="L9" s="95" t="s">
        <v>38</v>
      </c>
      <c r="M9" s="50" t="s">
        <v>37</v>
      </c>
      <c r="N9" s="49" t="s">
        <v>36</v>
      </c>
      <c r="O9" s="49" t="s">
        <v>39</v>
      </c>
      <c r="P9" s="95" t="s">
        <v>38</v>
      </c>
      <c r="Q9" s="92" t="s">
        <v>37</v>
      </c>
      <c r="R9" s="58" t="s">
        <v>36</v>
      </c>
      <c r="S9" s="49" t="s">
        <v>39</v>
      </c>
      <c r="T9" s="93" t="s">
        <v>38</v>
      </c>
      <c r="U9" s="94" t="s">
        <v>37</v>
      </c>
      <c r="V9" s="58" t="s">
        <v>36</v>
      </c>
      <c r="W9" s="49" t="s">
        <v>39</v>
      </c>
      <c r="X9" s="93" t="s">
        <v>38</v>
      </c>
      <c r="Y9" s="94" t="s">
        <v>37</v>
      </c>
      <c r="Z9" s="58" t="s">
        <v>36</v>
      </c>
      <c r="AA9" s="49" t="s">
        <v>39</v>
      </c>
      <c r="AB9" s="69" t="s">
        <v>38</v>
      </c>
      <c r="AC9" s="43"/>
      <c r="AD9" s="43"/>
      <c r="AE9" s="43"/>
      <c r="AF9" s="43"/>
      <c r="AG9" s="43"/>
      <c r="AH9" s="43"/>
      <c r="AI9" s="43"/>
      <c r="AJ9" s="43"/>
    </row>
    <row r="10" spans="1:36" x14ac:dyDescent="0.15">
      <c r="B10" s="215" t="str">
        <f>'様式D-3_PS'!$AV$5</f>
        <v>PS</v>
      </c>
      <c r="C10" s="216">
        <f>'様式D-3_PS'!$AW$5</f>
        <v>0</v>
      </c>
      <c r="D10" s="217" t="str">
        <f>'様式D-3_PS'!$AX$5</f>
        <v>Ⅰ</v>
      </c>
      <c r="E10" s="218" t="str">
        <f>'様式D-3_PS'!$AY$5</f>
        <v/>
      </c>
      <c r="F10" s="219" t="str">
        <f>'様式D-3_PS'!$AZ$5</f>
        <v/>
      </c>
      <c r="G10" s="219" t="str">
        <f>'様式D-3_PS'!$BA$5</f>
        <v/>
      </c>
      <c r="H10" s="220" t="str">
        <f>'様式D-3_PS'!$BB$5</f>
        <v/>
      </c>
      <c r="I10" s="221">
        <f>'様式D-3_PS'!$BC$5</f>
        <v>0</v>
      </c>
      <c r="J10" s="219">
        <f>'様式D-3_PS'!$BD$5</f>
        <v>0</v>
      </c>
      <c r="K10" s="219">
        <f>'様式D-3_PS'!$BE$5</f>
        <v>0</v>
      </c>
      <c r="L10" s="220">
        <f>'様式D-3_PS'!$BF$5</f>
        <v>0</v>
      </c>
      <c r="M10" s="221">
        <f>'様式D-3_PS'!$BG$5</f>
        <v>0</v>
      </c>
      <c r="N10" s="219">
        <f>'様式D-3_PS'!$BH$5</f>
        <v>0</v>
      </c>
      <c r="O10" s="219">
        <f>'様式D-3_PS'!$BI$5</f>
        <v>0</v>
      </c>
      <c r="P10" s="220">
        <f>'様式D-3_PS'!$BJ$5</f>
        <v>0</v>
      </c>
      <c r="Q10" s="222" t="str">
        <f>'様式D-3_PS'!$BK$5</f>
        <v/>
      </c>
      <c r="R10" s="223" t="str">
        <f>'様式D-3_PS'!$BL$5</f>
        <v/>
      </c>
      <c r="S10" s="223" t="str">
        <f>'様式D-3_PS'!$BM$5</f>
        <v/>
      </c>
      <c r="T10" s="224" t="str">
        <f>'様式D-3_PS'!$BN$5</f>
        <v/>
      </c>
      <c r="U10" s="225">
        <f>'様式D-3_PS'!$BO$5</f>
        <v>0</v>
      </c>
      <c r="V10" s="226">
        <f>'様式D-3_PS'!$BP$5</f>
        <v>0</v>
      </c>
      <c r="W10" s="226">
        <f>'様式D-3_PS'!$BQ$5</f>
        <v>0</v>
      </c>
      <c r="X10" s="227">
        <f>'様式D-3_PS'!$BR$5</f>
        <v>0</v>
      </c>
      <c r="Y10" s="228">
        <f>'様式D-3_PS'!$BS$5</f>
        <v>0</v>
      </c>
      <c r="Z10" s="226">
        <f>'様式D-3_PS'!$BT$5</f>
        <v>0</v>
      </c>
      <c r="AA10" s="226">
        <f>'様式D-3_PS'!$BU$5</f>
        <v>0</v>
      </c>
      <c r="AB10" s="229">
        <f>'様式D-3_PS'!$BV$5</f>
        <v>0</v>
      </c>
      <c r="AC10" s="43"/>
      <c r="AD10" s="43"/>
      <c r="AE10" s="43"/>
      <c r="AF10" s="43"/>
      <c r="AG10" s="43"/>
      <c r="AH10" s="43"/>
      <c r="AI10" s="43"/>
      <c r="AJ10" s="43"/>
    </row>
    <row r="11" spans="1:36" x14ac:dyDescent="0.15">
      <c r="B11" s="215">
        <f>'様式D-3_S001'!$AV$5</f>
        <v>1</v>
      </c>
      <c r="C11" s="230">
        <f>'様式D-3_S001'!$AW$5</f>
        <v>6.1</v>
      </c>
      <c r="D11" s="217" t="str">
        <f>'様式D-3_S001'!$AX$5</f>
        <v>Ⅱ</v>
      </c>
      <c r="E11" s="218" t="str">
        <f>'様式D-3_S001'!$AY$5</f>
        <v/>
      </c>
      <c r="F11" s="219" t="str">
        <f>'様式D-3_S001'!$AZ$5</f>
        <v/>
      </c>
      <c r="G11" s="219" t="str">
        <f>'様式D-3_S001'!$BA$5</f>
        <v/>
      </c>
      <c r="H11" s="220" t="str">
        <f>'様式D-3_S001'!$BB$5</f>
        <v/>
      </c>
      <c r="I11" s="221">
        <f>'様式D-3_S001'!$BC$5</f>
        <v>0</v>
      </c>
      <c r="J11" s="219">
        <f>'様式D-3_S001'!$BD$5</f>
        <v>0</v>
      </c>
      <c r="K11" s="219">
        <f>'様式D-3_S001'!$BE$5</f>
        <v>0</v>
      </c>
      <c r="L11" s="220">
        <f>'様式D-3_S001'!$BF$5</f>
        <v>0</v>
      </c>
      <c r="M11" s="221">
        <f>'様式D-3_S001'!$BG$5</f>
        <v>0</v>
      </c>
      <c r="N11" s="219">
        <f>'様式D-3_S001'!$BH$5</f>
        <v>0</v>
      </c>
      <c r="O11" s="219">
        <f>'様式D-3_S001'!$BI$5</f>
        <v>0</v>
      </c>
      <c r="P11" s="220">
        <f>'様式D-3_S001'!$BJ$5</f>
        <v>2</v>
      </c>
      <c r="Q11" s="231" t="str">
        <f>'様式D-3_S001'!$BK$5</f>
        <v/>
      </c>
      <c r="R11" s="223" t="str">
        <f>'様式D-3_S001'!$BL$5</f>
        <v/>
      </c>
      <c r="S11" s="223" t="str">
        <f>'様式D-3_S001'!$BM$5</f>
        <v/>
      </c>
      <c r="T11" s="224" t="str">
        <f>'様式D-3_S001'!$BN$5</f>
        <v/>
      </c>
      <c r="U11" s="225">
        <f>'様式D-3_S001'!$BO$5</f>
        <v>0</v>
      </c>
      <c r="V11" s="226">
        <f>'様式D-3_S001'!$BP$5</f>
        <v>0</v>
      </c>
      <c r="W11" s="226">
        <f>'様式D-3_S001'!$BQ$5</f>
        <v>0</v>
      </c>
      <c r="X11" s="227">
        <f>'様式D-3_S001'!$BR$5</f>
        <v>0</v>
      </c>
      <c r="Y11" s="228">
        <f>'様式D-3_S001'!$BS$5</f>
        <v>0</v>
      </c>
      <c r="Z11" s="226">
        <f>'様式D-3_S001'!$BT$5</f>
        <v>0</v>
      </c>
      <c r="AA11" s="226">
        <f>'様式D-3_S001'!$BU$5</f>
        <v>0</v>
      </c>
      <c r="AB11" s="229">
        <f>'様式D-3_S001'!$BV$5</f>
        <v>1.41</v>
      </c>
      <c r="AC11" s="43"/>
      <c r="AD11" s="43"/>
      <c r="AE11" s="43"/>
      <c r="AF11" s="43"/>
      <c r="AG11" s="43"/>
      <c r="AH11" s="43"/>
      <c r="AI11" s="43"/>
      <c r="AJ11" s="43"/>
    </row>
    <row r="12" spans="1:36" x14ac:dyDescent="0.15">
      <c r="B12" s="215">
        <f>'様式D-3_S002'!$AV$5</f>
        <v>2</v>
      </c>
      <c r="C12" s="230">
        <f>'様式D-3_S002'!$AW$5</f>
        <v>10.4</v>
      </c>
      <c r="D12" s="217" t="str">
        <f>'様式D-3_S002'!$AX$5</f>
        <v>Ⅰ</v>
      </c>
      <c r="E12" s="218" t="str">
        <f>'様式D-3_S002'!$AY$5</f>
        <v/>
      </c>
      <c r="F12" s="219" t="str">
        <f>'様式D-3_S002'!$AZ$5</f>
        <v/>
      </c>
      <c r="G12" s="219" t="str">
        <f>'様式D-3_S002'!$BA$5</f>
        <v/>
      </c>
      <c r="H12" s="220" t="str">
        <f>'様式D-3_S002'!$BB$5</f>
        <v/>
      </c>
      <c r="I12" s="221">
        <f>'様式D-3_S002'!$BC$5</f>
        <v>0</v>
      </c>
      <c r="J12" s="219">
        <f>'様式D-3_S002'!$BD$5</f>
        <v>0</v>
      </c>
      <c r="K12" s="219">
        <f>'様式D-3_S002'!$BE$5</f>
        <v>0</v>
      </c>
      <c r="L12" s="220">
        <f>'様式D-3_S002'!$BF$5</f>
        <v>0</v>
      </c>
      <c r="M12" s="221">
        <f>'様式D-3_S002'!$BG$5</f>
        <v>0</v>
      </c>
      <c r="N12" s="219">
        <f>'様式D-3_S002'!$BH$5</f>
        <v>0</v>
      </c>
      <c r="O12" s="219">
        <f>'様式D-3_S002'!$BI$5</f>
        <v>0</v>
      </c>
      <c r="P12" s="220">
        <f>'様式D-3_S002'!$BJ$5</f>
        <v>0</v>
      </c>
      <c r="Q12" s="222" t="str">
        <f>'様式D-3_S002'!$BK$5</f>
        <v/>
      </c>
      <c r="R12" s="223" t="str">
        <f>'様式D-3_S002'!$BL$5</f>
        <v/>
      </c>
      <c r="S12" s="232" t="str">
        <f>'様式D-3_S002'!$BM$5</f>
        <v/>
      </c>
      <c r="T12" s="224" t="str">
        <f>'様式D-3_S002'!$BN$5</f>
        <v/>
      </c>
      <c r="U12" s="225">
        <f>'様式D-3_S002'!$BO$5</f>
        <v>0</v>
      </c>
      <c r="V12" s="226">
        <f>'様式D-3_S002'!$BP$5</f>
        <v>0</v>
      </c>
      <c r="W12" s="226">
        <f>'様式D-3_S002'!$BQ$5</f>
        <v>0</v>
      </c>
      <c r="X12" s="227">
        <f>'様式D-3_S002'!$BR$5</f>
        <v>0</v>
      </c>
      <c r="Y12" s="228">
        <f>'様式D-3_S002'!$BS$5</f>
        <v>0</v>
      </c>
      <c r="Z12" s="226">
        <f>'様式D-3_S002'!$BT$5</f>
        <v>0</v>
      </c>
      <c r="AA12" s="226">
        <f>'様式D-3_S002'!$BU$5</f>
        <v>0</v>
      </c>
      <c r="AB12" s="229">
        <f>'様式D-3_S002'!$BV$5</f>
        <v>0</v>
      </c>
      <c r="AC12" s="43"/>
      <c r="AD12" s="43"/>
      <c r="AE12" s="43"/>
      <c r="AF12" s="43"/>
      <c r="AG12" s="43"/>
      <c r="AH12" s="43"/>
      <c r="AI12" s="43"/>
      <c r="AJ12" s="43"/>
    </row>
    <row r="13" spans="1:36" x14ac:dyDescent="0.15">
      <c r="B13" s="215">
        <f>'様式D-3_S003'!$AV$5</f>
        <v>3</v>
      </c>
      <c r="C13" s="230">
        <f>'様式D-3_S003'!$AW$5</f>
        <v>10.4</v>
      </c>
      <c r="D13" s="217" t="str">
        <f>'様式D-3_S003'!$AX$5</f>
        <v>Ⅰ</v>
      </c>
      <c r="E13" s="218" t="str">
        <f>'様式D-3_S003'!$AY$5</f>
        <v/>
      </c>
      <c r="F13" s="219" t="str">
        <f>'様式D-3_S003'!$AZ$5</f>
        <v/>
      </c>
      <c r="G13" s="219" t="str">
        <f>'様式D-3_S003'!$BA$5</f>
        <v/>
      </c>
      <c r="H13" s="220" t="str">
        <f>'様式D-3_S003'!$BB$5</f>
        <v/>
      </c>
      <c r="I13" s="221">
        <f>'様式D-3_S003'!$BC$5</f>
        <v>0</v>
      </c>
      <c r="J13" s="219">
        <f>'様式D-3_S003'!$BD$5</f>
        <v>0</v>
      </c>
      <c r="K13" s="219">
        <f>'様式D-3_S003'!$BE$5</f>
        <v>0</v>
      </c>
      <c r="L13" s="220">
        <f>'様式D-3_S003'!$BF$5</f>
        <v>0</v>
      </c>
      <c r="M13" s="221">
        <f>'様式D-3_S003'!$BG$5</f>
        <v>0</v>
      </c>
      <c r="N13" s="219">
        <f>'様式D-3_S003'!$BH$5</f>
        <v>0</v>
      </c>
      <c r="O13" s="219">
        <f>'様式D-3_S003'!$BI$5</f>
        <v>0</v>
      </c>
      <c r="P13" s="220">
        <f>'様式D-3_S003'!$BJ$5</f>
        <v>0</v>
      </c>
      <c r="Q13" s="222" t="str">
        <f>'様式D-3_S003'!$BK$5</f>
        <v/>
      </c>
      <c r="R13" s="223" t="str">
        <f>'様式D-3_S003'!$BL$5</f>
        <v/>
      </c>
      <c r="S13" s="232" t="str">
        <f>'様式D-3_S003'!$BM$5</f>
        <v/>
      </c>
      <c r="T13" s="224" t="str">
        <f>'様式D-3_S003'!$BN$5</f>
        <v/>
      </c>
      <c r="U13" s="225">
        <f>'様式D-3_S003'!$BO$5</f>
        <v>0</v>
      </c>
      <c r="V13" s="226">
        <f>'様式D-3_S003'!$BP$5</f>
        <v>0</v>
      </c>
      <c r="W13" s="226">
        <f>'様式D-3_S003'!$BQ$5</f>
        <v>0</v>
      </c>
      <c r="X13" s="227">
        <f>'様式D-3_S003'!$BR$5</f>
        <v>0</v>
      </c>
      <c r="Y13" s="228">
        <f>'様式D-3_S003'!$BS$5</f>
        <v>0</v>
      </c>
      <c r="Z13" s="226">
        <f>'様式D-3_S003'!$BT$5</f>
        <v>0</v>
      </c>
      <c r="AA13" s="226">
        <f>'様式D-3_S003'!$BU$5</f>
        <v>0</v>
      </c>
      <c r="AB13" s="229">
        <f>'様式D-3_S003'!$BV$5</f>
        <v>0</v>
      </c>
      <c r="AC13" s="43"/>
      <c r="AD13" s="43"/>
      <c r="AE13" s="43"/>
      <c r="AF13" s="43"/>
      <c r="AG13" s="43"/>
      <c r="AH13" s="43"/>
      <c r="AI13" s="43"/>
      <c r="AJ13" s="43"/>
    </row>
    <row r="14" spans="1:36" x14ac:dyDescent="0.15">
      <c r="B14" s="215">
        <f>'様式D-3_S004'!$AV$5</f>
        <v>4</v>
      </c>
      <c r="C14" s="230">
        <f>'様式D-3_S004'!$AW$5</f>
        <v>10.4</v>
      </c>
      <c r="D14" s="217" t="str">
        <f>'様式D-3_S004'!$AX$5</f>
        <v>Ⅱ</v>
      </c>
      <c r="E14" s="218" t="str">
        <f>'様式D-3_S004'!$AY$5</f>
        <v/>
      </c>
      <c r="F14" s="219" t="str">
        <f>'様式D-3_S004'!$AZ$5</f>
        <v/>
      </c>
      <c r="G14" s="219" t="str">
        <f>'様式D-3_S004'!$BA$5</f>
        <v/>
      </c>
      <c r="H14" s="220" t="str">
        <f>'様式D-3_S004'!$BB$5</f>
        <v/>
      </c>
      <c r="I14" s="221">
        <f>'様式D-3_S004'!$BC$5</f>
        <v>0</v>
      </c>
      <c r="J14" s="219">
        <f>'様式D-3_S004'!$BD$5</f>
        <v>0</v>
      </c>
      <c r="K14" s="219">
        <f>'様式D-3_S004'!$BE$5</f>
        <v>0</v>
      </c>
      <c r="L14" s="220">
        <f>'様式D-3_S004'!$BF$5</f>
        <v>2</v>
      </c>
      <c r="M14" s="221">
        <f>'様式D-3_S004'!$BG$5</f>
        <v>0</v>
      </c>
      <c r="N14" s="219">
        <f>'様式D-3_S004'!$BH$5</f>
        <v>0</v>
      </c>
      <c r="O14" s="219">
        <f>'様式D-3_S004'!$BI$5</f>
        <v>0</v>
      </c>
      <c r="P14" s="220">
        <f>'様式D-3_S004'!$BJ$5</f>
        <v>0</v>
      </c>
      <c r="Q14" s="222" t="str">
        <f>'様式D-3_S004'!$BK$5</f>
        <v/>
      </c>
      <c r="R14" s="223" t="str">
        <f>'様式D-3_S004'!$BL$5</f>
        <v/>
      </c>
      <c r="S14" s="223" t="str">
        <f>'様式D-3_S004'!$BM$5</f>
        <v/>
      </c>
      <c r="T14" s="224" t="str">
        <f>'様式D-3_S004'!$BN$5</f>
        <v/>
      </c>
      <c r="U14" s="225">
        <f>'様式D-3_S004'!$BO$5</f>
        <v>0</v>
      </c>
      <c r="V14" s="226">
        <f>'様式D-3_S004'!$BP$5</f>
        <v>0</v>
      </c>
      <c r="W14" s="226">
        <f>'様式D-3_S004'!$BQ$5</f>
        <v>0</v>
      </c>
      <c r="X14" s="227">
        <f>'様式D-3_S004'!$BR$5</f>
        <v>5.77</v>
      </c>
      <c r="Y14" s="228">
        <f>'様式D-3_S004'!$BS$5</f>
        <v>0</v>
      </c>
      <c r="Z14" s="226">
        <f>'様式D-3_S004'!$BT$5</f>
        <v>0</v>
      </c>
      <c r="AA14" s="226">
        <f>'様式D-3_S004'!$BU$5</f>
        <v>0</v>
      </c>
      <c r="AB14" s="229">
        <f>'様式D-3_S004'!$BV$5</f>
        <v>0</v>
      </c>
      <c r="AC14" s="43"/>
      <c r="AD14" s="43"/>
      <c r="AE14" s="43"/>
      <c r="AF14" s="43"/>
      <c r="AG14" s="43"/>
      <c r="AH14" s="43"/>
      <c r="AI14" s="43"/>
      <c r="AJ14" s="43"/>
    </row>
    <row r="15" spans="1:36" x14ac:dyDescent="0.15">
      <c r="B15" s="215">
        <f>'様式D-3_S005'!$AV$5</f>
        <v>5</v>
      </c>
      <c r="C15" s="230">
        <f>'様式D-3_S005'!$AW$5</f>
        <v>10.4</v>
      </c>
      <c r="D15" s="217" t="str">
        <f>'様式D-3_S005'!$AX$5</f>
        <v>Ⅰ</v>
      </c>
      <c r="E15" s="218" t="str">
        <f>'様式D-3_S005'!$AY$5</f>
        <v/>
      </c>
      <c r="F15" s="219" t="str">
        <f>'様式D-3_S005'!$AZ$5</f>
        <v/>
      </c>
      <c r="G15" s="219" t="str">
        <f>'様式D-3_S005'!$BA$5</f>
        <v/>
      </c>
      <c r="H15" s="233" t="str">
        <f>'様式D-3_S005'!$BB$5</f>
        <v/>
      </c>
      <c r="I15" s="234">
        <f>'様式D-3_S005'!$BC$5</f>
        <v>0</v>
      </c>
      <c r="J15" s="219">
        <f>'様式D-3_S005'!$BD$5</f>
        <v>0</v>
      </c>
      <c r="K15" s="219">
        <f>'様式D-3_S005'!$BE$5</f>
        <v>0</v>
      </c>
      <c r="L15" s="233">
        <f>'様式D-3_S005'!$BF$5</f>
        <v>0</v>
      </c>
      <c r="M15" s="234">
        <f>'様式D-3_S005'!$BG$5</f>
        <v>0</v>
      </c>
      <c r="N15" s="219">
        <f>'様式D-3_S005'!$BH$5</f>
        <v>0</v>
      </c>
      <c r="O15" s="219">
        <f>'様式D-3_S005'!$BI$5</f>
        <v>0</v>
      </c>
      <c r="P15" s="233">
        <f>'様式D-3_S005'!$BJ$5</f>
        <v>0</v>
      </c>
      <c r="Q15" s="235" t="str">
        <f>'様式D-3_S005'!$BK$5</f>
        <v/>
      </c>
      <c r="R15" s="236" t="str">
        <f>'様式D-3_S005'!$BL$5</f>
        <v/>
      </c>
      <c r="S15" s="237" t="str">
        <f>'様式D-3_S005'!$BM$5</f>
        <v/>
      </c>
      <c r="T15" s="238" t="str">
        <f>'様式D-3_S005'!$BN$5</f>
        <v/>
      </c>
      <c r="U15" s="239">
        <f>'様式D-3_S005'!$BO$5</f>
        <v>0</v>
      </c>
      <c r="V15" s="240">
        <f>'様式D-3_S005'!$BP$5</f>
        <v>0</v>
      </c>
      <c r="W15" s="226">
        <f>'様式D-3_S005'!$BQ$5</f>
        <v>0</v>
      </c>
      <c r="X15" s="241">
        <f>'様式D-3_S005'!$BR$5</f>
        <v>0</v>
      </c>
      <c r="Y15" s="239">
        <f>'様式D-3_S005'!$BS$5</f>
        <v>0</v>
      </c>
      <c r="Z15" s="240">
        <f>'様式D-3_S005'!$BT$5</f>
        <v>0</v>
      </c>
      <c r="AA15" s="226">
        <f>'様式D-3_S005'!$BU$5</f>
        <v>0</v>
      </c>
      <c r="AB15" s="229">
        <f>'様式D-3_S005'!$BV$5</f>
        <v>0</v>
      </c>
      <c r="AC15" s="43"/>
      <c r="AD15" s="43"/>
      <c r="AE15" s="43"/>
      <c r="AF15" s="43"/>
      <c r="AG15" s="43"/>
      <c r="AH15" s="43"/>
      <c r="AI15" s="43"/>
      <c r="AJ15" s="43"/>
    </row>
    <row r="16" spans="1:36" x14ac:dyDescent="0.15">
      <c r="B16" s="215">
        <f>'様式D-3_S006'!$AV$5</f>
        <v>6</v>
      </c>
      <c r="C16" s="230">
        <f>'様式D-3_S006'!$AW$5</f>
        <v>10.3</v>
      </c>
      <c r="D16" s="217" t="str">
        <f>'様式D-3_S006'!$AX$5</f>
        <v>Ⅱ</v>
      </c>
      <c r="E16" s="218" t="str">
        <f>'様式D-3_S006'!$AY$5</f>
        <v/>
      </c>
      <c r="F16" s="219" t="str">
        <f>'様式D-3_S006'!$AZ$5</f>
        <v/>
      </c>
      <c r="G16" s="219" t="str">
        <f>'様式D-3_S006'!$BA$5</f>
        <v/>
      </c>
      <c r="H16" s="233" t="str">
        <f>'様式D-3_S006'!$BB$5</f>
        <v/>
      </c>
      <c r="I16" s="234">
        <f>'様式D-3_S006'!$BC$5</f>
        <v>0</v>
      </c>
      <c r="J16" s="219">
        <f>'様式D-3_S006'!$BD$5</f>
        <v>0</v>
      </c>
      <c r="K16" s="219">
        <f>'様式D-3_S006'!$BE$5</f>
        <v>0</v>
      </c>
      <c r="L16" s="233">
        <f>'様式D-3_S006'!$BF$5</f>
        <v>1</v>
      </c>
      <c r="M16" s="234">
        <f>'様式D-3_S006'!$BG$5</f>
        <v>0</v>
      </c>
      <c r="N16" s="219">
        <f>'様式D-3_S006'!$BH$5</f>
        <v>0</v>
      </c>
      <c r="O16" s="219">
        <f>'様式D-3_S006'!$BI$5</f>
        <v>0</v>
      </c>
      <c r="P16" s="233">
        <f>'様式D-3_S006'!$BJ$5</f>
        <v>0</v>
      </c>
      <c r="Q16" s="235" t="str">
        <f>'様式D-3_S006'!$BK$5</f>
        <v/>
      </c>
      <c r="R16" s="236" t="str">
        <f>'様式D-3_S006'!$BL$5</f>
        <v/>
      </c>
      <c r="S16" s="237" t="str">
        <f>'様式D-3_S006'!$BM$5</f>
        <v/>
      </c>
      <c r="T16" s="238" t="str">
        <f>'様式D-3_S006'!$BN$5</f>
        <v/>
      </c>
      <c r="U16" s="239">
        <f>'様式D-3_S006'!$BO$5</f>
        <v>0</v>
      </c>
      <c r="V16" s="240">
        <f>'様式D-3_S006'!$BP$5</f>
        <v>0</v>
      </c>
      <c r="W16" s="226">
        <f>'様式D-3_S006'!$BQ$5</f>
        <v>0</v>
      </c>
      <c r="X16" s="241">
        <f>'様式D-3_S006'!$BR$5</f>
        <v>0.04</v>
      </c>
      <c r="Y16" s="239">
        <f>'様式D-3_S006'!$BS$5</f>
        <v>0</v>
      </c>
      <c r="Z16" s="240">
        <f>'様式D-3_S006'!$BT$5</f>
        <v>0</v>
      </c>
      <c r="AA16" s="226">
        <f>'様式D-3_S006'!$BU$5</f>
        <v>0</v>
      </c>
      <c r="AB16" s="229">
        <f>'様式D-3_S006'!$BV$5</f>
        <v>0</v>
      </c>
      <c r="AC16" s="43"/>
      <c r="AD16" s="43"/>
      <c r="AE16" s="43"/>
      <c r="AF16" s="43"/>
      <c r="AG16" s="43"/>
      <c r="AH16" s="43"/>
      <c r="AI16" s="43"/>
      <c r="AJ16" s="43"/>
    </row>
    <row r="17" spans="2:36" x14ac:dyDescent="0.15">
      <c r="B17" s="215">
        <f>'様式D-3_S007'!$AV$5</f>
        <v>7</v>
      </c>
      <c r="C17" s="230">
        <f>'様式D-3_S007'!$AW$5</f>
        <v>10.3</v>
      </c>
      <c r="D17" s="217" t="str">
        <f>'様式D-3_S007'!$AX$5</f>
        <v>Ⅰ</v>
      </c>
      <c r="E17" s="218" t="str">
        <f>'様式D-3_S007'!$AY$5</f>
        <v/>
      </c>
      <c r="F17" s="219" t="str">
        <f>'様式D-3_S007'!$AZ$5</f>
        <v/>
      </c>
      <c r="G17" s="219" t="str">
        <f>'様式D-3_S007'!$BA$5</f>
        <v/>
      </c>
      <c r="H17" s="233" t="str">
        <f>'様式D-3_S007'!$BB$5</f>
        <v/>
      </c>
      <c r="I17" s="234">
        <f>'様式D-3_S007'!$BC$5</f>
        <v>0</v>
      </c>
      <c r="J17" s="219">
        <f>'様式D-3_S007'!$BD$5</f>
        <v>0</v>
      </c>
      <c r="K17" s="219">
        <f>'様式D-3_S007'!$BE$5</f>
        <v>0</v>
      </c>
      <c r="L17" s="233">
        <f>'様式D-3_S007'!$BF$5</f>
        <v>0</v>
      </c>
      <c r="M17" s="234">
        <f>'様式D-3_S007'!$BG$5</f>
        <v>0</v>
      </c>
      <c r="N17" s="219">
        <f>'様式D-3_S007'!$BH$5</f>
        <v>0</v>
      </c>
      <c r="O17" s="219">
        <f>'様式D-3_S007'!$BI$5</f>
        <v>0</v>
      </c>
      <c r="P17" s="233">
        <f>'様式D-3_S007'!$BJ$5</f>
        <v>0</v>
      </c>
      <c r="Q17" s="235" t="str">
        <f>'様式D-3_S007'!$BK$5</f>
        <v/>
      </c>
      <c r="R17" s="236" t="str">
        <f>'様式D-3_S007'!$BL$5</f>
        <v/>
      </c>
      <c r="S17" s="237" t="str">
        <f>'様式D-3_S007'!$BM$5</f>
        <v/>
      </c>
      <c r="T17" s="238" t="str">
        <f>'様式D-3_S007'!$BN$5</f>
        <v/>
      </c>
      <c r="U17" s="239">
        <f>'様式D-3_S007'!$BO$5</f>
        <v>0</v>
      </c>
      <c r="V17" s="240">
        <f>'様式D-3_S007'!$BP$5</f>
        <v>0</v>
      </c>
      <c r="W17" s="226">
        <f>'様式D-3_S007'!$BQ$5</f>
        <v>0</v>
      </c>
      <c r="X17" s="241">
        <f>'様式D-3_S007'!$BR$5</f>
        <v>0</v>
      </c>
      <c r="Y17" s="239">
        <f>'様式D-3_S007'!$BS$5</f>
        <v>0</v>
      </c>
      <c r="Z17" s="240">
        <f>'様式D-3_S007'!$BT$5</f>
        <v>0</v>
      </c>
      <c r="AA17" s="226">
        <f>'様式D-3_S007'!$BU$5</f>
        <v>0</v>
      </c>
      <c r="AB17" s="229">
        <f>'様式D-3_S007'!$BV$5</f>
        <v>0</v>
      </c>
      <c r="AC17" s="43"/>
      <c r="AD17" s="43"/>
      <c r="AE17" s="43"/>
      <c r="AF17" s="43"/>
      <c r="AG17" s="43"/>
      <c r="AH17" s="43"/>
      <c r="AI17" s="43"/>
      <c r="AJ17" s="43"/>
    </row>
    <row r="18" spans="2:36" x14ac:dyDescent="0.15">
      <c r="B18" s="215">
        <f>'様式D-3_S008'!$AV$5</f>
        <v>8</v>
      </c>
      <c r="C18" s="230">
        <f>'様式D-3_S008'!$AW$5</f>
        <v>10.3</v>
      </c>
      <c r="D18" s="217" t="str">
        <f>'様式D-3_S008'!$AX$5</f>
        <v>Ⅰ</v>
      </c>
      <c r="E18" s="218" t="str">
        <f>'様式D-3_S008'!$AY$5</f>
        <v/>
      </c>
      <c r="F18" s="219" t="str">
        <f>'様式D-3_S008'!$AZ$5</f>
        <v/>
      </c>
      <c r="G18" s="219" t="str">
        <f>'様式D-3_S008'!$BA$5</f>
        <v/>
      </c>
      <c r="H18" s="233" t="str">
        <f>'様式D-3_S008'!$BB$5</f>
        <v/>
      </c>
      <c r="I18" s="234">
        <f>'様式D-3_S008'!$BC$5</f>
        <v>0</v>
      </c>
      <c r="J18" s="219">
        <f>'様式D-3_S008'!$BD$5</f>
        <v>0</v>
      </c>
      <c r="K18" s="219">
        <f>'様式D-3_S008'!$BE$5</f>
        <v>0</v>
      </c>
      <c r="L18" s="233">
        <f>'様式D-3_S008'!$BF$5</f>
        <v>0</v>
      </c>
      <c r="M18" s="234">
        <f>'様式D-3_S008'!$BG$5</f>
        <v>0</v>
      </c>
      <c r="N18" s="219">
        <f>'様式D-3_S008'!$BH$5</f>
        <v>0</v>
      </c>
      <c r="O18" s="219">
        <f>'様式D-3_S008'!$BI$5</f>
        <v>0</v>
      </c>
      <c r="P18" s="233">
        <f>'様式D-3_S008'!$BJ$5</f>
        <v>0</v>
      </c>
      <c r="Q18" s="235" t="str">
        <f>'様式D-3_S008'!$BK$5</f>
        <v/>
      </c>
      <c r="R18" s="236" t="str">
        <f>'様式D-3_S008'!$BL$5</f>
        <v/>
      </c>
      <c r="S18" s="237" t="str">
        <f>'様式D-3_S008'!$BM$5</f>
        <v/>
      </c>
      <c r="T18" s="238" t="str">
        <f>'様式D-3_S008'!$BN$5</f>
        <v/>
      </c>
      <c r="U18" s="239">
        <f>'様式D-3_S008'!$BO$5</f>
        <v>0</v>
      </c>
      <c r="V18" s="240">
        <f>'様式D-3_S008'!$BP$5</f>
        <v>0</v>
      </c>
      <c r="W18" s="226">
        <f>'様式D-3_S008'!$BQ$5</f>
        <v>0</v>
      </c>
      <c r="X18" s="241">
        <f>'様式D-3_S008'!$BR$5</f>
        <v>0</v>
      </c>
      <c r="Y18" s="239">
        <f>'様式D-3_S008'!$BS$5</f>
        <v>0</v>
      </c>
      <c r="Z18" s="240">
        <f>'様式D-3_S008'!$BT$5</f>
        <v>0</v>
      </c>
      <c r="AA18" s="226">
        <f>'様式D-3_S008'!$BU$5</f>
        <v>0</v>
      </c>
      <c r="AB18" s="229">
        <f>'様式D-3_S008'!$BV$5</f>
        <v>0</v>
      </c>
      <c r="AC18" s="43"/>
      <c r="AD18" s="43"/>
      <c r="AE18" s="43"/>
      <c r="AF18" s="43"/>
      <c r="AG18" s="43"/>
      <c r="AH18" s="43"/>
      <c r="AI18" s="43"/>
      <c r="AJ18" s="43"/>
    </row>
    <row r="19" spans="2:36" x14ac:dyDescent="0.15">
      <c r="B19" s="215">
        <f>'様式D-3_S009'!$AV$5</f>
        <v>9</v>
      </c>
      <c r="C19" s="230">
        <f>'様式D-3_S009'!$AW$5</f>
        <v>10.3</v>
      </c>
      <c r="D19" s="217" t="str">
        <f>'様式D-3_S009'!$AX$5</f>
        <v>Ⅲ</v>
      </c>
      <c r="E19" s="218" t="str">
        <f>'様式D-3_S009'!$AY$5</f>
        <v/>
      </c>
      <c r="F19" s="219" t="str">
        <f>'様式D-3_S009'!$AZ$5</f>
        <v/>
      </c>
      <c r="G19" s="219" t="str">
        <f>'様式D-3_S009'!$BA$5</f>
        <v/>
      </c>
      <c r="H19" s="233" t="str">
        <f>'様式D-3_S009'!$BB$5</f>
        <v/>
      </c>
      <c r="I19" s="234">
        <f>'様式D-3_S009'!$BC$5</f>
        <v>0</v>
      </c>
      <c r="J19" s="219">
        <f>'様式D-3_S009'!$BD$5</f>
        <v>1</v>
      </c>
      <c r="K19" s="219">
        <f>'様式D-3_S009'!$BE$5</f>
        <v>0</v>
      </c>
      <c r="L19" s="233">
        <f>'様式D-3_S009'!$BF$5</f>
        <v>0</v>
      </c>
      <c r="M19" s="234">
        <f>'様式D-3_S009'!$BG$5</f>
        <v>0</v>
      </c>
      <c r="N19" s="219">
        <f>'様式D-3_S009'!$BH$5</f>
        <v>0</v>
      </c>
      <c r="O19" s="219">
        <f>'様式D-3_S009'!$BI$5</f>
        <v>0</v>
      </c>
      <c r="P19" s="233">
        <f>'様式D-3_S009'!$BJ$5</f>
        <v>0</v>
      </c>
      <c r="Q19" s="235" t="str">
        <f>'様式D-3_S009'!$BK$5</f>
        <v/>
      </c>
      <c r="R19" s="236" t="str">
        <f>'様式D-3_S009'!$BL$5</f>
        <v/>
      </c>
      <c r="S19" s="237" t="str">
        <f>'様式D-3_S009'!$BM$5</f>
        <v/>
      </c>
      <c r="T19" s="238" t="str">
        <f>'様式D-3_S009'!$BN$5</f>
        <v/>
      </c>
      <c r="U19" s="239">
        <f>'様式D-3_S009'!$BO$5</f>
        <v>0</v>
      </c>
      <c r="V19" s="240">
        <f>'様式D-3_S009'!$BP$5</f>
        <v>0.36</v>
      </c>
      <c r="W19" s="226">
        <f>'様式D-3_S009'!$BQ$5</f>
        <v>0</v>
      </c>
      <c r="X19" s="241">
        <f>'様式D-3_S009'!$BR$5</f>
        <v>0</v>
      </c>
      <c r="Y19" s="239">
        <f>'様式D-3_S009'!$BS$5</f>
        <v>0</v>
      </c>
      <c r="Z19" s="240">
        <f>'様式D-3_S009'!$BT$5</f>
        <v>0</v>
      </c>
      <c r="AA19" s="226">
        <f>'様式D-3_S009'!$BU$5</f>
        <v>0</v>
      </c>
      <c r="AB19" s="229">
        <f>'様式D-3_S009'!$BV$5</f>
        <v>0</v>
      </c>
      <c r="AC19" s="43"/>
      <c r="AD19" s="43"/>
      <c r="AE19" s="43"/>
      <c r="AF19" s="43"/>
      <c r="AG19" s="43"/>
      <c r="AH19" s="43"/>
      <c r="AI19" s="43"/>
      <c r="AJ19" s="43"/>
    </row>
    <row r="20" spans="2:36" x14ac:dyDescent="0.15">
      <c r="B20" s="215">
        <f>'様式D-3_S010'!$AV$5</f>
        <v>10</v>
      </c>
      <c r="C20" s="230">
        <f>'様式D-3_S010'!$AW$5</f>
        <v>10.3</v>
      </c>
      <c r="D20" s="217" t="str">
        <f>'様式D-3_S010'!$AX$5</f>
        <v>Ⅰ</v>
      </c>
      <c r="E20" s="218" t="str">
        <f>'様式D-3_S010'!$AY$5</f>
        <v/>
      </c>
      <c r="F20" s="219" t="str">
        <f>'様式D-3_S010'!$AZ$5</f>
        <v/>
      </c>
      <c r="G20" s="219" t="str">
        <f>'様式D-3_S010'!$BA$5</f>
        <v/>
      </c>
      <c r="H20" s="233" t="str">
        <f>'様式D-3_S010'!$BB$5</f>
        <v/>
      </c>
      <c r="I20" s="234">
        <f>'様式D-3_S010'!$BC$5</f>
        <v>0</v>
      </c>
      <c r="J20" s="219">
        <f>'様式D-3_S010'!$BD$5</f>
        <v>0</v>
      </c>
      <c r="K20" s="219">
        <f>'様式D-3_S010'!$BE$5</f>
        <v>0</v>
      </c>
      <c r="L20" s="233">
        <f>'様式D-3_S010'!$BF$5</f>
        <v>0</v>
      </c>
      <c r="M20" s="234">
        <f>'様式D-3_S010'!$BG$5</f>
        <v>0</v>
      </c>
      <c r="N20" s="219">
        <f>'様式D-3_S010'!$BH$5</f>
        <v>0</v>
      </c>
      <c r="O20" s="219">
        <f>'様式D-3_S010'!$BI$5</f>
        <v>0</v>
      </c>
      <c r="P20" s="233">
        <f>'様式D-3_S010'!$BJ$5</f>
        <v>0</v>
      </c>
      <c r="Q20" s="235" t="str">
        <f>'様式D-3_S010'!$BK$5</f>
        <v/>
      </c>
      <c r="R20" s="236" t="str">
        <f>'様式D-3_S010'!$BL$5</f>
        <v/>
      </c>
      <c r="S20" s="237" t="str">
        <f>'様式D-3_S010'!$BM$5</f>
        <v/>
      </c>
      <c r="T20" s="238" t="str">
        <f>'様式D-3_S010'!$BN$5</f>
        <v/>
      </c>
      <c r="U20" s="239">
        <f>'様式D-3_S010'!$BO$5</f>
        <v>0</v>
      </c>
      <c r="V20" s="240">
        <f>'様式D-3_S010'!$BP$5</f>
        <v>0</v>
      </c>
      <c r="W20" s="226">
        <f>'様式D-3_S010'!$BQ$5</f>
        <v>0</v>
      </c>
      <c r="X20" s="241">
        <f>'様式D-3_S010'!$BR$5</f>
        <v>0</v>
      </c>
      <c r="Y20" s="239">
        <f>'様式D-3_S010'!$BS$5</f>
        <v>0</v>
      </c>
      <c r="Z20" s="240">
        <f>'様式D-3_S010'!$BT$5</f>
        <v>0</v>
      </c>
      <c r="AA20" s="226">
        <f>'様式D-3_S010'!$BU$5</f>
        <v>0</v>
      </c>
      <c r="AB20" s="229">
        <f>'様式D-3_S010'!$BV$5</f>
        <v>0</v>
      </c>
      <c r="AC20" s="43"/>
      <c r="AD20" s="43"/>
      <c r="AE20" s="43"/>
      <c r="AF20" s="43"/>
      <c r="AG20" s="43"/>
      <c r="AH20" s="43"/>
      <c r="AI20" s="43"/>
      <c r="AJ20" s="43"/>
    </row>
    <row r="21" spans="2:36" x14ac:dyDescent="0.15">
      <c r="B21" s="215">
        <f>'様式D-3_S011'!$AV$5</f>
        <v>11</v>
      </c>
      <c r="C21" s="230">
        <f>'様式D-3_S011'!$AW$5</f>
        <v>10.3</v>
      </c>
      <c r="D21" s="217" t="str">
        <f>'様式D-3_S011'!$AX$5</f>
        <v>Ⅰ</v>
      </c>
      <c r="E21" s="218" t="str">
        <f>'様式D-3_S011'!$AY$5</f>
        <v/>
      </c>
      <c r="F21" s="219" t="str">
        <f>'様式D-3_S011'!$AZ$5</f>
        <v/>
      </c>
      <c r="G21" s="219" t="str">
        <f>'様式D-3_S011'!$BA$5</f>
        <v/>
      </c>
      <c r="H21" s="233" t="str">
        <f>'様式D-3_S011'!$BB$5</f>
        <v/>
      </c>
      <c r="I21" s="234">
        <f>'様式D-3_S011'!$BC$5</f>
        <v>0</v>
      </c>
      <c r="J21" s="219">
        <f>'様式D-3_S011'!$BD$5</f>
        <v>0</v>
      </c>
      <c r="K21" s="219">
        <f>'様式D-3_S011'!$BE$5</f>
        <v>0</v>
      </c>
      <c r="L21" s="233">
        <f>'様式D-3_S011'!$BF$5</f>
        <v>0</v>
      </c>
      <c r="M21" s="234">
        <f>'様式D-3_S011'!$BG$5</f>
        <v>0</v>
      </c>
      <c r="N21" s="219">
        <f>'様式D-3_S011'!$BH$5</f>
        <v>0</v>
      </c>
      <c r="O21" s="219">
        <f>'様式D-3_S011'!$BI$5</f>
        <v>0</v>
      </c>
      <c r="P21" s="233">
        <f>'様式D-3_S011'!$BJ$5</f>
        <v>0</v>
      </c>
      <c r="Q21" s="235" t="str">
        <f>'様式D-3_S011'!$BK$5</f>
        <v/>
      </c>
      <c r="R21" s="236" t="str">
        <f>'様式D-3_S011'!$BL$5</f>
        <v/>
      </c>
      <c r="S21" s="237" t="str">
        <f>'様式D-3_S011'!$BM$5</f>
        <v/>
      </c>
      <c r="T21" s="238" t="str">
        <f>'様式D-3_S011'!$BN$5</f>
        <v/>
      </c>
      <c r="U21" s="239">
        <f>'様式D-3_S011'!$BO$5</f>
        <v>0</v>
      </c>
      <c r="V21" s="240">
        <f>'様式D-3_S011'!$BP$5</f>
        <v>0</v>
      </c>
      <c r="W21" s="226">
        <f>'様式D-3_S011'!$BQ$5</f>
        <v>0</v>
      </c>
      <c r="X21" s="241">
        <f>'様式D-3_S011'!$BR$5</f>
        <v>0</v>
      </c>
      <c r="Y21" s="239">
        <f>'様式D-3_S011'!$BS$5</f>
        <v>0</v>
      </c>
      <c r="Z21" s="240">
        <f>'様式D-3_S011'!$BT$5</f>
        <v>0</v>
      </c>
      <c r="AA21" s="226">
        <f>'様式D-3_S011'!$BU$5</f>
        <v>0</v>
      </c>
      <c r="AB21" s="229">
        <f>'様式D-3_S011'!$BV$5</f>
        <v>0</v>
      </c>
      <c r="AC21" s="43"/>
      <c r="AD21" s="43"/>
      <c r="AE21" s="43"/>
      <c r="AF21" s="43"/>
      <c r="AG21" s="43"/>
      <c r="AH21" s="43"/>
      <c r="AI21" s="43"/>
      <c r="AJ21" s="43"/>
    </row>
    <row r="22" spans="2:36" x14ac:dyDescent="0.15">
      <c r="B22" s="215">
        <f>'様式D-3_S012'!$AV$5</f>
        <v>12</v>
      </c>
      <c r="C22" s="230">
        <f>'様式D-3_S012'!$AW$5</f>
        <v>10.3</v>
      </c>
      <c r="D22" s="217" t="str">
        <f>'様式D-3_S012'!$AX$5</f>
        <v>Ⅰ</v>
      </c>
      <c r="E22" s="218" t="str">
        <f>'様式D-3_S012'!$AY$5</f>
        <v/>
      </c>
      <c r="F22" s="219" t="str">
        <f>'様式D-3_S012'!$AZ$5</f>
        <v/>
      </c>
      <c r="G22" s="219" t="str">
        <f>'様式D-3_S012'!$BA$5</f>
        <v/>
      </c>
      <c r="H22" s="233" t="str">
        <f>'様式D-3_S012'!$BB$5</f>
        <v/>
      </c>
      <c r="I22" s="234">
        <f>'様式D-3_S012'!$BC$5</f>
        <v>0</v>
      </c>
      <c r="J22" s="219">
        <f>'様式D-3_S012'!$BD$5</f>
        <v>0</v>
      </c>
      <c r="K22" s="219">
        <f>'様式D-3_S012'!$BE$5</f>
        <v>0</v>
      </c>
      <c r="L22" s="233">
        <f>'様式D-3_S012'!$BF$5</f>
        <v>0</v>
      </c>
      <c r="M22" s="234">
        <f>'様式D-3_S012'!$BG$5</f>
        <v>0</v>
      </c>
      <c r="N22" s="219">
        <f>'様式D-3_S012'!$BH$5</f>
        <v>0</v>
      </c>
      <c r="O22" s="219">
        <f>'様式D-3_S012'!$BI$5</f>
        <v>0</v>
      </c>
      <c r="P22" s="233">
        <f>'様式D-3_S012'!$BJ$5</f>
        <v>0</v>
      </c>
      <c r="Q22" s="235" t="str">
        <f>'様式D-3_S012'!$BK$5</f>
        <v/>
      </c>
      <c r="R22" s="236" t="str">
        <f>'様式D-3_S012'!$BL$5</f>
        <v/>
      </c>
      <c r="S22" s="237" t="str">
        <f>'様式D-3_S012'!$BM$5</f>
        <v/>
      </c>
      <c r="T22" s="238" t="str">
        <f>'様式D-3_S012'!$BN$5</f>
        <v/>
      </c>
      <c r="U22" s="239">
        <f>'様式D-3_S012'!$BO$5</f>
        <v>0</v>
      </c>
      <c r="V22" s="240">
        <f>'様式D-3_S012'!$BP$5</f>
        <v>0</v>
      </c>
      <c r="W22" s="226">
        <f>'様式D-3_S012'!$BQ$5</f>
        <v>0</v>
      </c>
      <c r="X22" s="241">
        <f>'様式D-3_S012'!$BR$5</f>
        <v>0</v>
      </c>
      <c r="Y22" s="239">
        <f>'様式D-3_S012'!$BS$5</f>
        <v>0</v>
      </c>
      <c r="Z22" s="240">
        <f>'様式D-3_S012'!$BT$5</f>
        <v>0</v>
      </c>
      <c r="AA22" s="226">
        <f>'様式D-3_S012'!$BU$5</f>
        <v>0</v>
      </c>
      <c r="AB22" s="229">
        <f>'様式D-3_S012'!$BV$5</f>
        <v>0</v>
      </c>
      <c r="AC22" s="43"/>
      <c r="AD22" s="43"/>
      <c r="AE22" s="43"/>
      <c r="AF22" s="43"/>
      <c r="AG22" s="43"/>
      <c r="AH22" s="43"/>
      <c r="AI22" s="43"/>
      <c r="AJ22" s="43"/>
    </row>
    <row r="23" spans="2:36" x14ac:dyDescent="0.15">
      <c r="B23" s="215">
        <f>'様式D-3_S013'!$AV$5</f>
        <v>13</v>
      </c>
      <c r="C23" s="230">
        <f>'様式D-3_S013'!$AW$5</f>
        <v>6.2</v>
      </c>
      <c r="D23" s="217" t="str">
        <f>'様式D-3_S013'!$AX$5</f>
        <v>Ⅰ</v>
      </c>
      <c r="E23" s="218" t="str">
        <f>'様式D-3_S013'!$AY$5</f>
        <v/>
      </c>
      <c r="F23" s="219" t="str">
        <f>'様式D-3_S013'!$AZ$5</f>
        <v/>
      </c>
      <c r="G23" s="219" t="str">
        <f>'様式D-3_S013'!$BA$5</f>
        <v/>
      </c>
      <c r="H23" s="233" t="str">
        <f>'様式D-3_S013'!$BB$5</f>
        <v/>
      </c>
      <c r="I23" s="234">
        <f>'様式D-3_S013'!$BC$5</f>
        <v>0</v>
      </c>
      <c r="J23" s="219">
        <f>'様式D-3_S013'!$BD$5</f>
        <v>0</v>
      </c>
      <c r="K23" s="219">
        <f>'様式D-3_S013'!$BE$5</f>
        <v>0</v>
      </c>
      <c r="L23" s="233">
        <f>'様式D-3_S013'!$BF$5</f>
        <v>0</v>
      </c>
      <c r="M23" s="234">
        <f>'様式D-3_S013'!$BG$5</f>
        <v>0</v>
      </c>
      <c r="N23" s="219">
        <f>'様式D-3_S013'!$BH$5</f>
        <v>0</v>
      </c>
      <c r="O23" s="219">
        <f>'様式D-3_S013'!$BI$5</f>
        <v>0</v>
      </c>
      <c r="P23" s="233">
        <f>'様式D-3_S013'!$BJ$5</f>
        <v>0</v>
      </c>
      <c r="Q23" s="235" t="str">
        <f>'様式D-3_S013'!$BK$5</f>
        <v/>
      </c>
      <c r="R23" s="236" t="str">
        <f>'様式D-3_S013'!$BL$5</f>
        <v/>
      </c>
      <c r="S23" s="237" t="str">
        <f>'様式D-3_S013'!$BM$5</f>
        <v/>
      </c>
      <c r="T23" s="238" t="str">
        <f>'様式D-3_S013'!$BN$5</f>
        <v/>
      </c>
      <c r="U23" s="239">
        <f>'様式D-3_S013'!$BO$5</f>
        <v>0</v>
      </c>
      <c r="V23" s="240">
        <f>'様式D-3_S013'!$BP$5</f>
        <v>0</v>
      </c>
      <c r="W23" s="226">
        <f>'様式D-3_S013'!$BQ$5</f>
        <v>0</v>
      </c>
      <c r="X23" s="241">
        <f>'様式D-3_S013'!$BR$5</f>
        <v>0</v>
      </c>
      <c r="Y23" s="239">
        <f>'様式D-3_S013'!$BS$5</f>
        <v>0</v>
      </c>
      <c r="Z23" s="240">
        <f>'様式D-3_S013'!$BT$5</f>
        <v>0</v>
      </c>
      <c r="AA23" s="226">
        <f>'様式D-3_S013'!$BU$5</f>
        <v>0</v>
      </c>
      <c r="AB23" s="229">
        <f>'様式D-3_S013'!$BV$5</f>
        <v>0</v>
      </c>
      <c r="AC23" s="43"/>
      <c r="AD23" s="43"/>
      <c r="AE23" s="43"/>
      <c r="AF23" s="43"/>
      <c r="AG23" s="43"/>
      <c r="AH23" s="43"/>
      <c r="AI23" s="43"/>
      <c r="AJ23" s="43"/>
    </row>
    <row r="24" spans="2:36" x14ac:dyDescent="0.15">
      <c r="B24" s="215" t="str">
        <f>'様式D-3_PE'!$AV$5</f>
        <v>PE</v>
      </c>
      <c r="C24" s="230">
        <f>'様式D-3_PE'!$AW$5</f>
        <v>0</v>
      </c>
      <c r="D24" s="217" t="str">
        <f>'様式D-3_PE'!$AX$5</f>
        <v>Ⅰ</v>
      </c>
      <c r="E24" s="218" t="str">
        <f>'様式D-3_PE'!$AY$5</f>
        <v/>
      </c>
      <c r="F24" s="219" t="str">
        <f>'様式D-3_PE'!$AZ$5</f>
        <v/>
      </c>
      <c r="G24" s="219" t="str">
        <f>'様式D-3_PE'!$BA$5</f>
        <v/>
      </c>
      <c r="H24" s="233" t="str">
        <f>'様式D-3_PE'!$BB$5</f>
        <v/>
      </c>
      <c r="I24" s="234">
        <f>'様式D-3_PE'!$BC$5</f>
        <v>0</v>
      </c>
      <c r="J24" s="219">
        <f>'様式D-3_PE'!$BD$5</f>
        <v>0</v>
      </c>
      <c r="K24" s="219">
        <f>'様式D-3_PE'!$BE$5</f>
        <v>0</v>
      </c>
      <c r="L24" s="233">
        <f>'様式D-3_PE'!$BF$5</f>
        <v>0</v>
      </c>
      <c r="M24" s="234">
        <f>'様式D-3_PE'!$BG$5</f>
        <v>0</v>
      </c>
      <c r="N24" s="219">
        <f>'様式D-3_PE'!$BH$5</f>
        <v>0</v>
      </c>
      <c r="O24" s="219">
        <f>'様式D-3_PE'!$BI$5</f>
        <v>0</v>
      </c>
      <c r="P24" s="233">
        <f>'様式D-3_PE'!$BJ$5</f>
        <v>0</v>
      </c>
      <c r="Q24" s="235" t="str">
        <f>'様式D-3_PE'!$BK$5</f>
        <v/>
      </c>
      <c r="R24" s="236" t="str">
        <f>'様式D-3_PE'!$BL$5</f>
        <v/>
      </c>
      <c r="S24" s="237" t="str">
        <f>'様式D-3_PE'!$BM$5</f>
        <v/>
      </c>
      <c r="T24" s="238" t="str">
        <f>'様式D-3_PE'!$BN$5</f>
        <v/>
      </c>
      <c r="U24" s="239">
        <f>'様式D-3_PE'!$BO$5</f>
        <v>0</v>
      </c>
      <c r="V24" s="240">
        <f>'様式D-3_PE'!$BP$5</f>
        <v>0</v>
      </c>
      <c r="W24" s="226">
        <f>'様式D-3_PE'!$BQ$5</f>
        <v>0</v>
      </c>
      <c r="X24" s="241">
        <f>'様式D-3_PE'!$BR$5</f>
        <v>0</v>
      </c>
      <c r="Y24" s="239">
        <f>'様式D-3_PE'!$BS$5</f>
        <v>0</v>
      </c>
      <c r="Z24" s="240">
        <f>'様式D-3_PE'!$BT$5</f>
        <v>0</v>
      </c>
      <c r="AA24" s="226">
        <f>'様式D-3_PE'!$BU$5</f>
        <v>0</v>
      </c>
      <c r="AB24" s="229">
        <f>'様式D-3_PE'!$BV$5</f>
        <v>0</v>
      </c>
      <c r="AC24" s="43"/>
      <c r="AD24" s="43"/>
      <c r="AE24" s="43"/>
      <c r="AF24" s="43"/>
      <c r="AG24" s="43"/>
      <c r="AH24" s="43"/>
      <c r="AI24" s="43"/>
      <c r="AJ24" s="43"/>
    </row>
    <row r="25" spans="2:36" x14ac:dyDescent="0.15">
      <c r="B25" s="215"/>
      <c r="C25" s="230"/>
      <c r="D25" s="217"/>
      <c r="E25" s="218"/>
      <c r="F25" s="219"/>
      <c r="G25" s="219"/>
      <c r="H25" s="233"/>
      <c r="I25" s="234"/>
      <c r="J25" s="219"/>
      <c r="K25" s="219"/>
      <c r="L25" s="233"/>
      <c r="M25" s="234"/>
      <c r="N25" s="219"/>
      <c r="O25" s="219"/>
      <c r="P25" s="233"/>
      <c r="Q25" s="235"/>
      <c r="R25" s="236"/>
      <c r="S25" s="237"/>
      <c r="T25" s="238"/>
      <c r="U25" s="239"/>
      <c r="V25" s="240"/>
      <c r="W25" s="226"/>
      <c r="X25" s="241"/>
      <c r="Y25" s="239"/>
      <c r="Z25" s="240"/>
      <c r="AA25" s="226"/>
      <c r="AB25" s="229"/>
      <c r="AC25" s="43"/>
      <c r="AD25" s="43"/>
      <c r="AE25" s="43"/>
      <c r="AF25" s="43"/>
      <c r="AG25" s="43"/>
      <c r="AH25" s="43"/>
      <c r="AI25" s="43"/>
      <c r="AJ25" s="43"/>
    </row>
    <row r="26" spans="2:36" x14ac:dyDescent="0.15">
      <c r="B26" s="215"/>
      <c r="C26" s="230"/>
      <c r="D26" s="217"/>
      <c r="E26" s="218"/>
      <c r="F26" s="219"/>
      <c r="G26" s="219"/>
      <c r="H26" s="233"/>
      <c r="I26" s="234"/>
      <c r="J26" s="219"/>
      <c r="K26" s="219"/>
      <c r="L26" s="233"/>
      <c r="M26" s="234"/>
      <c r="N26" s="219"/>
      <c r="O26" s="219"/>
      <c r="P26" s="233"/>
      <c r="Q26" s="235"/>
      <c r="R26" s="236"/>
      <c r="S26" s="237"/>
      <c r="T26" s="238"/>
      <c r="U26" s="239"/>
      <c r="V26" s="240"/>
      <c r="W26" s="226"/>
      <c r="X26" s="241"/>
      <c r="Y26" s="239"/>
      <c r="Z26" s="240"/>
      <c r="AA26" s="226"/>
      <c r="AB26" s="229"/>
      <c r="AC26" s="43"/>
      <c r="AD26" s="43"/>
      <c r="AE26" s="43"/>
      <c r="AF26" s="43"/>
      <c r="AG26" s="43"/>
      <c r="AH26" s="43"/>
      <c r="AI26" s="43"/>
      <c r="AJ26" s="43"/>
    </row>
    <row r="27" spans="2:36" x14ac:dyDescent="0.15">
      <c r="B27" s="215"/>
      <c r="C27" s="230"/>
      <c r="D27" s="217"/>
      <c r="E27" s="218"/>
      <c r="F27" s="219"/>
      <c r="G27" s="219"/>
      <c r="H27" s="233"/>
      <c r="I27" s="234"/>
      <c r="J27" s="219"/>
      <c r="K27" s="219"/>
      <c r="L27" s="233"/>
      <c r="M27" s="234"/>
      <c r="N27" s="219"/>
      <c r="O27" s="219"/>
      <c r="P27" s="233"/>
      <c r="Q27" s="235"/>
      <c r="R27" s="236"/>
      <c r="S27" s="237"/>
      <c r="T27" s="238"/>
      <c r="U27" s="239"/>
      <c r="V27" s="240"/>
      <c r="W27" s="226"/>
      <c r="X27" s="241"/>
      <c r="Y27" s="239"/>
      <c r="Z27" s="240"/>
      <c r="AA27" s="226"/>
      <c r="AB27" s="229"/>
      <c r="AC27" s="43"/>
      <c r="AD27" s="43"/>
      <c r="AE27" s="43"/>
      <c r="AF27" s="43"/>
      <c r="AG27" s="43"/>
      <c r="AH27" s="43"/>
      <c r="AI27" s="43"/>
      <c r="AJ27" s="43"/>
    </row>
    <row r="28" spans="2:36" x14ac:dyDescent="0.15">
      <c r="B28" s="215"/>
      <c r="C28" s="230"/>
      <c r="D28" s="217"/>
      <c r="E28" s="218"/>
      <c r="F28" s="219"/>
      <c r="G28" s="219"/>
      <c r="H28" s="233"/>
      <c r="I28" s="234"/>
      <c r="J28" s="219"/>
      <c r="K28" s="219"/>
      <c r="L28" s="233"/>
      <c r="M28" s="234"/>
      <c r="N28" s="219"/>
      <c r="O28" s="219"/>
      <c r="P28" s="233"/>
      <c r="Q28" s="235"/>
      <c r="R28" s="236"/>
      <c r="S28" s="237"/>
      <c r="T28" s="238"/>
      <c r="U28" s="239"/>
      <c r="V28" s="240"/>
      <c r="W28" s="226"/>
      <c r="X28" s="241"/>
      <c r="Y28" s="239"/>
      <c r="Z28" s="240"/>
      <c r="AA28" s="226"/>
      <c r="AB28" s="229"/>
      <c r="AC28" s="43"/>
      <c r="AD28" s="43"/>
      <c r="AE28" s="43"/>
      <c r="AF28" s="43"/>
      <c r="AG28" s="43"/>
      <c r="AH28" s="43"/>
      <c r="AI28" s="43"/>
      <c r="AJ28" s="43"/>
    </row>
    <row r="29" spans="2:36" x14ac:dyDescent="0.15">
      <c r="B29" s="215"/>
      <c r="C29" s="230"/>
      <c r="D29" s="217"/>
      <c r="E29" s="218"/>
      <c r="F29" s="219"/>
      <c r="G29" s="219"/>
      <c r="H29" s="233"/>
      <c r="I29" s="234"/>
      <c r="J29" s="219"/>
      <c r="K29" s="219"/>
      <c r="L29" s="233"/>
      <c r="M29" s="234"/>
      <c r="N29" s="219"/>
      <c r="O29" s="219"/>
      <c r="P29" s="233"/>
      <c r="Q29" s="235"/>
      <c r="R29" s="236"/>
      <c r="S29" s="237"/>
      <c r="T29" s="238"/>
      <c r="U29" s="239"/>
      <c r="V29" s="240"/>
      <c r="W29" s="226"/>
      <c r="X29" s="241"/>
      <c r="Y29" s="239"/>
      <c r="Z29" s="240"/>
      <c r="AA29" s="226"/>
      <c r="AB29" s="229"/>
      <c r="AC29" s="43"/>
      <c r="AD29" s="43"/>
      <c r="AE29" s="43"/>
      <c r="AF29" s="43"/>
      <c r="AG29" s="43"/>
      <c r="AH29" s="43"/>
      <c r="AI29" s="43"/>
      <c r="AJ29" s="43"/>
    </row>
    <row r="30" spans="2:36" x14ac:dyDescent="0.15">
      <c r="B30" s="215"/>
      <c r="C30" s="230"/>
      <c r="D30" s="217"/>
      <c r="E30" s="218"/>
      <c r="F30" s="219"/>
      <c r="G30" s="219"/>
      <c r="H30" s="233"/>
      <c r="I30" s="234"/>
      <c r="J30" s="219"/>
      <c r="K30" s="219"/>
      <c r="L30" s="233"/>
      <c r="M30" s="234"/>
      <c r="N30" s="219"/>
      <c r="O30" s="219"/>
      <c r="P30" s="233"/>
      <c r="Q30" s="235"/>
      <c r="R30" s="236"/>
      <c r="S30" s="237"/>
      <c r="T30" s="238"/>
      <c r="U30" s="239"/>
      <c r="V30" s="240"/>
      <c r="W30" s="226"/>
      <c r="X30" s="241"/>
      <c r="Y30" s="239"/>
      <c r="Z30" s="240"/>
      <c r="AA30" s="226"/>
      <c r="AB30" s="229"/>
      <c r="AC30" s="43"/>
      <c r="AD30" s="43"/>
      <c r="AE30" s="43"/>
      <c r="AF30" s="43"/>
      <c r="AG30" s="43"/>
      <c r="AH30" s="43"/>
      <c r="AI30" s="43"/>
      <c r="AJ30" s="43"/>
    </row>
    <row r="31" spans="2:36" x14ac:dyDescent="0.15">
      <c r="B31" s="215"/>
      <c r="C31" s="230"/>
      <c r="D31" s="217"/>
      <c r="E31" s="218"/>
      <c r="F31" s="219"/>
      <c r="G31" s="219"/>
      <c r="H31" s="233"/>
      <c r="I31" s="234"/>
      <c r="J31" s="219"/>
      <c r="K31" s="219"/>
      <c r="L31" s="233"/>
      <c r="M31" s="234"/>
      <c r="N31" s="219"/>
      <c r="O31" s="219"/>
      <c r="P31" s="233"/>
      <c r="Q31" s="235"/>
      <c r="R31" s="236"/>
      <c r="S31" s="237"/>
      <c r="T31" s="238"/>
      <c r="U31" s="239"/>
      <c r="V31" s="240"/>
      <c r="W31" s="226"/>
      <c r="X31" s="241"/>
      <c r="Y31" s="239"/>
      <c r="Z31" s="240"/>
      <c r="AA31" s="226"/>
      <c r="AB31" s="229"/>
      <c r="AC31" s="43"/>
      <c r="AD31" s="43"/>
      <c r="AE31" s="43"/>
      <c r="AF31" s="43"/>
      <c r="AG31" s="43"/>
      <c r="AH31" s="43"/>
      <c r="AI31" s="43"/>
      <c r="AJ31" s="43"/>
    </row>
    <row r="32" spans="2:36" x14ac:dyDescent="0.15">
      <c r="B32" s="215"/>
      <c r="C32" s="230"/>
      <c r="D32" s="217"/>
      <c r="E32" s="218"/>
      <c r="F32" s="219"/>
      <c r="G32" s="219"/>
      <c r="H32" s="233"/>
      <c r="I32" s="234"/>
      <c r="J32" s="219"/>
      <c r="K32" s="219"/>
      <c r="L32" s="233"/>
      <c r="M32" s="234"/>
      <c r="N32" s="219"/>
      <c r="O32" s="219"/>
      <c r="P32" s="233"/>
      <c r="Q32" s="235"/>
      <c r="R32" s="236"/>
      <c r="S32" s="237"/>
      <c r="T32" s="238"/>
      <c r="U32" s="239"/>
      <c r="V32" s="240"/>
      <c r="W32" s="226"/>
      <c r="X32" s="241"/>
      <c r="Y32" s="239"/>
      <c r="Z32" s="240"/>
      <c r="AA32" s="226"/>
      <c r="AB32" s="229"/>
      <c r="AC32" s="43"/>
      <c r="AD32" s="43"/>
      <c r="AE32" s="43"/>
      <c r="AF32" s="43"/>
      <c r="AG32" s="43"/>
      <c r="AH32" s="43"/>
      <c r="AI32" s="43"/>
      <c r="AJ32" s="43"/>
    </row>
    <row r="33" spans="2:36" x14ac:dyDescent="0.15">
      <c r="B33" s="215"/>
      <c r="C33" s="230"/>
      <c r="D33" s="217"/>
      <c r="E33" s="218"/>
      <c r="F33" s="219"/>
      <c r="G33" s="219"/>
      <c r="H33" s="233"/>
      <c r="I33" s="234"/>
      <c r="J33" s="219"/>
      <c r="K33" s="219"/>
      <c r="L33" s="233"/>
      <c r="M33" s="234"/>
      <c r="N33" s="219"/>
      <c r="O33" s="219"/>
      <c r="P33" s="233"/>
      <c r="Q33" s="235"/>
      <c r="R33" s="236"/>
      <c r="S33" s="237"/>
      <c r="T33" s="238"/>
      <c r="U33" s="239"/>
      <c r="V33" s="240"/>
      <c r="W33" s="226"/>
      <c r="X33" s="241"/>
      <c r="Y33" s="239"/>
      <c r="Z33" s="240"/>
      <c r="AA33" s="226"/>
      <c r="AB33" s="229"/>
      <c r="AC33" s="43"/>
      <c r="AD33" s="43"/>
      <c r="AE33" s="43"/>
      <c r="AF33" s="43"/>
      <c r="AG33" s="43"/>
      <c r="AH33" s="43"/>
      <c r="AI33" s="43"/>
      <c r="AJ33" s="43"/>
    </row>
    <row r="34" spans="2:36" x14ac:dyDescent="0.15">
      <c r="B34" s="215"/>
      <c r="C34" s="230"/>
      <c r="D34" s="217"/>
      <c r="E34" s="218"/>
      <c r="F34" s="219"/>
      <c r="G34" s="219"/>
      <c r="H34" s="233"/>
      <c r="I34" s="234"/>
      <c r="J34" s="219"/>
      <c r="K34" s="219"/>
      <c r="L34" s="233"/>
      <c r="M34" s="234"/>
      <c r="N34" s="219"/>
      <c r="O34" s="219"/>
      <c r="P34" s="233"/>
      <c r="Q34" s="235"/>
      <c r="R34" s="236"/>
      <c r="S34" s="237"/>
      <c r="T34" s="238"/>
      <c r="U34" s="239"/>
      <c r="V34" s="240"/>
      <c r="W34" s="226"/>
      <c r="X34" s="241"/>
      <c r="Y34" s="239"/>
      <c r="Z34" s="240"/>
      <c r="AA34" s="226"/>
      <c r="AB34" s="229"/>
      <c r="AC34" s="43"/>
      <c r="AD34" s="43"/>
      <c r="AE34" s="43"/>
      <c r="AF34" s="43"/>
      <c r="AG34" s="43"/>
      <c r="AH34" s="43"/>
      <c r="AI34" s="43"/>
      <c r="AJ34" s="43"/>
    </row>
    <row r="35" spans="2:36" x14ac:dyDescent="0.15">
      <c r="B35" s="215"/>
      <c r="C35" s="230"/>
      <c r="D35" s="217"/>
      <c r="E35" s="218"/>
      <c r="F35" s="219"/>
      <c r="G35" s="219"/>
      <c r="H35" s="233"/>
      <c r="I35" s="234"/>
      <c r="J35" s="219"/>
      <c r="K35" s="219"/>
      <c r="L35" s="233"/>
      <c r="M35" s="234"/>
      <c r="N35" s="219"/>
      <c r="O35" s="219"/>
      <c r="P35" s="233"/>
      <c r="Q35" s="235"/>
      <c r="R35" s="236"/>
      <c r="S35" s="237"/>
      <c r="T35" s="238"/>
      <c r="U35" s="239"/>
      <c r="V35" s="240"/>
      <c r="W35" s="226"/>
      <c r="X35" s="241"/>
      <c r="Y35" s="239"/>
      <c r="Z35" s="240"/>
      <c r="AA35" s="226"/>
      <c r="AB35" s="229"/>
      <c r="AC35" s="43"/>
      <c r="AD35" s="43"/>
      <c r="AE35" s="43"/>
      <c r="AF35" s="43"/>
      <c r="AG35" s="43"/>
      <c r="AH35" s="43"/>
      <c r="AI35" s="43"/>
      <c r="AJ35" s="43"/>
    </row>
    <row r="36" spans="2:36" x14ac:dyDescent="0.15">
      <c r="B36" s="215"/>
      <c r="C36" s="230"/>
      <c r="D36" s="217"/>
      <c r="E36" s="218"/>
      <c r="F36" s="219"/>
      <c r="G36" s="219"/>
      <c r="H36" s="233"/>
      <c r="I36" s="234"/>
      <c r="J36" s="219"/>
      <c r="K36" s="219"/>
      <c r="L36" s="233"/>
      <c r="M36" s="234"/>
      <c r="N36" s="219"/>
      <c r="O36" s="219"/>
      <c r="P36" s="233"/>
      <c r="Q36" s="235"/>
      <c r="R36" s="236"/>
      <c r="S36" s="237"/>
      <c r="T36" s="238"/>
      <c r="U36" s="239"/>
      <c r="V36" s="240"/>
      <c r="W36" s="226"/>
      <c r="X36" s="241"/>
      <c r="Y36" s="239"/>
      <c r="Z36" s="240"/>
      <c r="AA36" s="226"/>
      <c r="AB36" s="229"/>
      <c r="AC36" s="43"/>
      <c r="AD36" s="43"/>
      <c r="AE36" s="43"/>
      <c r="AF36" s="43"/>
      <c r="AG36" s="43"/>
      <c r="AH36" s="43"/>
      <c r="AI36" s="43"/>
      <c r="AJ36" s="43"/>
    </row>
    <row r="37" spans="2:36" x14ac:dyDescent="0.15">
      <c r="B37" s="215"/>
      <c r="C37" s="230"/>
      <c r="D37" s="217"/>
      <c r="E37" s="218"/>
      <c r="F37" s="219"/>
      <c r="G37" s="219"/>
      <c r="H37" s="233"/>
      <c r="I37" s="234"/>
      <c r="J37" s="219"/>
      <c r="K37" s="219"/>
      <c r="L37" s="233"/>
      <c r="M37" s="234"/>
      <c r="N37" s="219"/>
      <c r="O37" s="219"/>
      <c r="P37" s="233"/>
      <c r="Q37" s="235"/>
      <c r="R37" s="236"/>
      <c r="S37" s="237"/>
      <c r="T37" s="238"/>
      <c r="U37" s="239"/>
      <c r="V37" s="240"/>
      <c r="W37" s="226"/>
      <c r="X37" s="241"/>
      <c r="Y37" s="239"/>
      <c r="Z37" s="240"/>
      <c r="AA37" s="226"/>
      <c r="AB37" s="229"/>
      <c r="AC37" s="43"/>
      <c r="AD37" s="43"/>
      <c r="AE37" s="43"/>
      <c r="AF37" s="43"/>
      <c r="AG37" s="43"/>
      <c r="AH37" s="43"/>
      <c r="AI37" s="43"/>
      <c r="AJ37" s="43"/>
    </row>
    <row r="38" spans="2:36" x14ac:dyDescent="0.15">
      <c r="B38" s="215"/>
      <c r="C38" s="230"/>
      <c r="D38" s="217"/>
      <c r="E38" s="218"/>
      <c r="F38" s="219"/>
      <c r="G38" s="219"/>
      <c r="H38" s="233"/>
      <c r="I38" s="234"/>
      <c r="J38" s="219"/>
      <c r="K38" s="219"/>
      <c r="L38" s="233"/>
      <c r="M38" s="234"/>
      <c r="N38" s="219"/>
      <c r="O38" s="219"/>
      <c r="P38" s="233"/>
      <c r="Q38" s="235"/>
      <c r="R38" s="236"/>
      <c r="S38" s="237"/>
      <c r="T38" s="238"/>
      <c r="U38" s="239"/>
      <c r="V38" s="240"/>
      <c r="W38" s="226"/>
      <c r="X38" s="241"/>
      <c r="Y38" s="239"/>
      <c r="Z38" s="240"/>
      <c r="AA38" s="226"/>
      <c r="AB38" s="229"/>
      <c r="AC38" s="43"/>
      <c r="AD38" s="43"/>
      <c r="AE38" s="43"/>
      <c r="AF38" s="43"/>
      <c r="AG38" s="43"/>
      <c r="AH38" s="43"/>
      <c r="AI38" s="43"/>
      <c r="AJ38" s="43"/>
    </row>
    <row r="39" spans="2:36" x14ac:dyDescent="0.15">
      <c r="B39" s="215"/>
      <c r="C39" s="230"/>
      <c r="D39" s="217"/>
      <c r="E39" s="218"/>
      <c r="F39" s="219"/>
      <c r="G39" s="219"/>
      <c r="H39" s="233"/>
      <c r="I39" s="234"/>
      <c r="J39" s="219"/>
      <c r="K39" s="219"/>
      <c r="L39" s="233"/>
      <c r="M39" s="234"/>
      <c r="N39" s="219"/>
      <c r="O39" s="219"/>
      <c r="P39" s="233"/>
      <c r="Q39" s="235"/>
      <c r="R39" s="236"/>
      <c r="S39" s="237"/>
      <c r="T39" s="238"/>
      <c r="U39" s="239"/>
      <c r="V39" s="240"/>
      <c r="W39" s="226"/>
      <c r="X39" s="241"/>
      <c r="Y39" s="239"/>
      <c r="Z39" s="240"/>
      <c r="AA39" s="226"/>
      <c r="AB39" s="229"/>
      <c r="AC39" s="43"/>
      <c r="AD39" s="43"/>
      <c r="AE39" s="43"/>
      <c r="AF39" s="43"/>
      <c r="AG39" s="43"/>
      <c r="AH39" s="43"/>
      <c r="AI39" s="43"/>
      <c r="AJ39" s="43"/>
    </row>
    <row r="40" spans="2:36" x14ac:dyDescent="0.15">
      <c r="B40" s="215"/>
      <c r="C40" s="230"/>
      <c r="D40" s="217"/>
      <c r="E40" s="218"/>
      <c r="F40" s="219"/>
      <c r="G40" s="219"/>
      <c r="H40" s="233"/>
      <c r="I40" s="234"/>
      <c r="J40" s="219"/>
      <c r="K40" s="219"/>
      <c r="L40" s="233"/>
      <c r="M40" s="234"/>
      <c r="N40" s="219"/>
      <c r="O40" s="219"/>
      <c r="P40" s="233"/>
      <c r="Q40" s="235"/>
      <c r="R40" s="236"/>
      <c r="S40" s="237"/>
      <c r="T40" s="238"/>
      <c r="U40" s="239"/>
      <c r="V40" s="240"/>
      <c r="W40" s="226"/>
      <c r="X40" s="241"/>
      <c r="Y40" s="239"/>
      <c r="Z40" s="240"/>
      <c r="AA40" s="226"/>
      <c r="AB40" s="229"/>
      <c r="AC40" s="43"/>
      <c r="AD40" s="43"/>
      <c r="AE40" s="43"/>
      <c r="AF40" s="43"/>
      <c r="AG40" s="43"/>
      <c r="AH40" s="43"/>
      <c r="AI40" s="43"/>
      <c r="AJ40" s="43"/>
    </row>
    <row r="41" spans="2:36" x14ac:dyDescent="0.15">
      <c r="B41" s="215"/>
      <c r="C41" s="230"/>
      <c r="D41" s="217"/>
      <c r="E41" s="218"/>
      <c r="F41" s="219"/>
      <c r="G41" s="219"/>
      <c r="H41" s="233"/>
      <c r="I41" s="234"/>
      <c r="J41" s="219"/>
      <c r="K41" s="219"/>
      <c r="L41" s="233"/>
      <c r="M41" s="234"/>
      <c r="N41" s="219"/>
      <c r="O41" s="219"/>
      <c r="P41" s="233"/>
      <c r="Q41" s="235"/>
      <c r="R41" s="236"/>
      <c r="S41" s="237"/>
      <c r="T41" s="238"/>
      <c r="U41" s="239"/>
      <c r="V41" s="240"/>
      <c r="W41" s="226"/>
      <c r="X41" s="241"/>
      <c r="Y41" s="239"/>
      <c r="Z41" s="240"/>
      <c r="AA41" s="226"/>
      <c r="AB41" s="229"/>
      <c r="AC41" s="43"/>
      <c r="AD41" s="43"/>
      <c r="AE41" s="43"/>
      <c r="AF41" s="43"/>
      <c r="AG41" s="43"/>
      <c r="AH41" s="43"/>
      <c r="AI41" s="43"/>
      <c r="AJ41" s="43"/>
    </row>
    <row r="42" spans="2:36" x14ac:dyDescent="0.15">
      <c r="B42" s="215"/>
      <c r="C42" s="230"/>
      <c r="D42" s="217"/>
      <c r="E42" s="218"/>
      <c r="F42" s="219"/>
      <c r="G42" s="219"/>
      <c r="H42" s="233"/>
      <c r="I42" s="234"/>
      <c r="J42" s="219"/>
      <c r="K42" s="219"/>
      <c r="L42" s="233"/>
      <c r="M42" s="234"/>
      <c r="N42" s="219"/>
      <c r="O42" s="219"/>
      <c r="P42" s="233"/>
      <c r="Q42" s="235"/>
      <c r="R42" s="236"/>
      <c r="S42" s="237"/>
      <c r="T42" s="238"/>
      <c r="U42" s="239"/>
      <c r="V42" s="240"/>
      <c r="W42" s="226"/>
      <c r="X42" s="241"/>
      <c r="Y42" s="239"/>
      <c r="Z42" s="240"/>
      <c r="AA42" s="226"/>
      <c r="AB42" s="229"/>
      <c r="AC42" s="43"/>
      <c r="AD42" s="43"/>
      <c r="AE42" s="43"/>
      <c r="AF42" s="43"/>
      <c r="AG42" s="43"/>
      <c r="AH42" s="43"/>
      <c r="AI42" s="43"/>
      <c r="AJ42" s="43"/>
    </row>
    <row r="43" spans="2:36" ht="12.75" thickBot="1" x14ac:dyDescent="0.2">
      <c r="B43" s="215"/>
      <c r="C43" s="230"/>
      <c r="D43" s="217"/>
      <c r="E43" s="218"/>
      <c r="F43" s="219"/>
      <c r="G43" s="219"/>
      <c r="H43" s="233"/>
      <c r="I43" s="234"/>
      <c r="J43" s="219"/>
      <c r="K43" s="219"/>
      <c r="L43" s="233"/>
      <c r="M43" s="234"/>
      <c r="N43" s="219"/>
      <c r="O43" s="219"/>
      <c r="P43" s="233"/>
      <c r="Q43" s="235"/>
      <c r="R43" s="236"/>
      <c r="S43" s="237"/>
      <c r="T43" s="238"/>
      <c r="U43" s="239"/>
      <c r="V43" s="240"/>
      <c r="W43" s="226"/>
      <c r="X43" s="241"/>
      <c r="Y43" s="239"/>
      <c r="Z43" s="240"/>
      <c r="AA43" s="226"/>
      <c r="AB43" s="229"/>
      <c r="AC43" s="43"/>
      <c r="AD43" s="43"/>
      <c r="AE43" s="43"/>
      <c r="AF43" s="43"/>
      <c r="AG43" s="43"/>
      <c r="AH43" s="43"/>
      <c r="AI43" s="43"/>
      <c r="AJ43" s="43"/>
    </row>
    <row r="44" spans="2:36" ht="15" customHeight="1" thickTop="1" x14ac:dyDescent="0.15">
      <c r="B44" s="1013" t="s">
        <v>35</v>
      </c>
      <c r="C44" s="1014"/>
      <c r="D44" s="1015"/>
      <c r="E44" s="1030">
        <f t="shared" ref="E44:AB44" si="0">SUM(E10:E43)</f>
        <v>0</v>
      </c>
      <c r="F44" s="1028">
        <f t="shared" si="0"/>
        <v>0</v>
      </c>
      <c r="G44" s="137">
        <f t="shared" si="0"/>
        <v>0</v>
      </c>
      <c r="H44" s="138">
        <f t="shared" si="0"/>
        <v>0</v>
      </c>
      <c r="I44" s="1032">
        <f t="shared" si="0"/>
        <v>0</v>
      </c>
      <c r="J44" s="1028">
        <f t="shared" si="0"/>
        <v>1</v>
      </c>
      <c r="K44" s="137">
        <f t="shared" si="0"/>
        <v>0</v>
      </c>
      <c r="L44" s="138">
        <f t="shared" si="0"/>
        <v>3</v>
      </c>
      <c r="M44" s="1032">
        <f t="shared" si="0"/>
        <v>0</v>
      </c>
      <c r="N44" s="1028">
        <f t="shared" si="0"/>
        <v>0</v>
      </c>
      <c r="O44" s="139">
        <f t="shared" si="0"/>
        <v>0</v>
      </c>
      <c r="P44" s="140">
        <f t="shared" si="0"/>
        <v>2</v>
      </c>
      <c r="Q44" s="141">
        <f t="shared" si="0"/>
        <v>0</v>
      </c>
      <c r="R44" s="142">
        <f t="shared" si="0"/>
        <v>0</v>
      </c>
      <c r="S44" s="143">
        <f t="shared" si="0"/>
        <v>0</v>
      </c>
      <c r="T44" s="144">
        <f t="shared" si="0"/>
        <v>0</v>
      </c>
      <c r="U44" s="145">
        <f t="shared" si="0"/>
        <v>0</v>
      </c>
      <c r="V44" s="146">
        <f t="shared" si="0"/>
        <v>0.36</v>
      </c>
      <c r="W44" s="147">
        <f t="shared" si="0"/>
        <v>0</v>
      </c>
      <c r="X44" s="148">
        <f t="shared" si="0"/>
        <v>5.81</v>
      </c>
      <c r="Y44" s="145">
        <f t="shared" si="0"/>
        <v>0</v>
      </c>
      <c r="Z44" s="146">
        <f t="shared" si="0"/>
        <v>0</v>
      </c>
      <c r="AA44" s="147">
        <f t="shared" si="0"/>
        <v>0</v>
      </c>
      <c r="AB44" s="149">
        <f t="shared" si="0"/>
        <v>1.41</v>
      </c>
      <c r="AC44" s="45"/>
      <c r="AD44" s="45"/>
      <c r="AE44" s="45"/>
      <c r="AF44" s="45"/>
      <c r="AG44" s="45"/>
      <c r="AH44" s="45"/>
      <c r="AI44" s="45"/>
    </row>
    <row r="45" spans="2:36" ht="15" customHeight="1" thickBot="1" x14ac:dyDescent="0.2">
      <c r="B45" s="1016"/>
      <c r="C45" s="1017"/>
      <c r="D45" s="1009"/>
      <c r="E45" s="1031"/>
      <c r="F45" s="1029"/>
      <c r="G45" s="1006">
        <f>G44+H44</f>
        <v>0</v>
      </c>
      <c r="H45" s="1007"/>
      <c r="I45" s="1033"/>
      <c r="J45" s="1029"/>
      <c r="K45" s="1006">
        <f>K44+L44</f>
        <v>3</v>
      </c>
      <c r="L45" s="1007"/>
      <c r="M45" s="1033"/>
      <c r="N45" s="1029"/>
      <c r="O45" s="1008">
        <f>O44+P44</f>
        <v>2</v>
      </c>
      <c r="P45" s="1009"/>
      <c r="Q45" s="1010"/>
      <c r="R45" s="1011"/>
      <c r="S45" s="1011"/>
      <c r="T45" s="1011"/>
      <c r="U45" s="1011"/>
      <c r="V45" s="1011"/>
      <c r="W45" s="1011"/>
      <c r="X45" s="1011"/>
      <c r="Y45" s="1011"/>
      <c r="Z45" s="1011"/>
      <c r="AA45" s="1011"/>
      <c r="AB45" s="1012"/>
    </row>
    <row r="46" spans="2:36" x14ac:dyDescent="0.15">
      <c r="B46" s="113" t="s">
        <v>451</v>
      </c>
    </row>
    <row r="47" spans="2:36" x14ac:dyDescent="0.15">
      <c r="B47" s="113" t="s">
        <v>442</v>
      </c>
    </row>
    <row r="48" spans="2:36" x14ac:dyDescent="0.15">
      <c r="B48" s="113" t="s">
        <v>460</v>
      </c>
    </row>
    <row r="49" spans="2:6" x14ac:dyDescent="0.15">
      <c r="B49" s="113" t="s">
        <v>234</v>
      </c>
    </row>
    <row r="50" spans="2:6" x14ac:dyDescent="0.15">
      <c r="B50" s="113" t="s">
        <v>459</v>
      </c>
    </row>
    <row r="51" spans="2:6" x14ac:dyDescent="0.15">
      <c r="F51" s="30"/>
    </row>
  </sheetData>
  <mergeCells count="41">
    <mergeCell ref="B44:D45"/>
    <mergeCell ref="M8:P8"/>
    <mergeCell ref="Q6:AB6"/>
    <mergeCell ref="U7:AB7"/>
    <mergeCell ref="L3:N3"/>
    <mergeCell ref="O3:S3"/>
    <mergeCell ref="U8:X8"/>
    <mergeCell ref="Y8:AB8"/>
    <mergeCell ref="B4:Y4"/>
    <mergeCell ref="B5:AB5"/>
    <mergeCell ref="N44:N45"/>
    <mergeCell ref="E44:E45"/>
    <mergeCell ref="F44:F45"/>
    <mergeCell ref="I44:I45"/>
    <mergeCell ref="J44:J45"/>
    <mergeCell ref="M44:M45"/>
    <mergeCell ref="G45:H45"/>
    <mergeCell ref="K45:L45"/>
    <mergeCell ref="O45:P45"/>
    <mergeCell ref="Q45:AB45"/>
    <mergeCell ref="E7:P7"/>
    <mergeCell ref="E8:H8"/>
    <mergeCell ref="C7:C9"/>
    <mergeCell ref="D7:D9"/>
    <mergeCell ref="B6:D6"/>
    <mergeCell ref="E6:P6"/>
    <mergeCell ref="Q8:T8"/>
    <mergeCell ref="B7:B9"/>
    <mergeCell ref="Q7:T7"/>
    <mergeCell ref="I8:L8"/>
    <mergeCell ref="V2:X2"/>
    <mergeCell ref="V3:X3"/>
    <mergeCell ref="Y2:Y3"/>
    <mergeCell ref="Z2:AB3"/>
    <mergeCell ref="B3:E3"/>
    <mergeCell ref="T2:U3"/>
    <mergeCell ref="F2:K2"/>
    <mergeCell ref="L2:N2"/>
    <mergeCell ref="O2:S2"/>
    <mergeCell ref="F3:K3"/>
    <mergeCell ref="B2:E2"/>
  </mergeCells>
  <phoneticPr fontId="8"/>
  <conditionalFormatting sqref="F2:S3">
    <cfRule type="cellIs" dxfId="0" priority="1" operator="equal">
      <formula>0</formula>
    </cfRule>
  </conditionalFormatting>
  <printOptions horizontalCentered="1"/>
  <pageMargins left="0.19685039370078741" right="0.19685039370078741" top="0.39370078740157483" bottom="0.19685039370078741" header="0.51181102362204722" footer="0.27559055118110237"/>
  <pageSetup paperSize="9" scale="93" fitToWidth="0" fitToHeight="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6AEFC8AB-3A74-4DE3-909C-91989C5F2104}">
          <x14:formula1>
            <xm:f>'(参考)リスト'!$G$16:$G$19</xm:f>
          </x14:formula1>
          <xm:sqref>D10:D43</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FC1B4-2274-4EFD-867F-50C78AA74F1B}">
  <sheetPr codeName="Sheet18"/>
  <dimension ref="B1:Z17"/>
  <sheetViews>
    <sheetView showGridLines="0" view="pageBreakPreview" zoomScale="70" zoomScaleNormal="100" zoomScaleSheetLayoutView="70" workbookViewId="0"/>
  </sheetViews>
  <sheetFormatPr defaultColWidth="9" defaultRowHeight="12" x14ac:dyDescent="0.15"/>
  <cols>
    <col min="1" max="1" width="1.625" style="2" customWidth="1"/>
    <col min="2" max="13" width="8.75" style="2" customWidth="1"/>
    <col min="14" max="14" width="10.75" style="2" customWidth="1"/>
    <col min="15" max="26" width="8.75" style="2" customWidth="1"/>
    <col min="27" max="27" width="1.375" style="2" customWidth="1"/>
    <col min="28" max="16384" width="9" style="2"/>
  </cols>
  <sheetData>
    <row r="1" spans="2:26" x14ac:dyDescent="0.15">
      <c r="Z1" s="39"/>
    </row>
    <row r="2" spans="2:26" ht="24.95" customHeight="1" x14ac:dyDescent="0.15">
      <c r="B2" s="5" t="s">
        <v>553</v>
      </c>
      <c r="C2" s="3"/>
      <c r="D2" s="3"/>
      <c r="E2" s="3"/>
      <c r="F2" s="3"/>
      <c r="G2" s="3"/>
      <c r="H2" s="3"/>
      <c r="I2" s="3"/>
      <c r="J2" s="3"/>
      <c r="K2" s="3"/>
      <c r="L2" s="3"/>
      <c r="M2" s="3"/>
      <c r="N2" s="3"/>
      <c r="O2" s="51"/>
      <c r="P2" s="163"/>
      <c r="Q2" s="1034"/>
      <c r="R2" s="1035"/>
      <c r="S2" s="1035"/>
      <c r="T2" s="1035"/>
      <c r="U2" s="252" t="s">
        <v>414</v>
      </c>
      <c r="V2" s="259"/>
      <c r="W2" s="253"/>
      <c r="X2" s="1036" t="s">
        <v>570</v>
      </c>
      <c r="Y2" s="1037"/>
      <c r="Z2" s="1038"/>
    </row>
    <row r="3" spans="2:26" s="1" customFormat="1" ht="25.15" customHeight="1" x14ac:dyDescent="0.15">
      <c r="B3" s="342" t="s">
        <v>17</v>
      </c>
      <c r="C3" s="356"/>
      <c r="D3" s="357"/>
      <c r="E3" s="1039" t="s">
        <v>585</v>
      </c>
      <c r="F3" s="1040"/>
      <c r="G3" s="1040"/>
      <c r="H3" s="1041"/>
      <c r="I3" s="250" t="s">
        <v>18</v>
      </c>
      <c r="J3" s="325"/>
      <c r="K3" s="251"/>
      <c r="L3" s="1042" t="s">
        <v>568</v>
      </c>
      <c r="M3" s="1043"/>
      <c r="N3" s="1044"/>
      <c r="O3" s="265" t="s">
        <v>454</v>
      </c>
      <c r="P3" s="266"/>
      <c r="Q3" s="267"/>
      <c r="R3" s="1045" t="s">
        <v>593</v>
      </c>
      <c r="S3" s="1046"/>
      <c r="T3" s="1047"/>
      <c r="U3" s="482" t="s">
        <v>185</v>
      </c>
      <c r="V3" s="483"/>
      <c r="W3" s="483"/>
      <c r="X3" s="1060">
        <v>45839</v>
      </c>
      <c r="Y3" s="1061"/>
      <c r="Z3" s="1062"/>
    </row>
    <row r="4" spans="2:26" s="1" customFormat="1" ht="25.15" customHeight="1" x14ac:dyDescent="0.15">
      <c r="B4" s="281" t="s">
        <v>0</v>
      </c>
      <c r="C4" s="282"/>
      <c r="D4" s="283"/>
      <c r="E4" s="1066" t="s">
        <v>587</v>
      </c>
      <c r="F4" s="1067"/>
      <c r="G4" s="1067"/>
      <c r="H4" s="1068"/>
      <c r="I4" s="567" t="s">
        <v>1</v>
      </c>
      <c r="J4" s="619"/>
      <c r="K4" s="568"/>
      <c r="L4" s="1069" t="s">
        <v>590</v>
      </c>
      <c r="M4" s="1070"/>
      <c r="N4" s="1071"/>
      <c r="O4" s="268"/>
      <c r="P4" s="269"/>
      <c r="Q4" s="270"/>
      <c r="R4" s="1072" t="s">
        <v>594</v>
      </c>
      <c r="S4" s="1073"/>
      <c r="T4" s="1074"/>
      <c r="U4" s="485"/>
      <c r="V4" s="486"/>
      <c r="W4" s="486"/>
      <c r="X4" s="1063"/>
      <c r="Y4" s="1064"/>
      <c r="Z4" s="1065"/>
    </row>
    <row r="5" spans="2:26" ht="49.9" customHeight="1" x14ac:dyDescent="0.15">
      <c r="B5" s="1057" t="s">
        <v>439</v>
      </c>
      <c r="C5" s="1058"/>
      <c r="D5" s="1058"/>
      <c r="E5" s="1058"/>
      <c r="F5" s="1058"/>
      <c r="G5" s="1058"/>
      <c r="H5" s="1058"/>
      <c r="I5" s="1058"/>
      <c r="J5" s="1058"/>
      <c r="K5" s="1058"/>
      <c r="L5" s="1058"/>
      <c r="M5" s="1058"/>
      <c r="N5" s="1058"/>
      <c r="O5" s="1058"/>
      <c r="P5" s="1058"/>
      <c r="Q5" s="1058"/>
      <c r="R5" s="1058"/>
      <c r="S5" s="1058"/>
      <c r="T5" s="1058"/>
      <c r="U5" s="1058"/>
      <c r="V5" s="1058"/>
      <c r="W5" s="1058"/>
      <c r="X5" s="1058"/>
      <c r="Y5" s="1058"/>
      <c r="Z5" s="1059"/>
    </row>
    <row r="6" spans="2:26" ht="49.9" customHeight="1" x14ac:dyDescent="0.15">
      <c r="B6" s="1048" t="s">
        <v>642</v>
      </c>
      <c r="C6" s="1049"/>
      <c r="D6" s="1049"/>
      <c r="E6" s="1049"/>
      <c r="F6" s="1049"/>
      <c r="G6" s="1049"/>
      <c r="H6" s="1049"/>
      <c r="I6" s="1049"/>
      <c r="J6" s="1049"/>
      <c r="K6" s="1049"/>
      <c r="L6" s="1049"/>
      <c r="M6" s="1049"/>
      <c r="N6" s="1049"/>
      <c r="O6" s="1049"/>
      <c r="P6" s="1049"/>
      <c r="Q6" s="1049"/>
      <c r="R6" s="1049"/>
      <c r="S6" s="1049"/>
      <c r="T6" s="1049"/>
      <c r="U6" s="1049"/>
      <c r="V6" s="1049"/>
      <c r="W6" s="1049"/>
      <c r="X6" s="1049"/>
      <c r="Y6" s="1049"/>
      <c r="Z6" s="1050"/>
    </row>
    <row r="7" spans="2:26" ht="100.15" customHeight="1" x14ac:dyDescent="0.15">
      <c r="B7" s="1051"/>
      <c r="C7" s="1052"/>
      <c r="D7" s="1052"/>
      <c r="E7" s="1052"/>
      <c r="F7" s="1052"/>
      <c r="G7" s="1052"/>
      <c r="H7" s="1052"/>
      <c r="I7" s="1052"/>
      <c r="J7" s="1052"/>
      <c r="K7" s="1052"/>
      <c r="L7" s="1052"/>
      <c r="M7" s="1052"/>
      <c r="N7" s="1052"/>
      <c r="O7" s="1052"/>
      <c r="P7" s="1052"/>
      <c r="Q7" s="1052"/>
      <c r="R7" s="1052"/>
      <c r="S7" s="1052"/>
      <c r="T7" s="1052"/>
      <c r="U7" s="1052"/>
      <c r="V7" s="1052"/>
      <c r="W7" s="1052"/>
      <c r="X7" s="1052"/>
      <c r="Y7" s="1052"/>
      <c r="Z7" s="1053"/>
    </row>
    <row r="8" spans="2:26" ht="49.9" customHeight="1" x14ac:dyDescent="0.15">
      <c r="B8" s="1051"/>
      <c r="C8" s="1052"/>
      <c r="D8" s="1052"/>
      <c r="E8" s="1052"/>
      <c r="F8" s="1052"/>
      <c r="G8" s="1052"/>
      <c r="H8" s="1052"/>
      <c r="I8" s="1052"/>
      <c r="J8" s="1052"/>
      <c r="K8" s="1052"/>
      <c r="L8" s="1052"/>
      <c r="M8" s="1052"/>
      <c r="N8" s="1052"/>
      <c r="O8" s="1052"/>
      <c r="P8" s="1052"/>
      <c r="Q8" s="1052"/>
      <c r="R8" s="1052"/>
      <c r="S8" s="1052"/>
      <c r="T8" s="1052"/>
      <c r="U8" s="1052"/>
      <c r="V8" s="1052"/>
      <c r="W8" s="1052"/>
      <c r="X8" s="1052"/>
      <c r="Y8" s="1052"/>
      <c r="Z8" s="1053"/>
    </row>
    <row r="9" spans="2:26" ht="100.15" customHeight="1" x14ac:dyDescent="0.15">
      <c r="B9" s="1051"/>
      <c r="C9" s="1052"/>
      <c r="D9" s="1052"/>
      <c r="E9" s="1052"/>
      <c r="F9" s="1052"/>
      <c r="G9" s="1052"/>
      <c r="H9" s="1052"/>
      <c r="I9" s="1052"/>
      <c r="J9" s="1052"/>
      <c r="K9" s="1052"/>
      <c r="L9" s="1052"/>
      <c r="M9" s="1052"/>
      <c r="N9" s="1052"/>
      <c r="O9" s="1052"/>
      <c r="P9" s="1052"/>
      <c r="Q9" s="1052"/>
      <c r="R9" s="1052"/>
      <c r="S9" s="1052"/>
      <c r="T9" s="1052"/>
      <c r="U9" s="1052"/>
      <c r="V9" s="1052"/>
      <c r="W9" s="1052"/>
      <c r="X9" s="1052"/>
      <c r="Y9" s="1052"/>
      <c r="Z9" s="1053"/>
    </row>
    <row r="10" spans="2:26" ht="49.9" customHeight="1" x14ac:dyDescent="0.15">
      <c r="B10" s="1051"/>
      <c r="C10" s="1052"/>
      <c r="D10" s="1052"/>
      <c r="E10" s="1052"/>
      <c r="F10" s="1052"/>
      <c r="G10" s="1052"/>
      <c r="H10" s="1052"/>
      <c r="I10" s="1052"/>
      <c r="J10" s="1052"/>
      <c r="K10" s="1052"/>
      <c r="L10" s="1052"/>
      <c r="M10" s="1052"/>
      <c r="N10" s="1052"/>
      <c r="O10" s="1052"/>
      <c r="P10" s="1052"/>
      <c r="Q10" s="1052"/>
      <c r="R10" s="1052"/>
      <c r="S10" s="1052"/>
      <c r="T10" s="1052"/>
      <c r="U10" s="1052"/>
      <c r="V10" s="1052"/>
      <c r="W10" s="1052"/>
      <c r="X10" s="1052"/>
      <c r="Y10" s="1052"/>
      <c r="Z10" s="1053"/>
    </row>
    <row r="11" spans="2:26" ht="100.15" customHeight="1" x14ac:dyDescent="0.15">
      <c r="B11" s="1051"/>
      <c r="C11" s="1052"/>
      <c r="D11" s="1052"/>
      <c r="E11" s="1052"/>
      <c r="F11" s="1052"/>
      <c r="G11" s="1052"/>
      <c r="H11" s="1052"/>
      <c r="I11" s="1052"/>
      <c r="J11" s="1052"/>
      <c r="K11" s="1052"/>
      <c r="L11" s="1052"/>
      <c r="M11" s="1052"/>
      <c r="N11" s="1052"/>
      <c r="O11" s="1052"/>
      <c r="P11" s="1052"/>
      <c r="Q11" s="1052"/>
      <c r="R11" s="1052"/>
      <c r="S11" s="1052"/>
      <c r="T11" s="1052"/>
      <c r="U11" s="1052"/>
      <c r="V11" s="1052"/>
      <c r="W11" s="1052"/>
      <c r="X11" s="1052"/>
      <c r="Y11" s="1052"/>
      <c r="Z11" s="1053"/>
    </row>
    <row r="12" spans="2:26" ht="49.9" customHeight="1" x14ac:dyDescent="0.15">
      <c r="B12" s="1051"/>
      <c r="C12" s="1052"/>
      <c r="D12" s="1052"/>
      <c r="E12" s="1052"/>
      <c r="F12" s="1052"/>
      <c r="G12" s="1052"/>
      <c r="H12" s="1052"/>
      <c r="I12" s="1052"/>
      <c r="J12" s="1052"/>
      <c r="K12" s="1052"/>
      <c r="L12" s="1052"/>
      <c r="M12" s="1052"/>
      <c r="N12" s="1052"/>
      <c r="O12" s="1052"/>
      <c r="P12" s="1052"/>
      <c r="Q12" s="1052"/>
      <c r="R12" s="1052"/>
      <c r="S12" s="1052"/>
      <c r="T12" s="1052"/>
      <c r="U12" s="1052"/>
      <c r="V12" s="1052"/>
      <c r="W12" s="1052"/>
      <c r="X12" s="1052"/>
      <c r="Y12" s="1052"/>
      <c r="Z12" s="1053"/>
    </row>
    <row r="13" spans="2:26" ht="100.15" customHeight="1" x14ac:dyDescent="0.15">
      <c r="B13" s="1051"/>
      <c r="C13" s="1052"/>
      <c r="D13" s="1052"/>
      <c r="E13" s="1052"/>
      <c r="F13" s="1052"/>
      <c r="G13" s="1052"/>
      <c r="H13" s="1052"/>
      <c r="I13" s="1052"/>
      <c r="J13" s="1052"/>
      <c r="K13" s="1052"/>
      <c r="L13" s="1052"/>
      <c r="M13" s="1052"/>
      <c r="N13" s="1052"/>
      <c r="O13" s="1052"/>
      <c r="P13" s="1052"/>
      <c r="Q13" s="1052"/>
      <c r="R13" s="1052"/>
      <c r="S13" s="1052"/>
      <c r="T13" s="1052"/>
      <c r="U13" s="1052"/>
      <c r="V13" s="1052"/>
      <c r="W13" s="1052"/>
      <c r="X13" s="1052"/>
      <c r="Y13" s="1052"/>
      <c r="Z13" s="1053"/>
    </row>
    <row r="14" spans="2:26" ht="49.9" customHeight="1" x14ac:dyDescent="0.15">
      <c r="B14" s="1051"/>
      <c r="C14" s="1052"/>
      <c r="D14" s="1052"/>
      <c r="E14" s="1052"/>
      <c r="F14" s="1052"/>
      <c r="G14" s="1052"/>
      <c r="H14" s="1052"/>
      <c r="I14" s="1052"/>
      <c r="J14" s="1052"/>
      <c r="K14" s="1052"/>
      <c r="L14" s="1052"/>
      <c r="M14" s="1052"/>
      <c r="N14" s="1052"/>
      <c r="O14" s="1052"/>
      <c r="P14" s="1052"/>
      <c r="Q14" s="1052"/>
      <c r="R14" s="1052"/>
      <c r="S14" s="1052"/>
      <c r="T14" s="1052"/>
      <c r="U14" s="1052"/>
      <c r="V14" s="1052"/>
      <c r="W14" s="1052"/>
      <c r="X14" s="1052"/>
      <c r="Y14" s="1052"/>
      <c r="Z14" s="1053"/>
    </row>
    <row r="15" spans="2:26" ht="100.15" customHeight="1" x14ac:dyDescent="0.15">
      <c r="B15" s="1054"/>
      <c r="C15" s="1055"/>
      <c r="D15" s="1055"/>
      <c r="E15" s="1055"/>
      <c r="F15" s="1055"/>
      <c r="G15" s="1055"/>
      <c r="H15" s="1055"/>
      <c r="I15" s="1055"/>
      <c r="J15" s="1055"/>
      <c r="K15" s="1055"/>
      <c r="L15" s="1055"/>
      <c r="M15" s="1055"/>
      <c r="N15" s="1055"/>
      <c r="O15" s="1055"/>
      <c r="P15" s="1055"/>
      <c r="Q15" s="1055"/>
      <c r="R15" s="1055"/>
      <c r="S15" s="1055"/>
      <c r="T15" s="1055"/>
      <c r="U15" s="1055"/>
      <c r="V15" s="1055"/>
      <c r="W15" s="1055"/>
      <c r="X15" s="1055"/>
      <c r="Y15" s="1055"/>
      <c r="Z15" s="1056"/>
    </row>
    <row r="16" spans="2:26" ht="9.75" customHeight="1" x14ac:dyDescent="0.15">
      <c r="B16" s="52"/>
      <c r="C16" s="52"/>
      <c r="D16" s="53"/>
      <c r="E16" s="54"/>
      <c r="F16" s="54"/>
      <c r="G16" s="54"/>
      <c r="H16" s="54"/>
      <c r="I16" s="54"/>
      <c r="J16" s="54"/>
      <c r="K16" s="54"/>
      <c r="L16" s="54"/>
      <c r="M16" s="54"/>
      <c r="N16" s="54"/>
      <c r="O16" s="54"/>
      <c r="P16" s="54"/>
      <c r="Q16" s="54"/>
      <c r="R16" s="54"/>
      <c r="S16" s="54"/>
      <c r="T16" s="54"/>
      <c r="U16" s="54"/>
      <c r="V16" s="54"/>
      <c r="W16" s="54"/>
      <c r="X16" s="54"/>
      <c r="Y16" s="54"/>
      <c r="Z16" s="54"/>
    </row>
    <row r="17" spans="3:3" x14ac:dyDescent="0.15">
      <c r="C17" s="1"/>
    </row>
  </sheetData>
  <mergeCells count="18">
    <mergeCell ref="B6:Z15"/>
    <mergeCell ref="B5:Z5"/>
    <mergeCell ref="O3:Q4"/>
    <mergeCell ref="X3:Z4"/>
    <mergeCell ref="B4:D4"/>
    <mergeCell ref="E4:H4"/>
    <mergeCell ref="I4:K4"/>
    <mergeCell ref="L4:N4"/>
    <mergeCell ref="R4:T4"/>
    <mergeCell ref="Q2:T2"/>
    <mergeCell ref="U2:W2"/>
    <mergeCell ref="X2:Z2"/>
    <mergeCell ref="B3:D3"/>
    <mergeCell ref="E3:H3"/>
    <mergeCell ref="I3:K3"/>
    <mergeCell ref="L3:N3"/>
    <mergeCell ref="R3:T3"/>
    <mergeCell ref="U3:W4"/>
  </mergeCells>
  <phoneticPr fontId="8"/>
  <printOptions horizontalCentered="1" verticalCentered="1"/>
  <pageMargins left="0.23622047244094491" right="0.23622047244094491" top="0.39370078740157483" bottom="0.39370078740157483" header="0.31496062992125984" footer="0.31496062992125984"/>
  <pageSetup paperSize="9" scale="62" fitToWidth="0" fitToHeight="0" orientation="landscape" copies="2"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9"/>
  <dimension ref="B3:J83"/>
  <sheetViews>
    <sheetView workbookViewId="0"/>
  </sheetViews>
  <sheetFormatPr defaultRowHeight="13.5" x14ac:dyDescent="0.15"/>
  <cols>
    <col min="2" max="2" width="18.25" customWidth="1"/>
    <col min="3" max="3" width="22.75" customWidth="1"/>
    <col min="4" max="5" width="18.375" customWidth="1"/>
    <col min="6" max="6" width="12.75" customWidth="1"/>
    <col min="7" max="7" width="9.375" customWidth="1"/>
    <col min="8" max="8" width="14" customWidth="1"/>
    <col min="9" max="9" width="14.25" customWidth="1"/>
    <col min="10" max="10" width="11.75" customWidth="1"/>
    <col min="11" max="11" width="3.75" customWidth="1"/>
    <col min="12" max="12" width="16.125" customWidth="1"/>
    <col min="13" max="13" width="9.5" customWidth="1"/>
    <col min="14" max="14" width="5.75" customWidth="1"/>
  </cols>
  <sheetData>
    <row r="3" spans="2:10" ht="14.25" thickBot="1" x14ac:dyDescent="0.2"/>
    <row r="4" spans="2:10" x14ac:dyDescent="0.15">
      <c r="B4" s="1075" t="s">
        <v>364</v>
      </c>
      <c r="C4" s="1076"/>
      <c r="D4" s="1076"/>
      <c r="E4" s="1076"/>
      <c r="F4" s="1077"/>
    </row>
    <row r="5" spans="2:10" ht="14.25" thickBot="1" x14ac:dyDescent="0.2">
      <c r="B5" s="118" t="s">
        <v>351</v>
      </c>
      <c r="C5" s="119" t="s">
        <v>498</v>
      </c>
      <c r="D5" s="119" t="s">
        <v>499</v>
      </c>
      <c r="E5" s="119" t="s">
        <v>500</v>
      </c>
      <c r="F5" s="120" t="s">
        <v>501</v>
      </c>
    </row>
    <row r="6" spans="2:10" ht="14.25" thickTop="1" x14ac:dyDescent="0.15">
      <c r="B6" s="128" t="s">
        <v>352</v>
      </c>
      <c r="C6" s="129" t="s">
        <v>359</v>
      </c>
      <c r="D6" s="129" t="s">
        <v>468</v>
      </c>
      <c r="E6" s="129" t="s">
        <v>463</v>
      </c>
      <c r="F6" s="130" t="s">
        <v>254</v>
      </c>
    </row>
    <row r="7" spans="2:10" x14ac:dyDescent="0.15">
      <c r="B7" s="128" t="s">
        <v>353</v>
      </c>
      <c r="C7" s="129" t="s">
        <v>360</v>
      </c>
      <c r="D7" s="129" t="s">
        <v>469</v>
      </c>
      <c r="E7" s="129" t="s">
        <v>464</v>
      </c>
      <c r="F7" s="130" t="s">
        <v>363</v>
      </c>
    </row>
    <row r="8" spans="2:10" x14ac:dyDescent="0.15">
      <c r="B8" s="128" t="s">
        <v>354</v>
      </c>
      <c r="C8" s="129" t="s">
        <v>361</v>
      </c>
      <c r="D8" s="129"/>
      <c r="E8" s="129" t="s">
        <v>465</v>
      </c>
      <c r="F8" s="130"/>
    </row>
    <row r="9" spans="2:10" x14ac:dyDescent="0.15">
      <c r="B9" s="128" t="s">
        <v>355</v>
      </c>
      <c r="C9" s="129" t="s">
        <v>362</v>
      </c>
      <c r="D9" s="129"/>
      <c r="E9" s="129" t="s">
        <v>466</v>
      </c>
      <c r="F9" s="130"/>
    </row>
    <row r="10" spans="2:10" x14ac:dyDescent="0.15">
      <c r="B10" s="128" t="s">
        <v>357</v>
      </c>
      <c r="C10" s="129" t="s">
        <v>255</v>
      </c>
      <c r="D10" s="129"/>
      <c r="E10" s="129" t="s">
        <v>467</v>
      </c>
      <c r="F10" s="130"/>
    </row>
    <row r="11" spans="2:10" x14ac:dyDescent="0.15">
      <c r="B11" s="128" t="s">
        <v>356</v>
      </c>
      <c r="C11" s="129" t="s">
        <v>462</v>
      </c>
      <c r="D11" s="129"/>
      <c r="E11" s="129"/>
      <c r="F11" s="130"/>
    </row>
    <row r="12" spans="2:10" ht="14.25" thickBot="1" x14ac:dyDescent="0.2">
      <c r="B12" s="131" t="s">
        <v>358</v>
      </c>
      <c r="C12" s="132"/>
      <c r="D12" s="132"/>
      <c r="E12" s="132"/>
      <c r="F12" s="133"/>
    </row>
    <row r="13" spans="2:10" ht="14.25" thickBot="1" x14ac:dyDescent="0.2"/>
    <row r="14" spans="2:10" x14ac:dyDescent="0.15">
      <c r="B14" s="1075" t="s">
        <v>367</v>
      </c>
      <c r="C14" s="1076"/>
      <c r="D14" s="1076"/>
      <c r="E14" s="1076"/>
      <c r="F14" s="1076"/>
      <c r="G14" s="1076"/>
      <c r="H14" s="1076"/>
      <c r="I14" s="1076"/>
      <c r="J14" s="1077"/>
    </row>
    <row r="15" spans="2:10" ht="14.25" thickBot="1" x14ac:dyDescent="0.2">
      <c r="B15" s="118" t="s">
        <v>248</v>
      </c>
      <c r="C15" s="119" t="s">
        <v>309</v>
      </c>
      <c r="D15" s="119" t="s">
        <v>310</v>
      </c>
      <c r="E15" s="119" t="s">
        <v>311</v>
      </c>
      <c r="F15" s="119" t="s">
        <v>312</v>
      </c>
      <c r="G15" s="119" t="s">
        <v>313</v>
      </c>
      <c r="H15" s="119" t="s">
        <v>314</v>
      </c>
      <c r="I15" s="119" t="s">
        <v>315</v>
      </c>
      <c r="J15" s="120" t="s">
        <v>316</v>
      </c>
    </row>
    <row r="16" spans="2:10" ht="14.25" thickTop="1" x14ac:dyDescent="0.15">
      <c r="B16" s="121" t="s">
        <v>471</v>
      </c>
      <c r="C16" s="122" t="s">
        <v>340</v>
      </c>
      <c r="D16" s="122" t="s">
        <v>256</v>
      </c>
      <c r="E16" s="122" t="s">
        <v>472</v>
      </c>
      <c r="F16" s="122" t="s">
        <v>257</v>
      </c>
      <c r="G16" s="122" t="s">
        <v>257</v>
      </c>
      <c r="H16" s="122" t="s">
        <v>270</v>
      </c>
      <c r="I16" s="122" t="s">
        <v>275</v>
      </c>
      <c r="J16" s="123" t="s">
        <v>273</v>
      </c>
    </row>
    <row r="17" spans="2:10" x14ac:dyDescent="0.15">
      <c r="B17" s="121" t="s">
        <v>470</v>
      </c>
      <c r="C17" s="122" t="s">
        <v>341</v>
      </c>
      <c r="D17" s="122" t="s">
        <v>252</v>
      </c>
      <c r="E17" s="122" t="s">
        <v>473</v>
      </c>
      <c r="F17" s="122" t="s">
        <v>258</v>
      </c>
      <c r="G17" s="122" t="s">
        <v>262</v>
      </c>
      <c r="H17" s="122" t="s">
        <v>271</v>
      </c>
      <c r="I17" s="122" t="s">
        <v>276</v>
      </c>
      <c r="J17" s="123" t="s">
        <v>272</v>
      </c>
    </row>
    <row r="18" spans="2:10" x14ac:dyDescent="0.15">
      <c r="B18" s="121" t="s">
        <v>249</v>
      </c>
      <c r="C18" s="122" t="s">
        <v>342</v>
      </c>
      <c r="D18" s="122" t="s">
        <v>253</v>
      </c>
      <c r="E18" s="122" t="s">
        <v>474</v>
      </c>
      <c r="F18" s="122" t="s">
        <v>259</v>
      </c>
      <c r="G18" s="122" t="s">
        <v>260</v>
      </c>
      <c r="H18" s="122"/>
      <c r="I18" s="122" t="s">
        <v>271</v>
      </c>
      <c r="J18" s="123" t="s">
        <v>274</v>
      </c>
    </row>
    <row r="19" spans="2:10" x14ac:dyDescent="0.15">
      <c r="B19" s="121" t="s">
        <v>250</v>
      </c>
      <c r="C19" s="122" t="s">
        <v>343</v>
      </c>
      <c r="D19" s="122"/>
      <c r="E19" s="122" t="s">
        <v>475</v>
      </c>
      <c r="F19" s="122" t="s">
        <v>260</v>
      </c>
      <c r="G19" s="122" t="s">
        <v>261</v>
      </c>
      <c r="H19" s="122"/>
      <c r="I19" s="122"/>
      <c r="J19" s="123"/>
    </row>
    <row r="20" spans="2:10" x14ac:dyDescent="0.15">
      <c r="B20" s="121" t="s">
        <v>251</v>
      </c>
      <c r="C20" s="122" t="s">
        <v>338</v>
      </c>
      <c r="D20" s="122"/>
      <c r="E20" s="122" t="s">
        <v>476</v>
      </c>
      <c r="F20" s="122" t="s">
        <v>261</v>
      </c>
      <c r="G20" s="122" t="s">
        <v>365</v>
      </c>
      <c r="H20" s="122"/>
      <c r="I20" s="122"/>
      <c r="J20" s="123"/>
    </row>
    <row r="21" spans="2:10" x14ac:dyDescent="0.15">
      <c r="B21" s="121" t="s">
        <v>255</v>
      </c>
      <c r="C21" s="122" t="s">
        <v>339</v>
      </c>
      <c r="D21" s="122"/>
      <c r="E21" s="122" t="s">
        <v>477</v>
      </c>
      <c r="F21" s="122" t="s">
        <v>365</v>
      </c>
      <c r="G21" s="122"/>
      <c r="H21" s="122"/>
      <c r="I21" s="122"/>
      <c r="J21" s="123"/>
    </row>
    <row r="22" spans="2:10" x14ac:dyDescent="0.15">
      <c r="B22" s="121"/>
      <c r="C22" s="122" t="s">
        <v>344</v>
      </c>
      <c r="D22" s="122"/>
      <c r="E22" s="122" t="s">
        <v>478</v>
      </c>
      <c r="F22" s="122"/>
      <c r="G22" s="122"/>
      <c r="H22" s="122"/>
      <c r="I22" s="122"/>
      <c r="J22" s="123"/>
    </row>
    <row r="23" spans="2:10" x14ac:dyDescent="0.15">
      <c r="B23" s="121"/>
      <c r="C23" s="122" t="s">
        <v>345</v>
      </c>
      <c r="D23" s="122"/>
      <c r="E23" s="122" t="s">
        <v>479</v>
      </c>
      <c r="F23" s="122"/>
      <c r="G23" s="122"/>
      <c r="H23" s="122"/>
      <c r="I23" s="122"/>
      <c r="J23" s="123"/>
    </row>
    <row r="24" spans="2:10" x14ac:dyDescent="0.15">
      <c r="B24" s="121"/>
      <c r="C24" s="122" t="s">
        <v>346</v>
      </c>
      <c r="D24" s="122"/>
      <c r="E24" s="122" t="s">
        <v>480</v>
      </c>
      <c r="F24" s="122"/>
      <c r="G24" s="122"/>
      <c r="H24" s="122"/>
      <c r="I24" s="122"/>
      <c r="J24" s="123"/>
    </row>
    <row r="25" spans="2:10" x14ac:dyDescent="0.15">
      <c r="B25" s="121"/>
      <c r="C25" s="122" t="s">
        <v>347</v>
      </c>
      <c r="D25" s="122"/>
      <c r="E25" s="122" t="s">
        <v>481</v>
      </c>
      <c r="F25" s="122"/>
      <c r="G25" s="122"/>
      <c r="H25" s="122"/>
      <c r="I25" s="122"/>
      <c r="J25" s="123"/>
    </row>
    <row r="26" spans="2:10" x14ac:dyDescent="0.15">
      <c r="B26" s="121"/>
      <c r="C26" s="122" t="s">
        <v>348</v>
      </c>
      <c r="D26" s="122"/>
      <c r="E26" s="124" t="s">
        <v>482</v>
      </c>
      <c r="F26" s="122"/>
      <c r="G26" s="122"/>
      <c r="H26" s="122"/>
      <c r="I26" s="122"/>
      <c r="J26" s="123"/>
    </row>
    <row r="27" spans="2:10" x14ac:dyDescent="0.15">
      <c r="B27" s="121"/>
      <c r="C27" s="122" t="s">
        <v>349</v>
      </c>
      <c r="D27" s="122"/>
      <c r="E27" s="122" t="s">
        <v>483</v>
      </c>
      <c r="F27" s="122"/>
      <c r="G27" s="122"/>
      <c r="H27" s="122"/>
      <c r="I27" s="122"/>
      <c r="J27" s="123"/>
    </row>
    <row r="28" spans="2:10" x14ac:dyDescent="0.15">
      <c r="B28" s="121"/>
      <c r="C28" s="122" t="s">
        <v>350</v>
      </c>
      <c r="D28" s="122"/>
      <c r="E28" s="124"/>
      <c r="F28" s="122"/>
      <c r="G28" s="122"/>
      <c r="H28" s="122"/>
      <c r="I28" s="122"/>
      <c r="J28" s="123"/>
    </row>
    <row r="29" spans="2:10" x14ac:dyDescent="0.15">
      <c r="B29" s="121"/>
      <c r="C29" s="122" t="s">
        <v>255</v>
      </c>
      <c r="D29" s="122"/>
      <c r="E29" s="122"/>
      <c r="F29" s="122"/>
      <c r="G29" s="122"/>
      <c r="H29" s="122"/>
      <c r="I29" s="122"/>
      <c r="J29" s="123"/>
    </row>
    <row r="30" spans="2:10" x14ac:dyDescent="0.15">
      <c r="B30" s="121"/>
      <c r="C30" s="122"/>
      <c r="D30" s="122"/>
      <c r="E30" s="122"/>
      <c r="F30" s="122"/>
      <c r="G30" s="122"/>
      <c r="H30" s="122"/>
      <c r="I30" s="122"/>
      <c r="J30" s="123"/>
    </row>
    <row r="31" spans="2:10" x14ac:dyDescent="0.15">
      <c r="B31" s="121"/>
      <c r="C31" s="122" t="s">
        <v>350</v>
      </c>
      <c r="D31" s="122"/>
      <c r="E31" s="122"/>
      <c r="F31" s="122"/>
      <c r="G31" s="122"/>
      <c r="H31" s="122"/>
      <c r="I31" s="122"/>
      <c r="J31" s="123"/>
    </row>
    <row r="32" spans="2:10" x14ac:dyDescent="0.15">
      <c r="B32" s="121"/>
      <c r="C32" s="122" t="s">
        <v>255</v>
      </c>
      <c r="D32" s="122"/>
      <c r="E32" s="122"/>
      <c r="F32" s="122"/>
      <c r="G32" s="122"/>
      <c r="H32" s="122"/>
      <c r="I32" s="122"/>
      <c r="J32" s="123"/>
    </row>
    <row r="33" spans="2:10" x14ac:dyDescent="0.15">
      <c r="B33" s="121"/>
      <c r="C33" s="122"/>
      <c r="D33" s="122"/>
      <c r="E33" s="122"/>
      <c r="F33" s="122"/>
      <c r="G33" s="122"/>
      <c r="H33" s="122"/>
      <c r="I33" s="122"/>
      <c r="J33" s="123"/>
    </row>
    <row r="34" spans="2:10" x14ac:dyDescent="0.15">
      <c r="B34" s="121"/>
      <c r="C34" s="122" t="s">
        <v>263</v>
      </c>
      <c r="D34" s="122"/>
      <c r="E34" s="122"/>
      <c r="F34" s="122"/>
      <c r="G34" s="122"/>
      <c r="H34" s="122"/>
      <c r="I34" s="122"/>
      <c r="J34" s="123"/>
    </row>
    <row r="35" spans="2:10" x14ac:dyDescent="0.15">
      <c r="B35" s="121"/>
      <c r="C35" s="122" t="s">
        <v>255</v>
      </c>
      <c r="D35" s="122"/>
      <c r="E35" s="122"/>
      <c r="F35" s="122"/>
      <c r="G35" s="122"/>
      <c r="H35" s="122"/>
      <c r="I35" s="122"/>
      <c r="J35" s="123"/>
    </row>
    <row r="36" spans="2:10" x14ac:dyDescent="0.15">
      <c r="B36" s="121"/>
      <c r="C36" s="122"/>
      <c r="D36" s="122"/>
      <c r="E36" s="122"/>
      <c r="F36" s="122"/>
      <c r="G36" s="122"/>
      <c r="H36" s="122"/>
      <c r="I36" s="122"/>
      <c r="J36" s="123"/>
    </row>
    <row r="37" spans="2:10" x14ac:dyDescent="0.15">
      <c r="B37" s="121"/>
      <c r="C37" s="122" t="s">
        <v>264</v>
      </c>
      <c r="D37" s="122"/>
      <c r="E37" s="122"/>
      <c r="F37" s="122"/>
      <c r="G37" s="122"/>
      <c r="H37" s="122"/>
      <c r="I37" s="122"/>
      <c r="J37" s="123"/>
    </row>
    <row r="38" spans="2:10" x14ac:dyDescent="0.15">
      <c r="B38" s="121"/>
      <c r="C38" s="122" t="s">
        <v>265</v>
      </c>
      <c r="D38" s="122"/>
      <c r="E38" s="122"/>
      <c r="F38" s="122"/>
      <c r="G38" s="122"/>
      <c r="H38" s="122"/>
      <c r="I38" s="122"/>
      <c r="J38" s="123"/>
    </row>
    <row r="39" spans="2:10" x14ac:dyDescent="0.15">
      <c r="B39" s="121"/>
      <c r="C39" s="122" t="s">
        <v>255</v>
      </c>
      <c r="D39" s="122"/>
      <c r="E39" s="122"/>
      <c r="F39" s="122"/>
      <c r="G39" s="122"/>
      <c r="H39" s="122"/>
      <c r="I39" s="122"/>
      <c r="J39" s="123"/>
    </row>
    <row r="40" spans="2:10" x14ac:dyDescent="0.15">
      <c r="B40" s="121"/>
      <c r="C40" s="122"/>
      <c r="D40" s="122"/>
      <c r="E40" s="122"/>
      <c r="F40" s="122"/>
      <c r="G40" s="122"/>
      <c r="H40" s="122"/>
      <c r="I40" s="122"/>
      <c r="J40" s="123"/>
    </row>
    <row r="41" spans="2:10" x14ac:dyDescent="0.15">
      <c r="B41" s="121"/>
      <c r="C41" s="122" t="s">
        <v>266</v>
      </c>
      <c r="D41" s="122"/>
      <c r="E41" s="122"/>
      <c r="F41" s="122"/>
      <c r="G41" s="122"/>
      <c r="H41" s="122"/>
      <c r="I41" s="122"/>
      <c r="J41" s="123"/>
    </row>
    <row r="42" spans="2:10" x14ac:dyDescent="0.15">
      <c r="B42" s="121"/>
      <c r="C42" s="122" t="s">
        <v>267</v>
      </c>
      <c r="D42" s="122"/>
      <c r="E42" s="122"/>
      <c r="F42" s="122"/>
      <c r="G42" s="122"/>
      <c r="H42" s="122"/>
      <c r="I42" s="122"/>
      <c r="J42" s="123"/>
    </row>
    <row r="43" spans="2:10" x14ac:dyDescent="0.15">
      <c r="B43" s="121"/>
      <c r="C43" s="122" t="s">
        <v>268</v>
      </c>
      <c r="D43" s="122"/>
      <c r="E43" s="122"/>
      <c r="F43" s="122"/>
      <c r="G43" s="122"/>
      <c r="H43" s="122"/>
      <c r="I43" s="122"/>
      <c r="J43" s="123"/>
    </row>
    <row r="44" spans="2:10" x14ac:dyDescent="0.15">
      <c r="B44" s="121"/>
      <c r="C44" s="122" t="s">
        <v>269</v>
      </c>
      <c r="D44" s="122"/>
      <c r="E44" s="122"/>
      <c r="F44" s="122"/>
      <c r="G44" s="122"/>
      <c r="H44" s="122"/>
      <c r="I44" s="122"/>
      <c r="J44" s="123"/>
    </row>
    <row r="45" spans="2:10" x14ac:dyDescent="0.15">
      <c r="B45" s="121"/>
      <c r="C45" s="122" t="s">
        <v>255</v>
      </c>
      <c r="D45" s="122"/>
      <c r="E45" s="122"/>
      <c r="F45" s="122"/>
      <c r="G45" s="122"/>
      <c r="H45" s="122"/>
      <c r="I45" s="122"/>
      <c r="J45" s="123"/>
    </row>
    <row r="46" spans="2:10" x14ac:dyDescent="0.15">
      <c r="B46" s="121"/>
      <c r="C46" s="122"/>
      <c r="D46" s="122"/>
      <c r="E46" s="122"/>
      <c r="F46" s="122"/>
      <c r="G46" s="122"/>
      <c r="H46" s="122"/>
      <c r="I46" s="122"/>
      <c r="J46" s="123"/>
    </row>
    <row r="47" spans="2:10" ht="14.25" thickBot="1" x14ac:dyDescent="0.2">
      <c r="B47" s="125"/>
      <c r="C47" s="126" t="s">
        <v>255</v>
      </c>
      <c r="D47" s="126"/>
      <c r="E47" s="126"/>
      <c r="F47" s="126"/>
      <c r="G47" s="126"/>
      <c r="H47" s="126"/>
      <c r="I47" s="126"/>
      <c r="J47" s="127"/>
    </row>
    <row r="49" spans="2:7" ht="14.25" thickBot="1" x14ac:dyDescent="0.2">
      <c r="C49" s="38"/>
      <c r="D49" s="38"/>
      <c r="E49" s="38"/>
      <c r="F49" s="38"/>
      <c r="G49" s="38"/>
    </row>
    <row r="50" spans="2:7" x14ac:dyDescent="0.15">
      <c r="B50" s="1078" t="s">
        <v>369</v>
      </c>
      <c r="C50" s="1079"/>
      <c r="D50" s="1079"/>
      <c r="E50" s="1079"/>
      <c r="F50" s="1079"/>
      <c r="G50" s="1080"/>
    </row>
    <row r="51" spans="2:7" ht="14.25" thickBot="1" x14ac:dyDescent="0.2">
      <c r="B51" s="116" t="s">
        <v>277</v>
      </c>
      <c r="C51" s="32" t="s">
        <v>248</v>
      </c>
      <c r="D51" s="32" t="s">
        <v>278</v>
      </c>
      <c r="E51" s="32" t="s">
        <v>279</v>
      </c>
      <c r="F51" s="33" t="s">
        <v>289</v>
      </c>
      <c r="G51" s="117" t="s">
        <v>292</v>
      </c>
    </row>
    <row r="52" spans="2:7" ht="14.25" thickTop="1" x14ac:dyDescent="0.15">
      <c r="B52" s="134" t="s">
        <v>280</v>
      </c>
      <c r="C52" s="122" t="s">
        <v>282</v>
      </c>
      <c r="D52" s="122" t="s">
        <v>288</v>
      </c>
      <c r="E52" s="122" t="s">
        <v>490</v>
      </c>
      <c r="F52" s="122" t="s">
        <v>290</v>
      </c>
      <c r="G52" s="123" t="s">
        <v>293</v>
      </c>
    </row>
    <row r="53" spans="2:7" x14ac:dyDescent="0.15">
      <c r="B53" s="134" t="s">
        <v>281</v>
      </c>
      <c r="C53" s="122" t="s">
        <v>283</v>
      </c>
      <c r="D53" s="122" t="s">
        <v>337</v>
      </c>
      <c r="E53" s="122" t="s">
        <v>491</v>
      </c>
      <c r="F53" s="122" t="s">
        <v>291</v>
      </c>
      <c r="G53" s="123" t="s">
        <v>294</v>
      </c>
    </row>
    <row r="54" spans="2:7" x14ac:dyDescent="0.15">
      <c r="B54" s="134" t="s">
        <v>336</v>
      </c>
      <c r="C54" s="122" t="s">
        <v>554</v>
      </c>
      <c r="D54" s="122" t="s">
        <v>496</v>
      </c>
      <c r="E54" s="122" t="s">
        <v>492</v>
      </c>
      <c r="F54" s="122"/>
      <c r="G54" s="123" t="s">
        <v>295</v>
      </c>
    </row>
    <row r="55" spans="2:7" x14ac:dyDescent="0.15">
      <c r="B55" s="134" t="s">
        <v>366</v>
      </c>
      <c r="C55" s="122"/>
      <c r="D55" s="122"/>
      <c r="E55" s="122" t="s">
        <v>493</v>
      </c>
      <c r="F55" s="122"/>
      <c r="G55" s="123"/>
    </row>
    <row r="56" spans="2:7" x14ac:dyDescent="0.15">
      <c r="B56" s="134"/>
      <c r="C56" s="122" t="s">
        <v>284</v>
      </c>
      <c r="D56" s="122"/>
      <c r="E56" s="122" t="s">
        <v>494</v>
      </c>
      <c r="F56" s="122"/>
      <c r="G56" s="123"/>
    </row>
    <row r="57" spans="2:7" x14ac:dyDescent="0.15">
      <c r="B57" s="134"/>
      <c r="C57" s="122" t="s">
        <v>285</v>
      </c>
      <c r="D57" s="122"/>
      <c r="E57" s="122" t="s">
        <v>495</v>
      </c>
      <c r="F57" s="122"/>
      <c r="G57" s="123"/>
    </row>
    <row r="58" spans="2:7" x14ac:dyDescent="0.15">
      <c r="B58" s="134"/>
      <c r="C58" s="122" t="s">
        <v>286</v>
      </c>
      <c r="D58" s="122"/>
      <c r="E58" s="122" t="s">
        <v>483</v>
      </c>
      <c r="F58" s="122"/>
      <c r="G58" s="123"/>
    </row>
    <row r="59" spans="2:7" x14ac:dyDescent="0.15">
      <c r="B59" s="134"/>
      <c r="C59" s="122" t="s">
        <v>287</v>
      </c>
      <c r="D59" s="122"/>
      <c r="E59" s="122"/>
      <c r="F59" s="122"/>
      <c r="G59" s="123"/>
    </row>
    <row r="60" spans="2:7" x14ac:dyDescent="0.15">
      <c r="B60" s="134"/>
      <c r="C60" s="122" t="s">
        <v>255</v>
      </c>
      <c r="D60" s="122"/>
      <c r="E60" s="122"/>
      <c r="F60" s="122"/>
      <c r="G60" s="123"/>
    </row>
    <row r="61" spans="2:7" x14ac:dyDescent="0.15">
      <c r="B61" s="134"/>
      <c r="C61" s="122"/>
      <c r="D61" s="122"/>
      <c r="E61" s="122"/>
      <c r="F61" s="122"/>
      <c r="G61" s="123"/>
    </row>
    <row r="62" spans="2:7" x14ac:dyDescent="0.15">
      <c r="B62" s="134"/>
      <c r="C62" s="122" t="s">
        <v>379</v>
      </c>
      <c r="D62" s="122"/>
      <c r="E62" s="122"/>
      <c r="F62" s="122"/>
      <c r="G62" s="123"/>
    </row>
    <row r="63" spans="2:7" x14ac:dyDescent="0.15">
      <c r="B63" s="134"/>
      <c r="C63" s="122" t="s">
        <v>380</v>
      </c>
      <c r="D63" s="122"/>
      <c r="E63" s="122"/>
      <c r="F63" s="122"/>
      <c r="G63" s="123"/>
    </row>
    <row r="64" spans="2:7" x14ac:dyDescent="0.15">
      <c r="B64" s="134"/>
      <c r="C64" s="122" t="s">
        <v>381</v>
      </c>
      <c r="D64" s="122"/>
      <c r="E64" s="122"/>
      <c r="F64" s="122"/>
      <c r="G64" s="123"/>
    </row>
    <row r="65" spans="2:7" x14ac:dyDescent="0.15">
      <c r="B65" s="134"/>
      <c r="C65" s="122" t="s">
        <v>382</v>
      </c>
      <c r="D65" s="122"/>
      <c r="E65" s="122"/>
      <c r="F65" s="122"/>
      <c r="G65" s="123"/>
    </row>
    <row r="66" spans="2:7" x14ac:dyDescent="0.15">
      <c r="B66" s="134"/>
      <c r="C66" s="122" t="s">
        <v>497</v>
      </c>
      <c r="D66" s="122"/>
      <c r="E66" s="122"/>
      <c r="F66" s="122"/>
      <c r="G66" s="123"/>
    </row>
    <row r="67" spans="2:7" x14ac:dyDescent="0.15">
      <c r="B67" s="134"/>
      <c r="C67" s="122" t="s">
        <v>484</v>
      </c>
      <c r="D67" s="122"/>
      <c r="E67" s="122"/>
      <c r="F67" s="122"/>
      <c r="G67" s="123"/>
    </row>
    <row r="68" spans="2:7" x14ac:dyDescent="0.15">
      <c r="B68" s="134"/>
      <c r="C68" s="122" t="s">
        <v>383</v>
      </c>
      <c r="D68" s="122"/>
      <c r="E68" s="122"/>
      <c r="F68" s="122"/>
      <c r="G68" s="123"/>
    </row>
    <row r="69" spans="2:7" x14ac:dyDescent="0.15">
      <c r="B69" s="134"/>
      <c r="C69" s="122" t="s">
        <v>384</v>
      </c>
      <c r="D69" s="122"/>
      <c r="E69" s="122"/>
      <c r="F69" s="122"/>
      <c r="G69" s="123"/>
    </row>
    <row r="70" spans="2:7" x14ac:dyDescent="0.15">
      <c r="B70" s="134"/>
      <c r="C70" s="122" t="s">
        <v>485</v>
      </c>
      <c r="D70" s="122"/>
      <c r="E70" s="122"/>
      <c r="F70" s="122"/>
      <c r="G70" s="123"/>
    </row>
    <row r="71" spans="2:7" x14ac:dyDescent="0.15">
      <c r="B71" s="134"/>
      <c r="C71" s="122" t="s">
        <v>386</v>
      </c>
      <c r="D71" s="122"/>
      <c r="E71" s="122"/>
      <c r="F71" s="122"/>
      <c r="G71" s="123"/>
    </row>
    <row r="72" spans="2:7" x14ac:dyDescent="0.15">
      <c r="B72" s="134"/>
      <c r="C72" s="122" t="s">
        <v>388</v>
      </c>
      <c r="D72" s="122"/>
      <c r="E72" s="122"/>
      <c r="F72" s="122"/>
      <c r="G72" s="123"/>
    </row>
    <row r="73" spans="2:7" x14ac:dyDescent="0.15">
      <c r="B73" s="134"/>
      <c r="C73" s="122" t="s">
        <v>389</v>
      </c>
      <c r="D73" s="122"/>
      <c r="E73" s="122"/>
      <c r="F73" s="122"/>
      <c r="G73" s="123"/>
    </row>
    <row r="74" spans="2:7" x14ac:dyDescent="0.15">
      <c r="B74" s="134"/>
      <c r="C74" s="122" t="s">
        <v>390</v>
      </c>
      <c r="D74" s="122"/>
      <c r="E74" s="122"/>
      <c r="F74" s="122"/>
      <c r="G74" s="123"/>
    </row>
    <row r="75" spans="2:7" x14ac:dyDescent="0.15">
      <c r="B75" s="134"/>
      <c r="C75" s="122" t="s">
        <v>391</v>
      </c>
      <c r="D75" s="122"/>
      <c r="E75" s="122"/>
      <c r="F75" s="122"/>
      <c r="G75" s="123"/>
    </row>
    <row r="76" spans="2:7" x14ac:dyDescent="0.15">
      <c r="B76" s="134"/>
      <c r="C76" s="122" t="s">
        <v>392</v>
      </c>
      <c r="D76" s="122"/>
      <c r="E76" s="122"/>
      <c r="F76" s="122"/>
      <c r="G76" s="123"/>
    </row>
    <row r="77" spans="2:7" x14ac:dyDescent="0.15">
      <c r="B77" s="134"/>
      <c r="C77" s="122" t="s">
        <v>483</v>
      </c>
      <c r="D77" s="122"/>
      <c r="E77" s="122"/>
      <c r="F77" s="122"/>
      <c r="G77" s="123"/>
    </row>
    <row r="78" spans="2:7" x14ac:dyDescent="0.15">
      <c r="B78" s="134"/>
      <c r="C78" s="122"/>
      <c r="D78" s="122"/>
      <c r="E78" s="122"/>
      <c r="F78" s="122"/>
      <c r="G78" s="123"/>
    </row>
    <row r="79" spans="2:7" x14ac:dyDescent="0.15">
      <c r="B79" s="134"/>
      <c r="C79" s="122" t="s">
        <v>486</v>
      </c>
      <c r="D79" s="122"/>
      <c r="E79" s="122"/>
      <c r="F79" s="122"/>
      <c r="G79" s="123"/>
    </row>
    <row r="80" spans="2:7" x14ac:dyDescent="0.15">
      <c r="B80" s="134"/>
      <c r="C80" s="122" t="s">
        <v>487</v>
      </c>
      <c r="D80" s="122"/>
      <c r="E80" s="122"/>
      <c r="F80" s="122"/>
      <c r="G80" s="123"/>
    </row>
    <row r="81" spans="2:7" x14ac:dyDescent="0.15">
      <c r="B81" s="134"/>
      <c r="C81" s="122" t="s">
        <v>488</v>
      </c>
      <c r="D81" s="122"/>
      <c r="E81" s="122"/>
      <c r="F81" s="122"/>
      <c r="G81" s="123"/>
    </row>
    <row r="82" spans="2:7" x14ac:dyDescent="0.15">
      <c r="B82" s="134"/>
      <c r="C82" s="122" t="s">
        <v>489</v>
      </c>
      <c r="D82" s="122"/>
      <c r="E82" s="122"/>
      <c r="F82" s="122"/>
      <c r="G82" s="123"/>
    </row>
    <row r="83" spans="2:7" ht="14.25" thickBot="1" x14ac:dyDescent="0.2">
      <c r="B83" s="135"/>
      <c r="C83" s="126" t="s">
        <v>483</v>
      </c>
      <c r="D83" s="126"/>
      <c r="E83" s="126"/>
      <c r="F83" s="126"/>
      <c r="G83" s="127"/>
    </row>
  </sheetData>
  <mergeCells count="3">
    <mergeCell ref="B14:J14"/>
    <mergeCell ref="B50:G50"/>
    <mergeCell ref="B4:F4"/>
  </mergeCells>
  <phoneticPr fontId="8"/>
  <pageMargins left="0.7" right="0.7" top="0.75" bottom="0.75" header="0.3" footer="0.3"/>
  <pageSetup paperSize="9" scale="70" orientation="landscape" r:id="rId1"/>
  <rowBreaks count="1" manualBreakCount="1">
    <brk id="48" max="10" man="1"/>
  </rowBreaks>
  <drawing r:id="rId2"/>
  <tableParts count="8">
    <tablePart r:id="rId3"/>
    <tablePart r:id="rId4"/>
    <tablePart r:id="rId5"/>
    <tablePart r:id="rId6"/>
    <tablePart r:id="rId7"/>
    <tablePart r:id="rId8"/>
    <tablePart r:id="rId9"/>
    <tablePart r:id="rId10"/>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40</vt:i4>
      </vt:variant>
      <vt:variant>
        <vt:lpstr>名前付き一覧</vt:lpstr>
      </vt:variant>
      <vt:variant>
        <vt:i4>59</vt:i4>
      </vt:variant>
    </vt:vector>
  </HeadingPairs>
  <TitlesOfParts>
    <vt:vector size="99" baseType="lpstr">
      <vt:lpstr>点検様式作成フロー</vt:lpstr>
      <vt:lpstr>変状面積算出方法</vt:lpstr>
      <vt:lpstr>記入の留意点</vt:lpstr>
      <vt:lpstr>様式A-1</vt:lpstr>
      <vt:lpstr>様式A-2</vt:lpstr>
      <vt:lpstr>様式A-3</vt:lpstr>
      <vt:lpstr>様式B_001</vt:lpstr>
      <vt:lpstr>様式B_002</vt:lpstr>
      <vt:lpstr>様式B_003</vt:lpstr>
      <vt:lpstr>様式C-1-1</vt:lpstr>
      <vt:lpstr>様式C-1-2</vt:lpstr>
      <vt:lpstr>様式C-2</vt:lpstr>
      <vt:lpstr>様式D-1-1_001</vt:lpstr>
      <vt:lpstr>様式D-1-1_002</vt:lpstr>
      <vt:lpstr>様式D-1-1_003</vt:lpstr>
      <vt:lpstr>様式D-1-1_004</vt:lpstr>
      <vt:lpstr>様式D-1-1_005</vt:lpstr>
      <vt:lpstr>様式D-1-2</vt:lpstr>
      <vt:lpstr>様式D-2-1</vt:lpstr>
      <vt:lpstr>様式D-2-1´_001</vt:lpstr>
      <vt:lpstr>様式D-2-1´_002</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様式D-3_S011</vt:lpstr>
      <vt:lpstr>様式D-3_S012</vt:lpstr>
      <vt:lpstr>様式D-3_S013</vt:lpstr>
      <vt:lpstr>様式D-3_PE</vt:lpstr>
      <vt:lpstr>様式E</vt:lpstr>
      <vt:lpstr>様式F</vt:lpstr>
      <vt:lpstr>様式G</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様式B_001!Print_Area</vt:lpstr>
      <vt:lpstr>様式B_002!Print_Area</vt:lpstr>
      <vt:lpstr>様式B_003!Print_Area</vt:lpstr>
      <vt:lpstr>'様式C-1-1'!Print_Area</vt:lpstr>
      <vt:lpstr>'様式C-1-2'!Print_Area</vt:lpstr>
      <vt:lpstr>'様式C-2'!Print_Area</vt:lpstr>
      <vt:lpstr>'様式D-1-1_001'!Print_Area</vt:lpstr>
      <vt:lpstr>'様式D-1-1_002'!Print_Area</vt:lpstr>
      <vt:lpstr>'様式D-1-1_003'!Print_Area</vt:lpstr>
      <vt:lpstr>'様式D-1-1_004'!Print_Area</vt:lpstr>
      <vt:lpstr>'様式D-1-1_005'!Print_Area</vt:lpstr>
      <vt:lpstr>'様式D-1-2'!Print_Area</vt:lpstr>
      <vt:lpstr>'様式D-2-1'!Print_Area</vt:lpstr>
      <vt:lpstr>'様式D-2-1´_001'!Print_Area</vt:lpstr>
      <vt:lpstr>'様式D-2-1´_002'!Print_Area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'様式D-3_S011'!Print_Area</vt:lpstr>
      <vt:lpstr>'様式D-3_S012'!Print_Area</vt:lpstr>
      <vt:lpstr>'様式D-3_S013'!Print_Area</vt:lpstr>
      <vt:lpstr>様式F!Print_Area</vt:lpstr>
      <vt:lpstr>様式G!Print_Area</vt:lpstr>
      <vt:lpstr>'様式A-2'!Print_Titles</vt:lpstr>
      <vt:lpstr>'様式C-1-1'!Print_Titles</vt:lpstr>
      <vt:lpstr>'様式C-1-2'!Print_Titles</vt:lpstr>
      <vt:lpstr>'様式C-2'!Print_Titles</vt:lpstr>
      <vt:lpstr>'様式D-1-1_001'!Print_Titles</vt:lpstr>
      <vt:lpstr>'様式D-1-1_002'!Print_Titles</vt:lpstr>
      <vt:lpstr>'様式D-1-1_003'!Print_Titles</vt:lpstr>
      <vt:lpstr>'様式D-1-1_004'!Print_Titles</vt:lpstr>
      <vt:lpstr>'様式D-1-1_005'!Print_Titles</vt:lpstr>
      <vt:lpstr>'様式D-3_PS'!Print_Titles</vt:lpstr>
      <vt:lpstr>様式F!Print_Titles</vt:lpstr>
      <vt:lpstr>その他</vt:lpstr>
      <vt:lpstr>その他施設</vt:lpstr>
      <vt:lpstr>換気施設</vt:lpstr>
      <vt:lpstr>坑門</vt:lpstr>
      <vt:lpstr>照明施設</vt:lpstr>
      <vt:lpstr>天井板</vt:lpstr>
      <vt:lpstr>内装板</vt:lpstr>
      <vt:lpstr>非常用施設</vt:lpstr>
      <vt:lpstr>覆工</vt:lpstr>
      <vt:lpstr>路面</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澤口 啓希</dc:creator>
  <cp:lastModifiedBy>小島 幸恵</cp:lastModifiedBy>
  <cp:lastPrinted>2024-05-25T08:05:11Z</cp:lastPrinted>
  <dcterms:created xsi:type="dcterms:W3CDTF">2012-04-09T00:49:26Z</dcterms:created>
  <dcterms:modified xsi:type="dcterms:W3CDTF">2026-01-13T05:56:09Z</dcterms:modified>
</cp:coreProperties>
</file>