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1工区\"/>
    </mc:Choice>
  </mc:AlternateContent>
  <xr:revisionPtr revIDLastSave="0" documentId="13_ncr:1_{A2F9FF46-2350-468B-BC22-39FCF626BB68}" xr6:coauthVersionLast="47" xr6:coauthVersionMax="47" xr10:uidLastSave="{00000000-0000-0000-0000-000000000000}"/>
  <bookViews>
    <workbookView xWindow="-120" yWindow="-120" windowWidth="29040" windowHeight="15720" tabRatio="643" firstSheet="31" activeTab="38" xr2:uid="{00000000-000D-0000-FFFF-FFFF00000000}"/>
  </bookViews>
  <sheets>
    <sheet name="様式A-1" sheetId="57" r:id="rId1"/>
    <sheet name="様式A-2" sheetId="58" r:id="rId2"/>
    <sheet name="様式A-3" sheetId="59" r:id="rId3"/>
    <sheet name="様式B_001" sheetId="177" r:id="rId4"/>
    <sheet name="様式B_002" sheetId="178" r:id="rId5"/>
    <sheet name="様式C-1-1_001" sheetId="153" r:id="rId6"/>
    <sheet name="様式C-1-1_002" sheetId="154" r:id="rId7"/>
    <sheet name="様式C-1-2" sheetId="98" r:id="rId8"/>
    <sheet name="様式C-2" sheetId="63" r:id="rId9"/>
    <sheet name="様式D-1-1_001" sheetId="155" r:id="rId10"/>
    <sheet name="様式D-1-1_002" sheetId="156" r:id="rId11"/>
    <sheet name="様式D-1-1_003" sheetId="157" r:id="rId12"/>
    <sheet name="様式D-1-1_004" sheetId="158" r:id="rId13"/>
    <sheet name="様式D-1-1_005" sheetId="159" r:id="rId14"/>
    <sheet name="様式D-1-1_006" sheetId="160" r:id="rId15"/>
    <sheet name="様式D-1-1_007" sheetId="161" r:id="rId16"/>
    <sheet name="様式D-1-1_008" sheetId="162" r:id="rId17"/>
    <sheet name="様式D-1-1_009" sheetId="163" r:id="rId18"/>
    <sheet name="様式D-1-1_010" sheetId="164" r:id="rId19"/>
    <sheet name="様式D-1-2_001" sheetId="109" r:id="rId20"/>
    <sheet name="様式D-1-2_002" sheetId="110" r:id="rId21"/>
    <sheet name="様式D-2-1_001" sheetId="111" r:id="rId22"/>
    <sheet name="様式D-2-1_002" sheetId="112" r:id="rId23"/>
    <sheet name="様式D-2-1´_001" sheetId="113" r:id="rId24"/>
    <sheet name="様式D-2-1´_002" sheetId="114" r:id="rId25"/>
    <sheet name="様式D-3_PS" sheetId="165" r:id="rId26"/>
    <sheet name="様式D-3_S001" sheetId="166" r:id="rId27"/>
    <sheet name="様式D-3_S002" sheetId="167" r:id="rId28"/>
    <sheet name="様式D-3_S003" sheetId="168" r:id="rId29"/>
    <sheet name="様式D-3_S004" sheetId="169" r:id="rId30"/>
    <sheet name="様式D-3_S005" sheetId="170" r:id="rId31"/>
    <sheet name="様式D-3_S006" sheetId="171" r:id="rId32"/>
    <sheet name="様式D-3_S007" sheetId="172" r:id="rId33"/>
    <sheet name="様式D-3_S008" sheetId="173" r:id="rId34"/>
    <sheet name="様式D-3_S009" sheetId="174" r:id="rId35"/>
    <sheet name="様式D-3_S010" sheetId="175" r:id="rId36"/>
    <sheet name="様式D-3_PE" sheetId="176" r:id="rId37"/>
    <sheet name="様式E" sheetId="64" r:id="rId38"/>
    <sheet name="様式F" sheetId="81" r:id="rId39"/>
    <sheet name="様式G" sheetId="95" r:id="rId40"/>
    <sheet name="(参考)リスト" sheetId="74" r:id="rId41"/>
  </sheets>
  <externalReferences>
    <externalReference r:id="rId42"/>
  </externalReferences>
  <definedNames>
    <definedName name="_xlnm.Print_Area" localSheetId="40">'(参考)リスト'!$A$3:$K$84</definedName>
    <definedName name="_xlnm.Print_Area" localSheetId="0">'様式A-1'!$B$2:$AB$29</definedName>
    <definedName name="_xlnm.Print_Area" localSheetId="1">'様式A-2'!$B$3:$AN$42</definedName>
    <definedName name="_xlnm.Print_Area" localSheetId="2">'様式A-3'!$B$3:$AI$31</definedName>
    <definedName name="_xlnm.Print_Area" localSheetId="3">様式B_001!$B$2:$AA$33</definedName>
    <definedName name="_xlnm.Print_Area" localSheetId="4">様式B_002!$B$2:$AA$33</definedName>
    <definedName name="_xlnm.Print_Area" localSheetId="5">'様式C-1-1_001'!$B$2:$Y$48</definedName>
    <definedName name="_xlnm.Print_Area" localSheetId="6">'様式C-1-1_002'!$B$2:$Y$48</definedName>
    <definedName name="_xlnm.Print_Area" localSheetId="7">'様式C-1-2'!$B$2:$X$46</definedName>
    <definedName name="_xlnm.Print_Area" localSheetId="8">'様式C-2'!$B$2:$Z$23</definedName>
    <definedName name="_xlnm.Print_Area" localSheetId="9">'様式D-1-1_001'!$B$2:$W$30</definedName>
    <definedName name="_xlnm.Print_Area" localSheetId="10">'様式D-1-1_002'!$B$2:$W$30</definedName>
    <definedName name="_xlnm.Print_Area" localSheetId="11">'様式D-1-1_003'!$B$2:$W$30</definedName>
    <definedName name="_xlnm.Print_Area" localSheetId="12">'様式D-1-1_004'!$B$2:$W$30</definedName>
    <definedName name="_xlnm.Print_Area" localSheetId="13">'様式D-1-1_005'!$B$2:$W$30</definedName>
    <definedName name="_xlnm.Print_Area" localSheetId="14">'様式D-1-1_006'!$B$2:$W$30</definedName>
    <definedName name="_xlnm.Print_Area" localSheetId="15">'様式D-1-1_007'!$B$2:$W$30</definedName>
    <definedName name="_xlnm.Print_Area" localSheetId="16">'様式D-1-1_008'!$B$2:$W$30</definedName>
    <definedName name="_xlnm.Print_Area" localSheetId="17">'様式D-1-1_009'!$B$2:$W$30</definedName>
    <definedName name="_xlnm.Print_Area" localSheetId="18">'様式D-1-1_010'!$B$2:$W$30</definedName>
    <definedName name="_xlnm.Print_Area" localSheetId="19">'様式D-1-2_001'!$B$2:$Y$41</definedName>
    <definedName name="_xlnm.Print_Area" localSheetId="20">'様式D-1-2_002'!$B$2:$Y$41</definedName>
    <definedName name="_xlnm.Print_Area" localSheetId="21">'様式D-2-1_001'!$B$3:$AI$18</definedName>
    <definedName name="_xlnm.Print_Area" localSheetId="22">'様式D-2-1_002'!$B$3:$AI$18</definedName>
    <definedName name="_xlnm.Print_Area" localSheetId="23">'様式D-2-1´_001'!$B$3:$AI$18</definedName>
    <definedName name="_xlnm.Print_Area" localSheetId="24">'様式D-2-1´_002'!$B$3:$AI$18</definedName>
    <definedName name="_xlnm.Print_Area" localSheetId="36">'様式D-3_PE'!$A$3:$AO$45</definedName>
    <definedName name="_xlnm.Print_Area" localSheetId="25">'様式D-3_PS'!$A$3:$AO$45</definedName>
    <definedName name="_xlnm.Print_Area" localSheetId="26">'様式D-3_S001'!$A$3:$AO$45</definedName>
    <definedName name="_xlnm.Print_Area" localSheetId="27">'様式D-3_S002'!$A$3:$AO$45</definedName>
    <definedName name="_xlnm.Print_Area" localSheetId="28">'様式D-3_S003'!$A$3:$AO$45</definedName>
    <definedName name="_xlnm.Print_Area" localSheetId="29">'様式D-3_S004'!$A$3:$AO$45</definedName>
    <definedName name="_xlnm.Print_Area" localSheetId="30">'様式D-3_S005'!$A$3:$AO$45</definedName>
    <definedName name="_xlnm.Print_Area" localSheetId="31">'様式D-3_S006'!$A$3:$AO$45</definedName>
    <definedName name="_xlnm.Print_Area" localSheetId="32">'様式D-3_S007'!$A$3:$AO$45</definedName>
    <definedName name="_xlnm.Print_Area" localSheetId="33">'様式D-3_S008'!$A$3:$AO$45</definedName>
    <definedName name="_xlnm.Print_Area" localSheetId="34">'様式D-3_S009'!$A$3:$AO$45</definedName>
    <definedName name="_xlnm.Print_Area" localSheetId="35">'様式D-3_S010'!$A$3:$AO$45</definedName>
    <definedName name="_xlnm.Print_Area" localSheetId="37">様式E!$B$2:$BK$21</definedName>
    <definedName name="_xlnm.Print_Area" localSheetId="38">様式F!$B$1:$AB$50</definedName>
    <definedName name="_xlnm.Print_Area" localSheetId="39">様式G!$B$2:$Z$15</definedName>
    <definedName name="_xlnm.Print_Titles" localSheetId="1">'様式A-2'!$3:$9</definedName>
    <definedName name="_xlnm.Print_Titles" localSheetId="2">'様式A-3'!$3:$5</definedName>
    <definedName name="_xlnm.Print_Titles" localSheetId="9">'様式D-1-1_001'!$B:$W,'様式D-1-1_001'!$2:$4</definedName>
    <definedName name="_xlnm.Print_Titles" localSheetId="10">'様式D-1-1_002'!$B:$W,'様式D-1-1_002'!$2:$4</definedName>
    <definedName name="_xlnm.Print_Titles" localSheetId="11">'様式D-1-1_003'!$B:$W,'様式D-1-1_003'!$2:$4</definedName>
    <definedName name="_xlnm.Print_Titles" localSheetId="12">'様式D-1-1_004'!$B:$W,'様式D-1-1_004'!$2:$4</definedName>
    <definedName name="_xlnm.Print_Titles" localSheetId="13">'様式D-1-1_005'!$B:$W,'様式D-1-1_005'!$2:$4</definedName>
    <definedName name="_xlnm.Print_Titles" localSheetId="14">'様式D-1-1_006'!$B:$W,'様式D-1-1_006'!$2:$4</definedName>
    <definedName name="_xlnm.Print_Titles" localSheetId="15">'様式D-1-1_007'!$B:$W,'様式D-1-1_007'!$2:$4</definedName>
    <definedName name="_xlnm.Print_Titles" localSheetId="16">'様式D-1-1_008'!$B:$W,'様式D-1-1_008'!$2:$4</definedName>
    <definedName name="_xlnm.Print_Titles" localSheetId="17">'様式D-1-1_009'!$B:$W,'様式D-1-1_009'!$2:$4</definedName>
    <definedName name="_xlnm.Print_Titles" localSheetId="18">'様式D-1-1_010'!$B:$W,'様式D-1-1_010'!$2:$4</definedName>
    <definedName name="_xlnm.Print_Titles" localSheetId="19">'様式D-1-2_001'!$B:$Y,'様式D-1-2_001'!$2:$8</definedName>
    <definedName name="_xlnm.Print_Titles" localSheetId="20">'様式D-1-2_002'!$B:$Y,'様式D-1-2_002'!$2:$8</definedName>
    <definedName name="_xlnm.Print_Titles" localSheetId="36">'様式D-3_PE'!$B:$AO,'様式D-3_PE'!$3:$5</definedName>
    <definedName name="_xlnm.Print_Titles" localSheetId="25">'様式D-3_PS'!$B:$AO,'様式D-3_PS'!$3:$5</definedName>
    <definedName name="_xlnm.Print_Titles" localSheetId="26">'様式D-3_S001'!$B:$AO,'様式D-3_S001'!$3:$5</definedName>
    <definedName name="_xlnm.Print_Titles" localSheetId="27">'様式D-3_S002'!$B:$AO,'様式D-3_S002'!$3:$5</definedName>
    <definedName name="_xlnm.Print_Titles" localSheetId="28">'様式D-3_S003'!$B:$AO,'様式D-3_S003'!$3:$5</definedName>
    <definedName name="_xlnm.Print_Titles" localSheetId="29">'様式D-3_S004'!$B:$AO,'様式D-3_S004'!$3:$5</definedName>
    <definedName name="_xlnm.Print_Titles" localSheetId="30">'様式D-3_S005'!$B:$AO,'様式D-3_S005'!$3:$5</definedName>
    <definedName name="_xlnm.Print_Titles" localSheetId="31">'様式D-3_S006'!$B:$AO,'様式D-3_S006'!$3:$5</definedName>
    <definedName name="_xlnm.Print_Titles" localSheetId="32">'様式D-3_S007'!$B:$AO,'様式D-3_S007'!$3:$5</definedName>
    <definedName name="_xlnm.Print_Titles" localSheetId="33">'様式D-3_S008'!$B:$AO,'様式D-3_S008'!$3:$5</definedName>
    <definedName name="_xlnm.Print_Titles" localSheetId="34">'様式D-3_S009'!$B:$AO,'様式D-3_S009'!$3:$5</definedName>
    <definedName name="_xlnm.Print_Titles" localSheetId="35">'様式D-3_S010'!$B:$AO,'様式D-3_S010'!$3:$5</definedName>
    <definedName name="Z_D77EBD73_782E_4A63_AC37_29D349B4D009_.wvu.Cols" localSheetId="5" hidden="1">'様式C-1-1_001'!#REF!</definedName>
    <definedName name="Z_D77EBD73_782E_4A63_AC37_29D349B4D009_.wvu.Cols" localSheetId="6" hidden="1">'様式C-1-1_002'!#REF!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'様式C-1-1_001'!$B$2:$X$46</definedName>
    <definedName name="Z_D77EBD73_782E_4A63_AC37_29D349B4D009_.wvu.PrintArea" localSheetId="6" hidden="1">'様式C-1-1_002'!$B$2:$X$46</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21" hidden="1">'様式D-2-1_001'!$B$3:$AI$18</definedName>
    <definedName name="Z_D77EBD73_782E_4A63_AC37_29D349B4D009_.wvu.PrintArea" localSheetId="22" hidden="1">'様式D-2-1_002'!$B$3:$AI$18</definedName>
    <definedName name="Z_D77EBD73_782E_4A63_AC37_29D349B4D009_.wvu.PrintArea" localSheetId="23" hidden="1">'様式D-2-1´_001'!$B$3:$AI$18</definedName>
    <definedName name="Z_D77EBD73_782E_4A63_AC37_29D349B4D009_.wvu.PrintArea" localSheetId="24" hidden="1">'様式D-2-1´_002'!$B$3:$AI$18</definedName>
    <definedName name="Z_D77EBD73_782E_4A63_AC37_29D349B4D009_.wvu.PrintArea" localSheetId="36" hidden="1">'様式D-3_PE'!$B$3:$AO$47</definedName>
    <definedName name="Z_D77EBD73_782E_4A63_AC37_29D349B4D009_.wvu.PrintArea" localSheetId="25" hidden="1">'様式D-3_PS'!$B$3:$AO$47</definedName>
    <definedName name="Z_D77EBD73_782E_4A63_AC37_29D349B4D009_.wvu.PrintArea" localSheetId="26" hidden="1">'様式D-3_S001'!$B$3:$AO$47</definedName>
    <definedName name="Z_D77EBD73_782E_4A63_AC37_29D349B4D009_.wvu.PrintArea" localSheetId="27" hidden="1">'様式D-3_S002'!$B$3:$AO$47</definedName>
    <definedName name="Z_D77EBD73_782E_4A63_AC37_29D349B4D009_.wvu.PrintArea" localSheetId="28" hidden="1">'様式D-3_S003'!$B$3:$AO$47</definedName>
    <definedName name="Z_D77EBD73_782E_4A63_AC37_29D349B4D009_.wvu.PrintArea" localSheetId="29" hidden="1">'様式D-3_S004'!$B$3:$AO$47</definedName>
    <definedName name="Z_D77EBD73_782E_4A63_AC37_29D349B4D009_.wvu.PrintArea" localSheetId="30" hidden="1">'様式D-3_S005'!$B$3:$AO$47</definedName>
    <definedName name="Z_D77EBD73_782E_4A63_AC37_29D349B4D009_.wvu.PrintArea" localSheetId="31" hidden="1">'様式D-3_S006'!$B$3:$AO$47</definedName>
    <definedName name="Z_D77EBD73_782E_4A63_AC37_29D349B4D009_.wvu.PrintArea" localSheetId="32" hidden="1">'様式D-3_S007'!$B$3:$AO$47</definedName>
    <definedName name="Z_D77EBD73_782E_4A63_AC37_29D349B4D009_.wvu.PrintArea" localSheetId="33" hidden="1">'様式D-3_S008'!$B$3:$AO$47</definedName>
    <definedName name="Z_D77EBD73_782E_4A63_AC37_29D349B4D009_.wvu.PrintArea" localSheetId="34" hidden="1">'様式D-3_S009'!$B$3:$AO$47</definedName>
    <definedName name="Z_D77EBD73_782E_4A63_AC37_29D349B4D009_.wvu.PrintArea" localSheetId="35" hidden="1">'様式D-3_S010'!$B$3:$AO$47</definedName>
    <definedName name="Z_D77EBD73_782E_4A63_AC37_29D349B4D009_.wvu.PrintArea" localSheetId="39"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対象箇所">[1]!テーブル1[対象箇所]</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1" i="81" l="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76"/>
  <c r="AI37" i="176"/>
  <c r="AH37" i="176"/>
  <c r="AG37" i="176"/>
  <c r="AF37" i="176"/>
  <c r="BF5" i="176" s="1"/>
  <c r="AE37" i="176"/>
  <c r="BE5" i="176" s="1"/>
  <c r="AD37" i="176"/>
  <c r="BD5" i="176" s="1"/>
  <c r="AC37" i="176"/>
  <c r="BC5" i="176" s="1"/>
  <c r="AB37" i="176"/>
  <c r="BB5" i="176" s="1"/>
  <c r="AA37" i="176"/>
  <c r="BA5" i="176" s="1"/>
  <c r="Z37" i="176"/>
  <c r="AZ5" i="176" s="1"/>
  <c r="Y37" i="176"/>
  <c r="AM35" i="176" s="1"/>
  <c r="AX5" i="176" s="1"/>
  <c r="AJ35" i="176"/>
  <c r="AI35" i="176"/>
  <c r="AH35" i="176"/>
  <c r="AG35" i="176"/>
  <c r="AF35" i="176"/>
  <c r="BR5" i="176" s="1"/>
  <c r="AE35" i="176"/>
  <c r="BQ5" i="176" s="1"/>
  <c r="AD35" i="176"/>
  <c r="BP5" i="176" s="1"/>
  <c r="AC35" i="176"/>
  <c r="BO5" i="176" s="1"/>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V5" i="176"/>
  <c r="BU5" i="176"/>
  <c r="BT5" i="176"/>
  <c r="BS5" i="176"/>
  <c r="BJ5" i="176"/>
  <c r="BI5" i="176"/>
  <c r="BH5" i="176"/>
  <c r="BG5" i="176"/>
  <c r="AW5" i="176"/>
  <c r="AV5" i="176"/>
  <c r="AJ37" i="175"/>
  <c r="BJ5" i="175" s="1"/>
  <c r="AI37" i="175"/>
  <c r="AH37" i="175"/>
  <c r="AG37" i="175"/>
  <c r="BG5" i="175" s="1"/>
  <c r="AF37" i="175"/>
  <c r="BF5" i="175" s="1"/>
  <c r="AE37" i="175"/>
  <c r="BE5" i="175" s="1"/>
  <c r="AD37" i="175"/>
  <c r="BD5" i="175" s="1"/>
  <c r="AC37" i="175"/>
  <c r="BC5" i="175" s="1"/>
  <c r="AB37" i="175"/>
  <c r="BB5" i="175" s="1"/>
  <c r="AA37" i="175"/>
  <c r="BA5" i="175" s="1"/>
  <c r="Z37" i="175"/>
  <c r="AZ5" i="175" s="1"/>
  <c r="Y37" i="175"/>
  <c r="BN5" i="175" s="1"/>
  <c r="AJ35" i="175"/>
  <c r="AI35" i="175"/>
  <c r="AH35" i="175"/>
  <c r="AG35" i="175"/>
  <c r="BS5" i="175" s="1"/>
  <c r="AF35" i="175"/>
  <c r="BR5" i="175" s="1"/>
  <c r="AE35" i="175"/>
  <c r="BQ5" i="175" s="1"/>
  <c r="AD35" i="175"/>
  <c r="BP5" i="175" s="1"/>
  <c r="AC35" i="175"/>
  <c r="BO5" i="175" s="1"/>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V5" i="175"/>
  <c r="BU5" i="175"/>
  <c r="BT5" i="175"/>
  <c r="BI5" i="175"/>
  <c r="BH5" i="175"/>
  <c r="AW5" i="175"/>
  <c r="AV5" i="175"/>
  <c r="AJ37" i="174"/>
  <c r="AI37" i="174"/>
  <c r="AH37" i="174"/>
  <c r="BH5" i="174" s="1"/>
  <c r="AG37" i="174"/>
  <c r="BG5" i="174" s="1"/>
  <c r="AF37" i="174"/>
  <c r="BF5" i="174" s="1"/>
  <c r="AE37" i="174"/>
  <c r="BE5" i="174" s="1"/>
  <c r="AD37" i="174"/>
  <c r="BD5" i="174" s="1"/>
  <c r="AC37" i="174"/>
  <c r="BC5" i="174" s="1"/>
  <c r="AB37" i="174"/>
  <c r="BB5" i="174" s="1"/>
  <c r="AA37" i="174"/>
  <c r="BA5" i="174" s="1"/>
  <c r="Z37" i="174"/>
  <c r="AZ5" i="174" s="1"/>
  <c r="Y37" i="174"/>
  <c r="AJ35" i="174"/>
  <c r="AI35" i="174"/>
  <c r="AH35" i="174"/>
  <c r="BT5" i="174" s="1"/>
  <c r="AG35" i="174"/>
  <c r="BS5" i="174" s="1"/>
  <c r="AF35" i="174"/>
  <c r="BR5" i="174" s="1"/>
  <c r="AE35" i="174"/>
  <c r="BQ5" i="174" s="1"/>
  <c r="AD35" i="174"/>
  <c r="BP5" i="174" s="1"/>
  <c r="AC35" i="174"/>
  <c r="BO5" i="174" s="1"/>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J5" i="174"/>
  <c r="BI5" i="174"/>
  <c r="AW5" i="174"/>
  <c r="AV5" i="174"/>
  <c r="AJ37" i="173"/>
  <c r="AI37" i="173"/>
  <c r="BI5" i="173" s="1"/>
  <c r="AH37" i="173"/>
  <c r="AG37" i="173"/>
  <c r="AF37" i="173"/>
  <c r="BF5" i="173" s="1"/>
  <c r="AE37" i="173"/>
  <c r="BE5" i="173" s="1"/>
  <c r="AD37" i="173"/>
  <c r="BD5" i="173" s="1"/>
  <c r="AC37" i="173"/>
  <c r="BC5" i="173" s="1"/>
  <c r="AB37" i="173"/>
  <c r="BB5" i="173" s="1"/>
  <c r="AA37" i="173"/>
  <c r="BA5" i="173" s="1"/>
  <c r="Z37" i="173"/>
  <c r="AZ5" i="173" s="1"/>
  <c r="Y37" i="173"/>
  <c r="AM35" i="173" s="1"/>
  <c r="AX5" i="173" s="1"/>
  <c r="AJ35" i="173"/>
  <c r="BV5" i="173" s="1"/>
  <c r="AI35" i="173"/>
  <c r="AH35" i="173"/>
  <c r="AG35" i="173"/>
  <c r="AF35" i="173"/>
  <c r="BR5" i="173" s="1"/>
  <c r="AE35" i="173"/>
  <c r="BQ5" i="173" s="1"/>
  <c r="AD35" i="173"/>
  <c r="BP5" i="173" s="1"/>
  <c r="AC35" i="173"/>
  <c r="BO5" i="173" s="1"/>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U5" i="173"/>
  <c r="BT5" i="173"/>
  <c r="BS5" i="173"/>
  <c r="BJ5" i="173"/>
  <c r="BH5" i="173"/>
  <c r="BG5" i="173"/>
  <c r="AW5" i="173"/>
  <c r="AV5" i="173"/>
  <c r="AJ37" i="172"/>
  <c r="BJ5" i="172" s="1"/>
  <c r="AI37" i="172"/>
  <c r="AH37" i="172"/>
  <c r="AG37" i="172"/>
  <c r="BG5" i="172" s="1"/>
  <c r="AF37" i="172"/>
  <c r="BF5" i="172" s="1"/>
  <c r="AE37" i="172"/>
  <c r="BE5" i="172" s="1"/>
  <c r="AD37" i="172"/>
  <c r="BD5" i="172" s="1"/>
  <c r="AC37" i="172"/>
  <c r="BC5" i="172" s="1"/>
  <c r="AB37" i="172"/>
  <c r="BB5" i="172" s="1"/>
  <c r="AA37" i="172"/>
  <c r="BA5" i="172" s="1"/>
  <c r="Z37" i="172"/>
  <c r="AZ5" i="172" s="1"/>
  <c r="Y37" i="172"/>
  <c r="BN5" i="172" s="1"/>
  <c r="AM35" i="172"/>
  <c r="AX5" i="172" s="1"/>
  <c r="AJ35" i="172"/>
  <c r="AI35" i="172"/>
  <c r="AH35" i="172"/>
  <c r="AG35" i="172"/>
  <c r="BS5" i="172" s="1"/>
  <c r="AF35" i="172"/>
  <c r="BR5" i="172" s="1"/>
  <c r="AE35" i="172"/>
  <c r="BQ5" i="172" s="1"/>
  <c r="AD35" i="172"/>
  <c r="BP5" i="172" s="1"/>
  <c r="AC35" i="172"/>
  <c r="BO5" i="172" s="1"/>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T5" i="172"/>
  <c r="BI5" i="172"/>
  <c r="BH5" i="172"/>
  <c r="AW5" i="172"/>
  <c r="AV5" i="172"/>
  <c r="AJ37" i="171"/>
  <c r="AI37" i="171"/>
  <c r="AH37" i="171"/>
  <c r="BH5" i="171" s="1"/>
  <c r="AG37" i="171"/>
  <c r="AF37" i="171"/>
  <c r="BF5" i="171" s="1"/>
  <c r="AE37" i="171"/>
  <c r="BE5" i="171" s="1"/>
  <c r="AD37" i="171"/>
  <c r="BD5" i="171" s="1"/>
  <c r="AC37" i="171"/>
  <c r="BC5" i="171" s="1"/>
  <c r="AB37" i="171"/>
  <c r="BB5" i="171" s="1"/>
  <c r="AA37" i="171"/>
  <c r="BA5" i="171" s="1"/>
  <c r="Z37" i="171"/>
  <c r="AZ5" i="171" s="1"/>
  <c r="Y37" i="171"/>
  <c r="AM35" i="171" s="1"/>
  <c r="AX5" i="171" s="1"/>
  <c r="AJ35" i="171"/>
  <c r="AI35" i="171"/>
  <c r="AH35" i="171"/>
  <c r="BT5" i="171" s="1"/>
  <c r="AG35" i="171"/>
  <c r="BS5" i="171" s="1"/>
  <c r="AF35" i="171"/>
  <c r="BR5" i="171" s="1"/>
  <c r="AE35" i="171"/>
  <c r="BQ5" i="171" s="1"/>
  <c r="AD35" i="171"/>
  <c r="BP5" i="171" s="1"/>
  <c r="AC35" i="171"/>
  <c r="BO5" i="171" s="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V5" i="171"/>
  <c r="BU5" i="171"/>
  <c r="BJ5" i="171"/>
  <c r="BI5" i="171"/>
  <c r="BG5" i="171"/>
  <c r="AW5" i="171"/>
  <c r="AV5" i="171"/>
  <c r="AJ37" i="170"/>
  <c r="AI37" i="170"/>
  <c r="AH37" i="170"/>
  <c r="BH5" i="170" s="1"/>
  <c r="AG37" i="170"/>
  <c r="AF37" i="170"/>
  <c r="BF5" i="170" s="1"/>
  <c r="AE37" i="170"/>
  <c r="BE5" i="170" s="1"/>
  <c r="AD37" i="170"/>
  <c r="BD5" i="170" s="1"/>
  <c r="AC37" i="170"/>
  <c r="BC5" i="170" s="1"/>
  <c r="AB37" i="170"/>
  <c r="BB5" i="170" s="1"/>
  <c r="AA37" i="170"/>
  <c r="BA5" i="170" s="1"/>
  <c r="Z37" i="170"/>
  <c r="AZ5" i="170" s="1"/>
  <c r="Y37" i="170"/>
  <c r="AJ35" i="170"/>
  <c r="AI35" i="170"/>
  <c r="AH35" i="170"/>
  <c r="BT5" i="170" s="1"/>
  <c r="AG35" i="170"/>
  <c r="AF35" i="170"/>
  <c r="BR5" i="170" s="1"/>
  <c r="AE35" i="170"/>
  <c r="BQ5" i="170" s="1"/>
  <c r="AD35" i="170"/>
  <c r="BP5" i="170" s="1"/>
  <c r="AC35" i="170"/>
  <c r="BO5" i="170" s="1"/>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V5" i="170"/>
  <c r="BU5" i="170"/>
  <c r="BS5" i="170"/>
  <c r="BJ5" i="170"/>
  <c r="BI5" i="170"/>
  <c r="BG5" i="170"/>
  <c r="AW5" i="170"/>
  <c r="AV5" i="170"/>
  <c r="AJ37" i="169"/>
  <c r="AI37" i="169"/>
  <c r="AH37" i="169"/>
  <c r="BH5" i="169" s="1"/>
  <c r="AG37" i="169"/>
  <c r="BG5" i="169" s="1"/>
  <c r="AF37" i="169"/>
  <c r="BF5" i="169" s="1"/>
  <c r="AE37" i="169"/>
  <c r="BE5" i="169" s="1"/>
  <c r="AD37" i="169"/>
  <c r="BD5" i="169" s="1"/>
  <c r="AC37" i="169"/>
  <c r="BC5" i="169" s="1"/>
  <c r="AB37" i="169"/>
  <c r="BB5" i="169" s="1"/>
  <c r="AA37" i="169"/>
  <c r="BA5" i="169" s="1"/>
  <c r="Z37" i="169"/>
  <c r="AZ5" i="169" s="1"/>
  <c r="Y37" i="169"/>
  <c r="AJ35" i="169"/>
  <c r="AI35" i="169"/>
  <c r="AH35" i="169"/>
  <c r="BT5" i="169" s="1"/>
  <c r="AG35" i="169"/>
  <c r="BS5" i="169" s="1"/>
  <c r="AF35" i="169"/>
  <c r="BR5" i="169" s="1"/>
  <c r="AE35" i="169"/>
  <c r="BQ5" i="169" s="1"/>
  <c r="AD35" i="169"/>
  <c r="BP5" i="169" s="1"/>
  <c r="AC35" i="169"/>
  <c r="BO5" i="169" s="1"/>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J5" i="169"/>
  <c r="BI5" i="169"/>
  <c r="AW5" i="169"/>
  <c r="AV5" i="169"/>
  <c r="AJ37" i="168"/>
  <c r="AI37" i="168"/>
  <c r="AH37" i="168"/>
  <c r="BH5" i="168" s="1"/>
  <c r="AG37" i="168"/>
  <c r="AF37" i="168"/>
  <c r="BF5" i="168" s="1"/>
  <c r="AE37" i="168"/>
  <c r="BE5" i="168" s="1"/>
  <c r="AD37" i="168"/>
  <c r="BD5" i="168" s="1"/>
  <c r="AC37" i="168"/>
  <c r="BC5" i="168" s="1"/>
  <c r="AB37" i="168"/>
  <c r="BB5" i="168" s="1"/>
  <c r="AA37" i="168"/>
  <c r="BA5" i="168" s="1"/>
  <c r="Z37" i="168"/>
  <c r="AZ5" i="168" s="1"/>
  <c r="Y37" i="168"/>
  <c r="AJ35" i="168"/>
  <c r="AI35" i="168"/>
  <c r="AH35" i="168"/>
  <c r="BT5" i="168" s="1"/>
  <c r="AG35" i="168"/>
  <c r="BS5" i="168" s="1"/>
  <c r="AF35" i="168"/>
  <c r="BR5" i="168" s="1"/>
  <c r="AE35" i="168"/>
  <c r="BQ5" i="168" s="1"/>
  <c r="AD35" i="168"/>
  <c r="BP5" i="168" s="1"/>
  <c r="AC35" i="168"/>
  <c r="BO5" i="168" s="1"/>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V5" i="168"/>
  <c r="BU5" i="168"/>
  <c r="BJ5" i="168"/>
  <c r="BI5" i="168"/>
  <c r="BG5" i="168"/>
  <c r="AW5" i="168"/>
  <c r="AV5" i="168"/>
  <c r="AJ37" i="167"/>
  <c r="AI37" i="167"/>
  <c r="AH37" i="167"/>
  <c r="BH5" i="167" s="1"/>
  <c r="AG37" i="167"/>
  <c r="BG5" i="167" s="1"/>
  <c r="AF37" i="167"/>
  <c r="BF5" i="167" s="1"/>
  <c r="AE37" i="167"/>
  <c r="BE5" i="167" s="1"/>
  <c r="AD37" i="167"/>
  <c r="BD5" i="167" s="1"/>
  <c r="AC37" i="167"/>
  <c r="BC5" i="167" s="1"/>
  <c r="AB37" i="167"/>
  <c r="BB5" i="167" s="1"/>
  <c r="AA37" i="167"/>
  <c r="BA5" i="167" s="1"/>
  <c r="Z37" i="167"/>
  <c r="AZ5" i="167" s="1"/>
  <c r="Y37" i="167"/>
  <c r="AJ35" i="167"/>
  <c r="AI35" i="167"/>
  <c r="AH35" i="167"/>
  <c r="BT5" i="167" s="1"/>
  <c r="AG35" i="167"/>
  <c r="BS5" i="167" s="1"/>
  <c r="AF35" i="167"/>
  <c r="BR5" i="167" s="1"/>
  <c r="AE35" i="167"/>
  <c r="BQ5" i="167" s="1"/>
  <c r="AD35" i="167"/>
  <c r="BP5" i="167" s="1"/>
  <c r="AC35" i="167"/>
  <c r="BO5" i="167" s="1"/>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U5" i="167"/>
  <c r="BJ5" i="167"/>
  <c r="BI5" i="167"/>
  <c r="AW5" i="167"/>
  <c r="AV5" i="167"/>
  <c r="AJ37" i="166"/>
  <c r="AI37" i="166"/>
  <c r="AH37" i="166"/>
  <c r="BH5" i="166" s="1"/>
  <c r="AG37" i="166"/>
  <c r="BG5" i="166" s="1"/>
  <c r="AF37" i="166"/>
  <c r="BF5" i="166" s="1"/>
  <c r="AE37" i="166"/>
  <c r="BE5" i="166" s="1"/>
  <c r="AD37" i="166"/>
  <c r="BD5" i="166" s="1"/>
  <c r="AC37" i="166"/>
  <c r="BC5" i="166" s="1"/>
  <c r="AB37" i="166"/>
  <c r="BB5" i="166" s="1"/>
  <c r="AA37" i="166"/>
  <c r="BA5" i="166" s="1"/>
  <c r="Z37" i="166"/>
  <c r="AZ5" i="166" s="1"/>
  <c r="Y37" i="166"/>
  <c r="AJ35" i="166"/>
  <c r="AI35" i="166"/>
  <c r="AH35" i="166"/>
  <c r="BT5" i="166" s="1"/>
  <c r="AG35" i="166"/>
  <c r="BS5" i="166" s="1"/>
  <c r="AF35" i="166"/>
  <c r="BR5" i="166" s="1"/>
  <c r="AE35" i="166"/>
  <c r="BQ5" i="166" s="1"/>
  <c r="AD35" i="166"/>
  <c r="BP5" i="166" s="1"/>
  <c r="AC35" i="166"/>
  <c r="BO5" i="166" s="1"/>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V5" i="166"/>
  <c r="BU5" i="166"/>
  <c r="BJ5" i="166"/>
  <c r="BI5" i="166"/>
  <c r="AW5" i="166"/>
  <c r="AV5" i="166"/>
  <c r="AJ37" i="165"/>
  <c r="AI37" i="165"/>
  <c r="AH37" i="165"/>
  <c r="BH5" i="165" s="1"/>
  <c r="AG37" i="165"/>
  <c r="BG5" i="165" s="1"/>
  <c r="AF37" i="165"/>
  <c r="AE37" i="165"/>
  <c r="BE5" i="165" s="1"/>
  <c r="AD37" i="165"/>
  <c r="BD5" i="165" s="1"/>
  <c r="AC37" i="165"/>
  <c r="BC5" i="165" s="1"/>
  <c r="AB37" i="165"/>
  <c r="BB5" i="165" s="1"/>
  <c r="AA37" i="165"/>
  <c r="BA5" i="165" s="1"/>
  <c r="Z37" i="165"/>
  <c r="AZ5" i="165" s="1"/>
  <c r="Y37" i="165"/>
  <c r="AJ35" i="165"/>
  <c r="AI35" i="165"/>
  <c r="AH35" i="165"/>
  <c r="BT5" i="165" s="1"/>
  <c r="AG35" i="165"/>
  <c r="BS5" i="165" s="1"/>
  <c r="AF35" i="165"/>
  <c r="AE35" i="165"/>
  <c r="BQ5" i="165" s="1"/>
  <c r="AD35" i="165"/>
  <c r="BP5" i="165" s="1"/>
  <c r="AC35" i="165"/>
  <c r="BO5" i="165" s="1"/>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V5" i="165"/>
  <c r="BU5" i="165"/>
  <c r="BR5" i="165"/>
  <c r="BJ5" i="165"/>
  <c r="BI5" i="165"/>
  <c r="BF5" i="165"/>
  <c r="AW5" i="165"/>
  <c r="AV5" i="165"/>
  <c r="AM35" i="175" l="1"/>
  <c r="AX5" i="175" s="1"/>
  <c r="AM35" i="174"/>
  <c r="AX5" i="174" s="1"/>
  <c r="AM35" i="170"/>
  <c r="AX5" i="170" s="1"/>
  <c r="AM35" i="169"/>
  <c r="AX5" i="169" s="1"/>
  <c r="AM35" i="168"/>
  <c r="AX5" i="168" s="1"/>
  <c r="AM35" i="167"/>
  <c r="AX5" i="167" s="1"/>
  <c r="AM35" i="166"/>
  <c r="AX5" i="166" s="1"/>
  <c r="AM35" i="165"/>
  <c r="AX5" i="165" s="1"/>
  <c r="AY5" i="176"/>
  <c r="BK5" i="176"/>
  <c r="BM5" i="176"/>
  <c r="BN5" i="176"/>
  <c r="BL5" i="176"/>
  <c r="AY5" i="175"/>
  <c r="BK5" i="175"/>
  <c r="BL5" i="175"/>
  <c r="BM5" i="175"/>
  <c r="AY5" i="174"/>
  <c r="BK5" i="174"/>
  <c r="BL5" i="174"/>
  <c r="BM5" i="174"/>
  <c r="BN5" i="174"/>
  <c r="AY5" i="173"/>
  <c r="BK5" i="173"/>
  <c r="BL5" i="173"/>
  <c r="BM5" i="173"/>
  <c r="BN5" i="173"/>
  <c r="AY5" i="172"/>
  <c r="BK5" i="172"/>
  <c r="BL5" i="172"/>
  <c r="BM5" i="172"/>
  <c r="BM5" i="171"/>
  <c r="AY5" i="171"/>
  <c r="BK5" i="171"/>
  <c r="BL5" i="171"/>
  <c r="BN5" i="171"/>
  <c r="BK5" i="170"/>
  <c r="BM5" i="170"/>
  <c r="BN5" i="170"/>
  <c r="AY5" i="170"/>
  <c r="BL5" i="170"/>
  <c r="BL5" i="169"/>
  <c r="AY5" i="169"/>
  <c r="BK5" i="169"/>
  <c r="BM5" i="169"/>
  <c r="BN5" i="169"/>
  <c r="AY5" i="168"/>
  <c r="BL5" i="168"/>
  <c r="BM5" i="168"/>
  <c r="BN5" i="168"/>
  <c r="BK5" i="168"/>
  <c r="BM5" i="167"/>
  <c r="BN5" i="167"/>
  <c r="AY5" i="167"/>
  <c r="BK5" i="167"/>
  <c r="BL5" i="167"/>
  <c r="AY5" i="166"/>
  <c r="BL5" i="166"/>
  <c r="BK5" i="166"/>
  <c r="BM5" i="166"/>
  <c r="BN5" i="166"/>
  <c r="BM5" i="165"/>
  <c r="BN5" i="165"/>
  <c r="AY5" i="165"/>
  <c r="BK5" i="165"/>
  <c r="BL5" i="165"/>
  <c r="G44" i="81" l="1"/>
  <c r="E44" i="81"/>
  <c r="AE7" i="57" l="1"/>
  <c r="AF7" i="57" l="1"/>
  <c r="AG7" i="57" s="1"/>
  <c r="T44" i="81"/>
  <c r="S44" i="81"/>
  <c r="R44" i="81"/>
  <c r="J44" i="81"/>
  <c r="P44" i="81"/>
  <c r="Q44" i="81"/>
  <c r="Z44" i="81"/>
  <c r="U44" i="81"/>
  <c r="M44" i="81"/>
  <c r="AH7" i="57" l="1"/>
  <c r="AI7" i="57" s="1"/>
  <c r="AB44" i="81" l="1"/>
  <c r="AA44" i="81"/>
  <c r="Y44" i="81"/>
  <c r="X44" i="81" l="1"/>
  <c r="W44" i="81"/>
  <c r="V44" i="81"/>
  <c r="O44" i="81"/>
  <c r="N44" i="81"/>
  <c r="L44" i="81"/>
  <c r="K44" i="81"/>
  <c r="I44" i="81"/>
  <c r="H44" i="81"/>
  <c r="F44" i="81"/>
  <c r="K45" i="81" l="1"/>
  <c r="G45" i="81"/>
  <c r="O45" i="81"/>
  <c r="AE8" i="57"/>
  <c r="AF8" i="57" s="1"/>
  <c r="AG8" i="57" l="1"/>
  <c r="AH8" i="57" s="1"/>
  <c r="AI8" i="57" s="1"/>
</calcChain>
</file>

<file path=xl/sharedStrings.xml><?xml version="1.0" encoding="utf-8"?>
<sst xmlns="http://schemas.openxmlformats.org/spreadsheetml/2006/main" count="4588" uniqueCount="667">
  <si>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</si>
  <si>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</si>
  <si>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</si>
  <si>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</si>
  <si>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</si>
  <si>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</si>
  <si>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</si>
  <si>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</si>
  <si>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</si>
  <si>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</si>
  <si>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</si>
  <si>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</si>
  <si>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</si>
  <si>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</si>
  <si>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</si>
  <si>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</si>
  <si>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</si>
  <si>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</si>
  <si>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</si>
  <si>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</si>
  <si>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</si>
  <si>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</si>
  <si>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</si>
  <si>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</si>
  <si>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</si>
  <si>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</si>
  <si>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</si>
  <si>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</si>
  <si>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</si>
  <si>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</si>
  <si>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</si>
  <si>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</si>
  <si>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</si>
  <si>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</si>
  <si>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</si>
  <si>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</si>
  <si>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</si>
  <si>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</si>
  <si>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</si>
  <si>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</si>
  <si>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</si>
  <si>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</si>
  <si>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</si>
  <si>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</si>
  <si>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</si>
  <si>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</si>
  <si>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</si>
  <si>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</si>
  <si>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</si>
  <si>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</si>
  <si>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</si>
  <si>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</si>
  <si>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</si>
  <si>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</si>
  <si>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</si>
  <si>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</si>
  <si>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</si>
  <si>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</si>
  <si>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</si>
  <si>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</si>
  <si>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</si>
  <si>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</si>
  <si>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</si>
  <si>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</si>
  <si>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</si>
  <si>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</si>
  <si>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</si>
  <si>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</si>
  <si>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</si>
  <si>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</si>
  <si>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</si>
  <si>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</si>
  <si>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</si>
  <si>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</si>
  <si>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</si>
  <si>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</si>
  <si>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</si>
  <si>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</si>
  <si>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</si>
  <si>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</si>
  <si>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</si>
  <si>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</si>
  <si>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</si>
  <si>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</si>
  <si>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</si>
  <si>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</si>
  <si>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</si>
  <si>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</si>
  <si>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</si>
  <si>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</si>
  <si>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</si>
  <si>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</si>
  <si>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</si>
  <si>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</si>
  <si>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</si>
  <si>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</si>
  <si>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</si>
  <si>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</si>
  <si>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</si>
  <si>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</si>
  <si>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</si>
  <si>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</si>
  <si>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</si>
  <si>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</si>
  <si>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</si>
  <si>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</si>
  <si>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</si>
  <si>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</si>
  <si>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</si>
  <si>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</si>
  <si>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</si>
  <si>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</si>
  <si>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</si>
  <si>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</si>
  <si>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</si>
  <si>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</si>
  <si>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</si>
  <si>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</si>
  <si>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</si>
  <si>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</si>
  <si>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</si>
  <si>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</si>
  <si>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</si>
  <si>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</si>
  <si>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</si>
  <si>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</si>
  <si>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</si>
  <si>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</si>
  <si>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</si>
  <si>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</si>
  <si>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</si>
  <si>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</si>
  <si>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</si>
  <si>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</si>
  <si>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</si>
  <si>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</si>
  <si>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</si>
  <si>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</si>
  <si>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</si>
  <si>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</si>
  <si>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</si>
  <si>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</si>
  <si>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</si>
  <si>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</si>
  <si>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</si>
  <si>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</si>
  <si>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</si>
  <si>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</si>
  <si>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</si>
  <si>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</si>
  <si>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</si>
  <si>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</si>
  <si>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</si>
  <si>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</si>
  <si>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</si>
  <si>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</si>
  <si>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</si>
  <si>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</si>
  <si>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</si>
  <si>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</si>
  <si>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</si>
  <si>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</si>
  <si>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</si>
  <si>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</si>
  <si>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トンネル工法</t>
    <rPh sb="4" eb="6">
      <t>コウホウ</t>
    </rPh>
    <phoneticPr fontId="21"/>
  </si>
  <si>
    <t>自専道
or
一般道</t>
    <rPh sb="0" eb="1">
      <t>ジ</t>
    </rPh>
    <rPh sb="1" eb="2">
      <t>セン</t>
    </rPh>
    <rPh sb="2" eb="3">
      <t>ドウ</t>
    </rPh>
    <rPh sb="7" eb="10">
      <t>イッパンドウ</t>
    </rPh>
    <phoneticPr fontId="6"/>
  </si>
  <si>
    <t>代替路の有無</t>
    <rPh sb="0" eb="2">
      <t>ダイガエ</t>
    </rPh>
    <rPh sb="2" eb="3">
      <t>ロ</t>
    </rPh>
    <rPh sb="4" eb="6">
      <t>ウム</t>
    </rPh>
    <phoneticPr fontId="6"/>
  </si>
  <si>
    <t>終点</t>
    <rPh sb="0" eb="2">
      <t>シュウテン</t>
    </rPh>
    <phoneticPr fontId="21"/>
  </si>
  <si>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</si>
  <si>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</si>
  <si>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6"/>
  </si>
  <si>
    <t>トンネル毎
の健全性の
診断の区分</t>
    <rPh sb="12" eb="14">
      <t>シンダン</t>
    </rPh>
    <rPh sb="15" eb="17">
      <t>クブン</t>
    </rPh>
    <phoneticPr fontId="21"/>
  </si>
  <si>
    <t>変状・異常
箇所数合計</t>
    <phoneticPr fontId="21"/>
  </si>
  <si>
    <t>トンネル本体工</t>
    <phoneticPr fontId="21"/>
  </si>
  <si>
    <t>材質劣化</t>
    <rPh sb="0" eb="2">
      <t>ザイシツ</t>
    </rPh>
    <rPh sb="2" eb="4">
      <t>レッカ</t>
    </rPh>
    <phoneticPr fontId="10"/>
  </si>
  <si>
    <t>Ⅱ</t>
    <phoneticPr fontId="10"/>
  </si>
  <si>
    <t>Ⅲ</t>
    <phoneticPr fontId="10"/>
  </si>
  <si>
    <t>Ⅳ</t>
    <phoneticPr fontId="10"/>
  </si>
  <si>
    <t>附属物等
の取付状態</t>
    <phoneticPr fontId="21"/>
  </si>
  <si>
    <t>◯
（応急措置後)</t>
    <phoneticPr fontId="21"/>
  </si>
  <si>
    <t>漏水</t>
    <rPh sb="0" eb="2">
      <t>ロウスイ</t>
    </rPh>
    <phoneticPr fontId="10"/>
  </si>
  <si>
    <t>✕</t>
    <phoneticPr fontId="2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</si>
  <si>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</si>
  <si>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</si>
  <si>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</si>
  <si>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</si>
  <si>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</si>
  <si>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</si>
  <si>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</si>
  <si>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</si>
  <si>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</si>
  <si>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</si>
  <si>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</si>
  <si>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</si>
  <si>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</si>
  <si>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</si>
  <si>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</si>
  <si>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</si>
  <si>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</si>
  <si>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</si>
  <si>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</si>
  <si>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</si>
  <si>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</si>
  <si>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</si>
  <si>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</si>
  <si>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</si>
  <si>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</si>
  <si>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</si>
  <si>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</si>
  <si>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</si>
  <si>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</si>
  <si>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</si>
  <si>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</si>
  <si>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</si>
  <si>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</si>
  <si>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</si>
  <si>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</si>
  <si>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</si>
  <si>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</si>
  <si>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</si>
  <si>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</si>
  <si>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</si>
  <si>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</si>
  <si>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</si>
  <si>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</si>
  <si>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</si>
  <si>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</si>
  <si>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</si>
  <si>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</si>
  <si>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</si>
  <si>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</si>
  <si>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</si>
  <si>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</si>
  <si>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</si>
  <si>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</si>
  <si>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</si>
  <si>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</si>
  <si>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</si>
  <si>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</si>
  <si>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</si>
  <si>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</si>
  <si>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</si>
  <si>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</si>
  <si>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</si>
  <si>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</si>
  <si>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</si>
  <si>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</si>
  <si>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</si>
  <si>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</si>
  <si>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</si>
  <si>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</si>
  <si>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</si>
  <si>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</si>
  <si>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</si>
  <si>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</si>
  <si>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</si>
  <si>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</si>
  <si>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</si>
  <si>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</si>
  <si>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</si>
  <si>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</si>
  <si>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</si>
  <si>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</si>
  <si>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</si>
  <si>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</si>
  <si>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</si>
  <si>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</si>
  <si>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</si>
  <si>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</si>
  <si>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</si>
  <si>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</si>
  <si>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</si>
  <si>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</si>
  <si>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</si>
  <si>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</si>
  <si>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</si>
  <si>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</si>
  <si>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</si>
  <si>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</si>
  <si>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</si>
  <si>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</si>
  <si>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</si>
  <si>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</si>
  <si>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</si>
  <si>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</si>
  <si>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</si>
  <si>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</si>
  <si>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</si>
  <si>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</si>
  <si>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</si>
  <si>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</si>
  <si>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</si>
  <si>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</si>
  <si>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</si>
  <si>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</si>
  <si>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</si>
  <si>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</si>
  <si>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</si>
  <si>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</si>
  <si>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</si>
  <si>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</si>
  <si>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</si>
  <si>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</si>
  <si>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</si>
  <si>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</si>
  <si>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</si>
  <si>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</si>
  <si>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</si>
  <si>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</si>
  <si>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</si>
  <si>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</si>
  <si>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</si>
  <si>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</si>
  <si>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</si>
  <si>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</si>
  <si>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</si>
  <si>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</si>
  <si>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</si>
  <si>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</si>
  <si>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</si>
  <si>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</si>
  <si>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</si>
  <si>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</si>
  <si>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</si>
  <si>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</si>
  <si>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</si>
  <si>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</si>
  <si>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</si>
  <si>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</si>
  <si>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</si>
  <si>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</si>
  <si>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</si>
  <si>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</si>
  <si>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</si>
  <si>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</si>
  <si>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</si>
  <si>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</si>
  <si>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</si>
  <si>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</si>
  <si>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</si>
  <si>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</si>
  <si>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</si>
  <si>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</si>
  <si>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</si>
  <si>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</si>
  <si>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</si>
  <si>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</si>
  <si>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</si>
  <si>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</si>
  <si>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フリガナ</t>
    <phoneticPr fontId="21"/>
  </si>
  <si>
    <t>路線名</t>
    <rPh sb="0" eb="2">
      <t>ロセン</t>
    </rPh>
    <rPh sb="2" eb="3">
      <t>メイ</t>
    </rPh>
    <phoneticPr fontId="21"/>
  </si>
  <si>
    <t>定期点検
年月日</t>
    <phoneticPr fontId="11"/>
  </si>
  <si>
    <t xml:space="preserve"> </t>
    <phoneticPr fontId="21"/>
  </si>
  <si>
    <t>名  称</t>
    <rPh sb="0" eb="1">
      <t>ナ</t>
    </rPh>
    <rPh sb="3" eb="4">
      <t>ショウ</t>
    </rPh>
    <phoneticPr fontId="21"/>
  </si>
  <si>
    <t>管理者名</t>
    <rPh sb="0" eb="3">
      <t>カンリシャ</t>
    </rPh>
    <rPh sb="3" eb="4">
      <t>メイ</t>
    </rPh>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</si>
  <si>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</si>
  <si>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</si>
  <si>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</si>
  <si>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</si>
  <si>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</si>
  <si>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</si>
  <si>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</si>
  <si>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</si>
  <si>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</si>
  <si>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</si>
  <si>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</si>
  <si>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</si>
  <si>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</si>
  <si>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</si>
  <si>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</si>
  <si>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</si>
  <si>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</si>
  <si>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</si>
  <si>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</si>
  <si>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</si>
  <si>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</si>
  <si>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</si>
  <si>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</si>
  <si>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</si>
  <si>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</si>
  <si>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</si>
  <si>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</si>
  <si>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</si>
  <si>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</si>
  <si>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</si>
  <si>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</si>
  <si>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</si>
  <si>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</si>
  <si>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</si>
  <si>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</si>
  <si>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</si>
  <si>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</si>
  <si>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</si>
  <si>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</si>
  <si>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</si>
  <si>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</si>
  <si>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</si>
  <si>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</si>
  <si>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</si>
  <si>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</si>
  <si>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</si>
  <si>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</si>
  <si>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</si>
  <si>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</si>
  <si>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</si>
  <si>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</si>
  <si>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</si>
  <si>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</si>
  <si>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</si>
  <si>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</si>
  <si>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</si>
  <si>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</si>
  <si>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</si>
  <si>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</si>
  <si>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</si>
  <si>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</si>
  <si>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</si>
  <si>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</si>
  <si>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</si>
  <si>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</si>
  <si>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</si>
  <si>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</si>
  <si>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</si>
  <si>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</si>
  <si>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</si>
  <si>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</si>
  <si>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</si>
  <si>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</si>
  <si>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</si>
  <si>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</si>
  <si>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</si>
  <si>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</si>
  <si>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</si>
  <si>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</si>
  <si>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</si>
  <si>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</si>
  <si>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</si>
  <si>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</si>
  <si>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</si>
  <si>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</si>
  <si>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</si>
  <si>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</si>
  <si>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</si>
  <si>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</si>
  <si>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</si>
  <si>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</si>
  <si>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</si>
  <si>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</si>
  <si>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</si>
  <si>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</si>
  <si>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</si>
  <si>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</si>
  <si>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</si>
  <si>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</si>
  <si>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</si>
  <si>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</si>
  <si>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</si>
  <si>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</si>
  <si>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</si>
  <si>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</si>
  <si>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</si>
  <si>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</si>
  <si>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</si>
  <si>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</si>
  <si>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</si>
  <si>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</si>
  <si>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</si>
  <si>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</si>
  <si>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</si>
  <si>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</si>
  <si>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</si>
  <si>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</si>
  <si>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</si>
  <si>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</si>
  <si>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</si>
  <si>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</si>
  <si>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</si>
  <si>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</si>
  <si>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</si>
  <si>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</si>
  <si>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</si>
  <si>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</si>
  <si>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</si>
  <si>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</si>
  <si>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</si>
  <si>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</si>
  <si>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</si>
  <si>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</si>
  <si>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</si>
  <si>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</si>
  <si>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</si>
  <si>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大道理トンネル</t>
    <rPh sb="0" eb="3">
      <t>オオドウリ</t>
    </rPh>
    <phoneticPr fontId="4"/>
  </si>
  <si>
    <t>一般国道　376号線</t>
  </si>
  <si>
    <t>周南土木建築事務所</t>
  </si>
  <si>
    <t>周南市大道理地内</t>
  </si>
  <si>
    <t>一般（無料）</t>
  </si>
  <si>
    <t>-</t>
  </si>
  <si>
    <t>-</t>
    <phoneticPr fontId="11"/>
  </si>
  <si>
    <t xml:space="preserve">2,611 	</t>
  </si>
  <si>
    <t>1990年</t>
    <rPh sb="4" eb="5">
      <t>ネン</t>
    </rPh>
    <phoneticPr fontId="1"/>
  </si>
  <si>
    <t>D</t>
    <phoneticPr fontId="11"/>
  </si>
  <si>
    <t>覆工(内装なし)</t>
    <rPh sb="3" eb="5">
      <t>ナイソウ</t>
    </rPh>
    <phoneticPr fontId="1"/>
  </si>
  <si>
    <t>面壁型</t>
  </si>
  <si>
    <t>コンクリート系</t>
    <rPh sb="6" eb="7">
      <t>ケイ</t>
    </rPh>
    <phoneticPr fontId="11"/>
  </si>
  <si>
    <t>20cm</t>
    <phoneticPr fontId="11"/>
  </si>
  <si>
    <t>735.0㎡</t>
    <phoneticPr fontId="11"/>
  </si>
  <si>
    <t>落蓋式U型+暗渠排水</t>
  </si>
  <si>
    <t>ナトリウム灯</t>
  </si>
  <si>
    <t>自然排気</t>
  </si>
  <si>
    <t>PS</t>
  </si>
  <si>
    <t>PE</t>
    <phoneticPr fontId="11"/>
  </si>
  <si>
    <t>○</t>
  </si>
  <si>
    <t>照明種類不明</t>
    <rPh sb="0" eb="2">
      <t>ショウメイ</t>
    </rPh>
    <rPh sb="2" eb="6">
      <t>シュルイフメイ</t>
    </rPh>
    <phoneticPr fontId="1"/>
  </si>
  <si>
    <t>補修・補強材の破損</t>
    <phoneticPr fontId="11"/>
  </si>
  <si>
    <t>基礎地盤コンサルタンツ株式会社
大谷 直毅</t>
    <rPh sb="0" eb="4">
      <t>キソジバン</t>
    </rPh>
    <rPh sb="11" eb="15">
      <t>カブシキガイシャ</t>
    </rPh>
    <rPh sb="16" eb="18">
      <t>オオタニ</t>
    </rPh>
    <rPh sb="19" eb="21">
      <t>ナオキ</t>
    </rPh>
    <phoneticPr fontId="11"/>
  </si>
  <si>
    <t>一般道</t>
  </si>
  <si>
    <t>Ⅲ</t>
  </si>
  <si>
    <t>基礎地盤コンサルタンツ株式会社</t>
    <phoneticPr fontId="11"/>
  </si>
  <si>
    <t>大谷 直毅</t>
    <phoneticPr fontId="11"/>
  </si>
  <si>
    <t>大道理トンネル</t>
    <phoneticPr fontId="11"/>
  </si>
  <si>
    <t>一般国道　376号線</t>
    <phoneticPr fontId="11"/>
  </si>
  <si>
    <t>周南土木建築事務所</t>
    <phoneticPr fontId="11"/>
  </si>
  <si>
    <t>基礎地盤コンサルタンツ株式会社
大谷 直毅</t>
    <phoneticPr fontId="11"/>
  </si>
  <si>
    <t>周南市大道理地内</t>
    <phoneticPr fontId="11"/>
  </si>
  <si>
    <t>山岳トンネル工法（NATM）</t>
    <phoneticPr fontId="11"/>
  </si>
  <si>
    <t>1990年</t>
    <phoneticPr fontId="11"/>
  </si>
  <si>
    <t>有</t>
    <phoneticPr fontId="11"/>
  </si>
  <si>
    <t>一次</t>
    <phoneticPr fontId="11"/>
  </si>
  <si>
    <t>大道理トンネル</t>
    <phoneticPr fontId="6"/>
  </si>
  <si>
    <t>一般国道　376号線</t>
    <phoneticPr fontId="6"/>
  </si>
  <si>
    <t>周南土木建築事務所</t>
    <phoneticPr fontId="6"/>
  </si>
  <si>
    <t>基礎地盤コンサルタンツ株式会社</t>
    <phoneticPr fontId="6"/>
  </si>
  <si>
    <t>大谷 直毅</t>
    <phoneticPr fontId="6"/>
  </si>
  <si>
    <t>覆工</t>
  </si>
  <si>
    <t>面壁・妻壁等</t>
  </si>
  <si>
    <t>0.2m×7.7m</t>
  </si>
  <si>
    <t>Ⅱb</t>
  </si>
  <si>
    <t>Ⅰ</t>
  </si>
  <si>
    <t>否</t>
  </si>
  <si>
    <t>未</t>
  </si>
  <si>
    <t>判定見直し</t>
  </si>
  <si>
    <t>側壁（左側）</t>
  </si>
  <si>
    <t>材質劣化</t>
  </si>
  <si>
    <t>0.2m×0.9m</t>
  </si>
  <si>
    <t>0.1m×0.5m</t>
  </si>
  <si>
    <t>要監視</t>
  </si>
  <si>
    <t>継続</t>
  </si>
  <si>
    <t>監視(日常)</t>
  </si>
  <si>
    <t>寸法変更</t>
  </si>
  <si>
    <t>横断目地（左側）</t>
  </si>
  <si>
    <t>0.2m×0.1m</t>
  </si>
  <si>
    <t>0.05m×0.05m</t>
  </si>
  <si>
    <t>横断目地（天端）</t>
  </si>
  <si>
    <t>0.7m×0.1m</t>
  </si>
  <si>
    <t>Ⅱa</t>
  </si>
  <si>
    <t>済</t>
  </si>
  <si>
    <t>繊維シート工</t>
  </si>
  <si>
    <t>路面</t>
  </si>
  <si>
    <t>車道</t>
  </si>
  <si>
    <t>2.2m×8.0m</t>
  </si>
  <si>
    <t>2.3m×0.4m</t>
  </si>
  <si>
    <t>FRPネット工</t>
  </si>
  <si>
    <t>0.7m×0.05m</t>
  </si>
  <si>
    <t>1.0m×0.2m</t>
  </si>
  <si>
    <t>0.3m×2.0m</t>
  </si>
  <si>
    <t>幅0.3mm 長さ2.0m</t>
  </si>
  <si>
    <t>0.4m×0.05m</t>
  </si>
  <si>
    <t>0.9m×0.05m</t>
  </si>
  <si>
    <t>アーチ（右側）</t>
  </si>
  <si>
    <t>0.2m×0.2m</t>
  </si>
  <si>
    <t>Ⅳ</t>
  </si>
  <si>
    <t>一部撤去</t>
  </si>
  <si>
    <t>0.5m×0.1m</t>
  </si>
  <si>
    <t>2.6m×0.1m</t>
  </si>
  <si>
    <t>横断目地（右側）</t>
  </si>
  <si>
    <t>0.2m×0.05m</t>
  </si>
  <si>
    <t>0.3×0.05</t>
    <phoneticPr fontId="11"/>
  </si>
  <si>
    <t>アーチ（天端）</t>
  </si>
  <si>
    <t>2.5m×0.1m</t>
  </si>
  <si>
    <t>0.75m×0.35m</t>
  </si>
  <si>
    <t>0.9m×0.3m</t>
  </si>
  <si>
    <t>側溝</t>
  </si>
  <si>
    <t>0.3m×0.8m</t>
  </si>
  <si>
    <t>20㎜</t>
  </si>
  <si>
    <t>2.4m×0.1m</t>
  </si>
  <si>
    <t>アーチ（左側）</t>
  </si>
  <si>
    <t>0.1m×0.15m</t>
  </si>
  <si>
    <t>0.4m×0.1m</t>
  </si>
  <si>
    <t>0.1m×0.4m</t>
  </si>
  <si>
    <t>1.75m×0.2m</t>
  </si>
  <si>
    <t>1.2m×0.6m</t>
  </si>
  <si>
    <t>要対策</t>
  </si>
  <si>
    <t>2.3m×1.2m</t>
  </si>
  <si>
    <t>2.5m×0.9m</t>
  </si>
  <si>
    <t>0.1m×0.2m</t>
  </si>
  <si>
    <t>0.15m×0.2m</t>
  </si>
  <si>
    <t>0.3m×0.6m</t>
  </si>
  <si>
    <t>0.3m×0.1m</t>
  </si>
  <si>
    <t>0.7m×0.6m</t>
  </si>
  <si>
    <t>0.7m×0.3m</t>
  </si>
  <si>
    <t>30.0mｍ</t>
  </si>
  <si>
    <t>30㎜</t>
  </si>
  <si>
    <t>5.0ｍｍ</t>
  </si>
  <si>
    <t>5㎜</t>
  </si>
  <si>
    <t>1.2m×1.4m</t>
  </si>
  <si>
    <t>その他施設</t>
  </si>
  <si>
    <t>取付部材</t>
  </si>
  <si>
    <t>1箇所</t>
  </si>
  <si>
    <t>×</t>
  </si>
  <si>
    <t>附属物本体</t>
  </si>
  <si>
    <t>PE</t>
  </si>
  <si>
    <t>にじみ　0.2m×7.7m</t>
  </si>
  <si>
    <t>面壁の遊離石灰　今回点検時にじみは確認されなかった</t>
  </si>
  <si>
    <t>うき　0.1m×0.5m</t>
  </si>
  <si>
    <t>側壁のうき 経過観察が望まれる</t>
  </si>
  <si>
    <t>鋼材露出　0.2m×0.1m</t>
  </si>
  <si>
    <t>横断目地(アーチ)の鋼材腐食 経過観察が望まれる</t>
  </si>
  <si>
    <t>鋼材露出　0.05m×0.05m</t>
  </si>
  <si>
    <t>うき　0.7m×0.1m</t>
  </si>
  <si>
    <t>繊維シート工により補修済</t>
  </si>
  <si>
    <t>劣化　2.2m×8.0m</t>
  </si>
  <si>
    <t>車道のコンクリート劣化</t>
  </si>
  <si>
    <t>鋼材露出　2.3m×0.4m</t>
  </si>
  <si>
    <t>FRPネット工により補修済</t>
  </si>
  <si>
    <t>うき　0.7m×0.05m</t>
  </si>
  <si>
    <t>うき(鋼材露出)　1.0m×0.2m</t>
  </si>
  <si>
    <t>半月状ひび割れ　幅0.3mm 長さ2.0m</t>
  </si>
  <si>
    <t>うき　0.9m×0.05m</t>
  </si>
  <si>
    <t>新規</t>
  </si>
  <si>
    <t>アーチの鉄筋露出 はく離部撤去済 経過観察が望まれる</t>
  </si>
  <si>
    <t>鋼材露出　0.5m×0.1m</t>
  </si>
  <si>
    <t>横断目地(アーチ)の鉄筋露出 経過観察が望まれる</t>
  </si>
  <si>
    <t>線導水うき　0.1m×0.5m</t>
  </si>
  <si>
    <t>線導水うき　2.6m×0.1m</t>
  </si>
  <si>
    <t>補修跡うき　0.05m×0.05m</t>
  </si>
  <si>
    <t>補修跡うき　2.5m×0.1m</t>
  </si>
  <si>
    <t>アーチの鋼材腐食 経過観察が望まれる</t>
  </si>
  <si>
    <t>横断目地(アーチ)のブロック化が懸念されるひび割れ 経過観察が望まれる</t>
  </si>
  <si>
    <t>異音　0.9m×0.3m</t>
  </si>
  <si>
    <t>縁石傾斜(うき)　0.3m×0.8m</t>
  </si>
  <si>
    <t>側溝の縁石のうき　撤去済　</t>
  </si>
  <si>
    <t>開口　20㎜</t>
  </si>
  <si>
    <t>側溝の縁石を撤去したため開口なし</t>
  </si>
  <si>
    <t>鋼材露出(一部落し)　0.1m×0.15m</t>
  </si>
  <si>
    <t>うき　0.4m×0.1m</t>
  </si>
  <si>
    <t>鋼材露出　0.1m×0.4m</t>
  </si>
  <si>
    <t>鋼材露出　1.75m×0.2m</t>
  </si>
  <si>
    <t>うき　0.9m×0.3m</t>
  </si>
  <si>
    <t>アーチの鉄筋腐食に伴ううき　早急な対策が望まれる</t>
  </si>
  <si>
    <t>補修跡　2.5m×0.9m</t>
  </si>
  <si>
    <t>アーチの鉄筋露出 経過観察が望まれる</t>
  </si>
  <si>
    <t>アーチのうき 経過観察が望まれる</t>
  </si>
  <si>
    <t>うき　0.7m×0.3m</t>
  </si>
  <si>
    <t>段差(縁石側面)　30㎜</t>
  </si>
  <si>
    <t>側溝の段差</t>
  </si>
  <si>
    <t>開口　5㎜</t>
  </si>
  <si>
    <t>側溝の開口</t>
  </si>
  <si>
    <t>アーチの規模の大きいブロック化 打音異常なし 計画的な対策が望まれる</t>
  </si>
  <si>
    <t>デリネータ座金破損</t>
  </si>
  <si>
    <t>デリネータ　更新済</t>
  </si>
  <si>
    <t>寸法変更 判定見直し</t>
  </si>
  <si>
    <t>横断目地(アーチ)のうき 経過観察が望まれる</t>
  </si>
  <si>
    <t>アーチの補修跡のうき 早急な対策が望まれる</t>
  </si>
  <si>
    <t>1.変状・異常の内容と部位・部材
・S9、S10のアーチ部にうきが確認された。
・S4等のアーチ部に補修跡のうきが確認された。
2.変状等の原因（推定）
・S9、S10のうきについては、うき周辺に鉄筋露出が確認されていることから、材質劣化（中性化）および施工不良（かぶり不足）によるものと推測する。
・S4等のうきについては、材質劣化（温度・乾燥収縮）や施工不良（不均一なコンクリートの打込み、締固め不足など）によるものと推測する。
3.施設の現状と次回定期点検まで及び将来における構造物の状態（推定）
・S9、S10のうきは、平成29年度の詳細調査時には確認されておらず、令和2年度の定期点検で初めて確認され、今回の点検の結果、うき範囲が拡大していることから、はく落の可能性がある。
・S4等のうきについては、経年の浮きの進行によるはく落の可能性がある。
4.措置の必要性の判断に関わる事項
・S4やS9、S10に発生しているうきは、覆工コンクリートの落下による第三者被害発生の可能性があることから、落下防止対策が必要な状態である。
5.その他、次回定期点検への引継ぎ事項
・前回点検にて、面壁のにじみが確認されているが、今回の点検の結果、にじみは確認されなかった。にじみの程度を確認するため、降雨後の点検が望ましい。</t>
    <rPh sb="2" eb="4">
      <t>ヘンジョウ</t>
    </rPh>
    <rPh sb="5" eb="7">
      <t>イジョウ</t>
    </rPh>
    <rPh sb="8" eb="10">
      <t>ナイヨウ</t>
    </rPh>
    <rPh sb="11" eb="13">
      <t>ブイ</t>
    </rPh>
    <rPh sb="14" eb="16">
      <t>ブザイ</t>
    </rPh>
    <rPh sb="28" eb="29">
      <t>ブ</t>
    </rPh>
    <rPh sb="33" eb="35">
      <t>カクニン</t>
    </rPh>
    <rPh sb="43" eb="44">
      <t>トウ</t>
    </rPh>
    <rPh sb="48" eb="49">
      <t>ブ</t>
    </rPh>
    <rPh sb="50" eb="52">
      <t>ホシュウ</t>
    </rPh>
    <rPh sb="52" eb="53">
      <t>アト</t>
    </rPh>
    <rPh sb="57" eb="59">
      <t>カクニン</t>
    </rPh>
    <rPh sb="67" eb="69">
      <t>ヘンジョウ</t>
    </rPh>
    <rPh sb="69" eb="70">
      <t>トウ</t>
    </rPh>
    <rPh sb="71" eb="73">
      <t>ゲンイン</t>
    </rPh>
    <rPh sb="74" eb="76">
      <t>スイテイ</t>
    </rPh>
    <rPh sb="96" eb="98">
      <t>シュウヘン</t>
    </rPh>
    <rPh sb="99" eb="101">
      <t>テッキン</t>
    </rPh>
    <rPh sb="101" eb="103">
      <t>ロシュツ</t>
    </rPh>
    <rPh sb="104" eb="106">
      <t>カクニン</t>
    </rPh>
    <rPh sb="116" eb="118">
      <t>ザイシツ</t>
    </rPh>
    <rPh sb="118" eb="120">
      <t>レッカ</t>
    </rPh>
    <rPh sb="121" eb="124">
      <t>チュウセイカ</t>
    </rPh>
    <rPh sb="128" eb="130">
      <t>セコウ</t>
    </rPh>
    <rPh sb="130" eb="132">
      <t>フリョウ</t>
    </rPh>
    <rPh sb="136" eb="138">
      <t>ブソク</t>
    </rPh>
    <rPh sb="145" eb="147">
      <t>スイソク</t>
    </rPh>
    <rPh sb="154" eb="155">
      <t>トウ</t>
    </rPh>
    <rPh sb="164" eb="168">
      <t>ザイシツレッカ</t>
    </rPh>
    <rPh sb="169" eb="171">
      <t>オンド</t>
    </rPh>
    <rPh sb="172" eb="176">
      <t>カンソウシュウシュク</t>
    </rPh>
    <rPh sb="178" eb="180">
      <t>セコウ</t>
    </rPh>
    <rPh sb="180" eb="182">
      <t>フリョウ</t>
    </rPh>
    <rPh sb="183" eb="186">
      <t>フキンイツ</t>
    </rPh>
    <rPh sb="194" eb="196">
      <t>ウチコ</t>
    </rPh>
    <rPh sb="198" eb="200">
      <t>シメカタ</t>
    </rPh>
    <rPh sb="201" eb="203">
      <t>ブソク</t>
    </rPh>
    <rPh sb="212" eb="214">
      <t>スイソク</t>
    </rPh>
    <rPh sb="221" eb="223">
      <t>シセツ</t>
    </rPh>
    <rPh sb="224" eb="226">
      <t>ゲンジョウ</t>
    </rPh>
    <rPh sb="227" eb="233">
      <t>ジカイテイキテンケン</t>
    </rPh>
    <rPh sb="235" eb="236">
      <t>オヨ</t>
    </rPh>
    <rPh sb="237" eb="239">
      <t>ショウライ</t>
    </rPh>
    <rPh sb="243" eb="246">
      <t>コウゾウブツ</t>
    </rPh>
    <rPh sb="247" eb="249">
      <t>ジョウタイ</t>
    </rPh>
    <rPh sb="250" eb="252">
      <t>スイテイ</t>
    </rPh>
    <rPh sb="266" eb="268">
      <t>ヘイセイ</t>
    </rPh>
    <rPh sb="270" eb="272">
      <t>ネンド</t>
    </rPh>
    <rPh sb="273" eb="275">
      <t>ショウサイ</t>
    </rPh>
    <rPh sb="275" eb="277">
      <t>チョウサ</t>
    </rPh>
    <rPh sb="277" eb="278">
      <t>ジ</t>
    </rPh>
    <rPh sb="280" eb="282">
      <t>カクニン</t>
    </rPh>
    <rPh sb="289" eb="291">
      <t>レイワ</t>
    </rPh>
    <rPh sb="292" eb="294">
      <t>ネンド</t>
    </rPh>
    <rPh sb="295" eb="297">
      <t>テイキ</t>
    </rPh>
    <rPh sb="297" eb="299">
      <t>テンケン</t>
    </rPh>
    <rPh sb="300" eb="301">
      <t>ハジ</t>
    </rPh>
    <rPh sb="303" eb="305">
      <t>カクニン</t>
    </rPh>
    <rPh sb="308" eb="310">
      <t>コンカイ</t>
    </rPh>
    <rPh sb="311" eb="313">
      <t>テンケン</t>
    </rPh>
    <rPh sb="314" eb="316">
      <t>ケッカ</t>
    </rPh>
    <rPh sb="319" eb="321">
      <t>ハンイ</t>
    </rPh>
    <rPh sb="322" eb="324">
      <t>カクダイ</t>
    </rPh>
    <rPh sb="335" eb="336">
      <t>ラク</t>
    </rPh>
    <rPh sb="337" eb="340">
      <t>カノウセイ</t>
    </rPh>
    <rPh sb="348" eb="349">
      <t>トウ</t>
    </rPh>
    <rPh sb="358" eb="360">
      <t>ケイネン</t>
    </rPh>
    <rPh sb="361" eb="362">
      <t>ウ</t>
    </rPh>
    <rPh sb="364" eb="366">
      <t>シンコウ</t>
    </rPh>
    <rPh sb="371" eb="372">
      <t>ラク</t>
    </rPh>
    <rPh sb="373" eb="376">
      <t>カノウセイ</t>
    </rPh>
    <rPh sb="384" eb="386">
      <t>ソチ</t>
    </rPh>
    <rPh sb="387" eb="390">
      <t>ヒツヨウセイ</t>
    </rPh>
    <rPh sb="391" eb="393">
      <t>ハンダン</t>
    </rPh>
    <rPh sb="394" eb="395">
      <t>カカ</t>
    </rPh>
    <rPh sb="397" eb="399">
      <t>ジコウ</t>
    </rPh>
    <rPh sb="411" eb="413">
      <t>ハッセイ</t>
    </rPh>
    <rPh sb="421" eb="423">
      <t>フッコウ</t>
    </rPh>
    <rPh sb="430" eb="432">
      <t>ラッカ</t>
    </rPh>
    <rPh sb="435" eb="440">
      <t>ダイサンシャヒガイ</t>
    </rPh>
    <rPh sb="440" eb="442">
      <t>ハッセイ</t>
    </rPh>
    <rPh sb="443" eb="446">
      <t>カノウセイ</t>
    </rPh>
    <rPh sb="454" eb="460">
      <t>ラッカボウシタイサク</t>
    </rPh>
    <rPh sb="461" eb="463">
      <t>ヒツヨウ</t>
    </rPh>
    <rPh sb="464" eb="466">
      <t>ジョウタイ</t>
    </rPh>
    <rPh sb="476" eb="477">
      <t>タ</t>
    </rPh>
    <rPh sb="478" eb="480">
      <t>ジカイ</t>
    </rPh>
    <rPh sb="480" eb="482">
      <t>テイキ</t>
    </rPh>
    <rPh sb="482" eb="484">
      <t>テンケン</t>
    </rPh>
    <rPh sb="486" eb="488">
      <t>ヒキツ</t>
    </rPh>
    <rPh sb="489" eb="491">
      <t>ジコウ</t>
    </rPh>
    <rPh sb="493" eb="495">
      <t>ゼンカイ</t>
    </rPh>
    <rPh sb="495" eb="497">
      <t>テンケン</t>
    </rPh>
    <rPh sb="500" eb="502">
      <t>メンペキ</t>
    </rPh>
    <rPh sb="507" eb="509">
      <t>カクニン</t>
    </rPh>
    <rPh sb="516" eb="518">
      <t>コンカイ</t>
    </rPh>
    <rPh sb="519" eb="521">
      <t>テンケン</t>
    </rPh>
    <rPh sb="522" eb="524">
      <t>ケッカ</t>
    </rPh>
    <rPh sb="529" eb="531">
      <t>カクニン</t>
    </rPh>
    <rPh sb="542" eb="544">
      <t>テイド</t>
    </rPh>
    <rPh sb="545" eb="547">
      <t>カクニン</t>
    </rPh>
    <rPh sb="552" eb="554">
      <t>コウウ</t>
    </rPh>
    <rPh sb="554" eb="555">
      <t>ゴ</t>
    </rPh>
    <rPh sb="556" eb="558">
      <t>テンケン</t>
    </rPh>
    <rPh sb="559" eb="560">
      <t>ノゾ</t>
    </rPh>
    <phoneticPr fontId="11"/>
  </si>
  <si>
    <t>34.14339,131.80219</t>
    <phoneticPr fontId="11"/>
  </si>
  <si>
    <t>(ｵｵﾄﾞｳﾘﾄﾝﾈﾙ)</t>
    <phoneticPr fontId="11"/>
  </si>
  <si>
    <t>(ｵｵﾄﾞｳﾘﾄﾝﾈﾙ)</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</si>
</sst>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00000"/>
    <numFmt numFmtId="194" formatCode="##&quot;°&quot;##&quot;′&quot;##.00&quot;″&quot;"/>
    <numFmt numFmtId="195" formatCode="##&quot;°&quot;##&quot;′&quot;##.0&quot;″&quot;"/>
    <numFmt numFmtId="196" formatCode="#,##0.0_);[Red]\(#,##0.0\)"/>
    <numFmt numFmtId="197" formatCode="#"/>
    <numFmt numFmtId="198" formatCode="0&quot; 箇所&quot;"/>
    <numFmt numFmtId="199" formatCode="0&quot; スパン&quot;"/>
    <numFmt numFmtId="200" formatCode="0.####"/>
    <numFmt numFmtId="201" formatCode="0.00##"/>
    <numFmt numFmtId="202" formatCode="0.00000_ "/>
    <numFmt numFmtId="203" formatCode="0.0_);[Red]\(0.0\)"/>
  </numFmts>
  <fonts count="5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7"/>
      <name val="HGSｺﾞｼｯｸM"/>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8" fillId="0" borderId="0">
      <alignment vertical="center"/>
    </xf>
    <xf numFmtId="0" fontId="3" fillId="0" borderId="0">
      <alignment vertical="center"/>
    </xf>
    <xf numFmtId="0" fontId="2" fillId="0" borderId="0">
      <alignment vertical="center"/>
    </xf>
  </cellStyleXfs>
  <cellXfs count="1102">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24" fillId="0" borderId="1" xfId="7" applyFont="1" applyBorder="1" applyAlignment="1">
      <alignment horizontal="center" vertical="center"/>
    </xf>
    <xf numFmtId="0" fontId="25"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2" fillId="0" borderId="7" xfId="2" applyFont="1" applyBorder="1" applyAlignment="1">
      <alignment vertical="center"/>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30" fillId="0" borderId="1" xfId="7" applyFont="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30" fillId="0" borderId="0" xfId="0" applyFont="1">
      <alignment vertical="center"/>
    </xf>
    <xf numFmtId="0" fontId="30"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8" fillId="0" borderId="5" xfId="5" applyFont="1" applyBorder="1" applyAlignment="1">
      <alignment vertical="center" shrinkToFit="1"/>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vertical="center" shrinkToFit="1"/>
    </xf>
    <xf numFmtId="178" fontId="18"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27" fillId="2" borderId="1" xfId="2" applyFont="1" applyFill="1" applyBorder="1" applyAlignment="1">
      <alignment horizontal="center" vertical="center" wrapText="1"/>
    </xf>
    <xf numFmtId="188"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7" fillId="2" borderId="8" xfId="2" applyFont="1" applyFill="1" applyBorder="1" applyAlignment="1">
      <alignment horizontal="center" vertical="center" wrapText="1"/>
    </xf>
    <xf numFmtId="190"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2" fontId="12" fillId="0" borderId="0" xfId="2" applyNumberFormat="1" applyFont="1" applyProtection="1">
      <protection locked="0"/>
    </xf>
    <xf numFmtId="193"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8" fillId="0" borderId="7" xfId="2" applyNumberFormat="1" applyFont="1" applyBorder="1" applyAlignment="1">
      <alignment vertical="center" shrinkToFit="1"/>
    </xf>
    <xf numFmtId="177" fontId="28" fillId="0" borderId="0" xfId="2" applyNumberFormat="1" applyFont="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0" borderId="41" xfId="5" applyFont="1" applyBorder="1" applyAlignment="1">
      <alignment vertical="center" shrinkToFit="1"/>
    </xf>
    <xf numFmtId="0" fontId="18" fillId="2" borderId="28" xfId="5" applyFont="1" applyFill="1" applyBorder="1" applyAlignment="1">
      <alignment horizontal="center" vertical="center"/>
    </xf>
    <xf numFmtId="0" fontId="18" fillId="0" borderId="28" xfId="5" applyFont="1" applyBorder="1" applyAlignment="1">
      <alignment vertical="center" shrinkToFit="1"/>
    </xf>
    <xf numFmtId="0" fontId="18" fillId="0" borderId="43" xfId="5" applyFont="1" applyBorder="1" applyAlignment="1">
      <alignment vertical="center" shrinkToFit="1"/>
    </xf>
    <xf numFmtId="0" fontId="18" fillId="2" borderId="30" xfId="5" applyFont="1" applyFill="1" applyBorder="1" applyAlignment="1">
      <alignment horizontal="center" vertical="center"/>
    </xf>
    <xf numFmtId="0" fontId="18" fillId="0" borderId="30" xfId="5" applyFont="1" applyBorder="1" applyAlignment="1">
      <alignment vertical="center" shrinkToFit="1"/>
    </xf>
    <xf numFmtId="0" fontId="18" fillId="0" borderId="46" xfId="5" applyFont="1" applyBorder="1" applyAlignment="1">
      <alignment vertical="center" shrinkToFit="1"/>
    </xf>
    <xf numFmtId="0" fontId="37" fillId="4" borderId="0" xfId="2" applyFont="1" applyFill="1" applyAlignment="1">
      <alignment vertical="center" shrinkToFit="1"/>
    </xf>
    <xf numFmtId="0" fontId="39" fillId="4" borderId="0" xfId="11" applyFont="1" applyFill="1" applyAlignment="1">
      <alignment vertical="center" shrinkToFit="1"/>
    </xf>
    <xf numFmtId="0" fontId="29" fillId="0" borderId="7" xfId="2" applyFont="1" applyBorder="1" applyAlignment="1">
      <alignment vertical="center"/>
    </xf>
    <xf numFmtId="0" fontId="40" fillId="0" borderId="7" xfId="2" applyFont="1" applyBorder="1" applyAlignment="1">
      <alignment vertical="top" wrapText="1"/>
    </xf>
    <xf numFmtId="0" fontId="29" fillId="0" borderId="7" xfId="2" applyFont="1" applyBorder="1" applyAlignment="1">
      <alignment vertical="top"/>
    </xf>
    <xf numFmtId="0" fontId="27" fillId="2" borderId="2" xfId="2" applyFont="1" applyFill="1" applyBorder="1" applyAlignment="1">
      <alignment horizontal="center" vertical="center" wrapText="1"/>
    </xf>
    <xf numFmtId="0" fontId="15" fillId="0" borderId="1" xfId="7" applyBorder="1" applyAlignment="1">
      <alignment horizontal="center" vertical="center"/>
    </xf>
    <xf numFmtId="0" fontId="18" fillId="2" borderId="49" xfId="5" applyFont="1" applyFill="1" applyBorder="1" applyAlignment="1">
      <alignment horizontal="center" vertical="center"/>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54" xfId="5" applyFont="1" applyBorder="1" applyAlignment="1">
      <alignment horizontal="center" vertical="center" shrinkToFit="1"/>
    </xf>
    <xf numFmtId="0" fontId="18" fillId="2" borderId="34" xfId="5" applyFont="1" applyFill="1" applyBorder="1" applyAlignment="1">
      <alignment horizontal="center" vertical="center"/>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42" fillId="2" borderId="1" xfId="2" applyFont="1" applyFill="1" applyBorder="1" applyAlignment="1">
      <alignment horizontal="center" vertical="center" wrapText="1" shrinkToFit="1"/>
    </xf>
    <xf numFmtId="185" fontId="15" fillId="0" borderId="1" xfId="7" applyNumberFormat="1" applyBorder="1" applyAlignment="1">
      <alignment horizontal="right" vertical="center" shrinkToFit="1"/>
    </xf>
    <xf numFmtId="186" fontId="15" fillId="0" borderId="1" xfId="7" applyNumberFormat="1" applyBorder="1" applyAlignment="1">
      <alignment horizontal="center" vertical="center"/>
    </xf>
    <xf numFmtId="0" fontId="12" fillId="0" borderId="0" xfId="4" applyFont="1" applyAlignment="1">
      <alignment horizontal="center" vertical="center"/>
    </xf>
    <xf numFmtId="0" fontId="43" fillId="0" borderId="0" xfId="0" applyFont="1">
      <alignment vertical="center"/>
    </xf>
    <xf numFmtId="0" fontId="41" fillId="0" borderId="0" xfId="0" applyFont="1">
      <alignment vertical="center"/>
    </xf>
    <xf numFmtId="0" fontId="13" fillId="0" borderId="0" xfId="0" applyFont="1">
      <alignment vertical="center"/>
    </xf>
    <xf numFmtId="0" fontId="18" fillId="0" borderId="0" xfId="0" applyFont="1">
      <alignment vertical="center"/>
    </xf>
    <xf numFmtId="0" fontId="44" fillId="0" borderId="0" xfId="0" applyFont="1">
      <alignment vertical="center"/>
    </xf>
    <xf numFmtId="0" fontId="27" fillId="0" borderId="0" xfId="0" applyFont="1">
      <alignment vertical="center"/>
    </xf>
    <xf numFmtId="0" fontId="45" fillId="0" borderId="0" xfId="5" applyFont="1">
      <alignment vertical="center"/>
    </xf>
    <xf numFmtId="0" fontId="33" fillId="0" borderId="0" xfId="5" applyFont="1" applyAlignment="1">
      <alignment horizontal="left" vertical="center"/>
    </xf>
    <xf numFmtId="0" fontId="45" fillId="0" borderId="0" xfId="5" applyFont="1" applyAlignment="1">
      <alignment horizontal="center" vertical="center"/>
    </xf>
    <xf numFmtId="0" fontId="18" fillId="0" borderId="0" xfId="5" applyFont="1">
      <alignment vertical="center"/>
    </xf>
    <xf numFmtId="0" fontId="12" fillId="0" borderId="7" xfId="5" applyFont="1" applyBorder="1">
      <alignment vertical="center"/>
    </xf>
    <xf numFmtId="177" fontId="28" fillId="0" borderId="5" xfId="2" applyNumberFormat="1" applyFont="1" applyBorder="1" applyAlignment="1">
      <alignment vertical="center" shrinkToFi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5"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2" fillId="0" borderId="71" xfId="0" applyFont="1" applyBorder="1" applyAlignment="1">
      <alignment horizontal="center" vertical="center" shrinkToFit="1"/>
    </xf>
    <xf numFmtId="0" fontId="22" fillId="0" borderId="0" xfId="0" applyFont="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22" fillId="5" borderId="26" xfId="0" applyFont="1" applyFill="1" applyBorder="1" applyAlignment="1">
      <alignment horizontal="center" vertical="center" shrinkToFit="1"/>
    </xf>
    <xf numFmtId="0" fontId="22" fillId="5"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5" fontId="15" fillId="0" borderId="0" xfId="2" applyNumberFormat="1" applyAlignment="1">
      <alignment horizontal="center" vertical="center" shrinkToFit="1"/>
    </xf>
    <xf numFmtId="185" fontId="15" fillId="0" borderId="0" xfId="2" applyNumberFormat="1" applyAlignment="1">
      <alignment vertical="center" shrinkToFit="1"/>
    </xf>
    <xf numFmtId="189"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0" fontId="18" fillId="0" borderId="7" xfId="5" applyFont="1" applyBorder="1" applyAlignment="1">
      <alignment horizontal="center" vertical="center" shrinkToFit="1"/>
    </xf>
    <xf numFmtId="0" fontId="12" fillId="0" borderId="58" xfId="5" applyFont="1" applyBorder="1" applyAlignment="1">
      <alignment vertical="center" shrinkToFit="1"/>
    </xf>
    <xf numFmtId="0" fontId="12" fillId="0" borderId="59" xfId="5" applyFont="1" applyBorder="1" applyAlignment="1">
      <alignment vertical="center" shrinkToFit="1"/>
    </xf>
    <xf numFmtId="0" fontId="12" fillId="0" borderId="64" xfId="5" applyFont="1" applyBorder="1" applyAlignment="1">
      <alignment vertical="center" shrinkToFit="1"/>
    </xf>
    <xf numFmtId="0" fontId="12" fillId="0" borderId="65" xfId="5" applyFont="1" applyBorder="1" applyAlignment="1">
      <alignment vertical="center" shrinkToFit="1"/>
    </xf>
    <xf numFmtId="179" fontId="12" fillId="0" borderId="40" xfId="5" applyNumberFormat="1" applyFont="1" applyBorder="1" applyAlignment="1">
      <alignment horizontal="center" vertical="center" shrinkToFit="1"/>
    </xf>
    <xf numFmtId="179" fontId="12" fillId="0" borderId="50" xfId="5" applyNumberFormat="1" applyFont="1" applyBorder="1" applyAlignment="1">
      <alignment horizontal="center" vertical="center" shrinkToFit="1"/>
    </xf>
    <xf numFmtId="179" fontId="12" fillId="0" borderId="44" xfId="5" applyNumberFormat="1" applyFont="1" applyBorder="1" applyAlignment="1">
      <alignment horizontal="center" vertical="center" shrinkToFit="1"/>
    </xf>
    <xf numFmtId="179" fontId="12" fillId="0" borderId="33" xfId="5" applyNumberFormat="1" applyFont="1" applyBorder="1" applyAlignment="1">
      <alignment horizontal="center" vertical="center" shrinkToFit="1"/>
    </xf>
    <xf numFmtId="190" fontId="15" fillId="0" borderId="0" xfId="2" applyNumberFormat="1" applyAlignment="1">
      <alignment vertical="center" shrinkToFit="1"/>
    </xf>
    <xf numFmtId="190" fontId="15" fillId="0" borderId="0" xfId="2" applyNumberFormat="1" applyAlignment="1">
      <alignment vertical="center"/>
    </xf>
    <xf numFmtId="0" fontId="47" fillId="0" borderId="0" xfId="2" applyFont="1" applyAlignment="1">
      <alignment vertical="center"/>
    </xf>
    <xf numFmtId="0" fontId="50" fillId="2" borderId="14" xfId="2" applyFont="1" applyFill="1" applyBorder="1" applyAlignment="1">
      <alignment vertical="center" textRotation="255" wrapText="1" shrinkToFit="1"/>
    </xf>
    <xf numFmtId="0" fontId="48" fillId="0" borderId="1" xfId="2" applyFont="1" applyBorder="1" applyAlignment="1" applyProtection="1">
      <alignment vertical="center" shrinkToFit="1"/>
      <protection locked="0"/>
    </xf>
    <xf numFmtId="0" fontId="48" fillId="2" borderId="14" xfId="2" applyFont="1" applyFill="1" applyBorder="1" applyAlignment="1">
      <alignment vertical="center"/>
    </xf>
    <xf numFmtId="0" fontId="48" fillId="2" borderId="14" xfId="2" applyFont="1" applyFill="1" applyBorder="1" applyAlignment="1">
      <alignment horizontal="center" vertical="center"/>
    </xf>
    <xf numFmtId="0" fontId="48" fillId="0" borderId="6" xfId="2" applyFont="1" applyBorder="1" applyAlignment="1" applyProtection="1">
      <alignment horizontal="center" vertical="center"/>
      <protection locked="0"/>
    </xf>
    <xf numFmtId="0" fontId="48" fillId="0" borderId="7" xfId="2" applyFont="1" applyBorder="1" applyAlignment="1">
      <alignment horizontal="center" vertical="center"/>
    </xf>
    <xf numFmtId="0" fontId="48" fillId="0" borderId="9" xfId="2" applyFont="1" applyBorder="1" applyAlignment="1" applyProtection="1">
      <alignment horizontal="center" vertical="center"/>
      <protection locked="0"/>
    </xf>
    <xf numFmtId="0" fontId="48" fillId="0" borderId="10" xfId="2" applyFont="1" applyBorder="1" applyAlignment="1">
      <alignment horizontal="center" vertical="center"/>
    </xf>
    <xf numFmtId="0" fontId="48" fillId="0" borderId="1" xfId="2" applyFont="1" applyBorder="1" applyAlignment="1" applyProtection="1">
      <alignment vertical="center"/>
      <protection locked="0"/>
    </xf>
    <xf numFmtId="0" fontId="48" fillId="2" borderId="2" xfId="2" applyFont="1" applyFill="1" applyBorder="1" applyAlignment="1">
      <alignment horizontal="centerContinuous" vertical="center"/>
    </xf>
    <xf numFmtId="0" fontId="48" fillId="2" borderId="8" xfId="2" applyFont="1" applyFill="1" applyBorder="1" applyAlignment="1">
      <alignment horizontal="centerContinuous" vertical="center"/>
    </xf>
    <xf numFmtId="0" fontId="48" fillId="2" borderId="15" xfId="2" applyFont="1" applyFill="1" applyBorder="1" applyAlignment="1">
      <alignment vertical="center"/>
    </xf>
    <xf numFmtId="0" fontId="48" fillId="2" borderId="3" xfId="2" applyFont="1" applyFill="1" applyBorder="1" applyAlignment="1">
      <alignment horizontal="centerContinuous" vertical="center"/>
    </xf>
    <xf numFmtId="0" fontId="48" fillId="0" borderId="0" xfId="2" applyFont="1" applyAlignment="1">
      <alignment vertical="center"/>
    </xf>
    <xf numFmtId="0" fontId="48" fillId="0" borderId="0" xfId="2" applyFont="1" applyAlignment="1">
      <alignment horizontal="center" vertical="center"/>
    </xf>
    <xf numFmtId="0" fontId="48" fillId="4" borderId="10" xfId="2" applyFont="1" applyFill="1" applyBorder="1" applyAlignment="1">
      <alignment vertical="center" shrinkToFit="1"/>
    </xf>
    <xf numFmtId="176" fontId="48" fillId="2" borderId="1" xfId="2" applyNumberFormat="1" applyFont="1" applyFill="1" applyBorder="1" applyAlignment="1">
      <alignment horizontal="center" vertical="center" shrinkToFit="1"/>
    </xf>
    <xf numFmtId="196" fontId="48" fillId="0" borderId="3" xfId="2" applyNumberFormat="1" applyFont="1" applyBorder="1" applyAlignment="1">
      <alignment horizontal="center" vertical="center" shrinkToFit="1"/>
    </xf>
    <xf numFmtId="176" fontId="48" fillId="0" borderId="1" xfId="2" applyNumberFormat="1" applyFont="1" applyBorder="1" applyAlignment="1">
      <alignment horizontal="center" vertical="center" shrinkToFit="1"/>
    </xf>
    <xf numFmtId="176" fontId="48" fillId="0" borderId="14" xfId="2" applyNumberFormat="1" applyFont="1" applyBorder="1" applyAlignment="1">
      <alignment horizontal="center" vertical="center" shrinkToFit="1"/>
    </xf>
    <xf numFmtId="0" fontId="48" fillId="0" borderId="7" xfId="2" applyFont="1" applyBorder="1" applyAlignment="1">
      <alignment vertical="center" wrapText="1" shrinkToFit="1"/>
    </xf>
    <xf numFmtId="194" fontId="49" fillId="0" borderId="7" xfId="10" applyNumberFormat="1" applyFont="1" applyBorder="1" applyAlignment="1" applyProtection="1">
      <alignment vertical="center" shrinkToFit="1"/>
      <protection locked="0"/>
    </xf>
    <xf numFmtId="194" fontId="49" fillId="0" borderId="5" xfId="10" applyNumberFormat="1" applyFont="1" applyBorder="1" applyAlignment="1" applyProtection="1">
      <alignment vertical="center" shrinkToFit="1"/>
      <protection locked="0"/>
    </xf>
    <xf numFmtId="0" fontId="48" fillId="0" borderId="0" xfId="2" applyFont="1" applyAlignment="1">
      <alignment vertical="center" wrapText="1" shrinkToFit="1"/>
    </xf>
    <xf numFmtId="0" fontId="52" fillId="2" borderId="1" xfId="2"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protection locked="0"/>
    </xf>
    <xf numFmtId="0" fontId="51" fillId="0" borderId="0" xfId="2" applyFont="1" applyAlignment="1" applyProtection="1">
      <alignment vertical="center"/>
      <protection locked="0"/>
    </xf>
    <xf numFmtId="0" fontId="48" fillId="0" borderId="0" xfId="2" applyFont="1" applyAlignment="1" applyProtection="1">
      <alignment vertical="center"/>
      <protection locked="0"/>
    </xf>
    <xf numFmtId="0" fontId="46" fillId="0" borderId="0" xfId="2" applyFont="1" applyAlignment="1" applyProtection="1">
      <alignment vertical="center" wrapText="1"/>
      <protection locked="0"/>
    </xf>
    <xf numFmtId="195" fontId="49" fillId="0" borderId="4" xfId="10" applyNumberFormat="1" applyFont="1" applyBorder="1" applyAlignment="1" applyProtection="1">
      <alignment vertical="center" shrinkToFit="1"/>
      <protection locked="0"/>
    </xf>
    <xf numFmtId="195" fontId="49" fillId="0" borderId="0" xfId="10" applyNumberFormat="1" applyFont="1" applyAlignment="1" applyProtection="1">
      <alignment vertical="center" shrinkToFit="1"/>
      <protection locked="0"/>
    </xf>
    <xf numFmtId="0" fontId="48" fillId="0" borderId="0" xfId="2" applyFont="1" applyAlignment="1" applyProtection="1">
      <alignment vertical="top"/>
      <protection locked="0"/>
    </xf>
    <xf numFmtId="0" fontId="48" fillId="0" borderId="4" xfId="2" applyFont="1" applyBorder="1" applyAlignment="1" applyProtection="1">
      <alignment vertical="top"/>
      <protection locked="0"/>
    </xf>
    <xf numFmtId="0" fontId="48" fillId="0" borderId="0" xfId="2" applyFont="1" applyAlignment="1" applyProtection="1">
      <alignment vertical="center" textRotation="255"/>
      <protection locked="0"/>
    </xf>
    <xf numFmtId="0" fontId="48" fillId="0" borderId="4" xfId="2" applyFont="1" applyBorder="1" applyAlignment="1" applyProtection="1">
      <alignment vertical="center"/>
      <protection locked="0"/>
    </xf>
    <xf numFmtId="0" fontId="48" fillId="0" borderId="0" xfId="2" applyFont="1" applyProtection="1">
      <protection locked="0"/>
    </xf>
    <xf numFmtId="0" fontId="48" fillId="0" borderId="0" xfId="2" applyFont="1" applyAlignment="1" applyProtection="1">
      <alignment vertical="center" wrapText="1"/>
      <protection locked="0"/>
    </xf>
    <xf numFmtId="0" fontId="48" fillId="0" borderId="4" xfId="2" applyFont="1" applyBorder="1" applyAlignment="1" applyProtection="1">
      <alignment vertical="center" wrapText="1"/>
      <protection locked="0"/>
    </xf>
    <xf numFmtId="0" fontId="48" fillId="0" borderId="10" xfId="2" applyFont="1" applyBorder="1" applyAlignment="1" applyProtection="1">
      <alignment vertical="center"/>
      <protection locked="0"/>
    </xf>
    <xf numFmtId="0" fontId="55" fillId="0" borderId="10" xfId="2" applyFont="1" applyBorder="1" applyAlignment="1" applyProtection="1">
      <alignment vertical="center"/>
      <protection locked="0"/>
    </xf>
    <xf numFmtId="0" fontId="48" fillId="0" borderId="10" xfId="2" applyFont="1" applyBorder="1" applyProtection="1">
      <protection locked="0"/>
    </xf>
    <xf numFmtId="0" fontId="48" fillId="0" borderId="11" xfId="2" applyFont="1" applyBorder="1" applyAlignment="1" applyProtection="1">
      <alignment vertical="center"/>
      <protection locked="0"/>
    </xf>
    <xf numFmtId="0" fontId="46" fillId="2" borderId="2" xfId="2" applyFont="1" applyFill="1" applyBorder="1" applyAlignment="1">
      <alignment horizontal="center" vertical="center" wrapText="1"/>
    </xf>
    <xf numFmtId="176" fontId="48" fillId="0" borderId="2" xfId="2" applyNumberFormat="1" applyFont="1" applyBorder="1" applyAlignment="1">
      <alignment horizontal="center" vertical="center" wrapText="1"/>
    </xf>
    <xf numFmtId="0" fontId="46" fillId="2" borderId="1" xfId="2" applyFont="1" applyFill="1" applyBorder="1" applyAlignment="1">
      <alignment horizontal="center" vertical="center" wrapText="1"/>
    </xf>
    <xf numFmtId="192" fontId="48" fillId="0" borderId="1" xfId="2" applyNumberFormat="1" applyFont="1" applyBorder="1" applyAlignment="1" applyProtection="1">
      <alignment horizontal="center" vertical="center" shrinkToFit="1"/>
      <protection locked="0"/>
    </xf>
    <xf numFmtId="0" fontId="47" fillId="0" borderId="0" xfId="4" applyFont="1">
      <alignment vertical="center"/>
    </xf>
    <xf numFmtId="0" fontId="48" fillId="0" borderId="0" xfId="4" applyFont="1">
      <alignment vertical="center"/>
    </xf>
    <xf numFmtId="178" fontId="46" fillId="0" borderId="3" xfId="4" applyNumberFormat="1" applyFont="1" applyBorder="1" applyAlignment="1">
      <alignment horizontal="center" vertical="center" shrinkToFit="1"/>
    </xf>
    <xf numFmtId="178" fontId="46" fillId="0" borderId="8" xfId="4" applyNumberFormat="1" applyFont="1" applyBorder="1" applyAlignment="1">
      <alignment horizontal="center" vertical="center" shrinkToFit="1"/>
    </xf>
    <xf numFmtId="0" fontId="46" fillId="0" borderId="0" xfId="4" applyFont="1" applyAlignment="1">
      <alignment horizontal="center" vertical="center"/>
    </xf>
    <xf numFmtId="0" fontId="56" fillId="0" borderId="0" xfId="2" applyFont="1" applyAlignment="1">
      <alignment vertical="center"/>
    </xf>
    <xf numFmtId="0" fontId="48" fillId="2" borderId="2" xfId="2" applyFont="1" applyFill="1" applyBorder="1" applyAlignment="1">
      <alignment horizontal="center" vertical="center" shrinkToFit="1"/>
    </xf>
    <xf numFmtId="0" fontId="48" fillId="0" borderId="2" xfId="2" applyFont="1" applyBorder="1" applyAlignment="1" applyProtection="1">
      <alignment horizontal="center" vertical="center"/>
      <protection locked="0"/>
    </xf>
    <xf numFmtId="0" fontId="48" fillId="0" borderId="1" xfId="2" applyFont="1" applyBorder="1" applyAlignment="1" applyProtection="1">
      <alignment horizontal="center" vertical="center" shrinkToFit="1"/>
      <protection locked="0"/>
    </xf>
    <xf numFmtId="0" fontId="48" fillId="0" borderId="3" xfId="2" applyFont="1" applyBorder="1" applyAlignment="1">
      <alignment horizontal="center" vertical="center" shrinkToFit="1"/>
    </xf>
    <xf numFmtId="0" fontId="48" fillId="2" borderId="9"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0" fontId="48" fillId="2" borderId="14" xfId="2" applyFont="1" applyFill="1" applyBorder="1" applyAlignment="1">
      <alignment horizontal="center" vertical="center" shrinkToFit="1"/>
    </xf>
    <xf numFmtId="0" fontId="48" fillId="2" borderId="1" xfId="2" applyFont="1" applyFill="1" applyBorder="1" applyAlignment="1">
      <alignment horizontal="center" vertical="center" shrinkToFit="1"/>
    </xf>
    <xf numFmtId="0" fontId="48" fillId="0" borderId="5" xfId="2" applyFont="1" applyBorder="1" applyAlignment="1">
      <alignment horizontal="center" vertical="center" shrinkToFit="1"/>
    </xf>
    <xf numFmtId="0" fontId="48" fillId="0" borderId="11" xfId="2" applyFont="1" applyBorder="1" applyAlignment="1">
      <alignment horizontal="center" vertical="center" shrinkToFit="1"/>
    </xf>
    <xf numFmtId="0" fontId="48" fillId="2" borderId="1"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0" fontId="48" fillId="0" borderId="3" xfId="2" applyFont="1" applyBorder="1" applyAlignment="1">
      <alignment horizontal="center" vertical="center"/>
    </xf>
    <xf numFmtId="0" fontId="48" fillId="0" borderId="8" xfId="2" applyFont="1" applyBorder="1" applyAlignment="1">
      <alignment horizontal="center" vertical="center"/>
    </xf>
    <xf numFmtId="176" fontId="48" fillId="2" borderId="14" xfId="2" applyNumberFormat="1" applyFont="1" applyFill="1" applyBorder="1" applyAlignment="1">
      <alignment horizontal="center" vertical="center" shrinkToFit="1"/>
    </xf>
    <xf numFmtId="0" fontId="48" fillId="2" borderId="1"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12" xfId="2" applyFont="1" applyFill="1" applyBorder="1" applyAlignment="1">
      <alignment horizontal="center" vertical="center" wrapText="1"/>
    </xf>
    <xf numFmtId="0" fontId="48" fillId="2" borderId="1" xfId="2" applyFont="1" applyFill="1" applyBorder="1" applyAlignment="1">
      <alignment horizontal="center" vertical="center"/>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178" fontId="18" fillId="0" borderId="0" xfId="4" applyNumberFormat="1" applyFont="1" applyAlignment="1">
      <alignment horizontal="center" vertical="center" shrinkToFit="1"/>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8"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52" fillId="0" borderId="1" xfId="2" applyFont="1" applyBorder="1" applyAlignment="1" applyProtection="1">
      <alignment horizontal="center" vertical="center" shrinkToFit="1"/>
      <protection locked="0"/>
    </xf>
    <xf numFmtId="179" fontId="48" fillId="0" borderId="8" xfId="2" applyNumberFormat="1" applyFont="1" applyBorder="1" applyAlignment="1" applyProtection="1">
      <alignment horizontal="center" vertical="center" shrinkToFit="1"/>
      <protection locked="0"/>
    </xf>
    <xf numFmtId="0" fontId="48" fillId="0" borderId="1" xfId="4" applyFont="1" applyBorder="1" applyAlignment="1">
      <alignment horizontal="center" vertical="center" shrinkToFit="1"/>
    </xf>
    <xf numFmtId="0" fontId="48" fillId="3" borderId="1" xfId="4" applyFont="1" applyFill="1" applyBorder="1" applyAlignment="1">
      <alignment horizontal="center" vertical="center" shrinkToFit="1"/>
    </xf>
    <xf numFmtId="0" fontId="18" fillId="0" borderId="1" xfId="2" applyFont="1" applyBorder="1" applyAlignment="1" applyProtection="1">
      <alignment vertical="center" shrinkToFit="1"/>
      <protection locked="0"/>
    </xf>
    <xf numFmtId="200" fontId="35" fillId="0" borderId="1" xfId="2" applyNumberFormat="1" applyFont="1" applyBorder="1" applyAlignment="1" applyProtection="1">
      <alignment horizontal="center" vertical="center" shrinkToFit="1"/>
      <protection locked="0"/>
    </xf>
    <xf numFmtId="201" fontId="18" fillId="0" borderId="2" xfId="5" applyNumberFormat="1" applyFont="1" applyBorder="1" applyAlignment="1">
      <alignment horizontal="center" vertical="center" shrinkToFit="1"/>
    </xf>
    <xf numFmtId="201" fontId="18" fillId="0" borderId="49" xfId="5" applyNumberFormat="1" applyFont="1" applyBorder="1" applyAlignment="1">
      <alignment horizontal="center" vertical="center" shrinkToFit="1"/>
    </xf>
    <xf numFmtId="201" fontId="18" fillId="0" borderId="28" xfId="5" applyNumberFormat="1" applyFont="1" applyBorder="1" applyAlignment="1">
      <alignment horizontal="center" vertical="center" shrinkToFit="1"/>
    </xf>
    <xf numFmtId="201" fontId="18" fillId="0" borderId="3" xfId="5" applyNumberFormat="1" applyFont="1" applyBorder="1" applyAlignment="1">
      <alignment horizontal="center" vertical="center" shrinkToFit="1"/>
    </xf>
    <xf numFmtId="201" fontId="18" fillId="0" borderId="17" xfId="5" applyNumberFormat="1" applyFont="1" applyBorder="1" applyAlignment="1">
      <alignment horizontal="center" vertical="center" shrinkToFit="1"/>
    </xf>
    <xf numFmtId="201" fontId="18" fillId="0" borderId="55" xfId="5" applyNumberFormat="1" applyFont="1" applyBorder="1" applyAlignment="1">
      <alignment horizontal="center" vertical="center" shrinkToFit="1"/>
    </xf>
    <xf numFmtId="201" fontId="18" fillId="0" borderId="56" xfId="5" applyNumberFormat="1" applyFont="1" applyBorder="1" applyAlignment="1">
      <alignment horizontal="center" vertical="center" shrinkToFit="1"/>
    </xf>
    <xf numFmtId="201" fontId="12" fillId="0" borderId="39" xfId="5" applyNumberFormat="1" applyFont="1" applyBorder="1" applyAlignment="1">
      <alignment horizontal="center" vertical="center" shrinkToFit="1"/>
    </xf>
    <xf numFmtId="201" fontId="12" fillId="0" borderId="50" xfId="5" applyNumberFormat="1" applyFont="1" applyBorder="1" applyAlignment="1">
      <alignment horizontal="center" vertical="center" shrinkToFit="1"/>
    </xf>
    <xf numFmtId="201" fontId="12" fillId="0" borderId="44" xfId="5" applyNumberFormat="1" applyFont="1" applyBorder="1" applyAlignment="1">
      <alignment horizontal="center" vertical="center" shrinkToFit="1"/>
    </xf>
    <xf numFmtId="201" fontId="12" fillId="0" borderId="33" xfId="5" applyNumberFormat="1" applyFont="1" applyBorder="1" applyAlignment="1">
      <alignment horizontal="center" vertical="center" shrinkToFit="1"/>
    </xf>
    <xf numFmtId="201" fontId="12" fillId="0" borderId="38" xfId="5" applyNumberFormat="1" applyFont="1" applyBorder="1" applyAlignment="1">
      <alignment horizontal="center" vertical="center" shrinkToFit="1"/>
    </xf>
    <xf numFmtId="178" fontId="48" fillId="0" borderId="1" xfId="4" applyNumberFormat="1" applyFont="1" applyBorder="1" applyAlignment="1">
      <alignment vertical="center" shrinkToFit="1"/>
    </xf>
    <xf numFmtId="179" fontId="48" fillId="0" borderId="2" xfId="2" applyNumberFormat="1" applyFont="1" applyBorder="1" applyAlignment="1" applyProtection="1">
      <alignment horizontal="center" vertical="center"/>
      <protection locked="0"/>
    </xf>
    <xf numFmtId="179" fontId="48" fillId="0" borderId="6" xfId="2" applyNumberFormat="1" applyFont="1" applyBorder="1" applyAlignment="1" applyProtection="1">
      <alignment horizontal="center" vertical="center"/>
      <protection locked="0"/>
    </xf>
    <xf numFmtId="178" fontId="15" fillId="0" borderId="1" xfId="7" applyNumberFormat="1" applyBorder="1" applyAlignment="1">
      <alignment horizontal="center" vertical="center"/>
    </xf>
    <xf numFmtId="201" fontId="35" fillId="0" borderId="1" xfId="2" applyNumberFormat="1" applyFont="1" applyBorder="1" applyAlignment="1" applyProtection="1">
      <alignment horizontal="right" vertical="center" shrinkToFit="1"/>
      <protection locked="0"/>
    </xf>
    <xf numFmtId="201" fontId="35" fillId="0" borderId="2" xfId="2" applyNumberFormat="1" applyFont="1" applyBorder="1" applyAlignment="1" applyProtection="1">
      <alignment horizontal="right" vertical="center" shrinkToFit="1"/>
      <protection locked="0"/>
    </xf>
    <xf numFmtId="0" fontId="18" fillId="0" borderId="18"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9" xfId="5" applyFont="1" applyBorder="1" applyAlignment="1">
      <alignment horizontal="center" vertical="center" shrinkToFit="1"/>
    </xf>
    <xf numFmtId="0" fontId="18" fillId="0" borderId="29" xfId="5" applyFont="1" applyBorder="1" applyAlignment="1">
      <alignment vertical="center" shrinkToFit="1"/>
    </xf>
    <xf numFmtId="0" fontId="18" fillId="0" borderId="48" xfId="5" applyFont="1" applyBorder="1" applyAlignment="1">
      <alignment vertical="center" shrinkToFit="1"/>
    </xf>
    <xf numFmtId="201" fontId="18" fillId="0" borderId="30" xfId="5" applyNumberFormat="1" applyFont="1" applyBorder="1" applyAlignment="1">
      <alignment horizontal="center" vertical="center" shrinkToFit="1"/>
    </xf>
    <xf numFmtId="201" fontId="18" fillId="0" borderId="8" xfId="5" applyNumberFormat="1" applyFont="1" applyBorder="1" applyAlignment="1">
      <alignment horizontal="center" vertical="center" shrinkToFit="1"/>
    </xf>
    <xf numFmtId="201" fontId="18" fillId="0" borderId="48"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203" fontId="18" fillId="0" borderId="27" xfId="5" applyNumberFormat="1" applyFont="1" applyBorder="1" applyAlignment="1">
      <alignment horizontal="center" vertical="center" shrinkToFit="1"/>
    </xf>
    <xf numFmtId="203" fontId="18" fillId="0" borderId="28" xfId="5" applyNumberFormat="1" applyFont="1" applyBorder="1" applyAlignment="1">
      <alignment horizontal="center" vertical="center" shrinkToFit="1"/>
    </xf>
    <xf numFmtId="203" fontId="18" fillId="0" borderId="8" xfId="5" applyNumberFormat="1" applyFont="1" applyBorder="1" applyAlignment="1">
      <alignment horizontal="center" vertical="center" shrinkToFit="1"/>
    </xf>
    <xf numFmtId="203" fontId="18" fillId="0" borderId="20" xfId="5" applyNumberFormat="1" applyFont="1" applyBorder="1" applyAlignment="1">
      <alignment horizontal="center" vertical="center" shrinkToFit="1"/>
    </xf>
    <xf numFmtId="203" fontId="18" fillId="0" borderId="49" xfId="5" applyNumberFormat="1" applyFont="1" applyBorder="1" applyAlignment="1">
      <alignment horizontal="center" vertical="center" shrinkToFit="1"/>
    </xf>
    <xf numFmtId="203" fontId="18" fillId="0" borderId="3" xfId="5" applyNumberFormat="1" applyFont="1" applyBorder="1" applyAlignment="1">
      <alignment horizontal="center" vertical="center" shrinkToFit="1"/>
    </xf>
    <xf numFmtId="179" fontId="18" fillId="0" borderId="1" xfId="5" applyNumberFormat="1" applyFont="1" applyBorder="1" applyAlignment="1">
      <alignment horizontal="center" vertical="center" shrinkToFit="1"/>
    </xf>
    <xf numFmtId="178" fontId="18" fillId="0" borderId="18" xfId="5" applyNumberFormat="1" applyFont="1" applyBorder="1" applyAlignment="1">
      <alignment horizontal="center" vertical="center" shrinkToFit="1"/>
    </xf>
    <xf numFmtId="0" fontId="48" fillId="2" borderId="2" xfId="2" applyFont="1" applyFill="1" applyBorder="1" applyAlignment="1">
      <alignment horizontal="center" vertical="center"/>
    </xf>
    <xf numFmtId="0" fontId="48" fillId="2" borderId="8" xfId="2" applyFont="1" applyFill="1" applyBorder="1" applyAlignment="1">
      <alignment horizontal="center" vertical="center"/>
    </xf>
    <xf numFmtId="0" fontId="48" fillId="2" borderId="2" xfId="2" applyFont="1" applyFill="1" applyBorder="1" applyAlignment="1">
      <alignment horizontal="center" vertical="center" shrinkToFit="1"/>
    </xf>
    <xf numFmtId="0" fontId="48" fillId="2" borderId="8" xfId="2" applyFont="1" applyFill="1" applyBorder="1" applyAlignment="1">
      <alignment horizontal="center" vertical="center" shrinkToFit="1"/>
    </xf>
    <xf numFmtId="0" fontId="48" fillId="0" borderId="2" xfId="2" applyFont="1" applyBorder="1" applyAlignment="1" applyProtection="1">
      <alignment horizontal="center" vertical="center"/>
      <protection locked="0"/>
    </xf>
    <xf numFmtId="0" fontId="48" fillId="0" borderId="3" xfId="2" applyFont="1" applyBorder="1" applyAlignment="1" applyProtection="1">
      <alignment horizontal="center" vertical="center"/>
      <protection locked="0"/>
    </xf>
    <xf numFmtId="0" fontId="48" fillId="0" borderId="8" xfId="2" applyFont="1" applyBorder="1" applyAlignment="1" applyProtection="1">
      <alignment horizontal="center" vertical="center"/>
      <protection locked="0"/>
    </xf>
    <xf numFmtId="0" fontId="48" fillId="0" borderId="6" xfId="2" applyFont="1" applyBorder="1" applyAlignment="1" applyProtection="1">
      <alignment horizontal="center" vertical="center" shrinkToFit="1"/>
      <protection locked="0"/>
    </xf>
    <xf numFmtId="0" fontId="48" fillId="0" borderId="5" xfId="2" applyFont="1" applyBorder="1" applyAlignment="1" applyProtection="1">
      <alignment horizontal="center" vertical="center" shrinkToFit="1"/>
      <protection locked="0"/>
    </xf>
    <xf numFmtId="0" fontId="48" fillId="2" borderId="3" xfId="2" applyFont="1" applyFill="1" applyBorder="1" applyAlignment="1">
      <alignment horizontal="center" vertical="center" shrinkToFit="1"/>
    </xf>
    <xf numFmtId="0" fontId="48" fillId="0" borderId="1" xfId="2" applyFont="1" applyBorder="1" applyAlignment="1" applyProtection="1">
      <alignment horizontal="center" vertical="center" shrinkToFit="1"/>
      <protection locked="0"/>
    </xf>
    <xf numFmtId="0" fontId="48" fillId="2" borderId="14" xfId="2" applyFont="1" applyFill="1" applyBorder="1" applyAlignment="1">
      <alignment horizontal="center" vertical="center" textRotation="255" shrinkToFit="1"/>
    </xf>
    <xf numFmtId="0" fontId="48" fillId="2" borderId="13" xfId="2" applyFont="1" applyFill="1" applyBorder="1" applyAlignment="1">
      <alignment horizontal="center" vertical="center" textRotation="255" shrinkToFit="1"/>
    </xf>
    <xf numFmtId="0" fontId="48" fillId="2" borderId="15" xfId="2" applyFont="1" applyFill="1" applyBorder="1" applyAlignment="1">
      <alignment horizontal="center" vertical="center" textRotation="255" shrinkToFit="1"/>
    </xf>
    <xf numFmtId="0" fontId="48" fillId="2" borderId="6" xfId="2" applyFont="1" applyFill="1" applyBorder="1" applyAlignment="1">
      <alignment horizontal="center" vertical="center" shrinkToFit="1"/>
    </xf>
    <xf numFmtId="0" fontId="48" fillId="2" borderId="7" xfId="2" applyFont="1" applyFill="1" applyBorder="1" applyAlignment="1">
      <alignment horizontal="center" vertical="center" shrinkToFit="1"/>
    </xf>
    <xf numFmtId="0" fontId="48" fillId="2" borderId="5" xfId="2" applyFont="1" applyFill="1" applyBorder="1" applyAlignment="1">
      <alignment horizontal="center" vertical="center" shrinkToFit="1"/>
    </xf>
    <xf numFmtId="0" fontId="48" fillId="2" borderId="9" xfId="2" applyFont="1" applyFill="1" applyBorder="1" applyAlignment="1">
      <alignment horizontal="center" vertical="center" shrinkToFit="1"/>
    </xf>
    <xf numFmtId="0" fontId="48" fillId="2" borderId="10" xfId="2" applyFont="1" applyFill="1" applyBorder="1" applyAlignment="1">
      <alignment horizontal="center" vertical="center" shrinkToFit="1"/>
    </xf>
    <xf numFmtId="0" fontId="48" fillId="2" borderId="11" xfId="2" applyFont="1" applyFill="1" applyBorder="1" applyAlignment="1">
      <alignment horizontal="center" vertical="center" shrinkToFit="1"/>
    </xf>
    <xf numFmtId="0" fontId="48" fillId="2" borderId="6" xfId="2" applyFont="1" applyFill="1" applyBorder="1" applyAlignment="1">
      <alignment horizontal="center" vertical="center" textRotation="255" wrapText="1" shrinkToFit="1"/>
    </xf>
    <xf numFmtId="0" fontId="48" fillId="2" borderId="5" xfId="2" applyFont="1" applyFill="1" applyBorder="1" applyAlignment="1">
      <alignment horizontal="center" vertical="center" textRotation="255" shrinkToFit="1"/>
    </xf>
    <xf numFmtId="0" fontId="48" fillId="2" borderId="12" xfId="2" applyFont="1" applyFill="1" applyBorder="1" applyAlignment="1">
      <alignment horizontal="center" vertical="center" textRotation="255" shrinkToFit="1"/>
    </xf>
    <xf numFmtId="0" fontId="48" fillId="2" borderId="4" xfId="2" applyFont="1" applyFill="1" applyBorder="1" applyAlignment="1">
      <alignment horizontal="center" vertical="center" textRotation="255" shrinkToFit="1"/>
    </xf>
    <xf numFmtId="0" fontId="48" fillId="2" borderId="9" xfId="2" applyFont="1" applyFill="1" applyBorder="1" applyAlignment="1">
      <alignment horizontal="center" vertical="center" textRotation="255" shrinkToFit="1"/>
    </xf>
    <xf numFmtId="0" fontId="48" fillId="2" borderId="11" xfId="2" applyFont="1" applyFill="1" applyBorder="1" applyAlignment="1">
      <alignment horizontal="center" vertical="center" textRotation="255" shrinkToFit="1"/>
    </xf>
    <xf numFmtId="0" fontId="47" fillId="0" borderId="1" xfId="2" applyFont="1" applyBorder="1" applyAlignment="1">
      <alignment horizontal="center" vertical="center"/>
    </xf>
    <xf numFmtId="179" fontId="48" fillId="0" borderId="3" xfId="2" applyNumberFormat="1" applyFont="1" applyBorder="1" applyAlignment="1">
      <alignment horizontal="center" vertical="center" shrinkToFit="1"/>
    </xf>
    <xf numFmtId="0" fontId="48" fillId="2" borderId="9" xfId="2" applyFont="1" applyFill="1" applyBorder="1" applyAlignment="1">
      <alignment horizontal="center" vertical="center"/>
    </xf>
    <xf numFmtId="0" fontId="48" fillId="2" borderId="10" xfId="2" applyFont="1" applyFill="1" applyBorder="1" applyAlignment="1">
      <alignment horizontal="center" vertical="center"/>
    </xf>
    <xf numFmtId="0" fontId="48" fillId="2" borderId="11"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3" xfId="2" applyFont="1" applyBorder="1" applyAlignment="1">
      <alignment horizontal="center" vertical="center" shrinkToFit="1"/>
    </xf>
    <xf numFmtId="0" fontId="48" fillId="0" borderId="8" xfId="2" applyFont="1" applyBorder="1" applyAlignment="1">
      <alignment horizontal="center" vertical="center" shrinkToFit="1"/>
    </xf>
    <xf numFmtId="0" fontId="48" fillId="2" borderId="14" xfId="2" applyFont="1" applyFill="1" applyBorder="1" applyAlignment="1">
      <alignment horizontal="center" vertical="center" textRotation="255"/>
    </xf>
    <xf numFmtId="0" fontId="48" fillId="2" borderId="15" xfId="2" applyFont="1" applyFill="1" applyBorder="1" applyAlignment="1">
      <alignment horizontal="center" vertical="center" textRotation="255"/>
    </xf>
    <xf numFmtId="0" fontId="48" fillId="2" borderId="14" xfId="2" applyFont="1" applyFill="1" applyBorder="1" applyAlignment="1">
      <alignment horizontal="center" vertical="center" shrinkToFit="1"/>
    </xf>
    <xf numFmtId="0" fontId="48" fillId="0" borderId="14" xfId="2" applyFont="1" applyBorder="1" applyAlignment="1">
      <alignment horizontal="left" vertical="center" shrinkToFit="1"/>
    </xf>
    <xf numFmtId="0" fontId="48" fillId="2" borderId="1" xfId="2" applyFont="1" applyFill="1" applyBorder="1" applyAlignment="1">
      <alignment horizontal="center" vertical="center" shrinkToFit="1"/>
    </xf>
    <xf numFmtId="0" fontId="48" fillId="0" borderId="6" xfId="2" applyFont="1" applyBorder="1" applyAlignment="1">
      <alignment horizontal="center" vertical="center" shrinkToFit="1"/>
    </xf>
    <xf numFmtId="0" fontId="48" fillId="0" borderId="7" xfId="2" applyFont="1" applyBorder="1" applyAlignment="1">
      <alignment horizontal="center" vertical="center" shrinkToFit="1"/>
    </xf>
    <xf numFmtId="0" fontId="48" fillId="0" borderId="5" xfId="2" applyFont="1" applyBorder="1" applyAlignment="1">
      <alignment horizontal="center" vertical="center" shrinkToFit="1"/>
    </xf>
    <xf numFmtId="0" fontId="48" fillId="0" borderId="9" xfId="2" applyFont="1" applyBorder="1" applyAlignment="1">
      <alignment horizontal="center" vertical="center" shrinkToFit="1"/>
    </xf>
    <xf numFmtId="0" fontId="48" fillId="0" borderId="10" xfId="2" applyFont="1" applyBorder="1" applyAlignment="1">
      <alignment horizontal="center" vertical="center" shrinkToFit="1"/>
    </xf>
    <xf numFmtId="0" fontId="48" fillId="0" borderId="11" xfId="2" applyFont="1" applyBorder="1" applyAlignment="1">
      <alignment horizontal="center" vertical="center" shrinkToFit="1"/>
    </xf>
    <xf numFmtId="176" fontId="48" fillId="0" borderId="2" xfId="2" applyNumberFormat="1" applyFont="1" applyBorder="1" applyAlignment="1">
      <alignment horizontal="center" vertical="center" shrinkToFit="1"/>
    </xf>
    <xf numFmtId="176" fontId="48" fillId="0" borderId="3" xfId="2" applyNumberFormat="1" applyFont="1" applyBorder="1" applyAlignment="1">
      <alignment horizontal="center" vertical="center" shrinkToFit="1"/>
    </xf>
    <xf numFmtId="176" fontId="48" fillId="0" borderId="8" xfId="2" applyNumberFormat="1" applyFont="1" applyBorder="1" applyAlignment="1">
      <alignment horizontal="center" vertical="center" shrinkToFit="1"/>
    </xf>
    <xf numFmtId="0" fontId="48" fillId="0" borderId="13" xfId="2" applyFont="1" applyBorder="1" applyAlignment="1">
      <alignment horizontal="left" vertical="center" shrinkToFit="1"/>
    </xf>
    <xf numFmtId="4" fontId="48" fillId="0" borderId="1" xfId="2" applyNumberFormat="1" applyFont="1" applyBorder="1" applyAlignment="1">
      <alignment horizontal="center" vertical="center" shrinkToFit="1"/>
    </xf>
    <xf numFmtId="0" fontId="48" fillId="2" borderId="12" xfId="2" applyFont="1" applyFill="1" applyBorder="1" applyAlignment="1">
      <alignment horizontal="center" vertical="center" shrinkToFit="1"/>
    </xf>
    <xf numFmtId="202" fontId="49" fillId="0" borderId="9" xfId="1" applyNumberFormat="1" applyFont="1" applyBorder="1" applyAlignment="1" applyProtection="1">
      <alignment horizontal="center" vertical="center" shrinkToFit="1"/>
      <protection locked="0"/>
    </xf>
    <xf numFmtId="202" fontId="49" fillId="0" borderId="10" xfId="1" applyNumberFormat="1" applyFont="1" applyBorder="1" applyAlignment="1" applyProtection="1">
      <alignment horizontal="center" vertical="center" shrinkToFit="1"/>
      <protection locked="0"/>
    </xf>
    <xf numFmtId="202" fontId="49" fillId="0" borderId="11" xfId="1" applyNumberFormat="1" applyFont="1" applyBorder="1" applyAlignment="1" applyProtection="1">
      <alignment horizontal="center" vertical="center" shrinkToFit="1"/>
      <protection locked="0"/>
    </xf>
    <xf numFmtId="14" fontId="48" fillId="0" borderId="9" xfId="2" applyNumberFormat="1" applyFont="1" applyBorder="1" applyAlignment="1" applyProtection="1">
      <alignment horizontal="center" vertical="center"/>
      <protection locked="0"/>
    </xf>
    <xf numFmtId="0" fontId="48" fillId="0" borderId="11" xfId="2" applyFont="1" applyBorder="1" applyAlignment="1" applyProtection="1">
      <alignment horizontal="center" vertical="center"/>
      <protection locked="0"/>
    </xf>
    <xf numFmtId="0" fontId="48" fillId="0" borderId="12" xfId="2" applyFont="1" applyBorder="1" applyAlignment="1" applyProtection="1">
      <alignment horizontal="center" vertical="center" shrinkToFit="1"/>
      <protection locked="0"/>
    </xf>
    <xf numFmtId="0" fontId="48" fillId="0" borderId="4" xfId="2" applyFont="1" applyBorder="1" applyAlignment="1" applyProtection="1">
      <alignment horizontal="center" vertical="center" shrinkToFit="1"/>
      <protection locked="0"/>
    </xf>
    <xf numFmtId="202" fontId="49" fillId="0" borderId="2" xfId="1" applyNumberFormat="1" applyFont="1" applyBorder="1" applyAlignment="1" applyProtection="1">
      <alignment horizontal="center" vertical="center" shrinkToFit="1"/>
      <protection locked="0"/>
    </xf>
    <xf numFmtId="202" fontId="49" fillId="0" borderId="3" xfId="1" applyNumberFormat="1" applyFont="1" applyBorder="1" applyAlignment="1" applyProtection="1">
      <alignment horizontal="center" vertical="center" shrinkToFit="1"/>
      <protection locked="0"/>
    </xf>
    <xf numFmtId="202" fontId="49" fillId="0" borderId="8" xfId="1" applyNumberFormat="1" applyFont="1" applyBorder="1" applyAlignment="1" applyProtection="1">
      <alignment horizontal="center" vertical="center" shrinkToFit="1"/>
      <protection locked="0"/>
    </xf>
    <xf numFmtId="0" fontId="48" fillId="2" borderId="3" xfId="2" applyFont="1" applyFill="1" applyBorder="1" applyAlignment="1">
      <alignment horizontal="center" vertical="center"/>
    </xf>
    <xf numFmtId="14" fontId="48" fillId="0" borderId="2" xfId="2" applyNumberFormat="1" applyFont="1" applyBorder="1" applyAlignment="1" applyProtection="1">
      <alignment horizontal="center" vertical="center" shrinkToFit="1"/>
      <protection locked="0"/>
    </xf>
    <xf numFmtId="0" fontId="48" fillId="0" borderId="8" xfId="2" applyFont="1" applyBorder="1" applyAlignment="1" applyProtection="1">
      <alignment horizontal="center" vertical="center" shrinkToFit="1"/>
      <protection locked="0"/>
    </xf>
    <xf numFmtId="0" fontId="48" fillId="2" borderId="12" xfId="2" applyFont="1" applyFill="1" applyBorder="1" applyAlignment="1">
      <alignment horizontal="center" vertical="center" textRotation="255"/>
    </xf>
    <xf numFmtId="0" fontId="48" fillId="2" borderId="4" xfId="2" applyFont="1" applyFill="1" applyBorder="1" applyAlignment="1">
      <alignment horizontal="center" vertical="center" textRotation="255"/>
    </xf>
    <xf numFmtId="0" fontId="48" fillId="2" borderId="9" xfId="2" applyFont="1" applyFill="1" applyBorder="1" applyAlignment="1">
      <alignment horizontal="center" vertical="center" textRotation="255"/>
    </xf>
    <xf numFmtId="0" fontId="48" fillId="2" borderId="11" xfId="2" applyFont="1" applyFill="1" applyBorder="1" applyAlignment="1">
      <alignment horizontal="center" vertical="center" textRotation="255"/>
    </xf>
    <xf numFmtId="0" fontId="48" fillId="2" borderId="1" xfId="2" applyFont="1" applyFill="1" applyBorder="1" applyAlignment="1" applyProtection="1">
      <alignment horizontal="center" vertical="center"/>
      <protection locked="0"/>
    </xf>
    <xf numFmtId="0" fontId="48" fillId="0" borderId="1" xfId="2" applyFont="1" applyBorder="1" applyAlignment="1">
      <alignment horizontal="center" vertical="center" shrinkToFit="1"/>
    </xf>
    <xf numFmtId="0" fontId="52" fillId="0" borderId="6" xfId="2" applyFont="1" applyBorder="1" applyAlignment="1">
      <alignment horizontal="center" vertical="center" wrapText="1" shrinkToFit="1"/>
    </xf>
    <xf numFmtId="0" fontId="52" fillId="0" borderId="7" xfId="2" applyFont="1" applyBorder="1" applyAlignment="1">
      <alignment horizontal="center" vertical="center" shrinkToFit="1"/>
    </xf>
    <xf numFmtId="0" fontId="52" fillId="0" borderId="5" xfId="2" applyFont="1" applyBorder="1" applyAlignment="1">
      <alignment horizontal="center" vertical="center" shrinkToFit="1"/>
    </xf>
    <xf numFmtId="0" fontId="52" fillId="0" borderId="9" xfId="2" applyFont="1" applyBorder="1" applyAlignment="1">
      <alignment horizontal="center" vertical="center" shrinkToFit="1"/>
    </xf>
    <xf numFmtId="0" fontId="52" fillId="0" borderId="10" xfId="2" applyFont="1" applyBorder="1" applyAlignment="1">
      <alignment horizontal="center" vertical="center" shrinkToFit="1"/>
    </xf>
    <xf numFmtId="0" fontId="52" fillId="0" borderId="11" xfId="2" applyFont="1" applyBorder="1" applyAlignment="1">
      <alignment horizontal="center" vertical="center" shrinkToFit="1"/>
    </xf>
    <xf numFmtId="4" fontId="48" fillId="2" borderId="6" xfId="2" applyNumberFormat="1" applyFont="1" applyFill="1" applyBorder="1" applyAlignment="1">
      <alignment horizontal="center" vertical="center" shrinkToFit="1"/>
    </xf>
    <xf numFmtId="4" fontId="48" fillId="2" borderId="5" xfId="2" applyNumberFormat="1" applyFont="1" applyFill="1" applyBorder="1" applyAlignment="1">
      <alignment horizontal="center" vertical="center" shrinkToFit="1"/>
    </xf>
    <xf numFmtId="4" fontId="48" fillId="2" borderId="9" xfId="2" applyNumberFormat="1" applyFont="1" applyFill="1" applyBorder="1" applyAlignment="1">
      <alignment horizontal="center" vertical="center" shrinkToFit="1"/>
    </xf>
    <xf numFmtId="4" fontId="48" fillId="2" borderId="11" xfId="2" applyNumberFormat="1" applyFont="1" applyFill="1" applyBorder="1" applyAlignment="1">
      <alignment horizontal="center" vertical="center" shrinkToFit="1"/>
    </xf>
    <xf numFmtId="176" fontId="48" fillId="0" borderId="6" xfId="2" applyNumberFormat="1" applyFont="1" applyBorder="1" applyAlignment="1">
      <alignment horizontal="center" vertical="center" shrinkToFit="1"/>
    </xf>
    <xf numFmtId="176" fontId="48" fillId="0" borderId="7" xfId="2" applyNumberFormat="1" applyFont="1" applyBorder="1" applyAlignment="1">
      <alignment horizontal="center" vertical="center" shrinkToFit="1"/>
    </xf>
    <xf numFmtId="176" fontId="48" fillId="0" borderId="5" xfId="2" applyNumberFormat="1" applyFont="1" applyBorder="1" applyAlignment="1">
      <alignment horizontal="center" vertical="center" shrinkToFit="1"/>
    </xf>
    <xf numFmtId="176" fontId="48" fillId="0" borderId="9" xfId="2" applyNumberFormat="1" applyFont="1" applyBorder="1" applyAlignment="1">
      <alignment horizontal="center" vertical="center" shrinkToFit="1"/>
    </xf>
    <xf numFmtId="176" fontId="48" fillId="0" borderId="10" xfId="2" applyNumberFormat="1" applyFont="1" applyBorder="1" applyAlignment="1">
      <alignment horizontal="center" vertical="center" shrinkToFit="1"/>
    </xf>
    <xf numFmtId="176" fontId="48" fillId="0" borderId="11" xfId="2" applyNumberFormat="1" applyFont="1" applyBorder="1" applyAlignment="1">
      <alignment horizontal="center" vertical="center" shrinkToFit="1"/>
    </xf>
    <xf numFmtId="0" fontId="48" fillId="2" borderId="6" xfId="2" applyFont="1" applyFill="1" applyBorder="1" applyAlignment="1">
      <alignment horizontal="center" vertical="center"/>
    </xf>
    <xf numFmtId="0" fontId="48" fillId="2" borderId="2" xfId="2" applyFont="1" applyFill="1" applyBorder="1" applyAlignment="1" applyProtection="1">
      <alignment horizontal="center" vertical="center"/>
      <protection locked="0"/>
    </xf>
    <xf numFmtId="0" fontId="48" fillId="2" borderId="3"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protection locked="0"/>
    </xf>
    <xf numFmtId="203" fontId="48" fillId="0" borderId="1" xfId="2" applyNumberFormat="1"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0" fontId="48" fillId="2" borderId="6" xfId="2" applyFont="1" applyFill="1" applyBorder="1" applyAlignment="1">
      <alignment horizontal="center" vertical="center" textRotation="255"/>
    </xf>
    <xf numFmtId="0" fontId="48" fillId="2" borderId="5" xfId="2" applyFont="1" applyFill="1" applyBorder="1" applyAlignment="1">
      <alignment horizontal="center" vertical="center" textRotation="255"/>
    </xf>
    <xf numFmtId="0" fontId="48" fillId="0" borderId="13" xfId="2" applyFont="1" applyBorder="1" applyAlignment="1" applyProtection="1">
      <alignment horizontal="center" vertical="center" shrinkToFit="1"/>
      <protection locked="0"/>
    </xf>
    <xf numFmtId="0" fontId="48" fillId="2" borderId="13" xfId="2" applyFont="1" applyFill="1" applyBorder="1" applyAlignment="1">
      <alignment horizontal="center" vertical="center" textRotation="255"/>
    </xf>
    <xf numFmtId="0" fontId="48" fillId="0" borderId="14" xfId="2" applyFont="1" applyBorder="1" applyAlignment="1" applyProtection="1">
      <alignment horizontal="center" vertical="center"/>
      <protection locked="0"/>
    </xf>
    <xf numFmtId="0" fontId="48" fillId="2" borderId="7" xfId="2" applyFont="1" applyFill="1" applyBorder="1" applyAlignment="1">
      <alignment horizontal="center" vertical="center"/>
    </xf>
    <xf numFmtId="0" fontId="48" fillId="2" borderId="5" xfId="2" applyFont="1" applyFill="1" applyBorder="1" applyAlignment="1">
      <alignment horizontal="center" vertical="center"/>
    </xf>
    <xf numFmtId="0" fontId="48" fillId="2" borderId="2" xfId="2" applyFont="1" applyFill="1" applyBorder="1" applyAlignment="1">
      <alignment horizontal="center" vertical="center" justifyLastLine="1" shrinkToFit="1"/>
    </xf>
    <xf numFmtId="0" fontId="48" fillId="2" borderId="3" xfId="2" applyFont="1" applyFill="1" applyBorder="1" applyAlignment="1">
      <alignment horizontal="center" vertical="center" justifyLastLine="1" shrinkToFit="1"/>
    </xf>
    <xf numFmtId="0" fontId="48" fillId="2" borderId="8" xfId="2" applyFont="1" applyFill="1" applyBorder="1" applyAlignment="1">
      <alignment horizontal="center" vertical="center" justifyLastLine="1" shrinkToFit="1"/>
    </xf>
    <xf numFmtId="184" fontId="48" fillId="0" borderId="2" xfId="2" applyNumberFormat="1" applyFont="1" applyBorder="1" applyAlignment="1" applyProtection="1">
      <alignment horizontal="center" vertical="center"/>
      <protection locked="0"/>
    </xf>
    <xf numFmtId="184" fontId="48" fillId="0" borderId="3" xfId="2" applyNumberFormat="1" applyFont="1" applyBorder="1" applyAlignment="1" applyProtection="1">
      <alignment horizontal="center" vertical="center"/>
      <protection locked="0"/>
    </xf>
    <xf numFmtId="179" fontId="48" fillId="0" borderId="2" xfId="2" applyNumberFormat="1" applyFont="1" applyBorder="1" applyAlignment="1" applyProtection="1">
      <alignment horizontal="center" vertical="center"/>
      <protection locked="0"/>
    </xf>
    <xf numFmtId="179" fontId="48" fillId="0" borderId="3" xfId="2" applyNumberFormat="1" applyFont="1" applyBorder="1" applyAlignment="1" applyProtection="1">
      <alignment horizontal="center" vertical="center"/>
      <protection locked="0"/>
    </xf>
    <xf numFmtId="183" fontId="48" fillId="0" borderId="1" xfId="2" applyNumberFormat="1" applyFont="1" applyBorder="1" applyAlignment="1" applyProtection="1">
      <alignment horizontal="center" vertical="center"/>
      <protection locked="0"/>
    </xf>
    <xf numFmtId="181" fontId="48" fillId="0" borderId="2" xfId="2" applyNumberFormat="1" applyFont="1" applyBorder="1" applyAlignment="1" applyProtection="1">
      <alignment horizontal="center" vertical="center"/>
      <protection locked="0"/>
    </xf>
    <xf numFmtId="181" fontId="48" fillId="0" borderId="8" xfId="2" applyNumberFormat="1" applyFont="1" applyBorder="1" applyAlignment="1" applyProtection="1">
      <alignment horizontal="center" vertical="center"/>
      <protection locked="0"/>
    </xf>
    <xf numFmtId="0" fontId="48" fillId="0" borderId="2" xfId="2" applyFont="1" applyBorder="1" applyAlignment="1">
      <alignment horizontal="center" vertical="center"/>
    </xf>
    <xf numFmtId="0" fontId="48" fillId="0" borderId="3" xfId="2" applyFont="1" applyBorder="1" applyAlignment="1">
      <alignment horizontal="center" vertical="center"/>
    </xf>
    <xf numFmtId="0" fontId="48" fillId="0" borderId="8" xfId="2" applyFont="1" applyBorder="1" applyAlignment="1">
      <alignment horizontal="center" vertical="center"/>
    </xf>
    <xf numFmtId="182" fontId="48" fillId="0" borderId="1" xfId="2" applyNumberFormat="1" applyFont="1" applyBorder="1" applyAlignment="1" applyProtection="1">
      <alignment horizontal="center" vertical="center"/>
      <protection locked="0"/>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15" fillId="0" borderId="8" xfId="2"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15" fillId="0" borderId="2" xfId="7" applyBorder="1" applyAlignment="1">
      <alignment horizontal="center" vertical="center" shrinkToFit="1"/>
    </xf>
    <xf numFmtId="0" fontId="15" fillId="0" borderId="8" xfId="7"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30" fillId="0" borderId="1" xfId="7" applyFont="1" applyBorder="1" applyAlignment="1">
      <alignment horizontal="center" vertical="center" shrinkToFit="1"/>
    </xf>
    <xf numFmtId="0" fontId="26" fillId="2" borderId="14" xfId="2" applyFont="1" applyFill="1" applyBorder="1" applyAlignment="1" applyProtection="1">
      <alignment horizontal="center" vertical="center" wrapText="1" shrinkToFit="1"/>
      <protection locked="0"/>
    </xf>
    <xf numFmtId="0" fontId="26" fillId="2" borderId="13" xfId="2" applyFont="1" applyFill="1" applyBorder="1" applyAlignment="1" applyProtection="1">
      <alignment horizontal="center" vertical="center" wrapText="1" shrinkToFit="1"/>
      <protection locked="0"/>
    </xf>
    <xf numFmtId="0" fontId="36" fillId="2" borderId="14" xfId="2" applyFont="1" applyFill="1" applyBorder="1" applyAlignment="1" applyProtection="1">
      <alignment horizontal="center" vertical="center" wrapText="1" shrinkToFit="1"/>
      <protection locked="0"/>
    </xf>
    <xf numFmtId="0" fontId="36"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6" fillId="2" borderId="1" xfId="2" applyFont="1" applyFill="1" applyBorder="1" applyAlignment="1" applyProtection="1">
      <alignment horizontal="center" vertical="center" wrapText="1"/>
      <protection locked="0"/>
    </xf>
    <xf numFmtId="0" fontId="26"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6" fillId="2" borderId="14" xfId="2" applyFont="1" applyFill="1" applyBorder="1" applyAlignment="1" applyProtection="1">
      <alignment horizontal="center" vertical="center" wrapText="1"/>
      <protection locked="0"/>
    </xf>
    <xf numFmtId="0" fontId="26"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7" fontId="9" fillId="0" borderId="6" xfId="2" applyNumberFormat="1" applyFont="1" applyBorder="1" applyAlignment="1">
      <alignment horizontal="left" vertical="center"/>
    </xf>
    <xf numFmtId="197" fontId="9" fillId="0" borderId="7" xfId="2" applyNumberFormat="1" applyFont="1" applyBorder="1" applyAlignment="1">
      <alignment horizontal="left" vertical="center"/>
    </xf>
    <xf numFmtId="197"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7" fontId="9" fillId="0" borderId="2" xfId="2" applyNumberFormat="1" applyFont="1" applyBorder="1" applyAlignment="1">
      <alignment horizontal="left" vertical="center" shrinkToFit="1"/>
    </xf>
    <xf numFmtId="197" fontId="9" fillId="0" borderId="3" xfId="2" applyNumberFormat="1" applyFont="1" applyBorder="1" applyAlignment="1">
      <alignment horizontal="left" vertical="center" shrinkToFit="1"/>
    </xf>
    <xf numFmtId="197"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7" fontId="9" fillId="0" borderId="9" xfId="2" applyNumberFormat="1" applyFont="1" applyBorder="1" applyAlignment="1">
      <alignment horizontal="left" vertical="center"/>
    </xf>
    <xf numFmtId="197" fontId="9" fillId="0" borderId="10" xfId="2" applyNumberFormat="1" applyFont="1" applyBorder="1" applyAlignment="1">
      <alignment horizontal="left" vertical="center"/>
    </xf>
    <xf numFmtId="197"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7" fontId="16" fillId="0" borderId="6" xfId="2" applyNumberFormat="1" applyFont="1" applyBorder="1" applyAlignment="1">
      <alignment horizontal="center" vertical="center" wrapText="1" shrinkToFit="1"/>
    </xf>
    <xf numFmtId="197" fontId="16" fillId="0" borderId="7" xfId="2" applyNumberFormat="1" applyFont="1" applyBorder="1" applyAlignment="1">
      <alignment horizontal="center" vertical="center" wrapText="1" shrinkToFit="1"/>
    </xf>
    <xf numFmtId="197" fontId="16" fillId="0" borderId="5" xfId="2" applyNumberFormat="1" applyFont="1" applyBorder="1" applyAlignment="1">
      <alignment horizontal="center" vertical="center" wrapText="1" shrinkToFit="1"/>
    </xf>
    <xf numFmtId="197" fontId="16" fillId="0" borderId="9" xfId="2" applyNumberFormat="1" applyFont="1" applyBorder="1" applyAlignment="1">
      <alignment horizontal="center" vertical="center" wrapText="1" shrinkToFit="1"/>
    </xf>
    <xf numFmtId="197" fontId="16" fillId="0" borderId="10" xfId="2" applyNumberFormat="1" applyFont="1" applyBorder="1" applyAlignment="1">
      <alignment horizontal="center" vertical="center" wrapText="1" shrinkToFit="1"/>
    </xf>
    <xf numFmtId="197" fontId="16"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7" fontId="12" fillId="0" borderId="6" xfId="2" applyNumberFormat="1" applyFont="1" applyBorder="1" applyAlignment="1">
      <alignment horizontal="left" vertical="center"/>
    </xf>
    <xf numFmtId="197" fontId="12" fillId="0" borderId="7" xfId="2" applyNumberFormat="1" applyFont="1" applyBorder="1" applyAlignment="1">
      <alignment horizontal="left" vertical="center"/>
    </xf>
    <xf numFmtId="197"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7"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7" fontId="12" fillId="0" borderId="9" xfId="2" applyNumberFormat="1" applyFont="1" applyBorder="1" applyAlignment="1">
      <alignment horizontal="left" vertical="center"/>
    </xf>
    <xf numFmtId="197" fontId="12" fillId="0" borderId="10" xfId="2" applyNumberFormat="1" applyFont="1" applyBorder="1" applyAlignment="1">
      <alignment horizontal="left" vertical="center"/>
    </xf>
    <xf numFmtId="197"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7" fontId="27" fillId="0" borderId="6" xfId="2" applyNumberFormat="1" applyFont="1" applyBorder="1" applyAlignment="1">
      <alignment horizontal="center" vertical="center" wrapText="1" shrinkToFit="1"/>
    </xf>
    <xf numFmtId="197" fontId="27" fillId="0" borderId="7" xfId="2" applyNumberFormat="1" applyFont="1" applyBorder="1" applyAlignment="1">
      <alignment horizontal="center" vertical="center" wrapText="1" shrinkToFit="1"/>
    </xf>
    <xf numFmtId="197" fontId="27" fillId="0" borderId="5" xfId="2" applyNumberFormat="1" applyFont="1" applyBorder="1" applyAlignment="1">
      <alignment horizontal="center" vertical="center" wrapText="1" shrinkToFit="1"/>
    </xf>
    <xf numFmtId="197" fontId="27" fillId="0" borderId="9" xfId="2" applyNumberFormat="1" applyFont="1" applyBorder="1" applyAlignment="1">
      <alignment horizontal="center" vertical="center" wrapText="1" shrinkToFit="1"/>
    </xf>
    <xf numFmtId="197" fontId="27" fillId="0" borderId="10" xfId="2" applyNumberFormat="1" applyFont="1" applyBorder="1" applyAlignment="1">
      <alignment horizontal="center" vertical="center" wrapText="1" shrinkToFit="1"/>
    </xf>
    <xf numFmtId="197" fontId="27" fillId="0" borderId="11" xfId="2" applyNumberFormat="1" applyFont="1" applyBorder="1" applyAlignment="1">
      <alignment horizontal="center" vertical="center" wrapText="1" shrinkToFit="1"/>
    </xf>
    <xf numFmtId="0" fontId="52" fillId="0" borderId="10" xfId="2" applyFont="1" applyBorder="1" applyAlignment="1" applyProtection="1">
      <alignment horizontal="left" vertical="top" wrapText="1"/>
      <protection locked="0"/>
    </xf>
    <xf numFmtId="198" fontId="48" fillId="0" borderId="6" xfId="2" applyNumberFormat="1" applyFont="1" applyBorder="1" applyAlignment="1" applyProtection="1">
      <alignment horizontal="center" vertical="center"/>
      <protection locked="0"/>
    </xf>
    <xf numFmtId="198" fontId="48" fillId="0" borderId="5" xfId="2" applyNumberFormat="1" applyFont="1" applyBorder="1" applyAlignment="1" applyProtection="1">
      <alignment horizontal="center" vertical="center"/>
      <protection locked="0"/>
    </xf>
    <xf numFmtId="198" fontId="48" fillId="0" borderId="9" xfId="2" applyNumberFormat="1" applyFont="1" applyBorder="1" applyAlignment="1" applyProtection="1">
      <alignment horizontal="center" vertical="center"/>
      <protection locked="0"/>
    </xf>
    <xf numFmtId="198" fontId="48" fillId="0" borderId="11" xfId="2" applyNumberFormat="1" applyFont="1" applyBorder="1" applyAlignment="1" applyProtection="1">
      <alignment horizontal="center" vertical="center"/>
      <protection locked="0"/>
    </xf>
    <xf numFmtId="0" fontId="54" fillId="2" borderId="6" xfId="2" applyFont="1" applyFill="1" applyBorder="1" applyAlignment="1">
      <alignment horizontal="center" vertical="center" wrapText="1" shrinkToFit="1"/>
    </xf>
    <xf numFmtId="0" fontId="54" fillId="2" borderId="5" xfId="2" applyFont="1" applyFill="1" applyBorder="1" applyAlignment="1">
      <alignment horizontal="center" vertical="center" wrapText="1" shrinkToFit="1"/>
    </xf>
    <xf numFmtId="0" fontId="54" fillId="2" borderId="9" xfId="2" applyFont="1" applyFill="1" applyBorder="1" applyAlignment="1">
      <alignment horizontal="center" vertical="center" wrapText="1" shrinkToFit="1"/>
    </xf>
    <xf numFmtId="0" fontId="54" fillId="2" borderId="11" xfId="2" applyFont="1" applyFill="1" applyBorder="1" applyAlignment="1">
      <alignment horizontal="center" vertical="center" wrapText="1" shrinkToFit="1"/>
    </xf>
    <xf numFmtId="199" fontId="48" fillId="0" borderId="2" xfId="2" applyNumberFormat="1" applyFont="1" applyBorder="1" applyAlignment="1" applyProtection="1">
      <alignment horizontal="center" vertical="center"/>
      <protection locked="0"/>
    </xf>
    <xf numFmtId="199" fontId="48" fillId="0" borderId="8" xfId="2" applyNumberFormat="1" applyFont="1" applyBorder="1" applyAlignment="1" applyProtection="1">
      <alignment horizontal="center" vertical="center"/>
      <protection locked="0"/>
    </xf>
    <xf numFmtId="199" fontId="48" fillId="0" borderId="3" xfId="2" applyNumberFormat="1" applyFont="1" applyBorder="1" applyAlignment="1" applyProtection="1">
      <alignment horizontal="center" vertical="center"/>
      <protection locked="0"/>
    </xf>
    <xf numFmtId="0" fontId="48" fillId="2" borderId="1" xfId="2" applyFont="1" applyFill="1" applyBorder="1" applyAlignment="1">
      <alignment horizontal="center" vertical="center" wrapText="1"/>
    </xf>
    <xf numFmtId="0" fontId="51" fillId="0" borderId="1" xfId="2" applyFont="1" applyBorder="1" applyAlignment="1" applyProtection="1">
      <alignment horizontal="center" vertical="center"/>
      <protection locked="0"/>
    </xf>
    <xf numFmtId="0" fontId="48" fillId="2" borderId="6" xfId="2" applyFont="1" applyFill="1" applyBorder="1" applyAlignment="1">
      <alignment horizontal="center" vertical="center" wrapText="1" shrinkToFit="1"/>
    </xf>
    <xf numFmtId="0" fontId="48" fillId="2" borderId="5" xfId="2" applyFont="1" applyFill="1" applyBorder="1" applyAlignment="1">
      <alignment horizontal="center" vertical="center" wrapText="1" shrinkToFit="1"/>
    </xf>
    <xf numFmtId="0" fontId="48" fillId="2" borderId="12" xfId="2" applyFont="1" applyFill="1" applyBorder="1" applyAlignment="1">
      <alignment horizontal="center" vertical="center" wrapText="1" shrinkToFit="1"/>
    </xf>
    <xf numFmtId="0" fontId="48" fillId="2" borderId="4" xfId="2" applyFont="1" applyFill="1" applyBorder="1" applyAlignment="1">
      <alignment horizontal="center" vertical="center" wrapText="1" shrinkToFit="1"/>
    </xf>
    <xf numFmtId="0" fontId="48" fillId="2" borderId="9" xfId="2" applyFont="1" applyFill="1" applyBorder="1" applyAlignment="1">
      <alignment horizontal="center" vertical="center" wrapText="1" shrinkToFit="1"/>
    </xf>
    <xf numFmtId="0" fontId="48" fillId="2" borderId="11" xfId="2" applyFont="1" applyFill="1" applyBorder="1" applyAlignment="1">
      <alignment horizontal="center" vertical="center" wrapText="1" shrinkToFit="1"/>
    </xf>
    <xf numFmtId="0" fontId="48" fillId="2" borderId="14" xfId="2" applyFont="1" applyFill="1" applyBorder="1" applyAlignment="1">
      <alignment horizontal="center" vertical="center" wrapText="1" shrinkToFit="1"/>
    </xf>
    <xf numFmtId="0" fontId="48" fillId="2" borderId="15" xfId="2" applyFont="1" applyFill="1" applyBorder="1" applyAlignment="1">
      <alignment horizontal="center" vertical="center" wrapText="1" shrinkToFit="1"/>
    </xf>
    <xf numFmtId="0" fontId="48" fillId="2" borderId="13" xfId="2" applyFont="1" applyFill="1" applyBorder="1" applyAlignment="1">
      <alignment horizontal="center" vertical="center" wrapText="1" shrinkToFit="1"/>
    </xf>
    <xf numFmtId="198" fontId="48" fillId="0" borderId="2" xfId="2" applyNumberFormat="1" applyFont="1" applyBorder="1" applyAlignment="1" applyProtection="1">
      <alignment horizontal="center" vertical="center"/>
      <protection locked="0"/>
    </xf>
    <xf numFmtId="198" fontId="48" fillId="0" borderId="8" xfId="2" applyNumberFormat="1" applyFont="1" applyBorder="1" applyAlignment="1" applyProtection="1">
      <alignment horizontal="center" vertical="center"/>
      <protection locked="0"/>
    </xf>
    <xf numFmtId="198" fontId="48" fillId="0" borderId="12" xfId="2" applyNumberFormat="1" applyFont="1" applyBorder="1" applyAlignment="1" applyProtection="1">
      <alignment horizontal="center" vertical="center"/>
      <protection locked="0"/>
    </xf>
    <xf numFmtId="198" fontId="48" fillId="0" borderId="4" xfId="2" applyNumberFormat="1" applyFont="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53" fillId="2" borderId="14" xfId="2" applyFont="1" applyFill="1" applyBorder="1" applyAlignment="1" applyProtection="1">
      <alignment horizontal="center" vertical="center"/>
      <protection locked="0"/>
    </xf>
    <xf numFmtId="0" fontId="53" fillId="2" borderId="13" xfId="2" applyFont="1" applyFill="1" applyBorder="1" applyAlignment="1" applyProtection="1">
      <alignment horizontal="center" vertical="center"/>
      <protection locked="0"/>
    </xf>
    <xf numFmtId="198" fontId="48" fillId="0" borderId="3" xfId="2" applyNumberFormat="1" applyFont="1" applyBorder="1" applyAlignment="1" applyProtection="1">
      <alignment horizontal="center" vertical="center"/>
      <protection locked="0"/>
    </xf>
    <xf numFmtId="0" fontId="48" fillId="0" borderId="14" xfId="2" applyFont="1" applyBorder="1" applyAlignment="1">
      <alignment horizontal="center" vertical="center" shrinkToFit="1"/>
    </xf>
    <xf numFmtId="0" fontId="48" fillId="0" borderId="13" xfId="2" applyFont="1" applyBorder="1" applyAlignment="1">
      <alignment horizontal="center" vertical="center" shrinkToFit="1"/>
    </xf>
    <xf numFmtId="202" fontId="48" fillId="0" borderId="2" xfId="2" applyNumberFormat="1" applyFont="1" applyBorder="1" applyAlignment="1">
      <alignment horizontal="center" vertical="center" shrinkToFit="1"/>
    </xf>
    <xf numFmtId="202" fontId="48" fillId="0" borderId="3" xfId="2" applyNumberFormat="1" applyFont="1" applyBorder="1" applyAlignment="1">
      <alignment horizontal="center" vertical="center" shrinkToFit="1"/>
    </xf>
    <xf numFmtId="202" fontId="48" fillId="0" borderId="8" xfId="2" applyNumberFormat="1" applyFont="1" applyBorder="1" applyAlignment="1">
      <alignment horizontal="center" vertical="center" shrinkToFit="1"/>
    </xf>
    <xf numFmtId="0" fontId="48" fillId="2" borderId="6" xfId="2" applyFont="1" applyFill="1" applyBorder="1" applyAlignment="1" applyProtection="1">
      <alignment horizontal="center" vertical="center"/>
      <protection locked="0"/>
    </xf>
    <xf numFmtId="0" fontId="48" fillId="2" borderId="9" xfId="2" applyFont="1" applyFill="1" applyBorder="1" applyAlignment="1" applyProtection="1">
      <alignment horizontal="center" vertical="center"/>
      <protection locked="0"/>
    </xf>
    <xf numFmtId="177" fontId="48" fillId="4" borderId="2" xfId="2" applyNumberFormat="1" applyFont="1" applyFill="1" applyBorder="1" applyAlignment="1">
      <alignment horizontal="center" vertical="center" shrinkToFit="1"/>
    </xf>
    <xf numFmtId="177" fontId="48" fillId="4" borderId="3" xfId="2" applyNumberFormat="1" applyFont="1" applyFill="1" applyBorder="1" applyAlignment="1">
      <alignment horizontal="center" vertical="center" shrinkToFit="1"/>
    </xf>
    <xf numFmtId="177" fontId="48" fillId="4" borderId="8" xfId="2" applyNumberFormat="1" applyFont="1" applyFill="1" applyBorder="1" applyAlignment="1">
      <alignment horizontal="center" vertical="center" shrinkToFit="1"/>
    </xf>
    <xf numFmtId="49" fontId="48" fillId="0" borderId="1" xfId="2" applyNumberFormat="1" applyFont="1" applyBorder="1" applyAlignment="1">
      <alignment horizontal="center" vertical="center"/>
    </xf>
    <xf numFmtId="0" fontId="48" fillId="0" borderId="7" xfId="2" applyFont="1" applyBorder="1" applyAlignment="1">
      <alignment horizontal="center" vertical="center" wrapText="1" shrinkToFit="1"/>
    </xf>
    <xf numFmtId="0" fontId="48" fillId="0" borderId="10" xfId="2" applyFont="1" applyBorder="1" applyAlignment="1">
      <alignment horizontal="center" vertical="center" wrapText="1" shrinkToFit="1"/>
    </xf>
    <xf numFmtId="176" fontId="48" fillId="2" borderId="14" xfId="2" applyNumberFormat="1" applyFont="1" applyFill="1" applyBorder="1" applyAlignment="1">
      <alignment horizontal="center" vertical="center" shrinkToFit="1"/>
    </xf>
    <xf numFmtId="176" fontId="48" fillId="2" borderId="13" xfId="2" applyNumberFormat="1" applyFont="1" applyFill="1" applyBorder="1" applyAlignment="1">
      <alignment horizontal="center" vertical="center" shrinkToFit="1"/>
    </xf>
    <xf numFmtId="178" fontId="48" fillId="0" borderId="2" xfId="2" applyNumberFormat="1" applyFont="1" applyBorder="1" applyAlignment="1" applyProtection="1">
      <alignment horizontal="center" vertical="center" shrinkToFit="1"/>
      <protection locked="0"/>
    </xf>
    <xf numFmtId="178" fontId="48" fillId="0" borderId="8" xfId="2" applyNumberFormat="1" applyFont="1" applyBorder="1" applyAlignment="1" applyProtection="1">
      <alignment horizontal="center" vertical="center" shrinkToFit="1"/>
      <protection locked="0"/>
    </xf>
    <xf numFmtId="0" fontId="38" fillId="0" borderId="1" xfId="0" applyFont="1" applyBorder="1" applyAlignment="1">
      <alignment horizontal="center" vertical="center" shrinkToFit="1"/>
    </xf>
    <xf numFmtId="0" fontId="48" fillId="0" borderId="3" xfId="2" applyFont="1" applyBorder="1" applyAlignment="1" applyProtection="1">
      <alignment horizontal="center" vertical="center" shrinkToFit="1"/>
      <protection locked="0"/>
    </xf>
    <xf numFmtId="0" fontId="38" fillId="0" borderId="1" xfId="0" applyFont="1" applyBorder="1" applyAlignment="1">
      <alignment horizontal="center" vertical="center"/>
    </xf>
    <xf numFmtId="0" fontId="48" fillId="2" borderId="1" xfId="2" applyFont="1" applyFill="1" applyBorder="1" applyAlignment="1">
      <alignment horizontal="center" vertical="center" textRotation="255"/>
    </xf>
    <xf numFmtId="0" fontId="48" fillId="2" borderId="12" xfId="2" applyFont="1" applyFill="1" applyBorder="1" applyAlignment="1">
      <alignment horizontal="center" vertical="center" wrapText="1"/>
    </xf>
    <xf numFmtId="0" fontId="48" fillId="2" borderId="4" xfId="2" applyFont="1" applyFill="1" applyBorder="1" applyAlignment="1">
      <alignment horizontal="center" vertical="center"/>
    </xf>
    <xf numFmtId="0" fontId="48" fillId="2" borderId="15"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6" xfId="2" applyFont="1" applyFill="1" applyBorder="1" applyAlignment="1">
      <alignment horizontal="center" vertical="center" wrapText="1"/>
    </xf>
    <xf numFmtId="0" fontId="48" fillId="2" borderId="5" xfId="2" applyFont="1" applyFill="1" applyBorder="1" applyAlignment="1">
      <alignment horizontal="center" vertical="center" wrapText="1"/>
    </xf>
    <xf numFmtId="0" fontId="48" fillId="2" borderId="9" xfId="2" applyFont="1" applyFill="1" applyBorder="1" applyAlignment="1">
      <alignment horizontal="center" vertical="center" wrapText="1"/>
    </xf>
    <xf numFmtId="0" fontId="48" fillId="2" borderId="11" xfId="2" applyFont="1" applyFill="1" applyBorder="1" applyAlignment="1">
      <alignment horizontal="center" vertical="center" wrapText="1"/>
    </xf>
    <xf numFmtId="0" fontId="48" fillId="2" borderId="7" xfId="2" applyFont="1" applyFill="1" applyBorder="1" applyAlignment="1" applyProtection="1">
      <alignment horizontal="center" vertical="center"/>
      <protection locked="0"/>
    </xf>
    <xf numFmtId="0" fontId="48" fillId="2" borderId="5" xfId="2" applyFont="1" applyFill="1" applyBorder="1" applyAlignment="1" applyProtection="1">
      <alignment horizontal="center" vertical="center"/>
      <protection locked="0"/>
    </xf>
    <xf numFmtId="0" fontId="48" fillId="2" borderId="10" xfId="2" applyFont="1" applyFill="1" applyBorder="1" applyAlignment="1" applyProtection="1">
      <alignment horizontal="center" vertical="center"/>
      <protection locked="0"/>
    </xf>
    <xf numFmtId="0" fontId="48" fillId="2" borderId="11" xfId="2" applyFont="1" applyFill="1" applyBorder="1" applyAlignment="1" applyProtection="1">
      <alignment horizontal="center" vertical="center"/>
      <protection locked="0"/>
    </xf>
    <xf numFmtId="0" fontId="48" fillId="2" borderId="7" xfId="2" applyFont="1" applyFill="1" applyBorder="1" applyAlignment="1">
      <alignment horizontal="center" vertical="center" wrapText="1"/>
    </xf>
    <xf numFmtId="0" fontId="48" fillId="2" borderId="10" xfId="2" applyFont="1" applyFill="1" applyBorder="1" applyAlignment="1">
      <alignment horizontal="center" vertical="center" wrapText="1"/>
    </xf>
    <xf numFmtId="0" fontId="48" fillId="2" borderId="14" xfId="2" applyFont="1" applyFill="1" applyBorder="1" applyAlignment="1">
      <alignment horizontal="center" vertical="center" wrapText="1"/>
    </xf>
    <xf numFmtId="0" fontId="48" fillId="2" borderId="13" xfId="2" applyFont="1" applyFill="1" applyBorder="1" applyAlignment="1">
      <alignment horizontal="center" vertical="center" wrapText="1"/>
    </xf>
    <xf numFmtId="0" fontId="38" fillId="0" borderId="1" xfId="0" applyFont="1" applyBorder="1" applyAlignment="1">
      <alignment horizontal="center" vertical="center" wrapText="1"/>
    </xf>
    <xf numFmtId="0" fontId="48" fillId="2" borderId="1" xfId="2" applyFont="1" applyFill="1" applyBorder="1" applyAlignment="1">
      <alignment horizontal="center" vertical="center"/>
    </xf>
    <xf numFmtId="0" fontId="52" fillId="2" borderId="1" xfId="2" applyFont="1" applyFill="1" applyBorder="1" applyAlignment="1">
      <alignment horizontal="center" vertical="center"/>
    </xf>
    <xf numFmtId="0" fontId="52" fillId="2" borderId="1" xfId="2" applyFont="1" applyFill="1" applyBorder="1" applyAlignment="1">
      <alignment horizontal="center" vertical="center" wrapText="1" shrinkToFit="1"/>
    </xf>
    <xf numFmtId="0" fontId="47" fillId="0" borderId="10" xfId="2" applyFont="1" applyBorder="1" applyAlignment="1">
      <alignment horizontal="left" vertical="center"/>
    </xf>
    <xf numFmtId="0" fontId="47" fillId="0" borderId="0" xfId="2" applyFont="1" applyAlignment="1">
      <alignment horizontal="left" vertical="center"/>
    </xf>
    <xf numFmtId="0" fontId="48" fillId="0" borderId="14" xfId="2" applyFont="1" applyBorder="1" applyAlignment="1">
      <alignment horizontal="left" vertical="center"/>
    </xf>
    <xf numFmtId="0" fontId="48" fillId="0" borderId="6" xfId="2" applyFont="1" applyBorder="1" applyAlignment="1">
      <alignment horizontal="center" vertical="center" wrapText="1" shrinkToFit="1"/>
    </xf>
    <xf numFmtId="0" fontId="38" fillId="0" borderId="5" xfId="0" applyFont="1" applyBorder="1" applyAlignment="1">
      <alignment horizontal="center" vertical="center" wrapText="1" shrinkToFit="1"/>
    </xf>
    <xf numFmtId="0" fontId="48" fillId="2" borderId="7" xfId="2" applyFont="1" applyFill="1" applyBorder="1" applyAlignment="1">
      <alignment horizontal="center" vertical="center" wrapText="1" shrinkToFi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176" fontId="48" fillId="0" borderId="6" xfId="2" applyNumberFormat="1" applyFont="1" applyBorder="1" applyAlignment="1">
      <alignment horizontal="center" vertical="center"/>
    </xf>
    <xf numFmtId="176" fontId="48" fillId="0" borderId="5" xfId="2" applyNumberFormat="1" applyFont="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48" fillId="0" borderId="13" xfId="2" applyFont="1" applyBorder="1" applyAlignment="1">
      <alignment horizontal="left" vertical="center"/>
    </xf>
    <xf numFmtId="0" fontId="48" fillId="2" borderId="2" xfId="2" applyFont="1" applyFill="1" applyBorder="1" applyAlignment="1">
      <alignment horizontal="center" vertical="center" wrapText="1"/>
    </xf>
    <xf numFmtId="0" fontId="48" fillId="2" borderId="8" xfId="2" applyFont="1" applyFill="1" applyBorder="1" applyAlignment="1">
      <alignment horizontal="center" vertical="center" wrapText="1"/>
    </xf>
    <xf numFmtId="0" fontId="48" fillId="0" borderId="9" xfId="2" applyFont="1" applyBorder="1" applyAlignment="1">
      <alignment horizontal="center" vertical="center" wrapText="1" shrinkToFit="1"/>
    </xf>
    <xf numFmtId="0" fontId="13" fillId="0" borderId="10" xfId="2" applyFont="1" applyBorder="1" applyAlignment="1">
      <alignment horizontal="left" vertical="center"/>
    </xf>
    <xf numFmtId="0" fontId="48" fillId="0" borderId="6" xfId="2" applyFont="1" applyBorder="1" applyAlignment="1">
      <alignment horizontal="left" vertical="center"/>
    </xf>
    <xf numFmtId="0" fontId="48" fillId="0" borderId="7" xfId="2" applyFont="1" applyBorder="1" applyAlignment="1">
      <alignment horizontal="left" vertical="center"/>
    </xf>
    <xf numFmtId="0" fontId="48" fillId="0" borderId="5" xfId="2" applyFont="1" applyBorder="1" applyAlignment="1">
      <alignment horizontal="left" vertical="center"/>
    </xf>
    <xf numFmtId="0" fontId="46" fillId="0" borderId="6" xfId="2" applyFont="1" applyBorder="1" applyAlignment="1">
      <alignment horizontal="center" vertical="center" wrapText="1" shrinkToFit="1"/>
    </xf>
    <xf numFmtId="0" fontId="46" fillId="0" borderId="7" xfId="2" applyFont="1" applyBorder="1" applyAlignment="1">
      <alignment horizontal="center" vertical="center" wrapText="1" shrinkToFit="1"/>
    </xf>
    <xf numFmtId="0" fontId="46" fillId="0" borderId="5" xfId="2" applyFont="1" applyBorder="1" applyAlignment="1">
      <alignment horizontal="center" vertical="center" wrapText="1" shrinkToFit="1"/>
    </xf>
    <xf numFmtId="0" fontId="48" fillId="0" borderId="9" xfId="2" applyFont="1" applyBorder="1" applyAlignment="1">
      <alignment horizontal="left" vertical="center"/>
    </xf>
    <xf numFmtId="0" fontId="48" fillId="0" borderId="10" xfId="2" applyFont="1" applyBorder="1" applyAlignment="1">
      <alignment horizontal="left" vertical="center"/>
    </xf>
    <xf numFmtId="0" fontId="48" fillId="0" borderId="11" xfId="2" applyFont="1" applyBorder="1" applyAlignment="1">
      <alignment horizontal="left" vertical="center"/>
    </xf>
    <xf numFmtId="0" fontId="48" fillId="0" borderId="11" xfId="2" applyFont="1" applyBorder="1" applyAlignment="1">
      <alignment horizontal="center" vertical="center" wrapText="1" shrinkToFit="1"/>
    </xf>
    <xf numFmtId="0" fontId="48" fillId="2" borderId="12" xfId="2" applyFont="1" applyFill="1" applyBorder="1" applyAlignment="1">
      <alignment horizontal="center" vertical="center"/>
    </xf>
    <xf numFmtId="0" fontId="48" fillId="2" borderId="15" xfId="2" applyFont="1" applyFill="1" applyBorder="1" applyAlignment="1">
      <alignment horizontal="center" vertical="center"/>
    </xf>
    <xf numFmtId="0" fontId="38" fillId="0" borderId="13" xfId="0" applyFont="1" applyBorder="1" applyAlignment="1">
      <alignment horizontal="center" vertical="center"/>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48" fillId="0" borderId="52" xfId="2" applyFont="1" applyBorder="1" applyAlignment="1" applyProtection="1">
      <alignment horizontal="center" vertical="center" shrinkToFit="1"/>
      <protection locked="0"/>
    </xf>
    <xf numFmtId="0" fontId="38" fillId="0" borderId="1" xfId="0" applyFont="1" applyBorder="1" applyAlignment="1">
      <alignment horizontal="center" vertical="center" textRotation="255"/>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30" fillId="0" borderId="3" xfId="0" applyFont="1" applyBorder="1" applyAlignment="1">
      <alignment horizontal="center" vertical="center" wrapText="1"/>
    </xf>
    <xf numFmtId="0" fontId="30"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30" fillId="0" borderId="3" xfId="0" applyFont="1" applyBorder="1">
      <alignment vertical="center"/>
    </xf>
    <xf numFmtId="0" fontId="30"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30" fillId="0" borderId="9" xfId="0" applyFont="1" applyBorder="1" applyAlignment="1">
      <alignment horizontal="center" vertical="center" wrapText="1" shrinkToFit="1"/>
    </xf>
    <xf numFmtId="0" fontId="30" fillId="0" borderId="10" xfId="0" applyFont="1" applyBorder="1" applyAlignment="1">
      <alignment horizontal="center" vertical="center" wrapText="1" shrinkToFit="1"/>
    </xf>
    <xf numFmtId="0" fontId="30" fillId="0" borderId="11" xfId="0" applyFont="1" applyBorder="1" applyAlignment="1">
      <alignment horizontal="center" vertical="center" wrapText="1" shrinkToFit="1"/>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27" fillId="0" borderId="6" xfId="2" applyFont="1" applyBorder="1" applyAlignment="1">
      <alignment horizontal="center" vertical="center" wrapText="1" shrinkToFit="1"/>
    </xf>
    <xf numFmtId="0" fontId="27" fillId="0" borderId="7" xfId="2" applyFont="1" applyBorder="1" applyAlignment="1">
      <alignment horizontal="center" vertical="center" wrapText="1" shrinkToFit="1"/>
    </xf>
    <xf numFmtId="0" fontId="27"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6" fillId="2" borderId="1"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8" fillId="0" borderId="7" xfId="2" applyFont="1" applyBorder="1" applyAlignment="1" applyProtection="1">
      <alignment vertical="center" wrapText="1"/>
      <protection locked="0"/>
    </xf>
    <xf numFmtId="0" fontId="38" fillId="0" borderId="7" xfId="12" applyFont="1" applyBorder="1" applyAlignment="1">
      <alignment vertical="center" wrapText="1"/>
    </xf>
    <xf numFmtId="0" fontId="38" fillId="0" borderId="0" xfId="12" applyFont="1" applyAlignment="1">
      <alignment vertical="center" wrapText="1"/>
    </xf>
    <xf numFmtId="0" fontId="46"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6" fillId="2" borderId="1" xfId="2" applyFont="1" applyFill="1" applyBorder="1" applyAlignment="1">
      <alignment horizontal="center" vertical="center" shrinkToFit="1"/>
    </xf>
    <xf numFmtId="0" fontId="56" fillId="0" borderId="3" xfId="2" applyFont="1" applyBorder="1" applyAlignment="1" applyProtection="1">
      <alignment horizontal="center" vertical="center" shrinkToFit="1"/>
      <protection locked="0"/>
    </xf>
    <xf numFmtId="0" fontId="56" fillId="2" borderId="2" xfId="2" applyFont="1" applyFill="1" applyBorder="1" applyAlignment="1">
      <alignment horizontal="center" vertical="center" shrinkToFit="1"/>
    </xf>
    <xf numFmtId="0" fontId="56" fillId="2" borderId="3" xfId="2" applyFont="1" applyFill="1" applyBorder="1" applyAlignment="1">
      <alignment horizontal="center" vertical="center" shrinkToFit="1"/>
    </xf>
    <xf numFmtId="176" fontId="56" fillId="0" borderId="2" xfId="2" applyNumberFormat="1" applyFont="1" applyBorder="1" applyAlignment="1" applyProtection="1">
      <alignment horizontal="center" vertical="center" shrinkToFit="1"/>
      <protection locked="0"/>
    </xf>
    <xf numFmtId="176" fontId="56" fillId="0" borderId="3" xfId="2" applyNumberFormat="1" applyFont="1" applyBorder="1" applyAlignment="1" applyProtection="1">
      <alignment horizontal="center" vertical="center" shrinkToFit="1"/>
      <protection locked="0"/>
    </xf>
    <xf numFmtId="176" fontId="56" fillId="0" borderId="8" xfId="2" applyNumberFormat="1" applyFont="1" applyBorder="1" applyAlignment="1" applyProtection="1">
      <alignment horizontal="center" vertical="center" shrinkToFit="1"/>
      <protection locked="0"/>
    </xf>
    <xf numFmtId="0" fontId="56" fillId="2" borderId="8" xfId="2" applyFont="1" applyFill="1" applyBorder="1" applyAlignment="1">
      <alignment horizontal="center" vertical="center" shrinkToFit="1"/>
    </xf>
    <xf numFmtId="0" fontId="56" fillId="0" borderId="2" xfId="2" applyFont="1" applyBorder="1" applyAlignment="1" applyProtection="1">
      <alignment horizontal="center" vertical="center" shrinkToFit="1"/>
      <protection locked="0"/>
    </xf>
    <xf numFmtId="0" fontId="56" fillId="2" borderId="2" xfId="2" applyFont="1" applyFill="1" applyBorder="1" applyAlignment="1" applyProtection="1">
      <alignment horizontal="center" vertical="center" shrinkToFit="1"/>
      <protection locked="0"/>
    </xf>
    <xf numFmtId="0" fontId="56"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6" fillId="2" borderId="14" xfId="4" applyFont="1" applyFill="1" applyBorder="1" applyAlignment="1">
      <alignment horizontal="center" vertical="center" wrapText="1"/>
    </xf>
    <xf numFmtId="0" fontId="46" fillId="2" borderId="15" xfId="4" applyFont="1" applyFill="1" applyBorder="1" applyAlignment="1">
      <alignment horizontal="center" vertical="center" wrapText="1"/>
    </xf>
    <xf numFmtId="0" fontId="46" fillId="2" borderId="13" xfId="4" applyFont="1" applyFill="1" applyBorder="1" applyAlignment="1">
      <alignment horizontal="center" vertical="center" wrapText="1"/>
    </xf>
    <xf numFmtId="0" fontId="46" fillId="2" borderId="1" xfId="4" applyFont="1" applyFill="1" applyBorder="1" applyAlignment="1">
      <alignment horizontal="center" vertical="center" wrapText="1"/>
    </xf>
    <xf numFmtId="0" fontId="46" fillId="0" borderId="6" xfId="4" applyFont="1" applyBorder="1" applyAlignment="1">
      <alignment horizontal="left" vertical="top" shrinkToFit="1"/>
    </xf>
    <xf numFmtId="0" fontId="46" fillId="0" borderId="7" xfId="4" applyFont="1" applyBorder="1" applyAlignment="1">
      <alignment horizontal="left" vertical="top" shrinkToFit="1"/>
    </xf>
    <xf numFmtId="0" fontId="46" fillId="0" borderId="5" xfId="4" applyFont="1" applyBorder="1" applyAlignment="1">
      <alignment horizontal="left" vertical="top" shrinkToFit="1"/>
    </xf>
    <xf numFmtId="0" fontId="46" fillId="0" borderId="12" xfId="4" applyFont="1" applyBorder="1" applyAlignment="1">
      <alignment horizontal="left" vertical="top" shrinkToFit="1"/>
    </xf>
    <xf numFmtId="0" fontId="46" fillId="0" borderId="0" xfId="4" applyFont="1" applyAlignment="1">
      <alignment horizontal="left" vertical="top" shrinkToFit="1"/>
    </xf>
    <xf numFmtId="0" fontId="46" fillId="0" borderId="4" xfId="4" applyFont="1" applyBorder="1" applyAlignment="1">
      <alignment horizontal="left" vertical="top" shrinkToFit="1"/>
    </xf>
    <xf numFmtId="0" fontId="46" fillId="0" borderId="9" xfId="4" applyFont="1" applyBorder="1" applyAlignment="1">
      <alignment horizontal="left" vertical="top" shrinkToFit="1"/>
    </xf>
    <xf numFmtId="0" fontId="46" fillId="0" borderId="10" xfId="4" applyFont="1" applyBorder="1" applyAlignment="1">
      <alignment horizontal="left" vertical="top" shrinkToFit="1"/>
    </xf>
    <xf numFmtId="0" fontId="46" fillId="0" borderId="11" xfId="4" applyFont="1" applyBorder="1" applyAlignment="1">
      <alignment horizontal="left" vertical="top" shrinkToFit="1"/>
    </xf>
    <xf numFmtId="0" fontId="46" fillId="2" borderId="2" xfId="4" applyFont="1" applyFill="1" applyBorder="1" applyAlignment="1">
      <alignment horizontal="center" vertical="center" wrapText="1"/>
    </xf>
    <xf numFmtId="0" fontId="46" fillId="2" borderId="8" xfId="4" applyFont="1" applyFill="1" applyBorder="1" applyAlignment="1">
      <alignment horizontal="center" vertical="center" wrapText="1"/>
    </xf>
    <xf numFmtId="0" fontId="46" fillId="2" borderId="2" xfId="4" applyFont="1" applyFill="1" applyBorder="1" applyAlignment="1">
      <alignment horizontal="center" vertical="center"/>
    </xf>
    <xf numFmtId="0" fontId="46" fillId="2" borderId="3" xfId="4" applyFont="1" applyFill="1" applyBorder="1" applyAlignment="1">
      <alignment horizontal="center" vertical="center"/>
    </xf>
    <xf numFmtId="0" fontId="46" fillId="2" borderId="8" xfId="4" applyFont="1" applyFill="1" applyBorder="1" applyAlignment="1">
      <alignment horizontal="center" vertical="center"/>
    </xf>
    <xf numFmtId="0" fontId="48" fillId="2" borderId="6" xfId="4" applyFont="1" applyFill="1" applyBorder="1" applyAlignment="1">
      <alignment horizontal="center"/>
    </xf>
    <xf numFmtId="0" fontId="48" fillId="2" borderId="7" xfId="4" applyFont="1" applyFill="1" applyBorder="1" applyAlignment="1">
      <alignment horizontal="center"/>
    </xf>
    <xf numFmtId="0" fontId="48" fillId="0" borderId="6" xfId="4" applyFont="1" applyBorder="1" applyAlignment="1">
      <alignment horizontal="left" vertical="center"/>
    </xf>
    <xf numFmtId="0" fontId="48" fillId="0" borderId="7" xfId="4" applyFont="1" applyBorder="1" applyAlignment="1">
      <alignment horizontal="left" vertical="center"/>
    </xf>
    <xf numFmtId="0" fontId="48" fillId="0" borderId="5" xfId="4" applyFont="1" applyBorder="1" applyAlignment="1">
      <alignment horizontal="left" vertical="center"/>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0" borderId="2" xfId="4"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56" fillId="2" borderId="6" xfId="2" applyFont="1" applyFill="1" applyBorder="1" applyAlignment="1">
      <alignment horizontal="center" vertical="center" shrinkToFit="1"/>
    </xf>
    <xf numFmtId="0" fontId="56" fillId="2" borderId="7" xfId="2" applyFont="1" applyFill="1" applyBorder="1" applyAlignment="1">
      <alignment horizontal="center" vertical="center" shrinkToFit="1"/>
    </xf>
    <xf numFmtId="0" fontId="56" fillId="2" borderId="5" xfId="2" applyFont="1" applyFill="1" applyBorder="1" applyAlignment="1">
      <alignment horizontal="center" vertical="center" shrinkToFit="1"/>
    </xf>
    <xf numFmtId="0" fontId="56" fillId="2" borderId="9" xfId="2" applyFont="1" applyFill="1" applyBorder="1" applyAlignment="1">
      <alignment horizontal="center" vertical="center" shrinkToFit="1"/>
    </xf>
    <xf numFmtId="0" fontId="56" fillId="2" borderId="10" xfId="2" applyFont="1" applyFill="1" applyBorder="1" applyAlignment="1">
      <alignment horizontal="center" vertical="center" shrinkToFit="1"/>
    </xf>
    <xf numFmtId="0" fontId="56" fillId="2" borderId="11" xfId="2" applyFont="1" applyFill="1" applyBorder="1" applyAlignment="1">
      <alignment horizontal="center" vertical="center" shrinkToFit="1"/>
    </xf>
    <xf numFmtId="0" fontId="56" fillId="0" borderId="14" xfId="2" applyFont="1" applyBorder="1" applyAlignment="1">
      <alignment horizontal="center" vertical="center" wrapText="1" shrinkToFit="1"/>
    </xf>
    <xf numFmtId="0" fontId="38" fillId="0" borderId="9" xfId="11" applyBorder="1" applyAlignment="1">
      <alignment horizontal="center" vertical="center"/>
    </xf>
    <xf numFmtId="0" fontId="38" fillId="0" borderId="11" xfId="11" applyBorder="1" applyAlignment="1">
      <alignment horizontal="center" vertical="center"/>
    </xf>
    <xf numFmtId="176" fontId="57" fillId="0" borderId="6" xfId="2" applyNumberFormat="1" applyFont="1" applyBorder="1" applyAlignment="1">
      <alignment horizontal="center" vertical="center"/>
    </xf>
    <xf numFmtId="176" fontId="57" fillId="0" borderId="7" xfId="2" applyNumberFormat="1" applyFont="1" applyBorder="1" applyAlignment="1">
      <alignment horizontal="center" vertical="center"/>
    </xf>
    <xf numFmtId="176" fontId="57" fillId="0" borderId="5" xfId="2" applyNumberFormat="1" applyFont="1" applyBorder="1" applyAlignment="1">
      <alignment horizontal="center" vertical="center"/>
    </xf>
    <xf numFmtId="0" fontId="38" fillId="0" borderId="10" xfId="11" applyBorder="1" applyAlignment="1">
      <alignment horizontal="center" vertical="center"/>
    </xf>
    <xf numFmtId="0" fontId="48" fillId="2" borderId="9" xfId="4" applyFont="1" applyFill="1" applyBorder="1" applyAlignment="1">
      <alignment horizontal="center" vertical="center"/>
    </xf>
    <xf numFmtId="0" fontId="48" fillId="2" borderId="10" xfId="4" applyFont="1" applyFill="1" applyBorder="1" applyAlignment="1">
      <alignment horizontal="center" vertical="center"/>
    </xf>
    <xf numFmtId="0" fontId="48" fillId="0" borderId="9" xfId="4" applyFont="1" applyBorder="1" applyAlignment="1">
      <alignment horizontal="left" vertical="center"/>
    </xf>
    <xf numFmtId="0" fontId="48" fillId="0" borderId="10" xfId="4" applyFont="1" applyBorder="1" applyAlignment="1">
      <alignment horizontal="left" vertical="center"/>
    </xf>
    <xf numFmtId="0" fontId="48" fillId="0" borderId="11" xfId="4" applyFont="1" applyBorder="1" applyAlignment="1">
      <alignment horizontal="left" vertical="center"/>
    </xf>
    <xf numFmtId="0" fontId="48" fillId="0" borderId="2" xfId="4" applyFont="1" applyBorder="1" applyAlignment="1">
      <alignment horizontal="center" vertical="center" wrapText="1" shrinkToFit="1"/>
    </xf>
    <xf numFmtId="0" fontId="56" fillId="0" borderId="13" xfId="2" applyFont="1" applyBorder="1" applyAlignment="1">
      <alignment horizontal="center" vertical="center" wrapText="1"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30" fillId="0" borderId="9" xfId="0" applyFont="1" applyBorder="1" applyAlignment="1">
      <alignment horizontal="center" vertical="center" shrinkToFit="1"/>
    </xf>
    <xf numFmtId="0" fontId="30"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30" fillId="0" borderId="9" xfId="1" applyFont="1" applyBorder="1" applyAlignment="1">
      <alignment horizontal="center" vertical="center"/>
    </xf>
    <xf numFmtId="0" fontId="30" fillId="0" borderId="10" xfId="1" applyFont="1" applyBorder="1" applyAlignment="1">
      <alignment horizontal="center" vertical="center"/>
    </xf>
    <xf numFmtId="0" fontId="30" fillId="0" borderId="11" xfId="1" applyFont="1" applyBorder="1" applyAlignment="1">
      <alignment horizontal="center" vertical="center"/>
    </xf>
    <xf numFmtId="0" fontId="48" fillId="3" borderId="13" xfId="4" applyFont="1" applyFill="1" applyBorder="1" applyAlignment="1">
      <alignment horizontal="center" vertical="center"/>
    </xf>
    <xf numFmtId="0" fontId="48" fillId="0" borderId="13" xfId="4" applyFont="1" applyBorder="1">
      <alignment vertical="center"/>
    </xf>
    <xf numFmtId="0" fontId="48" fillId="3" borderId="2" xfId="4" applyFont="1" applyFill="1" applyBorder="1" applyAlignment="1">
      <alignment horizontal="center" vertical="center"/>
    </xf>
    <xf numFmtId="0" fontId="48" fillId="3" borderId="3" xfId="4" applyFont="1" applyFill="1" applyBorder="1" applyAlignment="1">
      <alignment horizontal="center" vertical="center"/>
    </xf>
    <xf numFmtId="0" fontId="48" fillId="3" borderId="8" xfId="4" applyFont="1" applyFill="1" applyBorder="1" applyAlignment="1">
      <alignment horizontal="center" vertical="center"/>
    </xf>
    <xf numFmtId="0" fontId="46" fillId="0" borderId="2" xfId="4" applyFont="1" applyBorder="1" applyAlignment="1">
      <alignment horizontal="center" vertical="center" wrapText="1"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8" fillId="3" borderId="14" xfId="4" applyFont="1" applyFill="1" applyBorder="1" applyAlignment="1">
      <alignment horizontal="center"/>
    </xf>
    <xf numFmtId="0" fontId="48" fillId="0" borderId="14" xfId="4" applyFont="1" applyBorder="1">
      <alignment vertical="center"/>
    </xf>
    <xf numFmtId="0" fontId="56" fillId="3" borderId="6" xfId="2" applyFont="1" applyFill="1" applyBorder="1" applyAlignment="1">
      <alignment horizontal="center" vertical="center" shrinkToFit="1"/>
    </xf>
    <xf numFmtId="0" fontId="56" fillId="3" borderId="7" xfId="2" applyFont="1" applyFill="1" applyBorder="1" applyAlignment="1">
      <alignment horizontal="center" vertical="center" shrinkToFit="1"/>
    </xf>
    <xf numFmtId="0" fontId="56" fillId="3" borderId="5" xfId="2" applyFont="1" applyFill="1" applyBorder="1" applyAlignment="1">
      <alignment horizontal="center" vertical="center" shrinkToFit="1"/>
    </xf>
    <xf numFmtId="0" fontId="56" fillId="3" borderId="9" xfId="2" applyFont="1" applyFill="1" applyBorder="1" applyAlignment="1">
      <alignment horizontal="center" vertical="center" shrinkToFit="1"/>
    </xf>
    <xf numFmtId="0" fontId="56" fillId="3" borderId="10" xfId="2" applyFont="1" applyFill="1" applyBorder="1" applyAlignment="1">
      <alignment horizontal="center" vertical="center" shrinkToFit="1"/>
    </xf>
    <xf numFmtId="0" fontId="56" fillId="3" borderId="11" xfId="2" applyFont="1" applyFill="1" applyBorder="1" applyAlignment="1">
      <alignment horizontal="center"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8" fillId="3" borderId="2" xfId="4" applyFont="1" applyFill="1" applyBorder="1" applyAlignment="1">
      <alignment horizontal="center" vertical="center" shrinkToFit="1"/>
    </xf>
    <xf numFmtId="0" fontId="48" fillId="3" borderId="3" xfId="4" applyFont="1" applyFill="1" applyBorder="1" applyAlignment="1">
      <alignment horizontal="center" vertical="center" shrinkToFit="1"/>
    </xf>
    <xf numFmtId="0" fontId="48" fillId="0" borderId="2" xfId="4" applyFont="1" applyBorder="1" applyAlignment="1">
      <alignment horizontal="left" vertical="center" shrinkToFit="1"/>
    </xf>
    <xf numFmtId="0" fontId="48" fillId="0" borderId="3" xfId="4" applyFont="1" applyBorder="1" applyAlignment="1">
      <alignment horizontal="left" vertical="center" shrinkToFit="1"/>
    </xf>
    <xf numFmtId="0" fontId="48" fillId="0" borderId="8" xfId="4" applyFont="1" applyBorder="1" applyAlignment="1">
      <alignment horizontal="left" vertical="center" shrinkToFit="1"/>
    </xf>
    <xf numFmtId="0" fontId="48" fillId="3" borderId="8" xfId="4" applyFont="1" applyFill="1" applyBorder="1" applyAlignment="1">
      <alignment horizontal="center" vertical="center" shrinkToFit="1"/>
    </xf>
    <xf numFmtId="0" fontId="48" fillId="0" borderId="1" xfId="4" applyFont="1" applyBorder="1" applyAlignment="1">
      <alignment horizontal="left" vertical="center" shrinkToFit="1"/>
    </xf>
    <xf numFmtId="0" fontId="48" fillId="3" borderId="1" xfId="4" applyFont="1" applyFill="1" applyBorder="1" applyAlignment="1">
      <alignment horizontal="center" vertical="center" shrinkToFit="1"/>
    </xf>
    <xf numFmtId="0" fontId="46" fillId="0" borderId="13" xfId="4" applyFont="1" applyBorder="1" applyAlignment="1">
      <alignment horizontal="center" vertical="center"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16" fillId="0" borderId="6" xfId="2" applyFont="1" applyBorder="1" applyAlignment="1">
      <alignment horizontal="center" vertical="center" wrapText="1" shrinkToFit="1"/>
    </xf>
    <xf numFmtId="0" fontId="16" fillId="0" borderId="7" xfId="2" applyFont="1" applyBorder="1" applyAlignment="1">
      <alignment horizontal="center" vertical="center" wrapText="1" shrinkToFit="1"/>
    </xf>
    <xf numFmtId="0" fontId="16"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6" fillId="0" borderId="9" xfId="2" applyFont="1" applyBorder="1" applyAlignment="1" applyProtection="1">
      <alignment horizontal="left" vertical="center" shrinkToFit="1"/>
      <protection locked="0"/>
    </xf>
    <xf numFmtId="0" fontId="46" fillId="0" borderId="10" xfId="2" applyFont="1" applyBorder="1" applyAlignment="1" applyProtection="1">
      <alignment horizontal="left" vertical="center" shrinkToFit="1"/>
      <protection locked="0"/>
    </xf>
    <xf numFmtId="0" fontId="46"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6" fillId="2" borderId="1" xfId="2" applyFont="1" applyFill="1" applyBorder="1" applyAlignment="1" applyProtection="1">
      <alignment horizontal="center" vertical="center" wrapText="1" shrinkToFit="1"/>
      <protection locked="0"/>
    </xf>
    <xf numFmtId="0" fontId="46"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28" fillId="0" borderId="1" xfId="2"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8" fillId="0" borderId="6" xfId="2" applyFont="1" applyBorder="1" applyAlignment="1" applyProtection="1">
      <alignment horizontal="center"/>
      <protection locked="0"/>
    </xf>
    <xf numFmtId="0" fontId="28" fillId="0" borderId="7" xfId="2" applyFont="1" applyBorder="1" applyAlignment="1" applyProtection="1">
      <alignment horizontal="center"/>
      <protection locked="0"/>
    </xf>
    <xf numFmtId="0" fontId="28" fillId="0" borderId="0" xfId="2" applyFont="1" applyAlignment="1" applyProtection="1">
      <alignment horizontal="center"/>
      <protection locked="0"/>
    </xf>
    <xf numFmtId="0" fontId="28" fillId="0" borderId="4" xfId="2" applyFont="1" applyBorder="1" applyAlignment="1" applyProtection="1">
      <alignment horizontal="center"/>
      <protection locked="0"/>
    </xf>
    <xf numFmtId="0" fontId="28" fillId="0" borderId="12" xfId="2" applyFont="1" applyBorder="1" applyAlignment="1" applyProtection="1">
      <alignment horizontal="center"/>
      <protection locked="0"/>
    </xf>
    <xf numFmtId="0" fontId="28" fillId="0" borderId="9" xfId="2" applyFont="1" applyBorder="1" applyAlignment="1" applyProtection="1">
      <alignment horizontal="center"/>
      <protection locked="0"/>
    </xf>
    <xf numFmtId="0" fontId="28" fillId="0" borderId="10" xfId="2" applyFont="1" applyBorder="1" applyAlignment="1" applyProtection="1">
      <alignment horizontal="center"/>
      <protection locked="0"/>
    </xf>
    <xf numFmtId="0" fontId="28"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30" fillId="2" borderId="3" xfId="0" applyFont="1" applyFill="1" applyBorder="1" applyAlignment="1">
      <alignment horizontal="center" vertical="center"/>
    </xf>
    <xf numFmtId="0" fontId="30" fillId="2" borderId="8" xfId="0" applyFont="1" applyFill="1" applyBorder="1" applyAlignment="1">
      <alignment horizontal="center" vertical="center"/>
    </xf>
    <xf numFmtId="178" fontId="18" fillId="0" borderId="2" xfId="2" applyNumberFormat="1" applyFont="1" applyBorder="1" applyAlignment="1" applyProtection="1">
      <alignment horizontal="center" vertical="center" wrapText="1"/>
      <protection locked="0"/>
    </xf>
    <xf numFmtId="178" fontId="18" fillId="0" borderId="3" xfId="2" applyNumberFormat="1" applyFont="1" applyBorder="1" applyAlignment="1" applyProtection="1">
      <alignment horizontal="center" vertical="center" wrapText="1"/>
      <protection locked="0"/>
    </xf>
    <xf numFmtId="191" fontId="18" fillId="0" borderId="2" xfId="2" applyNumberFormat="1" applyFont="1" applyBorder="1" applyAlignment="1" applyProtection="1">
      <alignment horizontal="center" vertical="center" wrapText="1"/>
      <protection locked="0"/>
    </xf>
    <xf numFmtId="191" fontId="18" fillId="0" borderId="3" xfId="2" applyNumberFormat="1" applyFont="1" applyBorder="1" applyAlignment="1" applyProtection="1">
      <alignment horizontal="center" vertical="center" wrapText="1"/>
      <protection locked="0"/>
    </xf>
    <xf numFmtId="191" fontId="18" fillId="0" borderId="8" xfId="2" applyNumberFormat="1" applyFont="1" applyBorder="1" applyAlignment="1" applyProtection="1">
      <alignment horizontal="center" vertical="center" wrapText="1"/>
      <protection locked="0"/>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29" fillId="0" borderId="1" xfId="2" applyFont="1" applyBorder="1" applyAlignment="1">
      <alignment horizontal="left" vertical="center" shrinkToFit="1"/>
    </xf>
    <xf numFmtId="0" fontId="29" fillId="0" borderId="13" xfId="2" applyFont="1" applyBorder="1" applyAlignment="1">
      <alignment horizontal="left" vertical="center" shrinkToFit="1"/>
    </xf>
    <xf numFmtId="0" fontId="12" fillId="0" borderId="0" xfId="2" applyFont="1" applyAlignment="1">
      <alignment horizontal="center" vertical="center" shrinkToFit="1"/>
    </xf>
    <xf numFmtId="0" fontId="29" fillId="0" borderId="6" xfId="2" applyFont="1" applyBorder="1" applyAlignment="1">
      <alignment horizontal="left" vertical="center" shrinkToFit="1"/>
    </xf>
    <xf numFmtId="0" fontId="29" fillId="0" borderId="7" xfId="2" applyFont="1" applyBorder="1" applyAlignment="1">
      <alignment horizontal="left" vertical="center" shrinkToFit="1"/>
    </xf>
    <xf numFmtId="0" fontId="29" fillId="0" borderId="5" xfId="2" applyFont="1" applyBorder="1" applyAlignment="1">
      <alignment horizontal="left" vertical="center" shrinkToFit="1"/>
    </xf>
    <xf numFmtId="0" fontId="29" fillId="0" borderId="14" xfId="2" applyFont="1" applyBorder="1" applyAlignment="1">
      <alignment horizontal="left" vertical="center" shrinkToFit="1"/>
    </xf>
    <xf numFmtId="0" fontId="30" fillId="0" borderId="10" xfId="0" applyFont="1" applyBorder="1" applyAlignment="1">
      <alignment horizontal="center" vertical="center" shrinkToFit="1"/>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30" fillId="0" borderId="10" xfId="0" applyFont="1" applyBorder="1" applyAlignment="1">
      <alignment horizontal="left" vertical="center"/>
    </xf>
    <xf numFmtId="0" fontId="30" fillId="0" borderId="0" xfId="0" applyFont="1" applyAlignment="1">
      <alignment horizontal="left" vertical="center"/>
    </xf>
    <xf numFmtId="0" fontId="34" fillId="0" borderId="0" xfId="2" applyFont="1" applyAlignment="1">
      <alignment vertical="center" wrapText="1"/>
    </xf>
    <xf numFmtId="0" fontId="18" fillId="2" borderId="1" xfId="5" applyFont="1" applyFill="1" applyBorder="1" applyAlignment="1">
      <alignment horizontal="center" vertical="center" wrapText="1"/>
    </xf>
    <xf numFmtId="0" fontId="31" fillId="2" borderId="1" xfId="5" applyFont="1" applyFill="1" applyBorder="1" applyAlignment="1">
      <alignment horizontal="center" vertical="center" wrapText="1"/>
    </xf>
    <xf numFmtId="177" fontId="7" fillId="0" borderId="6" xfId="2" applyNumberFormat="1" applyFont="1" applyBorder="1" applyAlignment="1">
      <alignment horizontal="right" vertical="center" wrapText="1" shrinkToFit="1"/>
    </xf>
    <xf numFmtId="0" fontId="30" fillId="0" borderId="7" xfId="0" applyFont="1" applyBorder="1" applyAlignment="1">
      <alignment vertical="center" wrapText="1" shrinkToFit="1"/>
    </xf>
    <xf numFmtId="0" fontId="30" fillId="0" borderId="5" xfId="0" applyFont="1" applyBorder="1" applyAlignment="1">
      <alignment vertical="center" wrapText="1" shrinkToFit="1"/>
    </xf>
    <xf numFmtId="0" fontId="30" fillId="0" borderId="9" xfId="0" applyFont="1" applyBorder="1" applyAlignment="1">
      <alignment vertical="center" wrapText="1" shrinkToFit="1"/>
    </xf>
    <xf numFmtId="0" fontId="30" fillId="0" borderId="10" xfId="0" applyFont="1" applyBorder="1" applyAlignment="1">
      <alignment vertical="center" wrapText="1" shrinkToFit="1"/>
    </xf>
    <xf numFmtId="0" fontId="30" fillId="0" borderId="11" xfId="0" applyFont="1" applyBorder="1" applyAlignment="1">
      <alignment vertical="center" wrapText="1" shrinkToFit="1"/>
    </xf>
    <xf numFmtId="0" fontId="29" fillId="0" borderId="9" xfId="2" applyFont="1" applyBorder="1" applyAlignment="1">
      <alignment horizontal="left" vertical="center" shrinkToFit="1"/>
    </xf>
    <xf numFmtId="0" fontId="29" fillId="0" borderId="10" xfId="2" applyFont="1" applyBorder="1" applyAlignment="1">
      <alignment horizontal="left" vertical="center" shrinkToFit="1"/>
    </xf>
    <xf numFmtId="0" fontId="29" fillId="0" borderId="11" xfId="2" applyFont="1" applyBorder="1" applyAlignment="1">
      <alignment horizontal="left" vertical="center" shrinkToFit="1"/>
    </xf>
    <xf numFmtId="0" fontId="30" fillId="0" borderId="2" xfId="0" applyFont="1" applyBorder="1" applyAlignment="1">
      <alignment horizontal="left" vertical="center"/>
    </xf>
    <xf numFmtId="0" fontId="30" fillId="0" borderId="3" xfId="0" applyFont="1" applyBorder="1" applyAlignment="1">
      <alignment horizontal="left" vertical="center"/>
    </xf>
    <xf numFmtId="0" fontId="44" fillId="2" borderId="6" xfId="0" applyFont="1" applyFill="1" applyBorder="1" applyAlignment="1">
      <alignment horizontal="center" vertical="center" shrinkToFit="1"/>
    </xf>
    <xf numFmtId="0" fontId="44" fillId="2" borderId="7" xfId="0" applyFont="1" applyFill="1" applyBorder="1" applyAlignment="1">
      <alignment horizontal="center" vertical="center" shrinkToFit="1"/>
    </xf>
    <xf numFmtId="0" fontId="44" fillId="2" borderId="5" xfId="0" applyFont="1" applyFill="1" applyBorder="1" applyAlignment="1">
      <alignment horizontal="center" vertical="center" shrinkToFit="1"/>
    </xf>
    <xf numFmtId="0" fontId="29" fillId="0" borderId="2" xfId="0" applyFont="1" applyBorder="1">
      <alignment vertical="center"/>
    </xf>
    <xf numFmtId="0" fontId="29" fillId="0" borderId="3" xfId="0" applyFont="1" applyBorder="1">
      <alignment vertical="center"/>
    </xf>
    <xf numFmtId="0" fontId="29" fillId="0" borderId="8" xfId="0" applyFont="1" applyBorder="1">
      <alignment vertical="center"/>
    </xf>
    <xf numFmtId="0" fontId="29" fillId="0" borderId="1" xfId="0" applyFont="1" applyBorder="1">
      <alignment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44" fillId="2" borderId="9" xfId="0" applyFont="1" applyFill="1" applyBorder="1" applyAlignment="1">
      <alignment horizontal="center" vertical="center" shrinkToFit="1"/>
    </xf>
    <xf numFmtId="0" fontId="44" fillId="2" borderId="10" xfId="0" applyFont="1" applyFill="1" applyBorder="1" applyAlignment="1">
      <alignment horizontal="center" vertical="center" shrinkToFit="1"/>
    </xf>
    <xf numFmtId="0" fontId="44" fillId="2" borderId="11" xfId="0" applyFont="1" applyFill="1" applyBorder="1" applyAlignment="1">
      <alignment horizontal="center" vertical="center" shrinkToFit="1"/>
    </xf>
    <xf numFmtId="187" fontId="44" fillId="0" borderId="9" xfId="0" applyNumberFormat="1" applyFont="1" applyBorder="1" applyAlignment="1">
      <alignment horizontal="left" vertical="center"/>
    </xf>
    <xf numFmtId="187" fontId="44" fillId="0" borderId="10" xfId="0" applyNumberFormat="1" applyFont="1" applyBorder="1" applyAlignment="1">
      <alignment horizontal="left" vertical="center"/>
    </xf>
    <xf numFmtId="187" fontId="44" fillId="0" borderId="11" xfId="0" applyNumberFormat="1" applyFont="1" applyBorder="1" applyAlignment="1">
      <alignment horizontal="left" vertical="center"/>
    </xf>
    <xf numFmtId="0" fontId="30" fillId="0" borderId="1" xfId="0" applyFont="1" applyBorder="1">
      <alignment vertical="center"/>
    </xf>
    <xf numFmtId="187" fontId="44" fillId="0" borderId="2" xfId="0" applyNumberFormat="1"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48" fillId="2" borderId="6" xfId="0" applyFont="1" applyFill="1" applyBorder="1" applyAlignment="1">
      <alignment horizontal="center" vertical="center" shrinkToFit="1"/>
    </xf>
    <xf numFmtId="0" fontId="48" fillId="2" borderId="7" xfId="0" applyFont="1" applyFill="1" applyBorder="1" applyAlignment="1">
      <alignment horizontal="center" vertical="center" shrinkToFit="1"/>
    </xf>
    <xf numFmtId="0" fontId="48" fillId="2" borderId="5" xfId="0" applyFont="1" applyFill="1" applyBorder="1" applyAlignment="1">
      <alignment horizontal="center" vertical="center" shrinkToFit="1"/>
    </xf>
    <xf numFmtId="0" fontId="48" fillId="2" borderId="9" xfId="0" applyFont="1" applyFill="1" applyBorder="1" applyAlignment="1">
      <alignment horizontal="center" vertical="center" shrinkToFit="1"/>
    </xf>
    <xf numFmtId="0" fontId="48" fillId="2" borderId="10" xfId="0" applyFont="1" applyFill="1" applyBorder="1" applyAlignment="1">
      <alignment horizontal="center" vertical="center" shrinkToFit="1"/>
    </xf>
    <xf numFmtId="0" fontId="48" fillId="2" borderId="11" xfId="0" applyFont="1" applyFill="1" applyBorder="1" applyAlignment="1">
      <alignment horizontal="center" vertical="center" shrinkToFit="1"/>
    </xf>
    <xf numFmtId="0" fontId="29" fillId="0" borderId="8" xfId="0" applyFont="1" applyBorder="1" applyAlignment="1">
      <alignment horizontal="center" vertical="center"/>
    </xf>
    <xf numFmtId="0" fontId="44" fillId="2" borderId="6" xfId="0" applyFont="1" applyFill="1" applyBorder="1" applyAlignment="1">
      <alignment horizontal="center" vertical="center"/>
    </xf>
    <xf numFmtId="0" fontId="44" fillId="2" borderId="7" xfId="0" applyFont="1" applyFill="1" applyBorder="1" applyAlignment="1">
      <alignment horizontal="center" vertical="center"/>
    </xf>
    <xf numFmtId="0" fontId="44" fillId="2" borderId="5" xfId="0" applyFont="1" applyFill="1" applyBorder="1" applyAlignment="1">
      <alignment horizontal="center" vertical="center"/>
    </xf>
    <xf numFmtId="0" fontId="44" fillId="2" borderId="9" xfId="0" applyFont="1" applyFill="1" applyBorder="1" applyAlignment="1">
      <alignment horizontal="center" vertical="center"/>
    </xf>
    <xf numFmtId="0" fontId="44" fillId="2" borderId="10" xfId="0" applyFont="1" applyFill="1" applyBorder="1" applyAlignment="1">
      <alignment horizontal="center" vertical="center"/>
    </xf>
    <xf numFmtId="0" fontId="44" fillId="2" borderId="11" xfId="0" applyFont="1" applyFill="1" applyBorder="1" applyAlignment="1">
      <alignment horizontal="center" vertical="center"/>
    </xf>
    <xf numFmtId="177" fontId="44" fillId="0" borderId="6" xfId="0" applyNumberFormat="1" applyFont="1" applyBorder="1" applyAlignment="1">
      <alignment horizontal="center" vertical="center"/>
    </xf>
    <xf numFmtId="177" fontId="44" fillId="0" borderId="7" xfId="0" applyNumberFormat="1" applyFont="1" applyBorder="1" applyAlignment="1">
      <alignment horizontal="center" vertical="center"/>
    </xf>
    <xf numFmtId="177" fontId="44" fillId="0" borderId="5" xfId="0" applyNumberFormat="1" applyFont="1" applyBorder="1" applyAlignment="1">
      <alignment horizontal="center" vertical="center"/>
    </xf>
    <xf numFmtId="177" fontId="44" fillId="0" borderId="9" xfId="0" applyNumberFormat="1" applyFont="1" applyBorder="1" applyAlignment="1">
      <alignment horizontal="center" vertical="center"/>
    </xf>
    <xf numFmtId="177" fontId="44" fillId="0" borderId="10" xfId="0" applyNumberFormat="1" applyFont="1" applyBorder="1" applyAlignment="1">
      <alignment horizontal="center" vertical="center"/>
    </xf>
    <xf numFmtId="177" fontId="44"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7" fontId="44" fillId="0" borderId="6" xfId="0" applyNumberFormat="1" applyFont="1" applyBorder="1" applyAlignment="1">
      <alignment horizontal="center" vertical="center" shrinkToFit="1"/>
    </xf>
    <xf numFmtId="0" fontId="30" fillId="0" borderId="7" xfId="0" applyFont="1" applyBorder="1" applyAlignment="1">
      <alignment vertical="center" shrinkToFit="1"/>
    </xf>
    <xf numFmtId="0" fontId="30" fillId="0" borderId="5" xfId="0" applyFont="1" applyBorder="1" applyAlignment="1">
      <alignment vertical="center" shrinkToFit="1"/>
    </xf>
    <xf numFmtId="187" fontId="44" fillId="0" borderId="9" xfId="0" applyNumberFormat="1" applyFont="1" applyBorder="1" applyAlignment="1">
      <alignment horizontal="center" vertical="center" shrinkToFit="1"/>
    </xf>
    <xf numFmtId="0" fontId="30" fillId="0" borderId="10" xfId="0" applyFont="1" applyBorder="1" applyAlignment="1">
      <alignment vertical="center" shrinkToFit="1"/>
    </xf>
    <xf numFmtId="0" fontId="30" fillId="0" borderId="11" xfId="0" applyFont="1" applyBorder="1" applyAlignment="1">
      <alignment vertical="center" shrinkToFi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8" xfId="0" applyFont="1" applyBorder="1" applyAlignment="1">
      <alignment horizontal="left" vertical="center" wrapText="1"/>
    </xf>
    <xf numFmtId="187" fontId="44" fillId="0" borderId="6" xfId="0" applyNumberFormat="1" applyFont="1" applyBorder="1" applyAlignment="1">
      <alignment horizontal="left"/>
    </xf>
    <xf numFmtId="187" fontId="44" fillId="0" borderId="7" xfId="0" applyNumberFormat="1" applyFont="1" applyBorder="1" applyAlignment="1">
      <alignment horizontal="left"/>
    </xf>
    <xf numFmtId="187" fontId="44" fillId="0" borderId="5" xfId="0" applyNumberFormat="1" applyFont="1" applyBorder="1" applyAlignment="1">
      <alignment horizontal="left"/>
    </xf>
    <xf numFmtId="0" fontId="30" fillId="0" borderId="2" xfId="0" applyFont="1" applyBorder="1">
      <alignment vertical="center"/>
    </xf>
    <xf numFmtId="0" fontId="30" fillId="2" borderId="2" xfId="0" applyFont="1" applyFill="1" applyBorder="1">
      <alignment vertical="center"/>
    </xf>
    <xf numFmtId="0" fontId="30" fillId="2" borderId="3" xfId="0" applyFont="1" applyFill="1" applyBorder="1">
      <alignment vertical="center"/>
    </xf>
    <xf numFmtId="0" fontId="30" fillId="2" borderId="8" xfId="0" applyFont="1" applyFill="1" applyBorder="1">
      <alignment vertical="center"/>
    </xf>
    <xf numFmtId="0" fontId="30" fillId="2" borderId="2" xfId="0" applyFont="1" applyFill="1" applyBorder="1" applyAlignment="1">
      <alignment horizontal="center" vertical="center"/>
    </xf>
    <xf numFmtId="0" fontId="30" fillId="2" borderId="2" xfId="0" applyFont="1" applyFill="1" applyBorder="1" applyAlignment="1">
      <alignment vertical="center" wrapText="1"/>
    </xf>
    <xf numFmtId="177" fontId="27" fillId="0" borderId="6" xfId="5" applyNumberFormat="1" applyFont="1" applyBorder="1" applyAlignment="1">
      <alignment horizontal="center" vertical="center" wrapText="1" shrinkToFit="1"/>
    </xf>
    <xf numFmtId="177" fontId="27" fillId="0" borderId="7" xfId="5" applyNumberFormat="1" applyFont="1" applyBorder="1" applyAlignment="1">
      <alignment horizontal="center" vertical="center" wrapText="1" shrinkToFit="1"/>
    </xf>
    <xf numFmtId="177" fontId="27" fillId="0" borderId="5" xfId="5" applyNumberFormat="1" applyFont="1" applyBorder="1" applyAlignment="1">
      <alignment horizontal="center" vertical="center" wrapText="1" shrinkToFit="1"/>
    </xf>
    <xf numFmtId="177" fontId="27" fillId="0" borderId="9" xfId="5" applyNumberFormat="1" applyFont="1" applyBorder="1" applyAlignment="1">
      <alignment horizontal="center" vertical="center" wrapText="1" shrinkToFit="1"/>
    </xf>
    <xf numFmtId="177" fontId="27" fillId="0" borderId="10" xfId="5" applyNumberFormat="1" applyFont="1" applyBorder="1" applyAlignment="1">
      <alignment horizontal="center" vertical="center" wrapText="1" shrinkToFit="1"/>
    </xf>
    <xf numFmtId="177" fontId="27"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48" fillId="2" borderId="6" xfId="5" applyFont="1" applyFill="1" applyBorder="1" applyAlignment="1">
      <alignment horizontal="center" vertical="center" shrinkToFit="1"/>
    </xf>
    <xf numFmtId="0" fontId="48" fillId="2" borderId="5" xfId="5" applyFont="1" applyFill="1" applyBorder="1" applyAlignment="1">
      <alignment horizontal="center" vertical="center" shrinkToFit="1"/>
    </xf>
    <xf numFmtId="0" fontId="48" fillId="2" borderId="9" xfId="5" applyFont="1" applyFill="1" applyBorder="1" applyAlignment="1">
      <alignment horizontal="center" vertical="center" shrinkToFit="1"/>
    </xf>
    <xf numFmtId="0" fontId="48"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2" borderId="1" xfId="5" applyFont="1" applyFill="1" applyBorder="1" applyAlignment="1">
      <alignment horizontal="center" vertical="center"/>
    </xf>
    <xf numFmtId="0" fontId="12" fillId="0" borderId="13" xfId="5" applyFont="1" applyBorder="1" applyAlignment="1">
      <alignment horizontal="left" vertical="center"/>
    </xf>
    <xf numFmtId="0" fontId="12" fillId="2" borderId="14"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1" xfId="5" applyFont="1" applyFill="1" applyBorder="1" applyAlignment="1">
      <alignment horizontal="center" vertical="center" wrapText="1"/>
    </xf>
    <xf numFmtId="0" fontId="18" fillId="2" borderId="19" xfId="5" applyFont="1" applyFill="1" applyBorder="1" applyAlignment="1">
      <alignment horizontal="center" vertical="center" wrapText="1"/>
    </xf>
    <xf numFmtId="0" fontId="18" fillId="2" borderId="8" xfId="5" applyFont="1" applyFill="1" applyBorder="1" applyAlignment="1">
      <alignment horizontal="center" vertical="center"/>
    </xf>
    <xf numFmtId="0" fontId="58" fillId="2" borderId="1" xfId="5" applyFont="1" applyFill="1" applyBorder="1" applyAlignment="1">
      <alignment horizontal="center" vertical="center" wrapText="1" shrinkToFit="1"/>
    </xf>
    <xf numFmtId="0" fontId="58" fillId="0" borderId="1" xfId="0" applyFont="1" applyBorder="1" applyAlignment="1">
      <alignment horizontal="center" vertical="center"/>
    </xf>
    <xf numFmtId="0" fontId="50" fillId="2" borderId="14" xfId="5" applyFont="1" applyFill="1" applyBorder="1" applyAlignment="1">
      <alignment horizontal="center" vertical="center" wrapText="1"/>
    </xf>
    <xf numFmtId="0" fontId="50" fillId="2" borderId="15" xfId="5" applyFont="1" applyFill="1" applyBorder="1" applyAlignment="1">
      <alignment horizontal="center" vertical="center" wrapText="1"/>
    </xf>
    <xf numFmtId="0" fontId="50" fillId="2" borderId="13" xfId="5" applyFont="1" applyFill="1" applyBorder="1" applyAlignment="1">
      <alignment horizontal="center" vertical="center" wrapText="1"/>
    </xf>
    <xf numFmtId="0" fontId="50" fillId="2" borderId="34" xfId="5" applyFont="1" applyFill="1" applyBorder="1" applyAlignment="1">
      <alignment horizontal="center" vertical="center" wrapText="1"/>
    </xf>
    <xf numFmtId="0" fontId="50" fillId="2" borderId="51" xfId="5" applyFont="1" applyFill="1" applyBorder="1" applyAlignment="1">
      <alignment horizontal="center" vertical="center" wrapText="1"/>
    </xf>
    <xf numFmtId="0" fontId="18" fillId="2" borderId="24"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4" xfId="5" applyFont="1" applyFill="1" applyBorder="1" applyAlignment="1">
      <alignment horizontal="center" vertical="center"/>
    </xf>
    <xf numFmtId="0" fontId="18" fillId="2" borderId="23" xfId="5" applyFont="1" applyFill="1" applyBorder="1" applyAlignment="1">
      <alignment horizontal="center" vertical="center"/>
    </xf>
    <xf numFmtId="0" fontId="12" fillId="0" borderId="62" xfId="5" applyFont="1" applyBorder="1" applyAlignment="1">
      <alignment horizontal="center" vertical="center" shrinkToFit="1"/>
    </xf>
    <xf numFmtId="0" fontId="12" fillId="0" borderId="47" xfId="5" applyFont="1" applyBorder="1" applyAlignment="1">
      <alignment horizontal="center" vertical="center" shrinkToFit="1"/>
    </xf>
    <xf numFmtId="0" fontId="12" fillId="0" borderId="60" xfId="5" applyFont="1" applyBorder="1" applyAlignment="1">
      <alignment horizontal="center" vertical="center" shrinkToFit="1"/>
    </xf>
    <xf numFmtId="0" fontId="12" fillId="0" borderId="61" xfId="5" applyFont="1" applyBorder="1" applyAlignment="1">
      <alignment horizontal="center" vertical="center" shrinkToFit="1"/>
    </xf>
    <xf numFmtId="0" fontId="12" fillId="0" borderId="63" xfId="5" applyFont="1" applyBorder="1" applyAlignment="1">
      <alignment horizontal="center" vertical="center" shrinkToFit="1"/>
    </xf>
    <xf numFmtId="0" fontId="12" fillId="0" borderId="25" xfId="5" applyFont="1" applyBorder="1" applyAlignment="1">
      <alignment horizontal="center" vertical="center" shrinkToFit="1"/>
    </xf>
    <xf numFmtId="179" fontId="12" fillId="2" borderId="35" xfId="5" applyNumberFormat="1" applyFont="1" applyFill="1" applyBorder="1" applyAlignment="1">
      <alignment horizontal="center" vertical="center" shrinkToFit="1"/>
    </xf>
    <xf numFmtId="179" fontId="12" fillId="2" borderId="26"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0" fontId="12" fillId="0" borderId="36" xfId="5" applyFont="1" applyBorder="1" applyAlignment="1">
      <alignment horizontal="center" vertical="center" shrinkToFit="1"/>
    </xf>
    <xf numFmtId="0" fontId="12" fillId="0" borderId="53" xfId="5" applyFont="1" applyBorder="1" applyAlignment="1">
      <alignment horizontal="center" vertical="center" shrinkToFit="1"/>
    </xf>
    <xf numFmtId="0" fontId="12" fillId="0" borderId="37" xfId="5" applyFont="1" applyBorder="1" applyAlignment="1">
      <alignment horizontal="center" vertical="center" shrinkToFit="1"/>
    </xf>
    <xf numFmtId="0" fontId="12" fillId="0" borderId="35" xfId="5" applyFont="1" applyBorder="1" applyAlignment="1">
      <alignment horizontal="center" vertical="center" shrinkToFit="1"/>
    </xf>
    <xf numFmtId="0" fontId="12" fillId="0" borderId="26" xfId="5" applyFont="1" applyBorder="1" applyAlignment="1">
      <alignment horizontal="center" vertical="center" shrinkToFit="1"/>
    </xf>
    <xf numFmtId="0" fontId="18" fillId="2" borderId="22"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7" xfId="5" applyFont="1" applyFill="1" applyBorder="1" applyAlignment="1">
      <alignment horizontal="center" vertical="center"/>
    </xf>
    <xf numFmtId="0" fontId="12" fillId="0" borderId="1" xfId="5" applyFont="1" applyBorder="1" applyAlignment="1">
      <alignment horizontal="left" vertical="center"/>
    </xf>
    <xf numFmtId="0" fontId="31" fillId="0" borderId="6" xfId="5" applyFont="1" applyBorder="1" applyAlignment="1">
      <alignment horizontal="center" vertical="center" wrapText="1"/>
    </xf>
    <xf numFmtId="0" fontId="31" fillId="0" borderId="7" xfId="5" applyFont="1" applyBorder="1" applyAlignment="1">
      <alignment horizontal="center" vertical="center"/>
    </xf>
    <xf numFmtId="0" fontId="31" fillId="0" borderId="9" xfId="5" applyFont="1" applyBorder="1" applyAlignment="1">
      <alignment horizontal="center" vertical="center"/>
    </xf>
    <xf numFmtId="0" fontId="31" fillId="0" borderId="10" xfId="5" applyFont="1" applyBorder="1" applyAlignment="1">
      <alignment horizontal="center"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66" xfId="5" applyFont="1" applyBorder="1" applyAlignment="1">
      <alignment horizontal="center" vertical="center"/>
    </xf>
    <xf numFmtId="0" fontId="12" fillId="0" borderId="26" xfId="5" applyFont="1" applyBorder="1" applyAlignment="1">
      <alignment horizontal="center" vertical="center"/>
    </xf>
    <xf numFmtId="0" fontId="12" fillId="0" borderId="67" xfId="5" applyFont="1" applyBorder="1" applyAlignment="1">
      <alignment horizontal="center" vertical="center"/>
    </xf>
    <xf numFmtId="0" fontId="12" fillId="0" borderId="58" xfId="5" applyFont="1" applyBorder="1" applyAlignment="1">
      <alignment horizontal="center" vertical="center" shrinkToFit="1"/>
    </xf>
    <xf numFmtId="0" fontId="12" fillId="0" borderId="45" xfId="5" applyFont="1" applyBorder="1" applyAlignment="1">
      <alignment horizontal="center" vertical="center" shrinkToFit="1"/>
    </xf>
    <xf numFmtId="0" fontId="12" fillId="0" borderId="57"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0" xfId="2" applyFont="1" applyAlignment="1">
      <alignment vertical="center"/>
    </xf>
    <xf numFmtId="0" fontId="30"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5" xfId="2" applyFont="1" applyBorder="1" applyAlignment="1">
      <alignment horizontal="center" vertical="center" shrinkToFit="1"/>
    </xf>
    <xf numFmtId="0" fontId="40" fillId="0" borderId="6" xfId="2" applyFont="1" applyBorder="1" applyAlignment="1">
      <alignment horizontal="left" vertical="top" wrapText="1"/>
    </xf>
    <xf numFmtId="0" fontId="40" fillId="0" borderId="7" xfId="2" applyFont="1" applyBorder="1" applyAlignment="1">
      <alignment horizontal="left" vertical="top" wrapText="1"/>
    </xf>
    <xf numFmtId="0" fontId="40" fillId="0" borderId="5" xfId="2" applyFont="1" applyBorder="1" applyAlignment="1">
      <alignment horizontal="left" vertical="top" wrapText="1"/>
    </xf>
    <xf numFmtId="0" fontId="40" fillId="0" borderId="12" xfId="2" applyFont="1" applyBorder="1" applyAlignment="1">
      <alignment horizontal="left" vertical="top" wrapText="1"/>
    </xf>
    <xf numFmtId="0" fontId="40" fillId="0" borderId="0" xfId="2" applyFont="1" applyAlignment="1">
      <alignment horizontal="left" vertical="top" wrapText="1"/>
    </xf>
    <xf numFmtId="0" fontId="40" fillId="0" borderId="4" xfId="2" applyFont="1" applyBorder="1" applyAlignment="1">
      <alignment horizontal="left" vertical="top" wrapText="1"/>
    </xf>
    <xf numFmtId="0" fontId="40" fillId="0" borderId="9" xfId="2" applyFont="1" applyBorder="1" applyAlignment="1">
      <alignment horizontal="left" vertical="top" wrapText="1"/>
    </xf>
    <xf numFmtId="0" fontId="40" fillId="0" borderId="10" xfId="2" applyFont="1" applyBorder="1" applyAlignment="1">
      <alignment horizontal="left" vertical="top" wrapText="1"/>
    </xf>
    <xf numFmtId="0" fontId="40" fillId="0" borderId="11" xfId="2" applyFont="1" applyBorder="1" applyAlignment="1">
      <alignment horizontal="left" vertical="top" wrapTex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34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10.JPG"/><Relationship Id="rId2" Type="http://schemas.openxmlformats.org/officeDocument/2006/relationships/image" Target="../media/image9.JPG"/><Relationship Id="rId1" Type="http://schemas.openxmlformats.org/officeDocument/2006/relationships/image" Target="../media/image8.JPG"/><Relationship Id="rId4" Type="http://schemas.openxmlformats.org/officeDocument/2006/relationships/image" Target="../media/image11.JPG"/></Relationships>
</file>

<file path=xl/drawings/_rels/drawing6.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JPG"/><Relationship Id="rId1" Type="http://schemas.openxmlformats.org/officeDocument/2006/relationships/image" Target="../media/image12.JPG"/></Relationships>
</file>

<file path=xl/drawings/_rels/drawing7.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2.JPG"/><Relationship Id="rId1" Type="http://schemas.openxmlformats.org/officeDocument/2006/relationships/image" Target="../media/image14.JPG"/><Relationship Id="rId4" Type="http://schemas.openxmlformats.org/officeDocument/2006/relationships/image" Target="../media/image16.JPG"/></Relationships>
</file>

<file path=xl/drawings/_rels/drawing8.xml.rels><?xml version="1.0" encoding="UTF-8" standalone="yes"?>
<Relationships xmlns="http://schemas.openxmlformats.org/package/2006/relationships"><Relationship Id="rId3" Type="http://schemas.openxmlformats.org/officeDocument/2006/relationships/image" Target="../media/image19.JPG"/><Relationship Id="rId2" Type="http://schemas.openxmlformats.org/officeDocument/2006/relationships/image" Target="../media/image18.JPG"/><Relationship Id="rId1" Type="http://schemas.openxmlformats.org/officeDocument/2006/relationships/image" Target="../media/image17.JPG"/><Relationship Id="rId4" Type="http://schemas.openxmlformats.org/officeDocument/2006/relationships/image" Target="../media/image20.JPG"/></Relationships>
</file>

<file path=xl/drawings/_rels/drawing9.xml.rels><?xml version="1.0" encoding="UTF-8" standalone="yes"?>
<Relationships xmlns="http://schemas.openxmlformats.org/package/2006/relationships"><Relationship Id="rId3" Type="http://schemas.openxmlformats.org/officeDocument/2006/relationships/image" Target="../media/image23.JPG"/><Relationship Id="rId2" Type="http://schemas.openxmlformats.org/officeDocument/2006/relationships/image" Target="../media/image22.JPG"/><Relationship Id="rId1" Type="http://schemas.openxmlformats.org/officeDocument/2006/relationships/image" Target="../media/image21.JPG"/><Relationship Id="rId4" Type="http://schemas.openxmlformats.org/officeDocument/2006/relationships/image" Target="../media/image24.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G"/><Relationship Id="rId1" Type="http://schemas.openxmlformats.org/officeDocument/2006/relationships/image" Target="../media/image25.JPG"/><Relationship Id="rId4" Type="http://schemas.openxmlformats.org/officeDocument/2006/relationships/image" Target="../media/image28.JPG"/></Relationships>
</file>

<file path=xl/drawings/_rels/drawing11.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32.JPG"/><Relationship Id="rId4" Type="http://schemas.openxmlformats.org/officeDocument/2006/relationships/image" Target="../media/image35.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 Id="rId4" Type="http://schemas.openxmlformats.org/officeDocument/2006/relationships/image" Target="../media/image39.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2.JPG"/><Relationship Id="rId2" Type="http://schemas.openxmlformats.org/officeDocument/2006/relationships/image" Target="../media/image41.JPG"/><Relationship Id="rId1" Type="http://schemas.openxmlformats.org/officeDocument/2006/relationships/image" Target="../media/image40.JPG"/><Relationship Id="rId4" Type="http://schemas.openxmlformats.org/officeDocument/2006/relationships/image" Target="../media/image43.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G"/><Relationship Id="rId1" Type="http://schemas.openxmlformats.org/officeDocument/2006/relationships/image" Target="../media/image44.JPG"/><Relationship Id="rId6" Type="http://schemas.openxmlformats.org/officeDocument/2006/relationships/image" Target="../media/image49.JPG"/><Relationship Id="rId5" Type="http://schemas.openxmlformats.org/officeDocument/2006/relationships/image" Target="../media/image48.JPG"/><Relationship Id="rId4" Type="http://schemas.openxmlformats.org/officeDocument/2006/relationships/image" Target="../media/image47.JPG"/></Relationships>
</file>

<file path=xl/drawings/_rels/drawing16.xml.rels><?xml version="1.0" encoding="UTF-8" standalone="yes"?>
<Relationships xmlns="http://schemas.openxmlformats.org/package/2006/relationships"><Relationship Id="rId3" Type="http://schemas.openxmlformats.org/officeDocument/2006/relationships/image" Target="../media/image52.JPG"/><Relationship Id="rId2" Type="http://schemas.openxmlformats.org/officeDocument/2006/relationships/image" Target="../media/image51.JPG"/><Relationship Id="rId1" Type="http://schemas.openxmlformats.org/officeDocument/2006/relationships/image" Target="../media/image50.JPG"/></Relationships>
</file>

<file path=xl/drawings/_rels/drawing17.xml.rels><?xml version="1.0" encoding="UTF-8" standalone="yes"?>
<Relationships xmlns="http://schemas.openxmlformats.org/package/2006/relationships"><Relationship Id="rId1" Type="http://schemas.openxmlformats.org/officeDocument/2006/relationships/image" Target="../media/image6.jpg"/></Relationships>
</file>

<file path=xl/drawings/_rels/drawing18.xml.rels><?xml version="1.0" encoding="UTF-8" standalone="yes"?>
<Relationships xmlns="http://schemas.openxmlformats.org/package/2006/relationships"><Relationship Id="rId1" Type="http://schemas.openxmlformats.org/officeDocument/2006/relationships/image" Target="../media/image7.jpg"/></Relationships>
</file>

<file path=xl/drawings/_rels/drawing19.xml.rels><?xml version="1.0" encoding="UTF-8" standalone="yes"?>
<Relationships xmlns="http://schemas.openxmlformats.org/package/2006/relationships"><Relationship Id="rId1" Type="http://schemas.openxmlformats.org/officeDocument/2006/relationships/image" Target="../media/image53.jpg"/></Relationships>
</file>

<file path=xl/drawings/_rels/drawing20.xml.rels><?xml version="1.0" encoding="UTF-8" standalone="yes"?>
<Relationships xmlns="http://schemas.openxmlformats.org/package/2006/relationships"><Relationship Id="rId1" Type="http://schemas.openxmlformats.org/officeDocument/2006/relationships/image" Target="../media/image54.jpg"/></Relationships>
</file>

<file path=xl/drawings/_rels/drawing21.xml.rels><?xml version="1.0" encoding="UTF-8" standalone="yes"?>
<Relationships xmlns="http://schemas.openxmlformats.org/package/2006/relationships"><Relationship Id="rId1" Type="http://schemas.openxmlformats.org/officeDocument/2006/relationships/image" Target="../media/image55.jpg"/></Relationships>
</file>

<file path=xl/drawings/_rels/drawing22.xml.rels><?xml version="1.0" encoding="UTF-8" standalone="yes"?>
<Relationships xmlns="http://schemas.openxmlformats.org/package/2006/relationships"><Relationship Id="rId1" Type="http://schemas.openxmlformats.org/officeDocument/2006/relationships/image" Target="../media/image56.jpg"/></Relationships>
</file>

<file path=xl/drawings/_rels/drawing23.xml.rels><?xml version="1.0" encoding="UTF-8" standalone="yes"?>
<Relationships xmlns="http://schemas.openxmlformats.org/package/2006/relationships"><Relationship Id="rId1" Type="http://schemas.openxmlformats.org/officeDocument/2006/relationships/image" Target="../media/image57.jpg"/></Relationships>
</file>

<file path=xl/drawings/_rels/drawing24.xml.rels><?xml version="1.0" encoding="UTF-8" standalone="yes"?>
<Relationships xmlns="http://schemas.openxmlformats.org/package/2006/relationships"><Relationship Id="rId1" Type="http://schemas.openxmlformats.org/officeDocument/2006/relationships/image" Target="../media/image58.jpg"/></Relationships>
</file>

<file path=xl/drawings/_rels/drawing25.xml.rels><?xml version="1.0" encoding="UTF-8" standalone="yes"?>
<Relationships xmlns="http://schemas.openxmlformats.org/package/2006/relationships"><Relationship Id="rId1" Type="http://schemas.openxmlformats.org/officeDocument/2006/relationships/image" Target="../media/image59.jpg"/></Relationships>
</file>

<file path=xl/drawings/_rels/drawing26.xml.rels><?xml version="1.0" encoding="UTF-8" standalone="yes"?>
<Relationships xmlns="http://schemas.openxmlformats.org/package/2006/relationships"><Relationship Id="rId1" Type="http://schemas.openxmlformats.org/officeDocument/2006/relationships/image" Target="../media/image60.jpg"/></Relationships>
</file>

<file path=xl/drawings/_rels/drawing27.xml.rels><?xml version="1.0" encoding="UTF-8" standalone="yes"?>
<Relationships xmlns="http://schemas.openxmlformats.org/package/2006/relationships"><Relationship Id="rId1" Type="http://schemas.openxmlformats.org/officeDocument/2006/relationships/image" Target="../media/image6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6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63.jpg"/></Relationships>
</file>

<file path=xl/drawings/_rels/drawing30.xml.rels><?xml version="1.0" encoding="UTF-8" standalone="yes"?>
<Relationships xmlns="http://schemas.openxmlformats.org/package/2006/relationships"><Relationship Id="rId1" Type="http://schemas.openxmlformats.org/officeDocument/2006/relationships/image" Target="../media/image64.jpg"/></Relationships>
</file>

<file path=xl/drawings/_rels/drawing31.xml.rels><?xml version="1.0" encoding="UTF-8" standalone="yes"?>
<Relationships xmlns="http://schemas.openxmlformats.org/package/2006/relationships"><Relationship Id="rId1" Type="http://schemas.openxmlformats.org/officeDocument/2006/relationships/image" Target="../media/image65.jpg"/></Relationships>
</file>

<file path=xl/drawings/_rels/drawing32.xml.rels><?xml version="1.0" encoding="UTF-8" standalone="yes"?>
<Relationships xmlns="http://schemas.openxmlformats.org/package/2006/relationships"><Relationship Id="rId1" Type="http://schemas.openxmlformats.org/officeDocument/2006/relationships/image" Target="../media/image66.jpg"/></Relationships>
</file>

<file path=xl/drawings/drawing1.xml><?xml version="1.0" encoding="utf-8"?>
<xdr:wsDr xmlns:xdr="http://schemas.openxmlformats.org/drawingml/2006/spreadsheetDrawing" xmlns:a="http://schemas.openxmlformats.org/drawingml/2006/main">
  <xdr:twoCellAnchor>
    <xdr:from>
      <xdr:col>26</xdr:col>
      <xdr:colOff>247650</xdr:colOff>
      <xdr:row>10</xdr:row>
      <xdr:rowOff>438150</xdr:rowOff>
    </xdr:from>
    <xdr:to>
      <xdr:col>31</xdr:col>
      <xdr:colOff>95251</xdr:colOff>
      <xdr:row>11</xdr:row>
      <xdr:rowOff>381000</xdr:rowOff>
    </xdr:to>
    <xdr:sp macro="" textlink="">
      <xdr:nvSpPr>
        <xdr:cNvPr id="2" name="テキスト ボックス 1">
          <a:extLst>
            <a:ext uri="{FF2B5EF4-FFF2-40B4-BE49-F238E27FC236}">
              <a16:creationId xmlns:a16="http://schemas.microsoft.com/office/drawing/2014/main" id="{7CD24130-BBD7-4B38-9026-A725663E2DDA}"/>
            </a:ext>
          </a:extLst>
        </xdr:cNvPr>
        <xdr:cNvSpPr txBox="1"/>
      </xdr:nvSpPr>
      <xdr:spPr>
        <a:xfrm>
          <a:off x="8229600" y="3629025"/>
          <a:ext cx="1419226"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起点面壁</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xdr:from>
      <xdr:col>26</xdr:col>
      <xdr:colOff>219075</xdr:colOff>
      <xdr:row>17</xdr:row>
      <xdr:rowOff>123825</xdr:rowOff>
    </xdr:from>
    <xdr:to>
      <xdr:col>31</xdr:col>
      <xdr:colOff>66676</xdr:colOff>
      <xdr:row>17</xdr:row>
      <xdr:rowOff>514350</xdr:rowOff>
    </xdr:to>
    <xdr:sp macro="" textlink="">
      <xdr:nvSpPr>
        <xdr:cNvPr id="3" name="テキスト ボックス 2">
          <a:extLst>
            <a:ext uri="{FF2B5EF4-FFF2-40B4-BE49-F238E27FC236}">
              <a16:creationId xmlns:a16="http://schemas.microsoft.com/office/drawing/2014/main" id="{8D166A78-7E3D-4DA3-B391-E2CC85F8DA5C}"/>
            </a:ext>
          </a:extLst>
        </xdr:cNvPr>
        <xdr:cNvSpPr txBox="1"/>
      </xdr:nvSpPr>
      <xdr:spPr>
        <a:xfrm>
          <a:off x="8201025" y="6448425"/>
          <a:ext cx="1419226"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終点面壁</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23</xdr:col>
      <xdr:colOff>244475</xdr:colOff>
      <xdr:row>5</xdr:row>
      <xdr:rowOff>180975</xdr:rowOff>
    </xdr:from>
    <xdr:to>
      <xdr:col>33</xdr:col>
      <xdr:colOff>246344</xdr:colOff>
      <xdr:row>10</xdr:row>
      <xdr:rowOff>439566</xdr:rowOff>
    </xdr:to>
    <xdr:pic>
      <xdr:nvPicPr>
        <xdr:cNvPr id="8" name="IMG_0003.JPG">
          <a:extLst>
            <a:ext uri="{FF2B5EF4-FFF2-40B4-BE49-F238E27FC236}">
              <a16:creationId xmlns:a16="http://schemas.microsoft.com/office/drawing/2014/main" id="{30AF5266-431A-8AF9-306A-C7F51642BF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3450" y="1247775"/>
          <a:ext cx="3145119" cy="2382666"/>
        </a:xfrm>
        <a:prstGeom prst="rect">
          <a:avLst/>
        </a:prstGeom>
      </xdr:spPr>
    </xdr:pic>
    <xdr:clientData/>
  </xdr:twoCellAnchor>
  <xdr:twoCellAnchor editAs="oneCell">
    <xdr:from>
      <xdr:col>23</xdr:col>
      <xdr:colOff>244475</xdr:colOff>
      <xdr:row>12</xdr:row>
      <xdr:rowOff>9525</xdr:rowOff>
    </xdr:from>
    <xdr:to>
      <xdr:col>33</xdr:col>
      <xdr:colOff>246344</xdr:colOff>
      <xdr:row>17</xdr:row>
      <xdr:rowOff>153816</xdr:rowOff>
    </xdr:to>
    <xdr:pic>
      <xdr:nvPicPr>
        <xdr:cNvPr id="10" name="IMG_0091.JPG">
          <a:extLst>
            <a:ext uri="{FF2B5EF4-FFF2-40B4-BE49-F238E27FC236}">
              <a16:creationId xmlns:a16="http://schemas.microsoft.com/office/drawing/2014/main" id="{22A6A13F-7BCD-3DE1-9886-E31FB2176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83450" y="4095750"/>
          <a:ext cx="3145119" cy="2382666"/>
        </a:xfrm>
        <a:prstGeom prst="rect">
          <a:avLst/>
        </a:prstGeom>
      </xdr:spPr>
    </xdr:pic>
    <xdr:clientData/>
  </xdr:twoCellAnchor>
  <xdr:twoCellAnchor editAs="oneCell">
    <xdr:from>
      <xdr:col>2</xdr:col>
      <xdr:colOff>266701</xdr:colOff>
      <xdr:row>5</xdr:row>
      <xdr:rowOff>200025</xdr:rowOff>
    </xdr:from>
    <xdr:to>
      <xdr:col>22</xdr:col>
      <xdr:colOff>304801</xdr:colOff>
      <xdr:row>17</xdr:row>
      <xdr:rowOff>200025</xdr:rowOff>
    </xdr:to>
    <xdr:pic>
      <xdr:nvPicPr>
        <xdr:cNvPr id="11" name="図 10">
          <a:extLst>
            <a:ext uri="{FF2B5EF4-FFF2-40B4-BE49-F238E27FC236}">
              <a16:creationId xmlns:a16="http://schemas.microsoft.com/office/drawing/2014/main" id="{E8A0FF07-009C-42FA-B1C1-A352996596FD}"/>
            </a:ext>
          </a:extLst>
        </xdr:cNvPr>
        <xdr:cNvPicPr>
          <a:picLocks noChangeAspect="1"/>
        </xdr:cNvPicPr>
      </xdr:nvPicPr>
      <xdr:blipFill rotWithShape="1">
        <a:blip xmlns:r="http://schemas.openxmlformats.org/officeDocument/2006/relationships" r:embed="rId3"/>
        <a:srcRect l="30017" t="17317" r="34495" b="9882"/>
        <a:stretch>
          <a:fillRect/>
        </a:stretch>
      </xdr:blipFill>
      <xdr:spPr>
        <a:xfrm>
          <a:off x="703730" y="1264584"/>
          <a:ext cx="6313395" cy="5266765"/>
        </a:xfrm>
        <a:prstGeom prst="rect">
          <a:avLst/>
        </a:prstGeom>
      </xdr:spPr>
    </xdr:pic>
    <xdr:clientData/>
  </xdr:twoCellAnchor>
  <xdr:twoCellAnchor>
    <xdr:from>
      <xdr:col>11</xdr:col>
      <xdr:colOff>212912</xdr:colOff>
      <xdr:row>10</xdr:row>
      <xdr:rowOff>358590</xdr:rowOff>
    </xdr:from>
    <xdr:to>
      <xdr:col>14</xdr:col>
      <xdr:colOff>212911</xdr:colOff>
      <xdr:row>11</xdr:row>
      <xdr:rowOff>392206</xdr:rowOff>
    </xdr:to>
    <xdr:sp macro="" textlink="">
      <xdr:nvSpPr>
        <xdr:cNvPr id="12" name="楕円 11">
          <a:extLst>
            <a:ext uri="{FF2B5EF4-FFF2-40B4-BE49-F238E27FC236}">
              <a16:creationId xmlns:a16="http://schemas.microsoft.com/office/drawing/2014/main" id="{5A61B6E1-8B7C-AF25-A3B6-A84A5DF045D5}"/>
            </a:ext>
          </a:extLst>
        </xdr:cNvPr>
        <xdr:cNvSpPr/>
      </xdr:nvSpPr>
      <xdr:spPr>
        <a:xfrm>
          <a:off x="3473824" y="3552266"/>
          <a:ext cx="941293" cy="481852"/>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75062</xdr:colOff>
      <xdr:row>8</xdr:row>
      <xdr:rowOff>235323</xdr:rowOff>
    </xdr:from>
    <xdr:to>
      <xdr:col>15</xdr:col>
      <xdr:colOff>201705</xdr:colOff>
      <xdr:row>10</xdr:row>
      <xdr:rowOff>429156</xdr:rowOff>
    </xdr:to>
    <xdr:cxnSp macro="">
      <xdr:nvCxnSpPr>
        <xdr:cNvPr id="18" name="直線矢印コネクタ 17">
          <a:extLst>
            <a:ext uri="{FF2B5EF4-FFF2-40B4-BE49-F238E27FC236}">
              <a16:creationId xmlns:a16="http://schemas.microsoft.com/office/drawing/2014/main" id="{21841F71-364A-603F-EADE-3F29F2D41688}"/>
            </a:ext>
          </a:extLst>
        </xdr:cNvPr>
        <xdr:cNvCxnSpPr>
          <a:endCxn id="12" idx="7"/>
        </xdr:cNvCxnSpPr>
      </xdr:nvCxnSpPr>
      <xdr:spPr>
        <a:xfrm flipH="1">
          <a:off x="4277268" y="2532529"/>
          <a:ext cx="440408" cy="1090303"/>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190499</xdr:colOff>
      <xdr:row>7</xdr:row>
      <xdr:rowOff>313763</xdr:rowOff>
    </xdr:from>
    <xdr:to>
      <xdr:col>20</xdr:col>
      <xdr:colOff>179294</xdr:colOff>
      <xdr:row>8</xdr:row>
      <xdr:rowOff>257735</xdr:rowOff>
    </xdr:to>
    <xdr:sp macro="" textlink="">
      <xdr:nvSpPr>
        <xdr:cNvPr id="19" name="テキスト ボックス 18">
          <a:extLst>
            <a:ext uri="{FF2B5EF4-FFF2-40B4-BE49-F238E27FC236}">
              <a16:creationId xmlns:a16="http://schemas.microsoft.com/office/drawing/2014/main" id="{66B20026-380F-DBE9-BD29-B51633CB49AE}"/>
            </a:ext>
          </a:extLst>
        </xdr:cNvPr>
        <xdr:cNvSpPr txBox="1"/>
      </xdr:nvSpPr>
      <xdr:spPr>
        <a:xfrm>
          <a:off x="4706470" y="2162734"/>
          <a:ext cx="1557618" cy="39220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大道理トンネル</a:t>
          </a:r>
        </a:p>
      </xdr:txBody>
    </xdr:sp>
    <xdr:clientData/>
  </xdr:twoCellAnchor>
  <xdr:twoCellAnchor editAs="oneCell">
    <xdr:from>
      <xdr:col>5</xdr:col>
      <xdr:colOff>134470</xdr:colOff>
      <xdr:row>18</xdr:row>
      <xdr:rowOff>268939</xdr:rowOff>
    </xdr:from>
    <xdr:to>
      <xdr:col>29</xdr:col>
      <xdr:colOff>201707</xdr:colOff>
      <xdr:row>30</xdr:row>
      <xdr:rowOff>130547</xdr:rowOff>
    </xdr:to>
    <xdr:pic>
      <xdr:nvPicPr>
        <xdr:cNvPr id="16" name="図 15">
          <a:extLst>
            <a:ext uri="{FF2B5EF4-FFF2-40B4-BE49-F238E27FC236}">
              <a16:creationId xmlns:a16="http://schemas.microsoft.com/office/drawing/2014/main" id="{5FEE09C7-25E9-4CD4-8559-4410EEAEB1F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512794" y="7272615"/>
          <a:ext cx="7597589" cy="5128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84434E9A-0431-4D36-BE26-6043F7543E2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88742</xdr:colOff>
      <xdr:row>11</xdr:row>
      <xdr:rowOff>110490</xdr:rowOff>
    </xdr:from>
    <xdr:to>
      <xdr:col>24</xdr:col>
      <xdr:colOff>16035</xdr:colOff>
      <xdr:row>26</xdr:row>
      <xdr:rowOff>165735</xdr:rowOff>
    </xdr:to>
    <xdr:pic>
      <xdr:nvPicPr>
        <xdr:cNvPr id="4" name="図 3">
          <a:extLst>
            <a:ext uri="{FF2B5EF4-FFF2-40B4-BE49-F238E27FC236}">
              <a16:creationId xmlns:a16="http://schemas.microsoft.com/office/drawing/2014/main" id="{155316B7-72AA-0DA7-1626-D134AE6CB5A0}"/>
            </a:ext>
          </a:extLst>
        </xdr:cNvPr>
        <xdr:cNvPicPr>
          <a:picLocks noChangeAspect="1"/>
        </xdr:cNvPicPr>
      </xdr:nvPicPr>
      <xdr:blipFill>
        <a:blip xmlns:r="http://schemas.openxmlformats.org/officeDocument/2006/relationships" r:embed="rId2"/>
        <a:stretch>
          <a:fillRect/>
        </a:stretch>
      </xdr:blipFill>
      <xdr:spPr>
        <a:xfrm>
          <a:off x="1231742" y="2482215"/>
          <a:ext cx="10671493" cy="4198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169906A-621B-4294-9AFA-63CD2C12F62A}"/>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88742</xdr:colOff>
      <xdr:row>11</xdr:row>
      <xdr:rowOff>110490</xdr:rowOff>
    </xdr:from>
    <xdr:to>
      <xdr:col>24</xdr:col>
      <xdr:colOff>16035</xdr:colOff>
      <xdr:row>26</xdr:row>
      <xdr:rowOff>165735</xdr:rowOff>
    </xdr:to>
    <xdr:pic>
      <xdr:nvPicPr>
        <xdr:cNvPr id="4" name="図 3">
          <a:extLst>
            <a:ext uri="{FF2B5EF4-FFF2-40B4-BE49-F238E27FC236}">
              <a16:creationId xmlns:a16="http://schemas.microsoft.com/office/drawing/2014/main" id="{DF07F216-9295-CEAD-8728-D6E77A081D61}"/>
            </a:ext>
          </a:extLst>
        </xdr:cNvPr>
        <xdr:cNvPicPr>
          <a:picLocks noChangeAspect="1"/>
        </xdr:cNvPicPr>
      </xdr:nvPicPr>
      <xdr:blipFill>
        <a:blip xmlns:r="http://schemas.openxmlformats.org/officeDocument/2006/relationships" r:embed="rId2"/>
        <a:stretch>
          <a:fillRect/>
        </a:stretch>
      </xdr:blipFill>
      <xdr:spPr>
        <a:xfrm>
          <a:off x="1231742" y="2482215"/>
          <a:ext cx="10671493" cy="41986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10</xdr:col>
      <xdr:colOff>333375</xdr:colOff>
      <xdr:row>11</xdr:row>
      <xdr:rowOff>133350</xdr:rowOff>
    </xdr:from>
    <xdr:ext cx="2536528" cy="925894"/>
    <xdr:sp macro="" textlink="">
      <xdr:nvSpPr>
        <xdr:cNvPr id="2" name="テキスト ボックス 1">
          <a:extLst>
            <a:ext uri="{FF2B5EF4-FFF2-40B4-BE49-F238E27FC236}">
              <a16:creationId xmlns:a16="http://schemas.microsoft.com/office/drawing/2014/main" id="{B2A5D102-7283-4797-BD97-1F569957010E}"/>
            </a:ext>
          </a:extLst>
        </xdr:cNvPr>
        <xdr:cNvSpPr txBox="1"/>
      </xdr:nvSpPr>
      <xdr:spPr>
        <a:xfrm>
          <a:off x="4286250" y="35052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15DBF2CE-E7C5-81E8-848B-F0C3E73D6D5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92F22E89-FEFC-47D4-C939-7B26E5AEBF2F}"/>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8ECA2C7E-6E5E-AB5A-E9E8-BBA415AB1940}"/>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0235195C-0A48-A5A2-D177-DFB045220B53}"/>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E0D77DD8-8101-58F0-0819-C6E695D43167}"/>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AC16AF1-DEE7-E311-9528-952231B2AB1B}"/>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93FC9A3E-D922-6E20-9662-1ED2588D145B}"/>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89AF567F-3E9D-4D29-682A-BB0B2E3D767E}"/>
            </a:ext>
          </a:extLst>
        </xdr:cNvPr>
        <xdr:cNvPicPr>
          <a:picLocks noChangeAspect="1"/>
        </xdr:cNvPicPr>
      </xdr:nvPicPr>
      <xdr:blipFill>
        <a:blip xmlns:r="http://schemas.openxmlformats.org/officeDocument/2006/relationships" r:embed="rId3"/>
        <a:srcRect/>
        <a:stretch>
          <a:fillRect/>
        </a:stretch>
      </xdr:blipFill>
      <xdr:spPr>
        <a:xfrm>
          <a:off x="10477081" y="4865370"/>
          <a:ext cx="3248863" cy="24612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80763F3F-56B3-A7AE-419E-94E970A89254}"/>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F548AC31-ABA5-D52F-C589-BB6A055D5AEA}"/>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113883</xdr:colOff>
      <xdr:row>15</xdr:row>
      <xdr:rowOff>64769</xdr:rowOff>
    </xdr:from>
    <xdr:to>
      <xdr:col>10</xdr:col>
      <xdr:colOff>614263</xdr:colOff>
      <xdr:row>22</xdr:row>
      <xdr:rowOff>259079</xdr:rowOff>
    </xdr:to>
    <xdr:pic>
      <xdr:nvPicPr>
        <xdr:cNvPr id="7" name="図 6">
          <a:extLst>
            <a:ext uri="{FF2B5EF4-FFF2-40B4-BE49-F238E27FC236}">
              <a16:creationId xmlns:a16="http://schemas.microsoft.com/office/drawing/2014/main" id="{BBDA732A-763B-8E0D-C46F-1DED1E5A5EC1}"/>
            </a:ext>
          </a:extLst>
        </xdr:cNvPr>
        <xdr:cNvPicPr>
          <a:picLocks noChangeAspect="1"/>
        </xdr:cNvPicPr>
      </xdr:nvPicPr>
      <xdr:blipFill>
        <a:blip xmlns:r="http://schemas.openxmlformats.org/officeDocument/2006/relationships" r:embed="rId3"/>
        <a:srcRect/>
        <a:stretch>
          <a:fillRect/>
        </a:stretch>
      </xdr:blipFill>
      <xdr:spPr>
        <a:xfrm rot="10800000">
          <a:off x="3276183" y="4865369"/>
          <a:ext cx="3281680"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86B072D8-D9C4-CE46-1706-E6CEB1297D25}"/>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EF4951C3-CEFA-F144-223F-AB6841E34D1E}"/>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B36A6B57-A9F7-3DC3-AC2E-12E28A59D64C}"/>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A948DFE2-A747-7015-138B-FC6700AE96E8}"/>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799059A9-03A3-9928-4CC7-A376C2656C6D}"/>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69E82747-5D51-7077-5DB7-6E748F4784A3}"/>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39C1E248-E72A-B853-34EC-881CC475AD5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642091F1-D122-9AF3-6AA4-A5B7F7115A92}"/>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B9C8D449-DD5B-E2FD-400F-DC8B3AF4502C}"/>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6479B0BF-7DD0-7E13-044C-865B5EB69059}"/>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1807DD67-9114-DA84-E6A5-1126598E22DF}"/>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CBADD982-04B6-7483-7202-B278FA8CA84F}"/>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4C8DF760-DE55-1085-6D7D-AEAA948C3538}"/>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B2290422-83C3-33B3-D8BA-4B482D792EC6}"/>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343EBB5E-85FC-FD5E-56D1-FDFBFB199ECF}"/>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D130F334-607F-5C39-F6B6-A246939F8212}"/>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8FE45C52-308C-7EB8-FCC4-7CEA204887CF}"/>
            </a:ext>
          </a:extLst>
        </xdr:cNvPr>
        <xdr:cNvPicPr>
          <a:picLocks noChangeAspect="1"/>
        </xdr:cNvPicPr>
      </xdr:nvPicPr>
      <xdr:blipFill>
        <a:blip xmlns:r="http://schemas.openxmlformats.org/officeDocument/2006/relationships" r:embed="rId3"/>
        <a:srcRect/>
        <a:stretch>
          <a:fillRect/>
        </a:stretch>
      </xdr:blipFill>
      <xdr:spPr>
        <a:xfrm>
          <a:off x="10477081" y="4865370"/>
          <a:ext cx="3248863"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112737</xdr:colOff>
      <xdr:row>4</xdr:row>
      <xdr:rowOff>64770</xdr:rowOff>
    </xdr:from>
    <xdr:to>
      <xdr:col>10</xdr:col>
      <xdr:colOff>582590</xdr:colOff>
      <xdr:row>11</xdr:row>
      <xdr:rowOff>259080</xdr:rowOff>
    </xdr:to>
    <xdr:pic>
      <xdr:nvPicPr>
        <xdr:cNvPr id="3" name="図 2">
          <a:extLst>
            <a:ext uri="{FF2B5EF4-FFF2-40B4-BE49-F238E27FC236}">
              <a16:creationId xmlns:a16="http://schemas.microsoft.com/office/drawing/2014/main" id="{9A5056F5-F4B2-C6F0-8C35-ED18333F25D9}"/>
            </a:ext>
          </a:extLst>
        </xdr:cNvPr>
        <xdr:cNvPicPr>
          <a:picLocks noChangeAspect="1"/>
        </xdr:cNvPicPr>
      </xdr:nvPicPr>
      <xdr:blipFill>
        <a:blip xmlns:r="http://schemas.openxmlformats.org/officeDocument/2006/relationships" r:embed="rId1"/>
        <a:srcRect/>
        <a:stretch>
          <a:fillRect/>
        </a:stretch>
      </xdr:blipFill>
      <xdr:spPr>
        <a:xfrm>
          <a:off x="3275037" y="1122045"/>
          <a:ext cx="325115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599D8491-EAD2-D5C5-487F-29140D97137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D73804F0-B686-1419-4524-2463FBF98375}"/>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964D049-576B-CD1C-4D05-E7442B16291D}"/>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19C0D275-8471-F47D-8196-ECC6ED1C6CE1}"/>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EB30EA6-23FB-CA00-FE03-04EBEC6043DB}"/>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8187B141-12DF-50D5-1E25-D1AB9FA11328}"/>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84DB9BF-DECE-BD24-2228-2AD58A4314B1}"/>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4CA65EE7-1E3D-D260-406C-CED4C10396F2}"/>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58D0610E-58C0-5938-793E-1A6A99246AB3}"/>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08863B2D-2D34-F6A6-9252-383C6839E8D0}"/>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EB864A67-795A-31D0-80E5-DC78257EB62B}"/>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116986</xdr:colOff>
      <xdr:row>8</xdr:row>
      <xdr:rowOff>55721</xdr:rowOff>
    </xdr:from>
    <xdr:to>
      <xdr:col>7</xdr:col>
      <xdr:colOff>444990</xdr:colOff>
      <xdr:row>20</xdr:row>
      <xdr:rowOff>115729</xdr:rowOff>
    </xdr:to>
    <xdr:pic>
      <xdr:nvPicPr>
        <xdr:cNvPr id="3" name="図 2">
          <a:extLst>
            <a:ext uri="{FF2B5EF4-FFF2-40B4-BE49-F238E27FC236}">
              <a16:creationId xmlns:a16="http://schemas.microsoft.com/office/drawing/2014/main" id="{7A8B70A5-9326-5340-C98C-ACD462E49B9E}"/>
            </a:ext>
          </a:extLst>
        </xdr:cNvPr>
        <xdr:cNvPicPr>
          <a:picLocks noChangeAspect="1"/>
        </xdr:cNvPicPr>
      </xdr:nvPicPr>
      <xdr:blipFill>
        <a:blip xmlns:r="http://schemas.openxmlformats.org/officeDocument/2006/relationships" r:embed="rId1"/>
        <a:srcRect/>
        <a:stretch>
          <a:fillRect/>
        </a:stretch>
      </xdr:blipFill>
      <xdr:spPr>
        <a:xfrm>
          <a:off x="1212361" y="1789271"/>
          <a:ext cx="2794979" cy="2117408"/>
        </a:xfrm>
        <a:prstGeom prst="rect">
          <a:avLst/>
        </a:prstGeom>
      </xdr:spPr>
    </xdr:pic>
    <xdr:clientData/>
  </xdr:twoCellAnchor>
  <xdr:twoCellAnchor editAs="oneCell">
    <xdr:from>
      <xdr:col>10</xdr:col>
      <xdr:colOff>116987</xdr:colOff>
      <xdr:row>8</xdr:row>
      <xdr:rowOff>55721</xdr:rowOff>
    </xdr:from>
    <xdr:to>
      <xdr:col>16</xdr:col>
      <xdr:colOff>25891</xdr:colOff>
      <xdr:row>20</xdr:row>
      <xdr:rowOff>115729</xdr:rowOff>
    </xdr:to>
    <xdr:pic>
      <xdr:nvPicPr>
        <xdr:cNvPr id="5" name="図 4">
          <a:extLst>
            <a:ext uri="{FF2B5EF4-FFF2-40B4-BE49-F238E27FC236}">
              <a16:creationId xmlns:a16="http://schemas.microsoft.com/office/drawing/2014/main" id="{EE5999AB-2138-1DB5-3090-E503D99C34B1}"/>
            </a:ext>
          </a:extLst>
        </xdr:cNvPr>
        <xdr:cNvPicPr>
          <a:picLocks noChangeAspect="1"/>
        </xdr:cNvPicPr>
      </xdr:nvPicPr>
      <xdr:blipFill>
        <a:blip xmlns:r="http://schemas.openxmlformats.org/officeDocument/2006/relationships" r:embed="rId2"/>
        <a:srcRect/>
        <a:stretch>
          <a:fillRect/>
        </a:stretch>
      </xdr:blipFill>
      <xdr:spPr>
        <a:xfrm>
          <a:off x="5365262" y="1789271"/>
          <a:ext cx="2794979" cy="2117408"/>
        </a:xfrm>
        <a:prstGeom prst="rect">
          <a:avLst/>
        </a:prstGeom>
      </xdr:spPr>
    </xdr:pic>
    <xdr:clientData/>
  </xdr:twoCellAnchor>
  <xdr:twoCellAnchor editAs="oneCell">
    <xdr:from>
      <xdr:col>18</xdr:col>
      <xdr:colOff>116987</xdr:colOff>
      <xdr:row>8</xdr:row>
      <xdr:rowOff>55721</xdr:rowOff>
    </xdr:from>
    <xdr:to>
      <xdr:col>24</xdr:col>
      <xdr:colOff>25891</xdr:colOff>
      <xdr:row>20</xdr:row>
      <xdr:rowOff>115729</xdr:rowOff>
    </xdr:to>
    <xdr:pic>
      <xdr:nvPicPr>
        <xdr:cNvPr id="7" name="図 6">
          <a:extLst>
            <a:ext uri="{FF2B5EF4-FFF2-40B4-BE49-F238E27FC236}">
              <a16:creationId xmlns:a16="http://schemas.microsoft.com/office/drawing/2014/main" id="{1DEE08B1-C012-430D-8008-8E7A09540B4D}"/>
            </a:ext>
          </a:extLst>
        </xdr:cNvPr>
        <xdr:cNvPicPr>
          <a:picLocks noChangeAspect="1"/>
        </xdr:cNvPicPr>
      </xdr:nvPicPr>
      <xdr:blipFill>
        <a:blip xmlns:r="http://schemas.openxmlformats.org/officeDocument/2006/relationships" r:embed="rId3"/>
        <a:srcRect/>
        <a:stretch>
          <a:fillRect/>
        </a:stretch>
      </xdr:blipFill>
      <xdr:spPr>
        <a:xfrm>
          <a:off x="9489587" y="1789271"/>
          <a:ext cx="2794979" cy="2117408"/>
        </a:xfrm>
        <a:prstGeom prst="rect">
          <a:avLst/>
        </a:prstGeom>
      </xdr:spPr>
    </xdr:pic>
    <xdr:clientData/>
  </xdr:twoCellAnchor>
  <xdr:twoCellAnchor editAs="oneCell">
    <xdr:from>
      <xdr:col>2</xdr:col>
      <xdr:colOff>116986</xdr:colOff>
      <xdr:row>25</xdr:row>
      <xdr:rowOff>55721</xdr:rowOff>
    </xdr:from>
    <xdr:to>
      <xdr:col>7</xdr:col>
      <xdr:colOff>444990</xdr:colOff>
      <xdr:row>37</xdr:row>
      <xdr:rowOff>115729</xdr:rowOff>
    </xdr:to>
    <xdr:pic>
      <xdr:nvPicPr>
        <xdr:cNvPr id="9" name="図 8">
          <a:extLst>
            <a:ext uri="{FF2B5EF4-FFF2-40B4-BE49-F238E27FC236}">
              <a16:creationId xmlns:a16="http://schemas.microsoft.com/office/drawing/2014/main" id="{CF1B79F4-077F-15A7-445E-7CD83D894ED5}"/>
            </a:ext>
          </a:extLst>
        </xdr:cNvPr>
        <xdr:cNvPicPr>
          <a:picLocks noChangeAspect="1"/>
        </xdr:cNvPicPr>
      </xdr:nvPicPr>
      <xdr:blipFill>
        <a:blip xmlns:r="http://schemas.openxmlformats.org/officeDocument/2006/relationships" r:embed="rId4"/>
        <a:srcRect/>
        <a:stretch>
          <a:fillRect/>
        </a:stretch>
      </xdr:blipFill>
      <xdr:spPr>
        <a:xfrm>
          <a:off x="1212361" y="4780121"/>
          <a:ext cx="2794979" cy="2117408"/>
        </a:xfrm>
        <a:prstGeom prst="rect">
          <a:avLst/>
        </a:prstGeom>
      </xdr:spPr>
    </xdr:pic>
    <xdr:clientData/>
  </xdr:twoCellAnchor>
  <xdr:twoCellAnchor editAs="oneCell">
    <xdr:from>
      <xdr:col>10</xdr:col>
      <xdr:colOff>116987</xdr:colOff>
      <xdr:row>25</xdr:row>
      <xdr:rowOff>55721</xdr:rowOff>
    </xdr:from>
    <xdr:to>
      <xdr:col>16</xdr:col>
      <xdr:colOff>25891</xdr:colOff>
      <xdr:row>37</xdr:row>
      <xdr:rowOff>115729</xdr:rowOff>
    </xdr:to>
    <xdr:pic>
      <xdr:nvPicPr>
        <xdr:cNvPr id="11" name="図 10">
          <a:extLst>
            <a:ext uri="{FF2B5EF4-FFF2-40B4-BE49-F238E27FC236}">
              <a16:creationId xmlns:a16="http://schemas.microsoft.com/office/drawing/2014/main" id="{A455D645-58DB-5D3E-44AA-3B0DAD053E95}"/>
            </a:ext>
          </a:extLst>
        </xdr:cNvPr>
        <xdr:cNvPicPr>
          <a:picLocks noChangeAspect="1"/>
        </xdr:cNvPicPr>
      </xdr:nvPicPr>
      <xdr:blipFill>
        <a:blip xmlns:r="http://schemas.openxmlformats.org/officeDocument/2006/relationships" r:embed="rId5"/>
        <a:srcRect/>
        <a:stretch>
          <a:fillRect/>
        </a:stretch>
      </xdr:blipFill>
      <xdr:spPr>
        <a:xfrm>
          <a:off x="5365262" y="4780121"/>
          <a:ext cx="2794979" cy="2117408"/>
        </a:xfrm>
        <a:prstGeom prst="rect">
          <a:avLst/>
        </a:prstGeom>
      </xdr:spPr>
    </xdr:pic>
    <xdr:clientData/>
  </xdr:twoCellAnchor>
  <xdr:twoCellAnchor editAs="oneCell">
    <xdr:from>
      <xdr:col>18</xdr:col>
      <xdr:colOff>116987</xdr:colOff>
      <xdr:row>25</xdr:row>
      <xdr:rowOff>55721</xdr:rowOff>
    </xdr:from>
    <xdr:to>
      <xdr:col>24</xdr:col>
      <xdr:colOff>25891</xdr:colOff>
      <xdr:row>37</xdr:row>
      <xdr:rowOff>115729</xdr:rowOff>
    </xdr:to>
    <xdr:pic>
      <xdr:nvPicPr>
        <xdr:cNvPr id="13" name="図 12">
          <a:extLst>
            <a:ext uri="{FF2B5EF4-FFF2-40B4-BE49-F238E27FC236}">
              <a16:creationId xmlns:a16="http://schemas.microsoft.com/office/drawing/2014/main" id="{E176E9CA-1A9D-2045-1F48-937D946C2289}"/>
            </a:ext>
          </a:extLst>
        </xdr:cNvPr>
        <xdr:cNvPicPr>
          <a:picLocks noChangeAspect="1"/>
        </xdr:cNvPicPr>
      </xdr:nvPicPr>
      <xdr:blipFill>
        <a:blip xmlns:r="http://schemas.openxmlformats.org/officeDocument/2006/relationships" r:embed="rId6"/>
        <a:srcRect/>
        <a:stretch>
          <a:fillRect/>
        </a:stretch>
      </xdr:blipFill>
      <xdr:spPr>
        <a:xfrm>
          <a:off x="9489587" y="4780121"/>
          <a:ext cx="2794979" cy="211740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116986</xdr:colOff>
      <xdr:row>8</xdr:row>
      <xdr:rowOff>55721</xdr:rowOff>
    </xdr:from>
    <xdr:to>
      <xdr:col>7</xdr:col>
      <xdr:colOff>444990</xdr:colOff>
      <xdr:row>20</xdr:row>
      <xdr:rowOff>115729</xdr:rowOff>
    </xdr:to>
    <xdr:pic>
      <xdr:nvPicPr>
        <xdr:cNvPr id="3" name="図 2">
          <a:extLst>
            <a:ext uri="{FF2B5EF4-FFF2-40B4-BE49-F238E27FC236}">
              <a16:creationId xmlns:a16="http://schemas.microsoft.com/office/drawing/2014/main" id="{DB3DF942-C41A-D4A5-10D1-B14AA3F6B9BF}"/>
            </a:ext>
          </a:extLst>
        </xdr:cNvPr>
        <xdr:cNvPicPr>
          <a:picLocks noChangeAspect="1"/>
        </xdr:cNvPicPr>
      </xdr:nvPicPr>
      <xdr:blipFill>
        <a:blip xmlns:r="http://schemas.openxmlformats.org/officeDocument/2006/relationships" r:embed="rId1"/>
        <a:srcRect/>
        <a:stretch>
          <a:fillRect/>
        </a:stretch>
      </xdr:blipFill>
      <xdr:spPr>
        <a:xfrm>
          <a:off x="1212361" y="1789271"/>
          <a:ext cx="2794979" cy="2117408"/>
        </a:xfrm>
        <a:prstGeom prst="rect">
          <a:avLst/>
        </a:prstGeom>
      </xdr:spPr>
    </xdr:pic>
    <xdr:clientData/>
  </xdr:twoCellAnchor>
  <xdr:twoCellAnchor editAs="oneCell">
    <xdr:from>
      <xdr:col>10</xdr:col>
      <xdr:colOff>116987</xdr:colOff>
      <xdr:row>8</xdr:row>
      <xdr:rowOff>55721</xdr:rowOff>
    </xdr:from>
    <xdr:to>
      <xdr:col>16</xdr:col>
      <xdr:colOff>25891</xdr:colOff>
      <xdr:row>20</xdr:row>
      <xdr:rowOff>115729</xdr:rowOff>
    </xdr:to>
    <xdr:pic>
      <xdr:nvPicPr>
        <xdr:cNvPr id="5" name="図 4">
          <a:extLst>
            <a:ext uri="{FF2B5EF4-FFF2-40B4-BE49-F238E27FC236}">
              <a16:creationId xmlns:a16="http://schemas.microsoft.com/office/drawing/2014/main" id="{A61F66DE-A93F-3357-27B5-B3A089402BB4}"/>
            </a:ext>
          </a:extLst>
        </xdr:cNvPr>
        <xdr:cNvPicPr>
          <a:picLocks noChangeAspect="1"/>
        </xdr:cNvPicPr>
      </xdr:nvPicPr>
      <xdr:blipFill>
        <a:blip xmlns:r="http://schemas.openxmlformats.org/officeDocument/2006/relationships" r:embed="rId2"/>
        <a:srcRect/>
        <a:stretch>
          <a:fillRect/>
        </a:stretch>
      </xdr:blipFill>
      <xdr:spPr>
        <a:xfrm>
          <a:off x="5365262" y="1789271"/>
          <a:ext cx="2794979" cy="2117408"/>
        </a:xfrm>
        <a:prstGeom prst="rect">
          <a:avLst/>
        </a:prstGeom>
      </xdr:spPr>
    </xdr:pic>
    <xdr:clientData/>
  </xdr:twoCellAnchor>
  <xdr:twoCellAnchor editAs="oneCell">
    <xdr:from>
      <xdr:col>18</xdr:col>
      <xdr:colOff>116987</xdr:colOff>
      <xdr:row>8</xdr:row>
      <xdr:rowOff>55721</xdr:rowOff>
    </xdr:from>
    <xdr:to>
      <xdr:col>24</xdr:col>
      <xdr:colOff>25891</xdr:colOff>
      <xdr:row>20</xdr:row>
      <xdr:rowOff>115729</xdr:rowOff>
    </xdr:to>
    <xdr:pic>
      <xdr:nvPicPr>
        <xdr:cNvPr id="7" name="図 6">
          <a:extLst>
            <a:ext uri="{FF2B5EF4-FFF2-40B4-BE49-F238E27FC236}">
              <a16:creationId xmlns:a16="http://schemas.microsoft.com/office/drawing/2014/main" id="{E50E1927-7E98-74B1-901F-7F0F58AA96E3}"/>
            </a:ext>
          </a:extLst>
        </xdr:cNvPr>
        <xdr:cNvPicPr>
          <a:picLocks noChangeAspect="1"/>
        </xdr:cNvPicPr>
      </xdr:nvPicPr>
      <xdr:blipFill>
        <a:blip xmlns:r="http://schemas.openxmlformats.org/officeDocument/2006/relationships" r:embed="rId3"/>
        <a:srcRect/>
        <a:stretch>
          <a:fillRect/>
        </a:stretch>
      </xdr:blipFill>
      <xdr:spPr>
        <a:xfrm>
          <a:off x="9489587" y="1789271"/>
          <a:ext cx="2794979" cy="211740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A50D4211-A242-ACA2-F254-4950721F20F0}"/>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31F97097-52CD-9CB2-3869-6F37F033B24D}"/>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253B9FF8-32F9-6A9F-9B49-986857255D45}"/>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4320E56B-5A33-2304-DFD4-29064CC9269D}"/>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FC829A60-A800-2441-A66F-7BA9824747CB}"/>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14C6A6A2-1334-429A-B893-ACEBF8C50A8E}"/>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B171D9A0-0775-538B-12CD-0A6ACFE0FC96}"/>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1C32D322-A1C9-C7F2-33DD-3BD5B211F536}"/>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EA17B2E7-6CB1-3533-04C9-621355890F2E}"/>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34D4CB71-875A-8644-CA55-6B388A047A89}"/>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F6AA073A-19DE-7BFC-ABD6-2ED695ACCA5B}"/>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AF402986-CE4F-DC9F-94C1-AAF2631E7E24}"/>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1F3A0C06-DF48-7B44-C41D-D771E6FD2AAD}"/>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0ABDDEEB-3845-61A2-C84C-3A35F5349AB0}"/>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92DCED92-C862-77F4-298F-D177092FBD41}"/>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165271</xdr:colOff>
      <xdr:row>5</xdr:row>
      <xdr:rowOff>92298</xdr:rowOff>
    </xdr:from>
    <xdr:to>
      <xdr:col>9</xdr:col>
      <xdr:colOff>149054</xdr:colOff>
      <xdr:row>44</xdr:row>
      <xdr:rowOff>60103</xdr:rowOff>
    </xdr:to>
    <xdr:pic>
      <xdr:nvPicPr>
        <xdr:cNvPr id="3" name="図 2">
          <a:extLst>
            <a:ext uri="{FF2B5EF4-FFF2-40B4-BE49-F238E27FC236}">
              <a16:creationId xmlns:a16="http://schemas.microsoft.com/office/drawing/2014/main" id="{522349F2-E09B-B575-E3E9-40293D24E9DD}"/>
            </a:ext>
          </a:extLst>
        </xdr:cNvPr>
        <xdr:cNvPicPr>
          <a:picLocks noChangeAspect="1"/>
        </xdr:cNvPicPr>
      </xdr:nvPicPr>
      <xdr:blipFill>
        <a:blip xmlns:r="http://schemas.openxmlformats.org/officeDocument/2006/relationships" r:embed="rId1"/>
        <a:stretch>
          <a:fillRect/>
        </a:stretch>
      </xdr:blipFill>
      <xdr:spPr>
        <a:xfrm>
          <a:off x="603421" y="1120998"/>
          <a:ext cx="2184058" cy="596855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19</xdr:col>
      <xdr:colOff>142875</xdr:colOff>
      <xdr:row>9</xdr:row>
      <xdr:rowOff>295275</xdr:rowOff>
    </xdr:from>
    <xdr:ext cx="2536528" cy="925894"/>
    <xdr:sp macro="" textlink="">
      <xdr:nvSpPr>
        <xdr:cNvPr id="2" name="テキスト ボックス 1">
          <a:extLst>
            <a:ext uri="{FF2B5EF4-FFF2-40B4-BE49-F238E27FC236}">
              <a16:creationId xmlns:a16="http://schemas.microsoft.com/office/drawing/2014/main" id="{C6CE91C5-10EE-4886-B228-A8AC617C14F1}"/>
            </a:ext>
          </a:extLst>
        </xdr:cNvPr>
        <xdr:cNvSpPr txBox="1"/>
      </xdr:nvSpPr>
      <xdr:spPr>
        <a:xfrm>
          <a:off x="3200400" y="3114675"/>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3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48" dataDxfId="346" headerRowBorderDxfId="347" tableBorderDxfId="345">
  <autoFilter ref="B15:B47" xr:uid="{00000000-0009-0000-0100-000001000000}"/>
  <tableColumns count="1">
    <tableColumn id="1" xr3:uid="{00000000-0010-0000-0000-000001000000}" name="対象箇所" dataDxfId="34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43" dataDxfId="341" headerRowBorderDxfId="342" tableBorderDxfId="340">
  <autoFilter ref="C15:J47" xr:uid="{00000000-0009-0000-0100-000002000000}"/>
  <tableColumns count="8">
    <tableColumn id="9" xr3:uid="{00000000-0010-0000-0100-000009000000}" name="部位区分" totalsRowLabel="集計" dataDxfId="339" totalsRowDxfId="338"/>
    <tableColumn id="2" xr3:uid="{00000000-0010-0000-0100-000002000000}" name="変状区分" dataDxfId="337" totalsRowDxfId="336"/>
    <tableColumn id="7" xr3:uid="{00000000-0010-0000-0100-000007000000}" name="変状種類" dataDxfId="335" totalsRowDxfId="334"/>
    <tableColumn id="4" xr3:uid="{00000000-0010-0000-0100-000004000000}" name="対策区分" dataDxfId="333" totalsRowDxfId="332"/>
    <tableColumn id="5" xr3:uid="{00000000-0010-0000-0100-000005000000}" name="健全性" dataDxfId="331" totalsRowDxfId="330"/>
    <tableColumn id="12" xr3:uid="{00000000-0010-0000-0100-00000C000000}" name="調査の要否" dataDxfId="329" totalsRowDxfId="328"/>
    <tableColumn id="10" xr3:uid="{00000000-0010-0000-0100-00000A000000}" name="措置の要否" dataDxfId="327" totalsRowDxfId="326"/>
    <tableColumn id="11" xr3:uid="{00000000-0010-0000-0100-00000B000000}" name="実施有無" totalsRowFunction="count" dataDxfId="325" totalsRowDxfId="3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22" headerRowBorderDxfId="323" tableBorderDxfId="321">
  <autoFilter ref="B51:B83" xr:uid="{00000000-0009-0000-0100-00000B000000}"/>
  <tableColumns count="1">
    <tableColumn id="1" xr3:uid="{00000000-0010-0000-0200-000001000000}" name="施設の内訳" dataDxfId="3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18" headerRowBorderDxfId="319" tableBorderDxfId="317">
  <autoFilter ref="C51:C83" xr:uid="{00000000-0009-0000-0100-00000C000000}"/>
  <tableColumns count="1">
    <tableColumn id="1" xr3:uid="{00000000-0010-0000-0300-000001000000}" name="対象箇所" dataDxfId="31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15" dataDxfId="313" headerRowBorderDxfId="314" tableBorderDxfId="312">
  <autoFilter ref="D51:D83" xr:uid="{00000000-0009-0000-0100-00000D000000}"/>
  <tableColumns count="1">
    <tableColumn id="1" xr3:uid="{00000000-0010-0000-0400-000001000000}" name="部位区分" dataDxfId="31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10" dataDxfId="308" headerRowBorderDxfId="309" tableBorderDxfId="307">
  <autoFilter ref="E51:G83" xr:uid="{00000000-0009-0000-0100-00000E000000}"/>
  <tableColumns count="3">
    <tableColumn id="1" xr3:uid="{00000000-0010-0000-0500-000001000000}" name="異常の種類" dataDxfId="306"/>
    <tableColumn id="2" xr3:uid="{00000000-0010-0000-0500-000002000000}" name="異常判定区分 " dataDxfId="305"/>
    <tableColumn id="3" xr3:uid="{00000000-0010-0000-0500-000003000000}" name="実施有無" dataDxfId="30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03" dataDxfId="301" headerRowBorderDxfId="302" tableBorderDxfId="300">
  <autoFilter ref="B5:B12" xr:uid="{00000000-0009-0000-0100-000003000000}"/>
  <tableColumns count="1">
    <tableColumn id="1" xr3:uid="{00000000-0010-0000-0800-000001000000}" name="トンネルの分類" dataDxfId="29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98" dataDxfId="296" headerRowBorderDxfId="297" tableBorderDxfId="295">
  <autoFilter ref="C5:F12" xr:uid="{00000000-000C-0000-FFFF-FFFF09000000}"/>
  <tableColumns count="4">
    <tableColumn id="1" xr3:uid="{00000000-0010-0000-0900-000001000000}" name="トンネル工法" dataDxfId="294"/>
    <tableColumn id="4" xr3:uid="{F8DDB5BD-A7DE-4BB8-BD9F-E5AF467E6653}" name="自専道or一般道" dataDxfId="293"/>
    <tableColumn id="2" xr3:uid="{00000000-0010-0000-0900-000002000000}" name="緊急輸送路" dataDxfId="292"/>
    <tableColumn id="3" xr3:uid="{00000000-0010-0000-0900-000003000000}" name="代替路" dataDxfId="29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4.xml"/><Relationship Id="rId1" Type="http://schemas.openxmlformats.org/officeDocument/2006/relationships/printerSettings" Target="../printerSettings/printerSettings41.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Normal="55" zoomScaleSheetLayoutView="100" workbookViewId="0">
      <selection activeCell="D3" sqref="D3:G3"/>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49" t="s">
        <v>0</v>
      </c>
      <c r="C2" s="149"/>
      <c r="D2" s="149"/>
      <c r="E2" s="149"/>
      <c r="F2" s="149"/>
      <c r="G2" s="149"/>
      <c r="H2" s="149"/>
      <c r="I2" s="149"/>
      <c r="J2" s="149"/>
      <c r="K2" s="149"/>
      <c r="L2" s="149"/>
      <c r="M2" s="149"/>
      <c r="N2" s="149"/>
      <c r="O2" s="149"/>
      <c r="P2" s="149"/>
      <c r="Q2" s="149"/>
      <c r="R2" s="149"/>
      <c r="S2" s="282" t="s">
        <v>1</v>
      </c>
      <c r="T2" s="289"/>
      <c r="U2" s="289"/>
      <c r="V2" s="283"/>
      <c r="W2" s="306" t="s">
        <v>664</v>
      </c>
      <c r="X2" s="306"/>
      <c r="Y2" s="306"/>
      <c r="Z2" s="306"/>
      <c r="AA2" s="306"/>
      <c r="AB2" s="306"/>
    </row>
    <row r="3" spans="2:37" ht="20.100000000000001" customHeight="1" x14ac:dyDescent="0.15">
      <c r="B3" s="317" t="s">
        <v>2</v>
      </c>
      <c r="C3" s="317"/>
      <c r="D3" s="318" t="s">
        <v>665</v>
      </c>
      <c r="E3" s="318"/>
      <c r="F3" s="318"/>
      <c r="G3" s="318"/>
      <c r="H3" s="319" t="s">
        <v>3</v>
      </c>
      <c r="I3" s="319"/>
      <c r="J3" s="320" t="s">
        <v>492</v>
      </c>
      <c r="K3" s="321"/>
      <c r="L3" s="321"/>
      <c r="M3" s="321"/>
      <c r="N3" s="321"/>
      <c r="O3" s="322"/>
      <c r="P3" s="294" t="s">
        <v>4</v>
      </c>
      <c r="Q3" s="296"/>
      <c r="R3" s="320" t="s">
        <v>493</v>
      </c>
      <c r="S3" s="321"/>
      <c r="T3" s="321"/>
      <c r="U3" s="321"/>
      <c r="V3" s="322"/>
      <c r="W3" s="282" t="s">
        <v>5</v>
      </c>
      <c r="X3" s="289"/>
      <c r="Y3" s="289"/>
      <c r="Z3" s="326" t="s">
        <v>374</v>
      </c>
      <c r="AA3" s="327"/>
      <c r="AB3" s="328"/>
    </row>
    <row r="4" spans="2:37" ht="20.100000000000001" customHeight="1" x14ac:dyDescent="0.15">
      <c r="B4" s="311" t="s">
        <v>6</v>
      </c>
      <c r="C4" s="311"/>
      <c r="D4" s="329" t="s">
        <v>491</v>
      </c>
      <c r="E4" s="329"/>
      <c r="F4" s="329"/>
      <c r="G4" s="329"/>
      <c r="H4" s="319"/>
      <c r="I4" s="319"/>
      <c r="J4" s="323"/>
      <c r="K4" s="324"/>
      <c r="L4" s="324"/>
      <c r="M4" s="324"/>
      <c r="N4" s="324"/>
      <c r="O4" s="325"/>
      <c r="P4" s="297"/>
      <c r="Q4" s="299"/>
      <c r="R4" s="323"/>
      <c r="S4" s="324"/>
      <c r="T4" s="324"/>
      <c r="U4" s="324"/>
      <c r="V4" s="325"/>
      <c r="W4" s="282" t="s">
        <v>7</v>
      </c>
      <c r="X4" s="289"/>
      <c r="Y4" s="289"/>
      <c r="Z4" s="326" t="s">
        <v>375</v>
      </c>
      <c r="AA4" s="327"/>
      <c r="AB4" s="328"/>
    </row>
    <row r="5" spans="2:37" ht="20.100000000000001" customHeight="1" x14ac:dyDescent="0.15">
      <c r="B5" s="349" t="s">
        <v>8</v>
      </c>
      <c r="C5" s="349"/>
      <c r="D5" s="214" t="s">
        <v>9</v>
      </c>
      <c r="E5" s="350" t="s">
        <v>494</v>
      </c>
      <c r="F5" s="350"/>
      <c r="G5" s="350"/>
      <c r="H5" s="294" t="s">
        <v>10</v>
      </c>
      <c r="I5" s="295"/>
      <c r="J5" s="296"/>
      <c r="K5" s="351" t="s">
        <v>514</v>
      </c>
      <c r="L5" s="352"/>
      <c r="M5" s="352"/>
      <c r="N5" s="352"/>
      <c r="O5" s="353"/>
      <c r="P5" s="357" t="s">
        <v>11</v>
      </c>
      <c r="Q5" s="358"/>
      <c r="R5" s="361">
        <v>46080</v>
      </c>
      <c r="S5" s="362"/>
      <c r="T5" s="363"/>
      <c r="U5" s="297" t="s">
        <v>12</v>
      </c>
      <c r="V5" s="298"/>
      <c r="W5" s="299"/>
      <c r="X5" s="312" t="s">
        <v>13</v>
      </c>
      <c r="Y5" s="313"/>
      <c r="Z5" s="307">
        <v>105</v>
      </c>
      <c r="AA5" s="307"/>
      <c r="AB5" s="209" t="s">
        <v>14</v>
      </c>
    </row>
    <row r="6" spans="2:37" ht="20.100000000000001" customHeight="1" x14ac:dyDescent="0.15">
      <c r="B6" s="349"/>
      <c r="C6" s="349"/>
      <c r="D6" s="214" t="s">
        <v>15</v>
      </c>
      <c r="E6" s="330" t="s">
        <v>494</v>
      </c>
      <c r="F6" s="330"/>
      <c r="G6" s="330"/>
      <c r="H6" s="297"/>
      <c r="I6" s="298"/>
      <c r="J6" s="299"/>
      <c r="K6" s="354"/>
      <c r="L6" s="355"/>
      <c r="M6" s="355"/>
      <c r="N6" s="355"/>
      <c r="O6" s="356"/>
      <c r="P6" s="359"/>
      <c r="Q6" s="360"/>
      <c r="R6" s="364"/>
      <c r="S6" s="365"/>
      <c r="T6" s="366"/>
      <c r="U6" s="282" t="s">
        <v>16</v>
      </c>
      <c r="V6" s="289"/>
      <c r="W6" s="283"/>
      <c r="X6" s="312" t="s">
        <v>371</v>
      </c>
      <c r="Y6" s="313"/>
      <c r="Z6" s="313"/>
      <c r="AA6" s="313"/>
      <c r="AB6" s="314"/>
    </row>
    <row r="7" spans="2:37" ht="18.95" customHeight="1" x14ac:dyDescent="0.15">
      <c r="B7" s="331" t="s">
        <v>17</v>
      </c>
      <c r="C7" s="308" t="s">
        <v>18</v>
      </c>
      <c r="D7" s="310"/>
      <c r="E7" s="332">
        <v>34.143419999999999</v>
      </c>
      <c r="F7" s="333"/>
      <c r="G7" s="334"/>
      <c r="H7" s="308" t="s">
        <v>19</v>
      </c>
      <c r="I7" s="309"/>
      <c r="J7" s="310"/>
      <c r="K7" s="335" t="s">
        <v>499</v>
      </c>
      <c r="L7" s="336"/>
      <c r="M7" s="345" t="s">
        <v>20</v>
      </c>
      <c r="N7" s="346"/>
      <c r="O7" s="308" t="s">
        <v>21</v>
      </c>
      <c r="P7" s="310"/>
      <c r="Q7" s="337" t="s">
        <v>503</v>
      </c>
      <c r="R7" s="338"/>
      <c r="S7" s="315" t="s">
        <v>22</v>
      </c>
      <c r="T7" s="308" t="s">
        <v>23</v>
      </c>
      <c r="U7" s="309"/>
      <c r="V7" s="309"/>
      <c r="W7" s="310"/>
      <c r="X7" s="211" t="s">
        <v>24</v>
      </c>
      <c r="Y7" s="206" t="s">
        <v>25</v>
      </c>
      <c r="Z7" s="207" t="s">
        <v>26</v>
      </c>
      <c r="AA7" s="311" t="s">
        <v>27</v>
      </c>
      <c r="AB7" s="311"/>
      <c r="AD7" s="231"/>
      <c r="AE7" s="2">
        <f>INT(E7/10000)</f>
        <v>0</v>
      </c>
      <c r="AF7" s="2">
        <f>INT(E7/100)-AE7*100</f>
        <v>0</v>
      </c>
      <c r="AG7" s="56">
        <f>E7-AE7*10000-AF7*100</f>
        <v>34.143419999999999</v>
      </c>
      <c r="AH7" s="57">
        <f>ROUND(AE7+AF7/60+AG7/60/60,5)</f>
        <v>9.4800000000000006E-3</v>
      </c>
      <c r="AI7" s="57" t="str">
        <f>TEXT(AH7,"0.00000")</f>
        <v>0.00948</v>
      </c>
    </row>
    <row r="8" spans="2:37" ht="18.95" customHeight="1" x14ac:dyDescent="0.15">
      <c r="B8" s="297"/>
      <c r="C8" s="280" t="s">
        <v>28</v>
      </c>
      <c r="D8" s="281"/>
      <c r="E8" s="339">
        <v>131.80235999999999</v>
      </c>
      <c r="F8" s="340"/>
      <c r="G8" s="341"/>
      <c r="H8" s="280" t="s">
        <v>29</v>
      </c>
      <c r="I8" s="342"/>
      <c r="J8" s="281"/>
      <c r="K8" s="343" t="s">
        <v>497</v>
      </c>
      <c r="L8" s="344"/>
      <c r="M8" s="345"/>
      <c r="N8" s="346"/>
      <c r="O8" s="280" t="s">
        <v>30</v>
      </c>
      <c r="P8" s="281"/>
      <c r="Q8" s="287" t="s">
        <v>504</v>
      </c>
      <c r="R8" s="288"/>
      <c r="S8" s="316"/>
      <c r="T8" s="291" t="s">
        <v>31</v>
      </c>
      <c r="U8" s="282" t="s">
        <v>32</v>
      </c>
      <c r="V8" s="289"/>
      <c r="W8" s="283"/>
      <c r="X8" s="216" t="s">
        <v>497</v>
      </c>
      <c r="Y8" s="216" t="s">
        <v>497</v>
      </c>
      <c r="Z8" s="216" t="s">
        <v>497</v>
      </c>
      <c r="AA8" s="290" t="s">
        <v>497</v>
      </c>
      <c r="AB8" s="290"/>
      <c r="AD8" s="22"/>
      <c r="AE8" s="2">
        <f>INT(E8/10000)</f>
        <v>0</v>
      </c>
      <c r="AF8" s="2">
        <f>INT(E8/100)-AE8*100</f>
        <v>1</v>
      </c>
      <c r="AG8" s="56">
        <f>E8-AE8*10000-AF8*100</f>
        <v>31.802359999999993</v>
      </c>
      <c r="AH8" s="57">
        <f>ROUND(AE8+AF8/60+AG8/60/60,5)</f>
        <v>2.5499999999999998E-2</v>
      </c>
      <c r="AI8" s="57" t="str">
        <f>TEXT(AH8,"0.00000")</f>
        <v>0.02550</v>
      </c>
    </row>
    <row r="9" spans="2:37" ht="18.95" customHeight="1" x14ac:dyDescent="0.15">
      <c r="B9" s="367" t="s">
        <v>33</v>
      </c>
      <c r="C9" s="280" t="s">
        <v>18</v>
      </c>
      <c r="D9" s="281"/>
      <c r="E9" s="339">
        <v>34.143329999999999</v>
      </c>
      <c r="F9" s="340"/>
      <c r="G9" s="341"/>
      <c r="H9" s="368" t="s">
        <v>34</v>
      </c>
      <c r="I9" s="369"/>
      <c r="J9" s="369"/>
      <c r="K9" s="343" t="s">
        <v>500</v>
      </c>
      <c r="L9" s="344"/>
      <c r="M9" s="345"/>
      <c r="N9" s="346"/>
      <c r="O9" s="280" t="s">
        <v>35</v>
      </c>
      <c r="P9" s="281"/>
      <c r="Q9" s="371" t="s">
        <v>505</v>
      </c>
      <c r="R9" s="371"/>
      <c r="S9" s="316"/>
      <c r="T9" s="293"/>
      <c r="U9" s="282" t="s">
        <v>36</v>
      </c>
      <c r="V9" s="289"/>
      <c r="W9" s="283"/>
      <c r="X9" s="216" t="s">
        <v>497</v>
      </c>
      <c r="Y9" s="216" t="s">
        <v>497</v>
      </c>
      <c r="Z9" s="216" t="s">
        <v>497</v>
      </c>
      <c r="AA9" s="290" t="s">
        <v>497</v>
      </c>
      <c r="AB9" s="290"/>
      <c r="AD9" s="22"/>
    </row>
    <row r="10" spans="2:37" ht="18.95" customHeight="1" x14ac:dyDescent="0.15">
      <c r="B10" s="308"/>
      <c r="C10" s="280" t="s">
        <v>28</v>
      </c>
      <c r="D10" s="281"/>
      <c r="E10" s="339">
        <v>131.80350000000001</v>
      </c>
      <c r="F10" s="340"/>
      <c r="G10" s="341"/>
      <c r="H10" s="280" t="s">
        <v>37</v>
      </c>
      <c r="I10" s="342"/>
      <c r="J10" s="281"/>
      <c r="K10" s="372" t="s">
        <v>501</v>
      </c>
      <c r="L10" s="344"/>
      <c r="M10" s="347"/>
      <c r="N10" s="348"/>
      <c r="O10" s="280" t="s">
        <v>38</v>
      </c>
      <c r="P10" s="281"/>
      <c r="Q10" s="370" t="s">
        <v>497</v>
      </c>
      <c r="R10" s="370"/>
      <c r="S10" s="316"/>
      <c r="T10" s="292"/>
      <c r="U10" s="282" t="s">
        <v>39</v>
      </c>
      <c r="V10" s="289"/>
      <c r="W10" s="283"/>
      <c r="X10" s="216" t="s">
        <v>497</v>
      </c>
      <c r="Y10" s="216" t="s">
        <v>497</v>
      </c>
      <c r="Z10" s="216" t="s">
        <v>497</v>
      </c>
      <c r="AA10" s="290" t="s">
        <v>497</v>
      </c>
      <c r="AB10" s="290"/>
      <c r="AD10" s="22"/>
    </row>
    <row r="11" spans="2:37" ht="18.95" customHeight="1" x14ac:dyDescent="0.15">
      <c r="B11" s="280" t="s">
        <v>40</v>
      </c>
      <c r="C11" s="342"/>
      <c r="D11" s="281"/>
      <c r="E11" s="284" t="s">
        <v>495</v>
      </c>
      <c r="F11" s="285"/>
      <c r="G11" s="286"/>
      <c r="H11" s="280" t="s">
        <v>41</v>
      </c>
      <c r="I11" s="342"/>
      <c r="J11" s="281"/>
      <c r="K11" s="372" t="s">
        <v>501</v>
      </c>
      <c r="L11" s="344"/>
      <c r="M11" s="373" t="s">
        <v>42</v>
      </c>
      <c r="N11" s="374"/>
      <c r="O11" s="280" t="s">
        <v>21</v>
      </c>
      <c r="P11" s="281"/>
      <c r="Q11" s="375" t="s">
        <v>506</v>
      </c>
      <c r="R11" s="375"/>
      <c r="S11" s="316"/>
      <c r="T11" s="150" t="s">
        <v>43</v>
      </c>
      <c r="U11" s="282" t="s">
        <v>44</v>
      </c>
      <c r="V11" s="289"/>
      <c r="W11" s="283"/>
      <c r="X11" s="216" t="s">
        <v>497</v>
      </c>
      <c r="Y11" s="216" t="s">
        <v>497</v>
      </c>
      <c r="Z11" s="216" t="s">
        <v>497</v>
      </c>
      <c r="AA11" s="290" t="s">
        <v>497</v>
      </c>
      <c r="AB11" s="290"/>
      <c r="AD11" s="22"/>
    </row>
    <row r="12" spans="2:37" ht="18.95" customHeight="1" x14ac:dyDescent="0.15">
      <c r="B12" s="280" t="s">
        <v>45</v>
      </c>
      <c r="C12" s="342"/>
      <c r="D12" s="281"/>
      <c r="E12" s="284" t="s">
        <v>497</v>
      </c>
      <c r="F12" s="285"/>
      <c r="G12" s="209" t="s">
        <v>46</v>
      </c>
      <c r="H12" s="374" t="s">
        <v>47</v>
      </c>
      <c r="I12" s="315" t="s">
        <v>17</v>
      </c>
      <c r="J12" s="223" t="s">
        <v>48</v>
      </c>
      <c r="K12" s="284" t="s">
        <v>502</v>
      </c>
      <c r="L12" s="286"/>
      <c r="M12" s="347"/>
      <c r="N12" s="348"/>
      <c r="O12" s="280" t="s">
        <v>38</v>
      </c>
      <c r="P12" s="281"/>
      <c r="Q12" s="377" t="s">
        <v>497</v>
      </c>
      <c r="R12" s="377"/>
      <c r="S12" s="316"/>
      <c r="T12" s="291" t="s">
        <v>49</v>
      </c>
      <c r="U12" s="282" t="s">
        <v>50</v>
      </c>
      <c r="V12" s="289"/>
      <c r="W12" s="283"/>
      <c r="X12" s="216" t="s">
        <v>497</v>
      </c>
      <c r="Y12" s="216" t="s">
        <v>497</v>
      </c>
      <c r="Z12" s="216" t="s">
        <v>497</v>
      </c>
      <c r="AA12" s="290" t="s">
        <v>497</v>
      </c>
      <c r="AB12" s="290"/>
      <c r="AD12" s="22"/>
    </row>
    <row r="13" spans="2:37" ht="18.95" customHeight="1" x14ac:dyDescent="0.15">
      <c r="B13" s="367" t="s">
        <v>51</v>
      </c>
      <c r="C13" s="378"/>
      <c r="D13" s="379"/>
      <c r="E13" s="284">
        <v>49</v>
      </c>
      <c r="F13" s="285"/>
      <c r="G13" s="209" t="s">
        <v>52</v>
      </c>
      <c r="H13" s="346"/>
      <c r="I13" s="376"/>
      <c r="J13" s="223" t="s">
        <v>53</v>
      </c>
      <c r="K13" s="258">
        <v>1</v>
      </c>
      <c r="L13" s="218" t="s">
        <v>54</v>
      </c>
      <c r="M13" s="380" t="s">
        <v>55</v>
      </c>
      <c r="N13" s="381"/>
      <c r="O13" s="382"/>
      <c r="P13" s="211" t="s">
        <v>24</v>
      </c>
      <c r="Q13" s="202" t="s">
        <v>26</v>
      </c>
      <c r="R13" s="211" t="s">
        <v>38</v>
      </c>
      <c r="S13" s="316"/>
      <c r="T13" s="292"/>
      <c r="U13" s="282" t="s">
        <v>56</v>
      </c>
      <c r="V13" s="289"/>
      <c r="W13" s="283"/>
      <c r="X13" s="216" t="s">
        <v>497</v>
      </c>
      <c r="Y13" s="216" t="s">
        <v>497</v>
      </c>
      <c r="Z13" s="216" t="s">
        <v>497</v>
      </c>
      <c r="AA13" s="290" t="s">
        <v>497</v>
      </c>
      <c r="AB13" s="290"/>
      <c r="AD13" s="22"/>
      <c r="AF13" s="9"/>
      <c r="AG13" s="8"/>
      <c r="AH13" s="8"/>
      <c r="AI13" s="8"/>
      <c r="AJ13" s="10"/>
      <c r="AK13" s="6"/>
    </row>
    <row r="14" spans="2:37" ht="18.95" customHeight="1" x14ac:dyDescent="0.15">
      <c r="B14" s="367" t="s">
        <v>57</v>
      </c>
      <c r="C14" s="378"/>
      <c r="D14" s="379"/>
      <c r="E14" s="383" t="s">
        <v>498</v>
      </c>
      <c r="F14" s="384"/>
      <c r="G14" s="212" t="s">
        <v>58</v>
      </c>
      <c r="H14" s="346"/>
      <c r="I14" s="315" t="s">
        <v>33</v>
      </c>
      <c r="J14" s="223" t="s">
        <v>48</v>
      </c>
      <c r="K14" s="284" t="s">
        <v>502</v>
      </c>
      <c r="L14" s="286"/>
      <c r="M14" s="315" t="s">
        <v>59</v>
      </c>
      <c r="N14" s="282" t="s">
        <v>60</v>
      </c>
      <c r="O14" s="283"/>
      <c r="P14" s="204" t="s">
        <v>507</v>
      </c>
      <c r="Q14" s="216">
        <v>21</v>
      </c>
      <c r="R14" s="216" t="s">
        <v>497</v>
      </c>
      <c r="S14" s="316"/>
      <c r="T14" s="291" t="s">
        <v>61</v>
      </c>
      <c r="U14" s="282" t="s">
        <v>62</v>
      </c>
      <c r="V14" s="289"/>
      <c r="W14" s="283"/>
      <c r="X14" s="216" t="s">
        <v>497</v>
      </c>
      <c r="Y14" s="216" t="s">
        <v>497</v>
      </c>
      <c r="Z14" s="216" t="s">
        <v>497</v>
      </c>
      <c r="AA14" s="290" t="s">
        <v>497</v>
      </c>
      <c r="AB14" s="290"/>
      <c r="AD14" s="22"/>
      <c r="AF14" s="9"/>
      <c r="AG14" s="8"/>
      <c r="AH14" s="8"/>
      <c r="AI14" s="8"/>
      <c r="AJ14" s="10"/>
      <c r="AK14" s="6"/>
    </row>
    <row r="15" spans="2:37" ht="18.95" customHeight="1" x14ac:dyDescent="0.15">
      <c r="B15" s="152"/>
      <c r="C15" s="280" t="s">
        <v>63</v>
      </c>
      <c r="D15" s="281"/>
      <c r="E15" s="284">
        <v>9.6</v>
      </c>
      <c r="F15" s="285"/>
      <c r="G15" s="209" t="s">
        <v>46</v>
      </c>
      <c r="H15" s="348"/>
      <c r="I15" s="376"/>
      <c r="J15" s="153" t="s">
        <v>53</v>
      </c>
      <c r="K15" s="259">
        <v>1</v>
      </c>
      <c r="L15" s="155" t="s">
        <v>54</v>
      </c>
      <c r="M15" s="316"/>
      <c r="N15" s="282" t="s">
        <v>64</v>
      </c>
      <c r="O15" s="283"/>
      <c r="P15" s="204" t="s">
        <v>508</v>
      </c>
      <c r="Q15" s="216" t="s">
        <v>497</v>
      </c>
      <c r="R15" s="216" t="s">
        <v>497</v>
      </c>
      <c r="S15" s="316"/>
      <c r="T15" s="293"/>
      <c r="U15" s="294" t="s">
        <v>65</v>
      </c>
      <c r="V15" s="295"/>
      <c r="W15" s="296"/>
      <c r="X15" s="216" t="s">
        <v>497</v>
      </c>
      <c r="Y15" s="216" t="s">
        <v>497</v>
      </c>
      <c r="Z15" s="216" t="s">
        <v>497</v>
      </c>
      <c r="AA15" s="290" t="s">
        <v>497</v>
      </c>
      <c r="AB15" s="290"/>
      <c r="AD15" s="22"/>
      <c r="AF15" s="9"/>
      <c r="AG15" s="8"/>
      <c r="AH15" s="8"/>
      <c r="AI15" s="8"/>
      <c r="AJ15" s="10"/>
      <c r="AK15" s="6"/>
    </row>
    <row r="16" spans="2:37" ht="18.95" customHeight="1" x14ac:dyDescent="0.15">
      <c r="B16" s="316" t="s">
        <v>66</v>
      </c>
      <c r="C16" s="367" t="s">
        <v>67</v>
      </c>
      <c r="D16" s="379"/>
      <c r="E16" s="385">
        <v>3</v>
      </c>
      <c r="F16" s="386"/>
      <c r="G16" s="205" t="s">
        <v>46</v>
      </c>
      <c r="H16" s="315" t="s">
        <v>68</v>
      </c>
      <c r="I16" s="280" t="s">
        <v>69</v>
      </c>
      <c r="J16" s="281"/>
      <c r="K16" s="203">
        <v>30</v>
      </c>
      <c r="L16" s="218" t="s">
        <v>70</v>
      </c>
      <c r="M16" s="316"/>
      <c r="N16" s="282" t="s">
        <v>71</v>
      </c>
      <c r="O16" s="283"/>
      <c r="P16" s="204" t="s">
        <v>497</v>
      </c>
      <c r="Q16" s="216" t="s">
        <v>497</v>
      </c>
      <c r="R16" s="216" t="s">
        <v>497</v>
      </c>
      <c r="S16" s="316"/>
      <c r="T16" s="293"/>
      <c r="U16" s="297"/>
      <c r="V16" s="298"/>
      <c r="W16" s="299"/>
      <c r="X16" s="216" t="s">
        <v>497</v>
      </c>
      <c r="Y16" s="216" t="s">
        <v>497</v>
      </c>
      <c r="Z16" s="216" t="s">
        <v>497</v>
      </c>
      <c r="AA16" s="290" t="s">
        <v>497</v>
      </c>
      <c r="AB16" s="290"/>
      <c r="AD16" s="22"/>
      <c r="AF16" s="9"/>
      <c r="AG16" s="8"/>
      <c r="AH16" s="8"/>
      <c r="AI16" s="8"/>
      <c r="AJ16" s="10"/>
      <c r="AK16" s="6"/>
    </row>
    <row r="17" spans="2:37" ht="18.95" customHeight="1" x14ac:dyDescent="0.15">
      <c r="B17" s="316"/>
      <c r="C17" s="308"/>
      <c r="D17" s="310"/>
      <c r="E17" s="385">
        <v>3</v>
      </c>
      <c r="F17" s="386"/>
      <c r="G17" s="205" t="s">
        <v>46</v>
      </c>
      <c r="H17" s="316"/>
      <c r="I17" s="367" t="s">
        <v>72</v>
      </c>
      <c r="J17" s="379"/>
      <c r="K17" s="203">
        <v>30</v>
      </c>
      <c r="L17" s="218" t="s">
        <v>70</v>
      </c>
      <c r="M17" s="316"/>
      <c r="N17" s="282" t="s">
        <v>73</v>
      </c>
      <c r="O17" s="283"/>
      <c r="P17" s="204" t="s">
        <v>497</v>
      </c>
      <c r="Q17" s="216" t="s">
        <v>497</v>
      </c>
      <c r="R17" s="216" t="s">
        <v>497</v>
      </c>
      <c r="S17" s="316"/>
      <c r="T17" s="293"/>
      <c r="U17" s="282" t="s">
        <v>74</v>
      </c>
      <c r="V17" s="289"/>
      <c r="W17" s="283"/>
      <c r="X17" s="216" t="s">
        <v>497</v>
      </c>
      <c r="Y17" s="216" t="s">
        <v>497</v>
      </c>
      <c r="Z17" s="216" t="s">
        <v>497</v>
      </c>
      <c r="AA17" s="290" t="s">
        <v>497</v>
      </c>
      <c r="AB17" s="290"/>
      <c r="AD17" s="22"/>
      <c r="AF17" s="9"/>
      <c r="AG17" s="8"/>
      <c r="AH17" s="8"/>
      <c r="AI17" s="8"/>
      <c r="AJ17" s="7"/>
      <c r="AK17" s="6"/>
    </row>
    <row r="18" spans="2:37" ht="18.95" customHeight="1" x14ac:dyDescent="0.15">
      <c r="B18" s="221"/>
      <c r="C18" s="280" t="s">
        <v>75</v>
      </c>
      <c r="D18" s="281"/>
      <c r="E18" s="284">
        <v>3.6</v>
      </c>
      <c r="F18" s="285"/>
      <c r="G18" s="205" t="s">
        <v>46</v>
      </c>
      <c r="H18" s="316"/>
      <c r="I18" s="308"/>
      <c r="J18" s="310"/>
      <c r="K18" s="203">
        <v>30</v>
      </c>
      <c r="L18" s="218" t="s">
        <v>70</v>
      </c>
      <c r="M18" s="316"/>
      <c r="N18" s="282" t="s">
        <v>76</v>
      </c>
      <c r="O18" s="283"/>
      <c r="P18" s="204" t="s">
        <v>497</v>
      </c>
      <c r="Q18" s="216" t="s">
        <v>497</v>
      </c>
      <c r="R18" s="216" t="s">
        <v>497</v>
      </c>
      <c r="S18" s="316"/>
      <c r="T18" s="293"/>
      <c r="U18" s="297" t="s">
        <v>77</v>
      </c>
      <c r="V18" s="298"/>
      <c r="W18" s="299"/>
      <c r="X18" s="216" t="s">
        <v>497</v>
      </c>
      <c r="Y18" s="216" t="s">
        <v>497</v>
      </c>
      <c r="Z18" s="216" t="s">
        <v>497</v>
      </c>
      <c r="AA18" s="290" t="s">
        <v>497</v>
      </c>
      <c r="AB18" s="290"/>
      <c r="AD18" s="22"/>
      <c r="AF18" s="9"/>
      <c r="AG18" s="8"/>
      <c r="AH18" s="8"/>
      <c r="AI18" s="8"/>
      <c r="AJ18" s="7"/>
      <c r="AK18" s="6"/>
    </row>
    <row r="19" spans="2:37" ht="18.95" customHeight="1" x14ac:dyDescent="0.15">
      <c r="B19" s="316" t="s">
        <v>78</v>
      </c>
      <c r="C19" s="308" t="s">
        <v>79</v>
      </c>
      <c r="D19" s="310"/>
      <c r="E19" s="284" t="s">
        <v>496</v>
      </c>
      <c r="F19" s="285"/>
      <c r="G19" s="213" t="s">
        <v>46</v>
      </c>
      <c r="H19" s="376"/>
      <c r="I19" s="280" t="s">
        <v>80</v>
      </c>
      <c r="J19" s="281"/>
      <c r="K19" s="203" t="s">
        <v>497</v>
      </c>
      <c r="L19" s="218" t="s">
        <v>70</v>
      </c>
      <c r="M19" s="316"/>
      <c r="N19" s="282"/>
      <c r="O19" s="283"/>
      <c r="P19" s="215"/>
      <c r="Q19" s="216"/>
      <c r="R19" s="151"/>
      <c r="S19" s="316"/>
      <c r="T19" s="291" t="s">
        <v>81</v>
      </c>
      <c r="U19" s="282" t="s">
        <v>82</v>
      </c>
      <c r="V19" s="289"/>
      <c r="W19" s="283"/>
      <c r="X19" s="216" t="s">
        <v>497</v>
      </c>
      <c r="Y19" s="216" t="s">
        <v>497</v>
      </c>
      <c r="Z19" s="216" t="s">
        <v>497</v>
      </c>
      <c r="AA19" s="290" t="s">
        <v>497</v>
      </c>
      <c r="AB19" s="290"/>
      <c r="AD19" s="22"/>
    </row>
    <row r="20" spans="2:37" ht="18.95" customHeight="1" x14ac:dyDescent="0.15">
      <c r="B20" s="316"/>
      <c r="C20" s="280" t="s">
        <v>83</v>
      </c>
      <c r="D20" s="281"/>
      <c r="E20" s="284">
        <v>6.1</v>
      </c>
      <c r="F20" s="285"/>
      <c r="G20" s="209" t="s">
        <v>46</v>
      </c>
      <c r="H20" s="315" t="s">
        <v>84</v>
      </c>
      <c r="I20" s="280" t="s">
        <v>69</v>
      </c>
      <c r="J20" s="281"/>
      <c r="K20" s="156">
        <v>490</v>
      </c>
      <c r="L20" s="157" t="s">
        <v>70</v>
      </c>
      <c r="M20" s="316"/>
      <c r="N20" s="282"/>
      <c r="O20" s="283"/>
      <c r="P20" s="215"/>
      <c r="Q20" s="158"/>
      <c r="R20" s="151"/>
      <c r="S20" s="316"/>
      <c r="T20" s="293"/>
      <c r="U20" s="282" t="s">
        <v>85</v>
      </c>
      <c r="V20" s="289"/>
      <c r="W20" s="283"/>
      <c r="X20" s="216" t="s">
        <v>497</v>
      </c>
      <c r="Y20" s="216" t="s">
        <v>497</v>
      </c>
      <c r="Z20" s="216" t="s">
        <v>497</v>
      </c>
      <c r="AA20" s="290" t="s">
        <v>497</v>
      </c>
      <c r="AB20" s="290"/>
      <c r="AD20" s="22"/>
    </row>
    <row r="21" spans="2:37" ht="18.95" customHeight="1" x14ac:dyDescent="0.15">
      <c r="B21" s="376"/>
      <c r="C21" s="280" t="s">
        <v>86</v>
      </c>
      <c r="D21" s="281"/>
      <c r="E21" s="284">
        <v>4.5</v>
      </c>
      <c r="F21" s="285"/>
      <c r="G21" s="209" t="s">
        <v>46</v>
      </c>
      <c r="H21" s="316"/>
      <c r="I21" s="280" t="s">
        <v>72</v>
      </c>
      <c r="J21" s="281"/>
      <c r="K21" s="156">
        <v>490</v>
      </c>
      <c r="L21" s="217" t="s">
        <v>70</v>
      </c>
      <c r="M21" s="316"/>
      <c r="N21" s="282"/>
      <c r="O21" s="283"/>
      <c r="P21" s="215"/>
      <c r="Q21" s="158"/>
      <c r="R21" s="151"/>
      <c r="S21" s="316"/>
      <c r="T21" s="293"/>
      <c r="U21" s="282" t="s">
        <v>87</v>
      </c>
      <c r="V21" s="289"/>
      <c r="W21" s="283"/>
      <c r="X21" s="216" t="s">
        <v>497</v>
      </c>
      <c r="Y21" s="216" t="s">
        <v>497</v>
      </c>
      <c r="Z21" s="216" t="s">
        <v>497</v>
      </c>
      <c r="AA21" s="290" t="s">
        <v>497</v>
      </c>
      <c r="AB21" s="290"/>
      <c r="AD21" s="22"/>
    </row>
    <row r="22" spans="2:37" ht="18.95" customHeight="1" x14ac:dyDescent="0.15">
      <c r="B22" s="153"/>
      <c r="C22" s="159" t="s">
        <v>88</v>
      </c>
      <c r="D22" s="160"/>
      <c r="E22" s="387" t="s">
        <v>497</v>
      </c>
      <c r="F22" s="387"/>
      <c r="G22" s="387"/>
      <c r="H22" s="376"/>
      <c r="I22" s="280" t="s">
        <v>80</v>
      </c>
      <c r="J22" s="281"/>
      <c r="K22" s="154">
        <v>4.9000000000000004</v>
      </c>
      <c r="L22" s="155" t="s">
        <v>70</v>
      </c>
      <c r="M22" s="312"/>
      <c r="N22" s="313"/>
      <c r="O22" s="313"/>
      <c r="P22" s="314"/>
      <c r="Q22" s="312"/>
      <c r="R22" s="314"/>
      <c r="S22" s="316"/>
      <c r="T22" s="293"/>
      <c r="U22" s="282" t="s">
        <v>89</v>
      </c>
      <c r="V22" s="289"/>
      <c r="W22" s="283"/>
      <c r="X22" s="216" t="s">
        <v>497</v>
      </c>
      <c r="Y22" s="216" t="s">
        <v>497</v>
      </c>
      <c r="Z22" s="216" t="s">
        <v>497</v>
      </c>
      <c r="AA22" s="290" t="s">
        <v>497</v>
      </c>
      <c r="AB22" s="290"/>
      <c r="AD22" s="22"/>
    </row>
    <row r="23" spans="2:37" ht="18.95" customHeight="1" x14ac:dyDescent="0.15">
      <c r="B23" s="316" t="s">
        <v>90</v>
      </c>
      <c r="C23" s="159" t="s">
        <v>91</v>
      </c>
      <c r="D23" s="160"/>
      <c r="E23" s="393" t="s">
        <v>497</v>
      </c>
      <c r="F23" s="393"/>
      <c r="G23" s="393"/>
      <c r="H23" s="315" t="s">
        <v>92</v>
      </c>
      <c r="I23" s="280" t="s">
        <v>93</v>
      </c>
      <c r="J23" s="281"/>
      <c r="K23" s="280" t="s">
        <v>94</v>
      </c>
      <c r="L23" s="281"/>
      <c r="M23" s="282" t="s">
        <v>95</v>
      </c>
      <c r="N23" s="289"/>
      <c r="O23" s="289"/>
      <c r="P23" s="283"/>
      <c r="Q23" s="282" t="s">
        <v>38</v>
      </c>
      <c r="R23" s="283"/>
      <c r="S23" s="300" t="s">
        <v>96</v>
      </c>
      <c r="T23" s="301"/>
      <c r="U23" s="282" t="s">
        <v>97</v>
      </c>
      <c r="V23" s="289"/>
      <c r="W23" s="283"/>
      <c r="X23" s="216" t="s">
        <v>497</v>
      </c>
      <c r="Y23" s="216" t="s">
        <v>497</v>
      </c>
      <c r="Z23" s="216" t="s">
        <v>497</v>
      </c>
      <c r="AA23" s="290" t="s">
        <v>497</v>
      </c>
      <c r="AB23" s="290"/>
      <c r="AD23" s="22"/>
    </row>
    <row r="24" spans="2:37" ht="18.95" customHeight="1" x14ac:dyDescent="0.15">
      <c r="B24" s="316"/>
      <c r="C24" s="315" t="s">
        <v>98</v>
      </c>
      <c r="D24" s="282" t="s">
        <v>99</v>
      </c>
      <c r="E24" s="289"/>
      <c r="F24" s="388" t="s">
        <v>497</v>
      </c>
      <c r="G24" s="389"/>
      <c r="H24" s="316"/>
      <c r="I24" s="284" t="s">
        <v>497</v>
      </c>
      <c r="J24" s="286"/>
      <c r="K24" s="284" t="s">
        <v>497</v>
      </c>
      <c r="L24" s="286"/>
      <c r="M24" s="284" t="s">
        <v>497</v>
      </c>
      <c r="N24" s="285"/>
      <c r="O24" s="285"/>
      <c r="P24" s="286"/>
      <c r="Q24" s="284" t="s">
        <v>497</v>
      </c>
      <c r="R24" s="286"/>
      <c r="S24" s="302"/>
      <c r="T24" s="303"/>
      <c r="U24" s="282"/>
      <c r="V24" s="289"/>
      <c r="W24" s="283"/>
      <c r="X24" s="216"/>
      <c r="Y24" s="216"/>
      <c r="Z24" s="216"/>
      <c r="AA24" s="290"/>
      <c r="AB24" s="290"/>
      <c r="AD24" s="22"/>
    </row>
    <row r="25" spans="2:37" ht="18.95" customHeight="1" x14ac:dyDescent="0.15">
      <c r="B25" s="316"/>
      <c r="C25" s="316"/>
      <c r="D25" s="282" t="s">
        <v>100</v>
      </c>
      <c r="E25" s="289"/>
      <c r="F25" s="388" t="s">
        <v>497</v>
      </c>
      <c r="G25" s="389"/>
      <c r="H25" s="316"/>
      <c r="I25" s="284" t="s">
        <v>497</v>
      </c>
      <c r="J25" s="286"/>
      <c r="K25" s="284" t="s">
        <v>497</v>
      </c>
      <c r="L25" s="286"/>
      <c r="M25" s="284" t="s">
        <v>497</v>
      </c>
      <c r="N25" s="285"/>
      <c r="O25" s="285"/>
      <c r="P25" s="286"/>
      <c r="Q25" s="284" t="s">
        <v>497</v>
      </c>
      <c r="R25" s="286"/>
      <c r="S25" s="302"/>
      <c r="T25" s="303"/>
      <c r="U25" s="282"/>
      <c r="V25" s="289"/>
      <c r="W25" s="283"/>
      <c r="X25" s="216"/>
      <c r="Y25" s="216"/>
      <c r="Z25" s="216"/>
      <c r="AA25" s="290"/>
      <c r="AB25" s="290"/>
      <c r="AD25" s="22"/>
    </row>
    <row r="26" spans="2:37" ht="18.95" customHeight="1" x14ac:dyDescent="0.15">
      <c r="B26" s="316"/>
      <c r="C26" s="316"/>
      <c r="D26" s="282" t="s">
        <v>101</v>
      </c>
      <c r="E26" s="289"/>
      <c r="F26" s="388" t="s">
        <v>497</v>
      </c>
      <c r="G26" s="389"/>
      <c r="H26" s="316"/>
      <c r="I26" s="284" t="s">
        <v>497</v>
      </c>
      <c r="J26" s="286"/>
      <c r="K26" s="284" t="s">
        <v>497</v>
      </c>
      <c r="L26" s="286"/>
      <c r="M26" s="284" t="s">
        <v>497</v>
      </c>
      <c r="N26" s="285"/>
      <c r="O26" s="285"/>
      <c r="P26" s="286"/>
      <c r="Q26" s="284" t="s">
        <v>497</v>
      </c>
      <c r="R26" s="286"/>
      <c r="S26" s="304"/>
      <c r="T26" s="305"/>
      <c r="U26" s="282"/>
      <c r="V26" s="289"/>
      <c r="W26" s="283"/>
      <c r="X26" s="216"/>
      <c r="Y26" s="216"/>
      <c r="Z26" s="216"/>
      <c r="AA26" s="290"/>
      <c r="AB26" s="290"/>
      <c r="AD26" s="22"/>
    </row>
    <row r="27" spans="2:37" ht="18.95" customHeight="1" x14ac:dyDescent="0.15">
      <c r="B27" s="161"/>
      <c r="C27" s="376"/>
      <c r="D27" s="282" t="s">
        <v>102</v>
      </c>
      <c r="E27" s="289"/>
      <c r="F27" s="388" t="s">
        <v>497</v>
      </c>
      <c r="G27" s="389"/>
      <c r="H27" s="376"/>
      <c r="I27" s="284" t="s">
        <v>497</v>
      </c>
      <c r="J27" s="286"/>
      <c r="K27" s="284" t="s">
        <v>497</v>
      </c>
      <c r="L27" s="286"/>
      <c r="M27" s="284" t="s">
        <v>497</v>
      </c>
      <c r="N27" s="285"/>
      <c r="O27" s="285"/>
      <c r="P27" s="286"/>
      <c r="Q27" s="284" t="s">
        <v>497</v>
      </c>
      <c r="R27" s="286"/>
      <c r="S27" s="302" t="s">
        <v>103</v>
      </c>
      <c r="T27" s="303"/>
      <c r="U27" s="282" t="s">
        <v>104</v>
      </c>
      <c r="V27" s="289"/>
      <c r="W27" s="283"/>
      <c r="X27" s="216" t="s">
        <v>497</v>
      </c>
      <c r="Y27" s="216" t="s">
        <v>497</v>
      </c>
      <c r="Z27" s="216" t="s">
        <v>497</v>
      </c>
      <c r="AA27" s="290" t="s">
        <v>497</v>
      </c>
      <c r="AB27" s="290"/>
      <c r="AD27" s="22"/>
    </row>
    <row r="28" spans="2:37" ht="18.95" customHeight="1" x14ac:dyDescent="0.15">
      <c r="B28" s="159" t="s">
        <v>105</v>
      </c>
      <c r="C28" s="162"/>
      <c r="D28" s="160"/>
      <c r="E28" s="284" t="s">
        <v>372</v>
      </c>
      <c r="F28" s="285"/>
      <c r="G28" s="285"/>
      <c r="H28" s="285"/>
      <c r="I28" s="285"/>
      <c r="J28" s="285"/>
      <c r="K28" s="390"/>
      <c r="L28" s="391"/>
      <c r="M28" s="391"/>
      <c r="N28" s="391"/>
      <c r="O28" s="391"/>
      <c r="P28" s="391"/>
      <c r="Q28" s="391"/>
      <c r="R28" s="392"/>
      <c r="S28" s="304"/>
      <c r="T28" s="305"/>
      <c r="U28" s="282" t="s">
        <v>106</v>
      </c>
      <c r="V28" s="289"/>
      <c r="W28" s="283"/>
      <c r="X28" s="216" t="s">
        <v>497</v>
      </c>
      <c r="Y28" s="216" t="s">
        <v>497</v>
      </c>
      <c r="Z28" s="216" t="s">
        <v>497</v>
      </c>
      <c r="AA28" s="290" t="s">
        <v>497</v>
      </c>
      <c r="AB28" s="290"/>
      <c r="AD28" s="22"/>
    </row>
    <row r="29" spans="2:37" ht="15" customHeight="1" x14ac:dyDescent="0.15">
      <c r="B29" s="163"/>
      <c r="C29" s="163" t="s">
        <v>107</v>
      </c>
      <c r="D29" s="163"/>
      <c r="E29" s="163"/>
      <c r="F29" s="163"/>
      <c r="G29" s="163"/>
      <c r="H29" s="163"/>
      <c r="I29" s="163"/>
      <c r="J29" s="163"/>
      <c r="K29" s="163"/>
      <c r="L29" s="163"/>
      <c r="M29" s="163"/>
      <c r="N29" s="163"/>
      <c r="O29" s="163"/>
      <c r="P29" s="163"/>
      <c r="Q29" s="163"/>
      <c r="R29" s="163"/>
      <c r="S29" s="163"/>
      <c r="T29" s="163"/>
      <c r="U29" s="163"/>
      <c r="V29" s="163"/>
      <c r="W29" s="164"/>
      <c r="X29" s="164"/>
      <c r="Y29" s="164"/>
      <c r="Z29" s="163"/>
      <c r="AA29" s="163"/>
      <c r="AB29" s="163"/>
    </row>
    <row r="31" spans="2:37" s="1" customFormat="1" ht="18" customHeight="1" x14ac:dyDescent="0.15">
      <c r="J31" s="238"/>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view="pageBreakPreview" zoomScaleNormal="55" zoomScaleSheetLayoutView="100" workbookViewId="0">
      <selection activeCell="E5" sqref="E5:I5"/>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65" t="s">
        <v>108</v>
      </c>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row>
    <row r="4" spans="2:40" ht="20.100000000000001" customHeight="1" x14ac:dyDescent="0.15">
      <c r="B4" s="466" t="s">
        <v>2</v>
      </c>
      <c r="C4" s="466"/>
      <c r="D4" s="466"/>
      <c r="E4" s="467" t="s">
        <v>665</v>
      </c>
      <c r="F4" s="468"/>
      <c r="G4" s="468"/>
      <c r="H4" s="468"/>
      <c r="I4" s="469"/>
      <c r="J4" s="470" t="s">
        <v>3</v>
      </c>
      <c r="K4" s="470"/>
      <c r="L4" s="470"/>
      <c r="M4" s="471" t="s">
        <v>520</v>
      </c>
      <c r="N4" s="472"/>
      <c r="O4" s="472"/>
      <c r="P4" s="472"/>
      <c r="Q4" s="472"/>
      <c r="R4" s="473"/>
      <c r="S4" s="478" t="s">
        <v>10</v>
      </c>
      <c r="T4" s="478"/>
      <c r="U4" s="478"/>
      <c r="V4" s="478"/>
      <c r="W4" s="478"/>
      <c r="X4" s="478"/>
      <c r="Y4" s="480" t="s">
        <v>522</v>
      </c>
      <c r="Z4" s="481"/>
      <c r="AA4" s="481"/>
      <c r="AB4" s="481"/>
      <c r="AC4" s="481"/>
      <c r="AD4" s="482"/>
      <c r="AE4" s="464" t="s">
        <v>11</v>
      </c>
      <c r="AF4" s="464"/>
      <c r="AG4" s="464"/>
      <c r="AH4" s="464"/>
      <c r="AI4" s="479">
        <v>46080</v>
      </c>
      <c r="AJ4" s="479"/>
      <c r="AK4" s="479"/>
      <c r="AL4" s="479"/>
      <c r="AM4" s="479"/>
      <c r="AN4" s="479"/>
    </row>
    <row r="5" spans="2:40" ht="20.100000000000001" customHeight="1" x14ac:dyDescent="0.15">
      <c r="B5" s="474" t="s">
        <v>109</v>
      </c>
      <c r="C5" s="474"/>
      <c r="D5" s="474"/>
      <c r="E5" s="475" t="s">
        <v>519</v>
      </c>
      <c r="F5" s="476"/>
      <c r="G5" s="476"/>
      <c r="H5" s="476"/>
      <c r="I5" s="477"/>
      <c r="J5" s="431" t="s">
        <v>110</v>
      </c>
      <c r="K5" s="431"/>
      <c r="L5" s="431"/>
      <c r="M5" s="471" t="s">
        <v>521</v>
      </c>
      <c r="N5" s="472"/>
      <c r="O5" s="472"/>
      <c r="P5" s="472"/>
      <c r="Q5" s="472"/>
      <c r="R5" s="473"/>
      <c r="S5" s="478"/>
      <c r="T5" s="478"/>
      <c r="U5" s="478"/>
      <c r="V5" s="478"/>
      <c r="W5" s="478"/>
      <c r="X5" s="478"/>
      <c r="Y5" s="483"/>
      <c r="Z5" s="484"/>
      <c r="AA5" s="484"/>
      <c r="AB5" s="484"/>
      <c r="AC5" s="484"/>
      <c r="AD5" s="485"/>
      <c r="AE5" s="464"/>
      <c r="AF5" s="464"/>
      <c r="AG5" s="464"/>
      <c r="AH5" s="464"/>
      <c r="AI5" s="479"/>
      <c r="AJ5" s="479"/>
      <c r="AK5" s="479"/>
      <c r="AL5" s="479"/>
      <c r="AM5" s="479"/>
      <c r="AN5" s="479"/>
    </row>
    <row r="6" spans="2:40" ht="13.5" customHeight="1" x14ac:dyDescent="0.15">
      <c r="B6" s="430" t="s">
        <v>111</v>
      </c>
      <c r="C6" s="430" t="s">
        <v>112</v>
      </c>
      <c r="D6" s="442" t="s">
        <v>113</v>
      </c>
      <c r="E6" s="443"/>
      <c r="F6" s="446" t="s">
        <v>114</v>
      </c>
      <c r="G6" s="447"/>
      <c r="H6" s="447"/>
      <c r="I6" s="447"/>
      <c r="J6" s="448"/>
      <c r="K6" s="452" t="s">
        <v>115</v>
      </c>
      <c r="L6" s="453"/>
      <c r="M6" s="453"/>
      <c r="N6" s="454"/>
      <c r="O6" s="414" t="s">
        <v>116</v>
      </c>
      <c r="P6" s="415"/>
      <c r="Q6" s="415"/>
      <c r="R6" s="415"/>
      <c r="S6" s="410"/>
      <c r="T6" s="410"/>
      <c r="U6" s="410"/>
      <c r="V6" s="410"/>
      <c r="W6" s="410"/>
      <c r="X6" s="410"/>
      <c r="Y6" s="410"/>
      <c r="Z6" s="410"/>
      <c r="AA6" s="410"/>
      <c r="AB6" s="410"/>
      <c r="AC6" s="410"/>
      <c r="AD6" s="411"/>
      <c r="AE6" s="458" t="s">
        <v>117</v>
      </c>
      <c r="AF6" s="459"/>
      <c r="AG6" s="459"/>
      <c r="AH6" s="459"/>
      <c r="AI6" s="459"/>
      <c r="AJ6" s="460"/>
      <c r="AK6" s="410" t="s">
        <v>118</v>
      </c>
      <c r="AL6" s="410"/>
      <c r="AM6" s="410"/>
      <c r="AN6" s="411"/>
    </row>
    <row r="7" spans="2:40" ht="13.5" customHeight="1" x14ac:dyDescent="0.15">
      <c r="B7" s="430"/>
      <c r="C7" s="432"/>
      <c r="D7" s="444"/>
      <c r="E7" s="445"/>
      <c r="F7" s="449"/>
      <c r="G7" s="450"/>
      <c r="H7" s="450"/>
      <c r="I7" s="450"/>
      <c r="J7" s="451"/>
      <c r="K7" s="455"/>
      <c r="L7" s="456"/>
      <c r="M7" s="456"/>
      <c r="N7" s="457"/>
      <c r="O7" s="464" t="s">
        <v>119</v>
      </c>
      <c r="P7" s="464"/>
      <c r="Q7" s="464"/>
      <c r="R7" s="97" t="s">
        <v>120</v>
      </c>
      <c r="S7" s="464" t="s">
        <v>121</v>
      </c>
      <c r="T7" s="464"/>
      <c r="U7" s="464" t="s">
        <v>122</v>
      </c>
      <c r="V7" s="464"/>
      <c r="W7" s="464"/>
      <c r="X7" s="464"/>
      <c r="Y7" s="418" t="s">
        <v>123</v>
      </c>
      <c r="Z7" s="419"/>
      <c r="AA7" s="419"/>
      <c r="AB7" s="420"/>
      <c r="AC7" s="401" t="s">
        <v>124</v>
      </c>
      <c r="AD7" s="402"/>
      <c r="AE7" s="461"/>
      <c r="AF7" s="462"/>
      <c r="AG7" s="462"/>
      <c r="AH7" s="462"/>
      <c r="AI7" s="462"/>
      <c r="AJ7" s="463"/>
      <c r="AK7" s="410"/>
      <c r="AL7" s="410"/>
      <c r="AM7" s="410"/>
      <c r="AN7" s="411"/>
    </row>
    <row r="8" spans="2:40" ht="13.5" customHeight="1" x14ac:dyDescent="0.15">
      <c r="B8" s="431"/>
      <c r="C8" s="433"/>
      <c r="D8" s="15" t="s">
        <v>125</v>
      </c>
      <c r="E8" s="14" t="s">
        <v>126</v>
      </c>
      <c r="F8" s="431" t="s">
        <v>127</v>
      </c>
      <c r="G8" s="431"/>
      <c r="H8" s="431"/>
      <c r="I8" s="426" t="s">
        <v>128</v>
      </c>
      <c r="J8" s="426" t="s">
        <v>129</v>
      </c>
      <c r="K8" s="426" t="s">
        <v>130</v>
      </c>
      <c r="L8" s="428" t="s">
        <v>131</v>
      </c>
      <c r="M8" s="401" t="s">
        <v>124</v>
      </c>
      <c r="N8" s="434"/>
      <c r="O8" s="422" t="s">
        <v>132</v>
      </c>
      <c r="P8" s="422" t="s">
        <v>133</v>
      </c>
      <c r="Q8" s="422" t="s">
        <v>134</v>
      </c>
      <c r="R8" s="422" t="s">
        <v>135</v>
      </c>
      <c r="S8" s="424" t="s">
        <v>136</v>
      </c>
      <c r="T8" s="424" t="s">
        <v>137</v>
      </c>
      <c r="U8" s="424" t="s">
        <v>138</v>
      </c>
      <c r="V8" s="422" t="s">
        <v>139</v>
      </c>
      <c r="W8" s="424" t="s">
        <v>140</v>
      </c>
      <c r="X8" s="424" t="s">
        <v>141</v>
      </c>
      <c r="Y8" s="422" t="s">
        <v>142</v>
      </c>
      <c r="Z8" s="422" t="s">
        <v>143</v>
      </c>
      <c r="AA8" s="422" t="s">
        <v>144</v>
      </c>
      <c r="AB8" s="424" t="s">
        <v>145</v>
      </c>
      <c r="AC8" s="416"/>
      <c r="AD8" s="417"/>
      <c r="AE8" s="436" t="s">
        <v>146</v>
      </c>
      <c r="AF8" s="438" t="s">
        <v>147</v>
      </c>
      <c r="AG8" s="438" t="s">
        <v>148</v>
      </c>
      <c r="AH8" s="440" t="s">
        <v>149</v>
      </c>
      <c r="AI8" s="401" t="s">
        <v>124</v>
      </c>
      <c r="AJ8" s="402"/>
      <c r="AK8" s="410"/>
      <c r="AL8" s="410"/>
      <c r="AM8" s="410"/>
      <c r="AN8" s="411"/>
    </row>
    <row r="9" spans="2:40" x14ac:dyDescent="0.15">
      <c r="B9" s="431"/>
      <c r="C9" s="20" t="s">
        <v>150</v>
      </c>
      <c r="D9" s="13" t="s">
        <v>150</v>
      </c>
      <c r="E9" s="13" t="s">
        <v>150</v>
      </c>
      <c r="F9" s="431"/>
      <c r="G9" s="431"/>
      <c r="H9" s="431"/>
      <c r="I9" s="427"/>
      <c r="J9" s="427"/>
      <c r="K9" s="427"/>
      <c r="L9" s="429"/>
      <c r="M9" s="435"/>
      <c r="N9" s="413"/>
      <c r="O9" s="423"/>
      <c r="P9" s="423"/>
      <c r="Q9" s="423"/>
      <c r="R9" s="423"/>
      <c r="S9" s="425"/>
      <c r="T9" s="425"/>
      <c r="U9" s="425"/>
      <c r="V9" s="423"/>
      <c r="W9" s="425"/>
      <c r="X9" s="425"/>
      <c r="Y9" s="423"/>
      <c r="Z9" s="423"/>
      <c r="AA9" s="423"/>
      <c r="AB9" s="425"/>
      <c r="AC9" s="403"/>
      <c r="AD9" s="404"/>
      <c r="AE9" s="437"/>
      <c r="AF9" s="439"/>
      <c r="AG9" s="439"/>
      <c r="AH9" s="441"/>
      <c r="AI9" s="403"/>
      <c r="AJ9" s="404"/>
      <c r="AK9" s="412"/>
      <c r="AL9" s="412"/>
      <c r="AM9" s="412"/>
      <c r="AN9" s="413"/>
    </row>
    <row r="10" spans="2:40" ht="13.5" customHeight="1" x14ac:dyDescent="0.15">
      <c r="B10" s="99" t="s">
        <v>509</v>
      </c>
      <c r="C10" s="98">
        <v>0</v>
      </c>
      <c r="D10" s="98">
        <v>0</v>
      </c>
      <c r="E10" s="98">
        <v>0</v>
      </c>
      <c r="F10" s="421"/>
      <c r="G10" s="395"/>
      <c r="H10" s="395"/>
      <c r="I10" s="12"/>
      <c r="J10" s="80"/>
      <c r="K10" s="12"/>
      <c r="L10" s="11"/>
      <c r="M10" s="405"/>
      <c r="N10" s="398"/>
      <c r="O10" s="12"/>
      <c r="P10" s="11"/>
      <c r="Q10" s="11"/>
      <c r="R10" s="11"/>
      <c r="S10" s="11"/>
      <c r="T10" s="78"/>
      <c r="U10" s="78"/>
      <c r="V10" s="78"/>
      <c r="W10" s="78"/>
      <c r="X10" s="78"/>
      <c r="Y10" s="78"/>
      <c r="Z10" s="78"/>
      <c r="AA10" s="52"/>
      <c r="AB10" s="53"/>
      <c r="AC10" s="399"/>
      <c r="AD10" s="400"/>
      <c r="AE10" s="78"/>
      <c r="AF10" s="78"/>
      <c r="AG10" s="78"/>
      <c r="AH10" s="78"/>
      <c r="AI10" s="394"/>
      <c r="AJ10" s="395"/>
      <c r="AK10" s="407"/>
      <c r="AL10" s="408"/>
      <c r="AM10" s="408"/>
      <c r="AN10" s="409"/>
    </row>
    <row r="11" spans="2:40" ht="13.5" customHeight="1" x14ac:dyDescent="0.15">
      <c r="B11" s="260">
        <v>1</v>
      </c>
      <c r="C11" s="98">
        <v>10</v>
      </c>
      <c r="D11" s="98">
        <v>0</v>
      </c>
      <c r="E11" s="98">
        <v>10</v>
      </c>
      <c r="F11" s="394"/>
      <c r="G11" s="395"/>
      <c r="H11" s="395"/>
      <c r="I11" s="12"/>
      <c r="J11" s="80"/>
      <c r="K11" s="12" t="s">
        <v>511</v>
      </c>
      <c r="L11" s="11"/>
      <c r="M11" s="405" t="s">
        <v>512</v>
      </c>
      <c r="N11" s="398"/>
      <c r="O11" s="12"/>
      <c r="P11" s="11"/>
      <c r="Q11" s="11"/>
      <c r="R11" s="11"/>
      <c r="S11" s="11"/>
      <c r="T11" s="78"/>
      <c r="U11" s="78"/>
      <c r="V11" s="78"/>
      <c r="W11" s="78"/>
      <c r="X11" s="78"/>
      <c r="Y11" s="78"/>
      <c r="Z11" s="78"/>
      <c r="AA11" s="52"/>
      <c r="AB11" s="53"/>
      <c r="AC11" s="399"/>
      <c r="AD11" s="400"/>
      <c r="AE11" s="78"/>
      <c r="AF11" s="78"/>
      <c r="AG11" s="78"/>
      <c r="AH11" s="12"/>
      <c r="AI11" s="394"/>
      <c r="AJ11" s="395"/>
      <c r="AK11" s="407"/>
      <c r="AL11" s="408"/>
      <c r="AM11" s="408"/>
      <c r="AN11" s="409"/>
    </row>
    <row r="12" spans="2:40" ht="13.5" customHeight="1" x14ac:dyDescent="0.15">
      <c r="B12" s="260">
        <v>2</v>
      </c>
      <c r="C12" s="98">
        <v>10.5</v>
      </c>
      <c r="D12" s="98">
        <v>10</v>
      </c>
      <c r="E12" s="98">
        <v>20.5</v>
      </c>
      <c r="F12" s="394"/>
      <c r="G12" s="395"/>
      <c r="H12" s="395"/>
      <c r="I12" s="12"/>
      <c r="J12" s="80"/>
      <c r="K12" s="12"/>
      <c r="L12" s="11"/>
      <c r="M12" s="405"/>
      <c r="N12" s="398"/>
      <c r="O12" s="12"/>
      <c r="P12" s="11"/>
      <c r="Q12" s="11"/>
      <c r="R12" s="11"/>
      <c r="S12" s="11"/>
      <c r="T12" s="78"/>
      <c r="U12" s="78"/>
      <c r="V12" s="78"/>
      <c r="W12" s="78"/>
      <c r="X12" s="78"/>
      <c r="Y12" s="78"/>
      <c r="Z12" s="78"/>
      <c r="AA12" s="52"/>
      <c r="AB12" s="53"/>
      <c r="AC12" s="399"/>
      <c r="AD12" s="400"/>
      <c r="AE12" s="78"/>
      <c r="AF12" s="12"/>
      <c r="AG12" s="12"/>
      <c r="AH12" s="78"/>
      <c r="AI12" s="394"/>
      <c r="AJ12" s="395"/>
      <c r="AK12" s="407"/>
      <c r="AL12" s="408"/>
      <c r="AM12" s="408"/>
      <c r="AN12" s="409"/>
    </row>
    <row r="13" spans="2:40" ht="13.5" customHeight="1" x14ac:dyDescent="0.15">
      <c r="B13" s="260">
        <v>3</v>
      </c>
      <c r="C13" s="98">
        <v>10.5</v>
      </c>
      <c r="D13" s="98">
        <v>20.5</v>
      </c>
      <c r="E13" s="98">
        <v>31</v>
      </c>
      <c r="F13" s="394"/>
      <c r="G13" s="395"/>
      <c r="H13" s="395"/>
      <c r="I13" s="12"/>
      <c r="J13" s="80"/>
      <c r="K13" s="12" t="s">
        <v>511</v>
      </c>
      <c r="L13" s="11"/>
      <c r="M13" s="405" t="s">
        <v>512</v>
      </c>
      <c r="N13" s="398"/>
      <c r="O13" s="12"/>
      <c r="P13" s="11"/>
      <c r="Q13" s="11"/>
      <c r="R13" s="11"/>
      <c r="S13" s="11"/>
      <c r="T13" s="78"/>
      <c r="U13" s="78"/>
      <c r="V13" s="78"/>
      <c r="W13" s="78"/>
      <c r="X13" s="78"/>
      <c r="Y13" s="78"/>
      <c r="Z13" s="78"/>
      <c r="AA13" s="52"/>
      <c r="AB13" s="53"/>
      <c r="AC13" s="399"/>
      <c r="AD13" s="400"/>
      <c r="AE13" s="12"/>
      <c r="AF13" s="78"/>
      <c r="AG13" s="78"/>
      <c r="AH13" s="78"/>
      <c r="AI13" s="405"/>
      <c r="AJ13" s="406"/>
      <c r="AK13" s="396"/>
      <c r="AL13" s="397"/>
      <c r="AM13" s="397"/>
      <c r="AN13" s="398"/>
    </row>
    <row r="14" spans="2:40" ht="13.5" customHeight="1" x14ac:dyDescent="0.15">
      <c r="B14" s="260">
        <v>4</v>
      </c>
      <c r="C14" s="98">
        <v>10.5</v>
      </c>
      <c r="D14" s="98">
        <v>31</v>
      </c>
      <c r="E14" s="98">
        <v>41.5</v>
      </c>
      <c r="F14" s="394"/>
      <c r="G14" s="395"/>
      <c r="H14" s="395"/>
      <c r="I14" s="12"/>
      <c r="J14" s="80"/>
      <c r="K14" s="12" t="s">
        <v>511</v>
      </c>
      <c r="L14" s="11"/>
      <c r="M14" s="405" t="s">
        <v>512</v>
      </c>
      <c r="N14" s="398"/>
      <c r="O14" s="12"/>
      <c r="P14" s="11"/>
      <c r="Q14" s="11"/>
      <c r="R14" s="11"/>
      <c r="S14" s="11"/>
      <c r="T14" s="78"/>
      <c r="U14" s="78"/>
      <c r="V14" s="78"/>
      <c r="W14" s="78"/>
      <c r="X14" s="78"/>
      <c r="Y14" s="78"/>
      <c r="Z14" s="78"/>
      <c r="AA14" s="52"/>
      <c r="AB14" s="53"/>
      <c r="AC14" s="399"/>
      <c r="AD14" s="400"/>
      <c r="AE14" s="78"/>
      <c r="AF14" s="78"/>
      <c r="AG14" s="52"/>
      <c r="AH14" s="53"/>
      <c r="AI14" s="394"/>
      <c r="AJ14" s="395"/>
      <c r="AK14" s="396"/>
      <c r="AL14" s="397"/>
      <c r="AM14" s="397"/>
      <c r="AN14" s="398"/>
    </row>
    <row r="15" spans="2:40" ht="13.5" customHeight="1" x14ac:dyDescent="0.15">
      <c r="B15" s="260">
        <v>5</v>
      </c>
      <c r="C15" s="98">
        <v>10.6</v>
      </c>
      <c r="D15" s="98">
        <v>41.5</v>
      </c>
      <c r="E15" s="98">
        <v>52.1</v>
      </c>
      <c r="F15" s="394"/>
      <c r="G15" s="395"/>
      <c r="H15" s="395"/>
      <c r="I15" s="12"/>
      <c r="J15" s="80"/>
      <c r="K15" s="12" t="s">
        <v>511</v>
      </c>
      <c r="L15" s="11"/>
      <c r="M15" s="405" t="s">
        <v>512</v>
      </c>
      <c r="N15" s="398"/>
      <c r="O15" s="12"/>
      <c r="P15" s="11"/>
      <c r="Q15" s="11"/>
      <c r="R15" s="11"/>
      <c r="S15" s="11"/>
      <c r="T15" s="78"/>
      <c r="U15" s="78"/>
      <c r="V15" s="78"/>
      <c r="W15" s="78"/>
      <c r="X15" s="78"/>
      <c r="Y15" s="78"/>
      <c r="Z15" s="78"/>
      <c r="AA15" s="52"/>
      <c r="AB15" s="53"/>
      <c r="AC15" s="399"/>
      <c r="AD15" s="400"/>
      <c r="AE15" s="78"/>
      <c r="AF15" s="78"/>
      <c r="AG15" s="52"/>
      <c r="AH15" s="53"/>
      <c r="AI15" s="394"/>
      <c r="AJ15" s="395"/>
      <c r="AK15" s="396"/>
      <c r="AL15" s="397"/>
      <c r="AM15" s="397"/>
      <c r="AN15" s="398"/>
    </row>
    <row r="16" spans="2:40" ht="13.5" customHeight="1" x14ac:dyDescent="0.15">
      <c r="B16" s="260">
        <v>6</v>
      </c>
      <c r="C16" s="98">
        <v>10.6</v>
      </c>
      <c r="D16" s="98">
        <v>52.1</v>
      </c>
      <c r="E16" s="98">
        <v>62.7</v>
      </c>
      <c r="F16" s="394"/>
      <c r="G16" s="395"/>
      <c r="H16" s="395"/>
      <c r="I16" s="12"/>
      <c r="J16" s="80"/>
      <c r="K16" s="12" t="s">
        <v>511</v>
      </c>
      <c r="L16" s="11"/>
      <c r="M16" s="405" t="s">
        <v>512</v>
      </c>
      <c r="N16" s="398"/>
      <c r="O16" s="12"/>
      <c r="P16" s="11"/>
      <c r="Q16" s="11"/>
      <c r="R16" s="11"/>
      <c r="S16" s="11"/>
      <c r="T16" s="78"/>
      <c r="U16" s="78"/>
      <c r="V16" s="78"/>
      <c r="W16" s="78"/>
      <c r="X16" s="78"/>
      <c r="Y16" s="78"/>
      <c r="Z16" s="78"/>
      <c r="AA16" s="52"/>
      <c r="AB16" s="53"/>
      <c r="AC16" s="399"/>
      <c r="AD16" s="400"/>
      <c r="AE16" s="78"/>
      <c r="AF16" s="78"/>
      <c r="AG16" s="52"/>
      <c r="AH16" s="53"/>
      <c r="AI16" s="394"/>
      <c r="AJ16" s="395"/>
      <c r="AK16" s="396"/>
      <c r="AL16" s="397"/>
      <c r="AM16" s="397"/>
      <c r="AN16" s="398"/>
    </row>
    <row r="17" spans="2:40" ht="13.5" customHeight="1" x14ac:dyDescent="0.15">
      <c r="B17" s="260">
        <v>7</v>
      </c>
      <c r="C17" s="98">
        <v>10.6</v>
      </c>
      <c r="D17" s="98">
        <v>62.7</v>
      </c>
      <c r="E17" s="98">
        <v>73.3</v>
      </c>
      <c r="F17" s="394"/>
      <c r="G17" s="395"/>
      <c r="H17" s="395"/>
      <c r="I17" s="12"/>
      <c r="J17" s="80"/>
      <c r="K17" s="12" t="s">
        <v>511</v>
      </c>
      <c r="L17" s="11"/>
      <c r="M17" s="405" t="s">
        <v>512</v>
      </c>
      <c r="N17" s="398"/>
      <c r="O17" s="12"/>
      <c r="P17" s="11"/>
      <c r="Q17" s="11"/>
      <c r="R17" s="11"/>
      <c r="S17" s="11"/>
      <c r="T17" s="78"/>
      <c r="U17" s="78"/>
      <c r="V17" s="78"/>
      <c r="W17" s="78"/>
      <c r="X17" s="78"/>
      <c r="Y17" s="78"/>
      <c r="Z17" s="78"/>
      <c r="AA17" s="52"/>
      <c r="AB17" s="53"/>
      <c r="AC17" s="399"/>
      <c r="AD17" s="400"/>
      <c r="AE17" s="78"/>
      <c r="AF17" s="78"/>
      <c r="AG17" s="52"/>
      <c r="AH17" s="53"/>
      <c r="AI17" s="394"/>
      <c r="AJ17" s="395"/>
      <c r="AK17" s="396"/>
      <c r="AL17" s="397"/>
      <c r="AM17" s="397"/>
      <c r="AN17" s="398"/>
    </row>
    <row r="18" spans="2:40" ht="13.5" customHeight="1" x14ac:dyDescent="0.15">
      <c r="B18" s="260">
        <v>8</v>
      </c>
      <c r="C18" s="98">
        <v>10.6</v>
      </c>
      <c r="D18" s="98">
        <v>73.3</v>
      </c>
      <c r="E18" s="98">
        <v>83.9</v>
      </c>
      <c r="F18" s="394"/>
      <c r="G18" s="395"/>
      <c r="H18" s="395"/>
      <c r="I18" s="12"/>
      <c r="J18" s="80"/>
      <c r="K18" s="12" t="s">
        <v>511</v>
      </c>
      <c r="L18" s="11"/>
      <c r="M18" s="405" t="s">
        <v>512</v>
      </c>
      <c r="N18" s="398"/>
      <c r="O18" s="12"/>
      <c r="P18" s="11"/>
      <c r="Q18" s="11"/>
      <c r="R18" s="11"/>
      <c r="S18" s="11"/>
      <c r="T18" s="78"/>
      <c r="U18" s="78"/>
      <c r="V18" s="78"/>
      <c r="W18" s="78"/>
      <c r="X18" s="78"/>
      <c r="Y18" s="78"/>
      <c r="Z18" s="78"/>
      <c r="AA18" s="52"/>
      <c r="AB18" s="53"/>
      <c r="AC18" s="399"/>
      <c r="AD18" s="400"/>
      <c r="AE18" s="78"/>
      <c r="AF18" s="78"/>
      <c r="AG18" s="52"/>
      <c r="AH18" s="53"/>
      <c r="AI18" s="394"/>
      <c r="AJ18" s="395"/>
      <c r="AK18" s="396"/>
      <c r="AL18" s="397"/>
      <c r="AM18" s="397"/>
      <c r="AN18" s="398"/>
    </row>
    <row r="19" spans="2:40" ht="13.5" customHeight="1" x14ac:dyDescent="0.15">
      <c r="B19" s="260">
        <v>9</v>
      </c>
      <c r="C19" s="98">
        <v>10.6</v>
      </c>
      <c r="D19" s="98">
        <v>83.9</v>
      </c>
      <c r="E19" s="98">
        <v>94.5</v>
      </c>
      <c r="F19" s="394"/>
      <c r="G19" s="395"/>
      <c r="H19" s="395"/>
      <c r="I19" s="12"/>
      <c r="J19" s="80"/>
      <c r="K19" s="12"/>
      <c r="L19" s="11"/>
      <c r="M19" s="405"/>
      <c r="N19" s="398"/>
      <c r="O19" s="12"/>
      <c r="P19" s="11"/>
      <c r="Q19" s="11"/>
      <c r="R19" s="11"/>
      <c r="S19" s="11"/>
      <c r="T19" s="78"/>
      <c r="U19" s="78"/>
      <c r="V19" s="78"/>
      <c r="W19" s="78"/>
      <c r="X19" s="78"/>
      <c r="Y19" s="78"/>
      <c r="Z19" s="78"/>
      <c r="AA19" s="52"/>
      <c r="AB19" s="53"/>
      <c r="AC19" s="399"/>
      <c r="AD19" s="400"/>
      <c r="AE19" s="78"/>
      <c r="AF19" s="78"/>
      <c r="AG19" s="52"/>
      <c r="AH19" s="53"/>
      <c r="AI19" s="394"/>
      <c r="AJ19" s="395"/>
      <c r="AK19" s="396"/>
      <c r="AL19" s="397"/>
      <c r="AM19" s="397"/>
      <c r="AN19" s="398"/>
    </row>
    <row r="20" spans="2:40" ht="13.5" customHeight="1" x14ac:dyDescent="0.15">
      <c r="B20" s="260">
        <v>10</v>
      </c>
      <c r="C20" s="98">
        <v>10.5</v>
      </c>
      <c r="D20" s="98">
        <v>94.5</v>
      </c>
      <c r="E20" s="98">
        <v>105.5</v>
      </c>
      <c r="F20" s="394"/>
      <c r="G20" s="395"/>
      <c r="H20" s="395"/>
      <c r="I20" s="12"/>
      <c r="J20" s="80"/>
      <c r="K20" s="12" t="s">
        <v>511</v>
      </c>
      <c r="L20" s="11"/>
      <c r="M20" s="405" t="s">
        <v>512</v>
      </c>
      <c r="N20" s="398"/>
      <c r="O20" s="12"/>
      <c r="P20" s="11"/>
      <c r="Q20" s="11"/>
      <c r="R20" s="11"/>
      <c r="S20" s="11"/>
      <c r="T20" s="21"/>
      <c r="U20" s="21"/>
      <c r="V20" s="21"/>
      <c r="W20" s="78"/>
      <c r="X20" s="78"/>
      <c r="Y20" s="78"/>
      <c r="Z20" s="78"/>
      <c r="AA20" s="52"/>
      <c r="AB20" s="53"/>
      <c r="AC20" s="399"/>
      <c r="AD20" s="400"/>
      <c r="AE20" s="78"/>
      <c r="AF20" s="78"/>
      <c r="AG20" s="52"/>
      <c r="AH20" s="53"/>
      <c r="AI20" s="394"/>
      <c r="AJ20" s="395"/>
      <c r="AK20" s="396"/>
      <c r="AL20" s="397"/>
      <c r="AM20" s="397"/>
      <c r="AN20" s="398"/>
    </row>
    <row r="21" spans="2:40" ht="13.5" customHeight="1" x14ac:dyDescent="0.15">
      <c r="B21" s="99" t="s">
        <v>510</v>
      </c>
      <c r="C21" s="98">
        <v>0</v>
      </c>
      <c r="D21" s="98">
        <v>105.5</v>
      </c>
      <c r="E21" s="98">
        <v>105.5</v>
      </c>
      <c r="F21" s="394"/>
      <c r="G21" s="395"/>
      <c r="H21" s="395"/>
      <c r="I21" s="12"/>
      <c r="J21" s="80"/>
      <c r="K21" s="12"/>
      <c r="L21" s="11"/>
      <c r="M21" s="405"/>
      <c r="N21" s="398"/>
      <c r="O21" s="12"/>
      <c r="P21" s="11"/>
      <c r="Q21" s="11"/>
      <c r="R21" s="11"/>
      <c r="S21" s="11"/>
      <c r="T21" s="78"/>
      <c r="U21" s="78"/>
      <c r="V21" s="78"/>
      <c r="W21" s="78"/>
      <c r="X21" s="78"/>
      <c r="Y21" s="78"/>
      <c r="Z21" s="78"/>
      <c r="AA21" s="52"/>
      <c r="AB21" s="53"/>
      <c r="AC21" s="399"/>
      <c r="AD21" s="400"/>
      <c r="AE21" s="78"/>
      <c r="AF21" s="78"/>
      <c r="AG21" s="52"/>
      <c r="AH21" s="53"/>
      <c r="AI21" s="394"/>
      <c r="AJ21" s="395"/>
      <c r="AK21" s="396"/>
      <c r="AL21" s="397"/>
      <c r="AM21" s="397"/>
      <c r="AN21" s="398"/>
    </row>
    <row r="22" spans="2:40" ht="13.5" customHeight="1" x14ac:dyDescent="0.15">
      <c r="B22" s="99"/>
      <c r="C22" s="98"/>
      <c r="D22" s="98"/>
      <c r="E22" s="98"/>
      <c r="F22" s="394"/>
      <c r="G22" s="395"/>
      <c r="H22" s="395"/>
      <c r="I22" s="12"/>
      <c r="J22" s="80"/>
      <c r="K22" s="12"/>
      <c r="L22" s="11"/>
      <c r="M22" s="405"/>
      <c r="N22" s="398"/>
      <c r="O22" s="12"/>
      <c r="P22" s="11"/>
      <c r="Q22" s="11"/>
      <c r="R22" s="11"/>
      <c r="S22" s="11"/>
      <c r="T22" s="78"/>
      <c r="U22" s="78"/>
      <c r="V22" s="78"/>
      <c r="W22" s="78"/>
      <c r="X22" s="78"/>
      <c r="Y22" s="78"/>
      <c r="Z22" s="78"/>
      <c r="AA22" s="52"/>
      <c r="AB22" s="53"/>
      <c r="AC22" s="399"/>
      <c r="AD22" s="400"/>
      <c r="AE22" s="78"/>
      <c r="AF22" s="78"/>
      <c r="AG22" s="52"/>
      <c r="AH22" s="53"/>
      <c r="AI22" s="394"/>
      <c r="AJ22" s="395"/>
      <c r="AK22" s="396"/>
      <c r="AL22" s="397"/>
      <c r="AM22" s="397"/>
      <c r="AN22" s="398"/>
    </row>
    <row r="23" spans="2:40" ht="13.5" customHeight="1" x14ac:dyDescent="0.15">
      <c r="B23" s="99"/>
      <c r="C23" s="98"/>
      <c r="D23" s="98"/>
      <c r="E23" s="98"/>
      <c r="F23" s="394"/>
      <c r="G23" s="395"/>
      <c r="H23" s="395"/>
      <c r="I23" s="12"/>
      <c r="J23" s="80"/>
      <c r="K23" s="12"/>
      <c r="L23" s="11"/>
      <c r="M23" s="405"/>
      <c r="N23" s="398"/>
      <c r="O23" s="12"/>
      <c r="P23" s="11"/>
      <c r="Q23" s="11"/>
      <c r="R23" s="11"/>
      <c r="S23" s="11"/>
      <c r="T23" s="21"/>
      <c r="U23" s="12"/>
      <c r="V23" s="21"/>
      <c r="W23" s="21"/>
      <c r="X23" s="21"/>
      <c r="Y23" s="21"/>
      <c r="Z23" s="21"/>
      <c r="AA23" s="52"/>
      <c r="AB23" s="12"/>
      <c r="AC23" s="399"/>
      <c r="AD23" s="400"/>
      <c r="AE23" s="78"/>
      <c r="AF23" s="78"/>
      <c r="AG23" s="52"/>
      <c r="AH23" s="53"/>
      <c r="AI23" s="394"/>
      <c r="AJ23" s="395"/>
      <c r="AK23" s="396"/>
      <c r="AL23" s="397"/>
      <c r="AM23" s="397"/>
      <c r="AN23" s="398"/>
    </row>
    <row r="24" spans="2:40" ht="13.5" customHeight="1" x14ac:dyDescent="0.15">
      <c r="B24" s="99"/>
      <c r="C24" s="98"/>
      <c r="D24" s="98"/>
      <c r="E24" s="98"/>
      <c r="F24" s="421"/>
      <c r="G24" s="395"/>
      <c r="H24" s="395"/>
      <c r="I24" s="12"/>
      <c r="J24" s="80"/>
      <c r="K24" s="12"/>
      <c r="L24" s="11"/>
      <c r="M24" s="405"/>
      <c r="N24" s="398"/>
      <c r="O24" s="12"/>
      <c r="P24" s="11"/>
      <c r="Q24" s="11"/>
      <c r="R24" s="11"/>
      <c r="S24" s="11"/>
      <c r="T24" s="78"/>
      <c r="U24" s="78"/>
      <c r="V24" s="78"/>
      <c r="W24" s="78"/>
      <c r="X24" s="78"/>
      <c r="Y24" s="78"/>
      <c r="Z24" s="78"/>
      <c r="AA24" s="52"/>
      <c r="AB24" s="53"/>
      <c r="AC24" s="399"/>
      <c r="AD24" s="400"/>
      <c r="AE24" s="78"/>
      <c r="AF24" s="78"/>
      <c r="AG24" s="52"/>
      <c r="AH24" s="53"/>
      <c r="AI24" s="394"/>
      <c r="AJ24" s="395"/>
      <c r="AK24" s="396"/>
      <c r="AL24" s="397"/>
      <c r="AM24" s="397"/>
      <c r="AN24" s="398"/>
    </row>
    <row r="25" spans="2:40" ht="13.5" customHeight="1" x14ac:dyDescent="0.15">
      <c r="B25" s="99"/>
      <c r="C25" s="98"/>
      <c r="D25" s="98"/>
      <c r="E25" s="98"/>
      <c r="F25" s="421"/>
      <c r="G25" s="395"/>
      <c r="H25" s="395"/>
      <c r="I25" s="12"/>
      <c r="J25" s="80"/>
      <c r="K25" s="12"/>
      <c r="L25" s="11"/>
      <c r="M25" s="405"/>
      <c r="N25" s="398"/>
      <c r="O25" s="12"/>
      <c r="P25" s="11"/>
      <c r="Q25" s="11"/>
      <c r="R25" s="11"/>
      <c r="S25" s="11"/>
      <c r="T25" s="78"/>
      <c r="U25" s="78"/>
      <c r="V25" s="78"/>
      <c r="W25" s="78"/>
      <c r="X25" s="78"/>
      <c r="Y25" s="78"/>
      <c r="Z25" s="78"/>
      <c r="AA25" s="52"/>
      <c r="AB25" s="53"/>
      <c r="AC25" s="399"/>
      <c r="AD25" s="400"/>
      <c r="AE25" s="78"/>
      <c r="AF25" s="78"/>
      <c r="AG25" s="52"/>
      <c r="AH25" s="53"/>
      <c r="AI25" s="394"/>
      <c r="AJ25" s="395"/>
      <c r="AK25" s="396"/>
      <c r="AL25" s="397"/>
      <c r="AM25" s="397"/>
      <c r="AN25" s="398"/>
    </row>
    <row r="26" spans="2:40" ht="13.5" customHeight="1" x14ac:dyDescent="0.15">
      <c r="B26" s="99"/>
      <c r="C26" s="98"/>
      <c r="D26" s="98"/>
      <c r="E26" s="98"/>
      <c r="F26" s="421"/>
      <c r="G26" s="395"/>
      <c r="H26" s="395"/>
      <c r="I26" s="12"/>
      <c r="J26" s="80"/>
      <c r="K26" s="12"/>
      <c r="L26" s="11"/>
      <c r="M26" s="405"/>
      <c r="N26" s="398"/>
      <c r="O26" s="12"/>
      <c r="P26" s="12"/>
      <c r="Q26" s="11"/>
      <c r="R26" s="11"/>
      <c r="S26" s="12"/>
      <c r="T26" s="78"/>
      <c r="U26" s="78"/>
      <c r="V26" s="78"/>
      <c r="W26" s="78"/>
      <c r="X26" s="78"/>
      <c r="Y26" s="78"/>
      <c r="Z26" s="78"/>
      <c r="AA26" s="52"/>
      <c r="AB26" s="53"/>
      <c r="AC26" s="399"/>
      <c r="AD26" s="400"/>
      <c r="AE26" s="78"/>
      <c r="AF26" s="78"/>
      <c r="AG26" s="52"/>
      <c r="AH26" s="53"/>
      <c r="AI26" s="394"/>
      <c r="AJ26" s="395"/>
      <c r="AK26" s="396"/>
      <c r="AL26" s="397"/>
      <c r="AM26" s="397"/>
      <c r="AN26" s="398"/>
    </row>
    <row r="27" spans="2:40" ht="13.5" customHeight="1" x14ac:dyDescent="0.15">
      <c r="B27" s="99"/>
      <c r="C27" s="98"/>
      <c r="D27" s="98"/>
      <c r="E27" s="98"/>
      <c r="F27" s="421"/>
      <c r="G27" s="395"/>
      <c r="H27" s="395"/>
      <c r="I27" s="12"/>
      <c r="J27" s="80"/>
      <c r="K27" s="12"/>
      <c r="L27" s="11"/>
      <c r="M27" s="405"/>
      <c r="N27" s="398"/>
      <c r="O27" s="12"/>
      <c r="P27" s="11"/>
      <c r="Q27" s="11"/>
      <c r="R27" s="11"/>
      <c r="S27" s="11"/>
      <c r="T27" s="78"/>
      <c r="U27" s="78"/>
      <c r="V27" s="78"/>
      <c r="W27" s="78"/>
      <c r="X27" s="78"/>
      <c r="Y27" s="78"/>
      <c r="Z27" s="78"/>
      <c r="AA27" s="52"/>
      <c r="AB27" s="53"/>
      <c r="AC27" s="399"/>
      <c r="AD27" s="400"/>
      <c r="AE27" s="78"/>
      <c r="AF27" s="78"/>
      <c r="AG27" s="52"/>
      <c r="AH27" s="53"/>
      <c r="AI27" s="394"/>
      <c r="AJ27" s="395"/>
      <c r="AK27" s="396"/>
      <c r="AL27" s="397"/>
      <c r="AM27" s="397"/>
      <c r="AN27" s="398"/>
    </row>
    <row r="28" spans="2:40" ht="13.5" customHeight="1" x14ac:dyDescent="0.15">
      <c r="B28" s="99"/>
      <c r="C28" s="98"/>
      <c r="D28" s="98"/>
      <c r="E28" s="98"/>
      <c r="F28" s="421"/>
      <c r="G28" s="395"/>
      <c r="H28" s="395"/>
      <c r="I28" s="12"/>
      <c r="J28" s="80"/>
      <c r="K28" s="12"/>
      <c r="L28" s="11"/>
      <c r="M28" s="405"/>
      <c r="N28" s="398"/>
      <c r="O28" s="12"/>
      <c r="P28" s="11"/>
      <c r="Q28" s="11"/>
      <c r="R28" s="11"/>
      <c r="S28" s="11"/>
      <c r="T28" s="78"/>
      <c r="U28" s="78"/>
      <c r="V28" s="78"/>
      <c r="W28" s="78"/>
      <c r="X28" s="78"/>
      <c r="Y28" s="78"/>
      <c r="Z28" s="78"/>
      <c r="AA28" s="52"/>
      <c r="AB28" s="53"/>
      <c r="AC28" s="399"/>
      <c r="AD28" s="400"/>
      <c r="AE28" s="78"/>
      <c r="AF28" s="78"/>
      <c r="AG28" s="52"/>
      <c r="AH28" s="53"/>
      <c r="AI28" s="394"/>
      <c r="AJ28" s="395"/>
      <c r="AK28" s="396"/>
      <c r="AL28" s="397"/>
      <c r="AM28" s="397"/>
      <c r="AN28" s="398"/>
    </row>
    <row r="29" spans="2:40" ht="13.5" customHeight="1" x14ac:dyDescent="0.15">
      <c r="B29" s="99"/>
      <c r="C29" s="98"/>
      <c r="D29" s="98"/>
      <c r="E29" s="98"/>
      <c r="F29" s="394"/>
      <c r="G29" s="395"/>
      <c r="H29" s="395"/>
      <c r="I29" s="12"/>
      <c r="J29" s="80"/>
      <c r="K29" s="12"/>
      <c r="L29" s="11"/>
      <c r="M29" s="405"/>
      <c r="N29" s="398"/>
      <c r="O29" s="12"/>
      <c r="P29" s="11"/>
      <c r="Q29" s="11"/>
      <c r="R29" s="11"/>
      <c r="S29" s="11"/>
      <c r="T29" s="78"/>
      <c r="U29" s="78"/>
      <c r="V29" s="78"/>
      <c r="W29" s="78"/>
      <c r="X29" s="78"/>
      <c r="Y29" s="78"/>
      <c r="Z29" s="78"/>
      <c r="AA29" s="52"/>
      <c r="AB29" s="53"/>
      <c r="AC29" s="399"/>
      <c r="AD29" s="400"/>
      <c r="AE29" s="78"/>
      <c r="AF29" s="78"/>
      <c r="AG29" s="52"/>
      <c r="AH29" s="53"/>
      <c r="AI29" s="394"/>
      <c r="AJ29" s="395"/>
      <c r="AK29" s="396"/>
      <c r="AL29" s="397"/>
      <c r="AM29" s="397"/>
      <c r="AN29" s="398"/>
    </row>
    <row r="30" spans="2:40" ht="13.5" customHeight="1" x14ac:dyDescent="0.15">
      <c r="B30" s="99"/>
      <c r="C30" s="98"/>
      <c r="D30" s="98"/>
      <c r="E30" s="98"/>
      <c r="F30" s="394"/>
      <c r="G30" s="395"/>
      <c r="H30" s="395"/>
      <c r="I30" s="12"/>
      <c r="J30" s="80"/>
      <c r="K30" s="12"/>
      <c r="L30" s="11"/>
      <c r="M30" s="405"/>
      <c r="N30" s="398"/>
      <c r="O30" s="12"/>
      <c r="P30" s="11"/>
      <c r="Q30" s="11"/>
      <c r="R30" s="11"/>
      <c r="S30" s="11"/>
      <c r="T30" s="78"/>
      <c r="U30" s="78"/>
      <c r="V30" s="78"/>
      <c r="W30" s="78"/>
      <c r="X30" s="78"/>
      <c r="Y30" s="78"/>
      <c r="Z30" s="78"/>
      <c r="AA30" s="52"/>
      <c r="AB30" s="53"/>
      <c r="AC30" s="399"/>
      <c r="AD30" s="400"/>
      <c r="AE30" s="78"/>
      <c r="AF30" s="78"/>
      <c r="AG30" s="52"/>
      <c r="AH30" s="53"/>
      <c r="AI30" s="394"/>
      <c r="AJ30" s="395"/>
      <c r="AK30" s="396"/>
      <c r="AL30" s="397"/>
      <c r="AM30" s="397"/>
      <c r="AN30" s="398"/>
    </row>
    <row r="31" spans="2:40" ht="13.5" customHeight="1" x14ac:dyDescent="0.15">
      <c r="B31" s="99"/>
      <c r="C31" s="98"/>
      <c r="D31" s="98"/>
      <c r="E31" s="98"/>
      <c r="F31" s="394"/>
      <c r="G31" s="395"/>
      <c r="H31" s="395"/>
      <c r="I31" s="12"/>
      <c r="J31" s="80"/>
      <c r="K31" s="12"/>
      <c r="L31" s="11"/>
      <c r="M31" s="405"/>
      <c r="N31" s="398"/>
      <c r="O31" s="12"/>
      <c r="P31" s="11"/>
      <c r="Q31" s="11"/>
      <c r="R31" s="11"/>
      <c r="S31" s="11"/>
      <c r="T31" s="78"/>
      <c r="U31" s="78"/>
      <c r="V31" s="78"/>
      <c r="W31" s="78"/>
      <c r="X31" s="78"/>
      <c r="Y31" s="78"/>
      <c r="Z31" s="78"/>
      <c r="AA31" s="52"/>
      <c r="AB31" s="53"/>
      <c r="AC31" s="399"/>
      <c r="AD31" s="400"/>
      <c r="AE31" s="78"/>
      <c r="AF31" s="78"/>
      <c r="AG31" s="52"/>
      <c r="AH31" s="53"/>
      <c r="AI31" s="394"/>
      <c r="AJ31" s="395"/>
      <c r="AK31" s="396"/>
      <c r="AL31" s="397"/>
      <c r="AM31" s="397"/>
      <c r="AN31" s="398"/>
    </row>
    <row r="32" spans="2:40" ht="13.5" customHeight="1" x14ac:dyDescent="0.15">
      <c r="B32" s="99"/>
      <c r="C32" s="98"/>
      <c r="D32" s="98"/>
      <c r="E32" s="98"/>
      <c r="F32" s="394"/>
      <c r="G32" s="395"/>
      <c r="H32" s="395"/>
      <c r="I32" s="12"/>
      <c r="J32" s="80"/>
      <c r="K32" s="12"/>
      <c r="L32" s="11"/>
      <c r="M32" s="405"/>
      <c r="N32" s="398"/>
      <c r="O32" s="12"/>
      <c r="P32" s="11"/>
      <c r="Q32" s="11"/>
      <c r="R32" s="11"/>
      <c r="S32" s="11"/>
      <c r="T32" s="78"/>
      <c r="U32" s="78"/>
      <c r="V32" s="78"/>
      <c r="W32" s="78"/>
      <c r="X32" s="78"/>
      <c r="Y32" s="78"/>
      <c r="Z32" s="78"/>
      <c r="AA32" s="52"/>
      <c r="AB32" s="53"/>
      <c r="AC32" s="399"/>
      <c r="AD32" s="400"/>
      <c r="AE32" s="78"/>
      <c r="AF32" s="78"/>
      <c r="AG32" s="52"/>
      <c r="AH32" s="53"/>
      <c r="AI32" s="394"/>
      <c r="AJ32" s="395"/>
      <c r="AK32" s="396"/>
      <c r="AL32" s="397"/>
      <c r="AM32" s="397"/>
      <c r="AN32" s="398"/>
    </row>
    <row r="33" spans="2:40" ht="13.5" customHeight="1" x14ac:dyDescent="0.15">
      <c r="B33" s="99"/>
      <c r="C33" s="98"/>
      <c r="D33" s="98"/>
      <c r="E33" s="98"/>
      <c r="F33" s="394"/>
      <c r="G33" s="395"/>
      <c r="H33" s="395"/>
      <c r="I33" s="12"/>
      <c r="J33" s="80"/>
      <c r="K33" s="12"/>
      <c r="L33" s="11"/>
      <c r="M33" s="405"/>
      <c r="N33" s="398"/>
      <c r="O33" s="12"/>
      <c r="P33" s="11"/>
      <c r="Q33" s="11"/>
      <c r="R33" s="11"/>
      <c r="S33" s="11"/>
      <c r="T33" s="78"/>
      <c r="U33" s="78"/>
      <c r="V33" s="78"/>
      <c r="W33" s="78"/>
      <c r="X33" s="78"/>
      <c r="Y33" s="78"/>
      <c r="Z33" s="78"/>
      <c r="AA33" s="52"/>
      <c r="AB33" s="53"/>
      <c r="AC33" s="399"/>
      <c r="AD33" s="400"/>
      <c r="AE33" s="78"/>
      <c r="AF33" s="78"/>
      <c r="AG33" s="52"/>
      <c r="AH33" s="53"/>
      <c r="AI33" s="394"/>
      <c r="AJ33" s="395"/>
      <c r="AK33" s="396"/>
      <c r="AL33" s="397"/>
      <c r="AM33" s="397"/>
      <c r="AN33" s="398"/>
    </row>
    <row r="34" spans="2:40" ht="13.5" customHeight="1" x14ac:dyDescent="0.15">
      <c r="B34" s="99"/>
      <c r="C34" s="98"/>
      <c r="D34" s="98"/>
      <c r="E34" s="98"/>
      <c r="F34" s="394"/>
      <c r="G34" s="395"/>
      <c r="H34" s="395"/>
      <c r="I34" s="12"/>
      <c r="J34" s="80"/>
      <c r="K34" s="12"/>
      <c r="L34" s="11"/>
      <c r="M34" s="405"/>
      <c r="N34" s="398"/>
      <c r="O34" s="12"/>
      <c r="P34" s="11"/>
      <c r="Q34" s="11"/>
      <c r="R34" s="11"/>
      <c r="S34" s="11"/>
      <c r="T34" s="78"/>
      <c r="U34" s="78"/>
      <c r="V34" s="78"/>
      <c r="W34" s="78"/>
      <c r="X34" s="78"/>
      <c r="Y34" s="78"/>
      <c r="Z34" s="78"/>
      <c r="AA34" s="52"/>
      <c r="AB34" s="53"/>
      <c r="AC34" s="399"/>
      <c r="AD34" s="400"/>
      <c r="AE34" s="78"/>
      <c r="AF34" s="78"/>
      <c r="AG34" s="52"/>
      <c r="AH34" s="53"/>
      <c r="AI34" s="394"/>
      <c r="AJ34" s="395"/>
      <c r="AK34" s="396"/>
      <c r="AL34" s="397"/>
      <c r="AM34" s="397"/>
      <c r="AN34" s="398"/>
    </row>
    <row r="35" spans="2:40" ht="13.5" customHeight="1" x14ac:dyDescent="0.15">
      <c r="B35" s="99"/>
      <c r="C35" s="98"/>
      <c r="D35" s="98"/>
      <c r="E35" s="98"/>
      <c r="F35" s="421"/>
      <c r="G35" s="395"/>
      <c r="H35" s="395"/>
      <c r="I35" s="12"/>
      <c r="J35" s="80"/>
      <c r="K35" s="12"/>
      <c r="L35" s="11"/>
      <c r="M35" s="405"/>
      <c r="N35" s="398"/>
      <c r="O35" s="12"/>
      <c r="P35" s="11"/>
      <c r="Q35" s="11"/>
      <c r="R35" s="11"/>
      <c r="S35" s="11"/>
      <c r="T35" s="78"/>
      <c r="U35" s="78"/>
      <c r="V35" s="78"/>
      <c r="W35" s="78"/>
      <c r="X35" s="78"/>
      <c r="Y35" s="78"/>
      <c r="Z35" s="78"/>
      <c r="AA35" s="52"/>
      <c r="AB35" s="53"/>
      <c r="AC35" s="399"/>
      <c r="AD35" s="400"/>
      <c r="AE35" s="78"/>
      <c r="AF35" s="78"/>
      <c r="AG35" s="52"/>
      <c r="AH35" s="53"/>
      <c r="AI35" s="394"/>
      <c r="AJ35" s="395"/>
      <c r="AK35" s="396"/>
      <c r="AL35" s="397"/>
      <c r="AM35" s="397"/>
      <c r="AN35" s="398"/>
    </row>
    <row r="36" spans="2:40" ht="13.5" customHeight="1" x14ac:dyDescent="0.15">
      <c r="B36" s="99"/>
      <c r="C36" s="98"/>
      <c r="D36" s="98"/>
      <c r="E36" s="98"/>
      <c r="F36" s="421"/>
      <c r="G36" s="395"/>
      <c r="H36" s="395"/>
      <c r="I36" s="12"/>
      <c r="J36" s="80"/>
      <c r="K36" s="12"/>
      <c r="L36" s="11"/>
      <c r="M36" s="405"/>
      <c r="N36" s="398"/>
      <c r="O36" s="12"/>
      <c r="P36" s="11"/>
      <c r="Q36" s="11"/>
      <c r="R36" s="11"/>
      <c r="S36" s="11"/>
      <c r="T36" s="78"/>
      <c r="U36" s="78"/>
      <c r="V36" s="78"/>
      <c r="W36" s="78"/>
      <c r="X36" s="78"/>
      <c r="Y36" s="78"/>
      <c r="Z36" s="78"/>
      <c r="AA36" s="52"/>
      <c r="AB36" s="53"/>
      <c r="AC36" s="399"/>
      <c r="AD36" s="400"/>
      <c r="AE36" s="78"/>
      <c r="AF36" s="78"/>
      <c r="AG36" s="52"/>
      <c r="AH36" s="53"/>
      <c r="AI36" s="394"/>
      <c r="AJ36" s="395"/>
      <c r="AK36" s="396"/>
      <c r="AL36" s="397"/>
      <c r="AM36" s="397"/>
      <c r="AN36" s="398"/>
    </row>
    <row r="37" spans="2:40" ht="13.5" customHeight="1" x14ac:dyDescent="0.15">
      <c r="B37" s="99"/>
      <c r="C37" s="98"/>
      <c r="D37" s="98"/>
      <c r="E37" s="98"/>
      <c r="F37" s="421"/>
      <c r="G37" s="395"/>
      <c r="H37" s="395"/>
      <c r="I37" s="12"/>
      <c r="J37" s="80"/>
      <c r="K37" s="12"/>
      <c r="L37" s="11"/>
      <c r="M37" s="405"/>
      <c r="N37" s="398"/>
      <c r="O37" s="12"/>
      <c r="P37" s="12"/>
      <c r="Q37" s="11"/>
      <c r="R37" s="11"/>
      <c r="S37" s="12"/>
      <c r="T37" s="21"/>
      <c r="U37" s="12"/>
      <c r="V37" s="21"/>
      <c r="W37" s="78"/>
      <c r="X37" s="78"/>
      <c r="Y37" s="78"/>
      <c r="Z37" s="78"/>
      <c r="AA37" s="52"/>
      <c r="AB37" s="53"/>
      <c r="AC37" s="399"/>
      <c r="AD37" s="400"/>
      <c r="AE37" s="78"/>
      <c r="AF37" s="78"/>
      <c r="AG37" s="52"/>
      <c r="AH37" s="53"/>
      <c r="AI37" s="394"/>
      <c r="AJ37" s="395"/>
      <c r="AK37" s="396"/>
      <c r="AL37" s="397"/>
      <c r="AM37" s="397"/>
      <c r="AN37" s="398"/>
    </row>
    <row r="38" spans="2:40" ht="13.5" customHeight="1" x14ac:dyDescent="0.15">
      <c r="B38" s="99"/>
      <c r="C38" s="98"/>
      <c r="D38" s="98"/>
      <c r="E38" s="98"/>
      <c r="F38" s="394"/>
      <c r="G38" s="395"/>
      <c r="H38" s="395"/>
      <c r="I38" s="12"/>
      <c r="J38" s="80"/>
      <c r="K38" s="12"/>
      <c r="L38" s="11"/>
      <c r="M38" s="405"/>
      <c r="N38" s="398"/>
      <c r="O38" s="12"/>
      <c r="P38" s="11"/>
      <c r="Q38" s="11"/>
      <c r="R38" s="11"/>
      <c r="S38" s="11"/>
      <c r="T38" s="78"/>
      <c r="U38" s="78"/>
      <c r="V38" s="78"/>
      <c r="W38" s="78"/>
      <c r="X38" s="78"/>
      <c r="Y38" s="78"/>
      <c r="Z38" s="78"/>
      <c r="AA38" s="52"/>
      <c r="AB38" s="53"/>
      <c r="AC38" s="399"/>
      <c r="AD38" s="400"/>
      <c r="AE38" s="78"/>
      <c r="AF38" s="78"/>
      <c r="AG38" s="52"/>
      <c r="AH38" s="53"/>
      <c r="AI38" s="394"/>
      <c r="AJ38" s="395"/>
      <c r="AK38" s="396"/>
      <c r="AL38" s="397"/>
      <c r="AM38" s="397"/>
      <c r="AN38" s="398"/>
    </row>
    <row r="39" spans="2:40" ht="13.5" customHeight="1" x14ac:dyDescent="0.15">
      <c r="B39" s="99"/>
      <c r="C39" s="98"/>
      <c r="D39" s="98"/>
      <c r="E39" s="98"/>
      <c r="F39" s="394"/>
      <c r="G39" s="395"/>
      <c r="H39" s="395"/>
      <c r="I39" s="12"/>
      <c r="J39" s="80"/>
      <c r="K39" s="12"/>
      <c r="L39" s="11"/>
      <c r="M39" s="405"/>
      <c r="N39" s="398"/>
      <c r="O39" s="12"/>
      <c r="P39" s="11"/>
      <c r="Q39" s="11"/>
      <c r="R39" s="11"/>
      <c r="S39" s="11"/>
      <c r="T39" s="78"/>
      <c r="U39" s="78"/>
      <c r="V39" s="78"/>
      <c r="W39" s="78"/>
      <c r="X39" s="78"/>
      <c r="Y39" s="78"/>
      <c r="Z39" s="78"/>
      <c r="AA39" s="52"/>
      <c r="AB39" s="53"/>
      <c r="AC39" s="399"/>
      <c r="AD39" s="400"/>
      <c r="AE39" s="78"/>
      <c r="AF39" s="78"/>
      <c r="AG39" s="52"/>
      <c r="AH39" s="53"/>
      <c r="AI39" s="394"/>
      <c r="AJ39" s="395"/>
      <c r="AK39" s="396"/>
      <c r="AL39" s="397"/>
      <c r="AM39" s="397"/>
      <c r="AN39" s="398"/>
    </row>
    <row r="40" spans="2:40" ht="13.5" customHeight="1" x14ac:dyDescent="0.15">
      <c r="B40" s="99"/>
      <c r="C40" s="98"/>
      <c r="D40" s="98"/>
      <c r="E40" s="98"/>
      <c r="F40" s="394"/>
      <c r="G40" s="395"/>
      <c r="H40" s="395"/>
      <c r="I40" s="12"/>
      <c r="J40" s="80"/>
      <c r="K40" s="12"/>
      <c r="L40" s="11"/>
      <c r="M40" s="405"/>
      <c r="N40" s="398"/>
      <c r="O40" s="12"/>
      <c r="P40" s="11"/>
      <c r="Q40" s="11"/>
      <c r="R40" s="11"/>
      <c r="S40" s="11"/>
      <c r="T40" s="78"/>
      <c r="U40" s="78"/>
      <c r="V40" s="78"/>
      <c r="W40" s="78"/>
      <c r="X40" s="78"/>
      <c r="Y40" s="78"/>
      <c r="Z40" s="78"/>
      <c r="AA40" s="52"/>
      <c r="AB40" s="53"/>
      <c r="AC40" s="399"/>
      <c r="AD40" s="400"/>
      <c r="AE40" s="78"/>
      <c r="AF40" s="78"/>
      <c r="AG40" s="52"/>
      <c r="AH40" s="53"/>
      <c r="AI40" s="394"/>
      <c r="AJ40" s="395"/>
      <c r="AK40" s="396"/>
      <c r="AL40" s="397"/>
      <c r="AM40" s="397"/>
      <c r="AN40" s="398"/>
    </row>
    <row r="41" spans="2:40" ht="13.5" customHeight="1" x14ac:dyDescent="0.15">
      <c r="B41" s="99"/>
      <c r="C41" s="98"/>
      <c r="D41" s="98"/>
      <c r="E41" s="98"/>
      <c r="F41" s="394"/>
      <c r="G41" s="395"/>
      <c r="H41" s="395"/>
      <c r="I41" s="12"/>
      <c r="J41" s="80"/>
      <c r="K41" s="12"/>
      <c r="L41" s="11"/>
      <c r="M41" s="405"/>
      <c r="N41" s="398"/>
      <c r="O41" s="12"/>
      <c r="P41" s="11"/>
      <c r="Q41" s="11"/>
      <c r="R41" s="11"/>
      <c r="S41" s="11"/>
      <c r="T41" s="78"/>
      <c r="U41" s="78"/>
      <c r="V41" s="78"/>
      <c r="W41" s="78"/>
      <c r="X41" s="78"/>
      <c r="Y41" s="78"/>
      <c r="Z41" s="78"/>
      <c r="AA41" s="52"/>
      <c r="AB41" s="53"/>
      <c r="AC41" s="399"/>
      <c r="AD41" s="400"/>
      <c r="AE41" s="78"/>
      <c r="AF41" s="78"/>
      <c r="AG41" s="52"/>
      <c r="AH41" s="53"/>
      <c r="AI41" s="394"/>
      <c r="AJ41" s="395"/>
      <c r="AK41" s="396"/>
      <c r="AL41" s="397"/>
      <c r="AM41" s="397"/>
      <c r="AN41" s="398"/>
    </row>
    <row r="42" spans="2:40" ht="13.5" customHeight="1" x14ac:dyDescent="0.15">
      <c r="B42" s="3" t="s">
        <v>151</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s>
  <phoneticPr fontId="11"/>
  <dataValidations count="1">
    <dataValidation type="list" allowBlank="1" showInputMessage="1" showErrorMessage="1" sqref="AH11 U23 U37 AB23 AE13 AF12:AG12 K10:L4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I32"/>
  <sheetViews>
    <sheetView showGridLines="0" showZeros="0" view="pageBreakPreview" zoomScale="85" zoomScaleNormal="70" zoomScaleSheetLayoutView="85" workbookViewId="0">
      <selection activeCell="E5" sqref="E5:I5"/>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96" t="s">
        <v>152</v>
      </c>
      <c r="C3" s="496"/>
      <c r="D3" s="496"/>
      <c r="E3" s="496"/>
      <c r="F3" s="496"/>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row>
    <row r="4" spans="2:35" ht="20.100000000000001" customHeight="1" x14ac:dyDescent="0.15">
      <c r="B4" s="497" t="s">
        <v>2</v>
      </c>
      <c r="C4" s="498"/>
      <c r="D4" s="499"/>
      <c r="E4" s="500" t="s">
        <v>665</v>
      </c>
      <c r="F4" s="501"/>
      <c r="G4" s="501"/>
      <c r="H4" s="501"/>
      <c r="I4" s="502"/>
      <c r="J4" s="503" t="s">
        <v>3</v>
      </c>
      <c r="K4" s="503"/>
      <c r="L4" s="503"/>
      <c r="M4" s="504" t="s">
        <v>520</v>
      </c>
      <c r="N4" s="504"/>
      <c r="O4" s="504"/>
      <c r="P4" s="504"/>
      <c r="Q4" s="504"/>
      <c r="R4" s="504"/>
      <c r="S4" s="518" t="s">
        <v>10</v>
      </c>
      <c r="T4" s="519"/>
      <c r="U4" s="519"/>
      <c r="V4" s="520"/>
      <c r="W4" s="524" t="s">
        <v>522</v>
      </c>
      <c r="X4" s="525"/>
      <c r="Y4" s="525"/>
      <c r="Z4" s="525"/>
      <c r="AA4" s="525"/>
      <c r="AB4" s="526"/>
      <c r="AC4" s="486" t="s">
        <v>153</v>
      </c>
      <c r="AD4" s="487"/>
      <c r="AE4" s="488"/>
      <c r="AF4" s="505">
        <v>46080</v>
      </c>
      <c r="AG4" s="506"/>
      <c r="AH4" s="506"/>
      <c r="AI4" s="507"/>
    </row>
    <row r="5" spans="2:35" ht="20.100000000000001" customHeight="1" x14ac:dyDescent="0.15">
      <c r="B5" s="511" t="s">
        <v>109</v>
      </c>
      <c r="C5" s="512"/>
      <c r="D5" s="513"/>
      <c r="E5" s="514" t="s">
        <v>519</v>
      </c>
      <c r="F5" s="515"/>
      <c r="G5" s="515"/>
      <c r="H5" s="515"/>
      <c r="I5" s="516"/>
      <c r="J5" s="517" t="s">
        <v>110</v>
      </c>
      <c r="K5" s="517"/>
      <c r="L5" s="517"/>
      <c r="M5" s="504" t="s">
        <v>521</v>
      </c>
      <c r="N5" s="504"/>
      <c r="O5" s="504"/>
      <c r="P5" s="504"/>
      <c r="Q5" s="504"/>
      <c r="R5" s="504"/>
      <c r="S5" s="521"/>
      <c r="T5" s="522"/>
      <c r="U5" s="522"/>
      <c r="V5" s="523"/>
      <c r="W5" s="527"/>
      <c r="X5" s="528"/>
      <c r="Y5" s="528"/>
      <c r="Z5" s="528"/>
      <c r="AA5" s="528"/>
      <c r="AB5" s="529"/>
      <c r="AC5" s="489"/>
      <c r="AD5" s="490"/>
      <c r="AE5" s="491"/>
      <c r="AF5" s="508"/>
      <c r="AG5" s="509"/>
      <c r="AH5" s="509"/>
      <c r="AI5" s="510"/>
    </row>
    <row r="6" spans="2:35" ht="26.25" customHeight="1" x14ac:dyDescent="0.15">
      <c r="B6" s="492" t="s">
        <v>154</v>
      </c>
      <c r="C6" s="494"/>
      <c r="D6" s="494"/>
      <c r="E6" s="494"/>
      <c r="F6" s="494"/>
      <c r="G6" s="494"/>
      <c r="H6" s="494"/>
      <c r="I6" s="494"/>
      <c r="J6" s="494"/>
      <c r="K6" s="494"/>
      <c r="L6" s="494"/>
      <c r="M6" s="494"/>
      <c r="N6" s="494"/>
      <c r="O6" s="494"/>
      <c r="P6" s="494"/>
      <c r="Q6" s="494"/>
      <c r="R6" s="494"/>
      <c r="S6" s="494"/>
      <c r="T6" s="494"/>
      <c r="U6" s="494"/>
      <c r="V6" s="494"/>
      <c r="W6" s="494"/>
      <c r="X6" s="494"/>
      <c r="Y6" s="494"/>
      <c r="Z6" s="494"/>
      <c r="AA6" s="494"/>
      <c r="AB6" s="494"/>
      <c r="AC6" s="494"/>
      <c r="AD6" s="494"/>
      <c r="AE6" s="494"/>
      <c r="AF6" s="494"/>
      <c r="AG6" s="494"/>
      <c r="AH6" s="494"/>
      <c r="AI6" s="494"/>
    </row>
    <row r="7" spans="2:35" ht="35.450000000000003" customHeight="1" x14ac:dyDescent="0.15">
      <c r="B7" s="493"/>
      <c r="C7" s="495"/>
      <c r="D7" s="495"/>
      <c r="E7" s="495"/>
      <c r="F7" s="495"/>
      <c r="G7" s="495"/>
      <c r="H7" s="495"/>
      <c r="I7" s="495"/>
      <c r="J7" s="495"/>
      <c r="K7" s="495"/>
      <c r="L7" s="495"/>
      <c r="M7" s="495"/>
      <c r="N7" s="495"/>
      <c r="O7" s="495"/>
      <c r="P7" s="495"/>
      <c r="Q7" s="495"/>
      <c r="R7" s="495"/>
      <c r="S7" s="495"/>
      <c r="T7" s="495"/>
      <c r="U7" s="495"/>
      <c r="V7" s="495"/>
      <c r="W7" s="495"/>
      <c r="X7" s="495"/>
      <c r="Y7" s="495"/>
      <c r="Z7" s="495"/>
      <c r="AA7" s="495"/>
      <c r="AB7" s="495"/>
      <c r="AC7" s="495"/>
      <c r="AD7" s="495"/>
      <c r="AE7" s="495"/>
      <c r="AF7" s="495"/>
      <c r="AG7" s="495"/>
      <c r="AH7" s="495"/>
      <c r="AI7" s="495"/>
    </row>
    <row r="8" spans="2:35" ht="35.450000000000003" customHeight="1" x14ac:dyDescent="0.15">
      <c r="B8" s="493"/>
      <c r="C8" s="495"/>
      <c r="D8" s="495"/>
      <c r="E8" s="495"/>
      <c r="F8" s="495"/>
      <c r="G8" s="495"/>
      <c r="H8" s="495"/>
      <c r="I8" s="495"/>
      <c r="J8" s="495"/>
      <c r="K8" s="495"/>
      <c r="L8" s="495"/>
      <c r="M8" s="495"/>
      <c r="N8" s="495"/>
      <c r="O8" s="495"/>
      <c r="P8" s="495"/>
      <c r="Q8" s="495"/>
      <c r="R8" s="495"/>
      <c r="S8" s="495"/>
      <c r="T8" s="495"/>
      <c r="U8" s="495"/>
      <c r="V8" s="495"/>
      <c r="W8" s="495"/>
      <c r="X8" s="495"/>
      <c r="Y8" s="495"/>
      <c r="Z8" s="495"/>
      <c r="AA8" s="495"/>
      <c r="AB8" s="495"/>
      <c r="AC8" s="495"/>
      <c r="AD8" s="495"/>
      <c r="AE8" s="495"/>
      <c r="AF8" s="495"/>
      <c r="AG8" s="495"/>
      <c r="AH8" s="495"/>
      <c r="AI8" s="495"/>
    </row>
    <row r="9" spans="2:35" ht="35.450000000000003" customHeight="1" x14ac:dyDescent="0.15">
      <c r="B9" s="493"/>
      <c r="C9" s="495"/>
      <c r="D9" s="495"/>
      <c r="E9" s="495"/>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5"/>
    </row>
    <row r="10" spans="2:35" ht="35.450000000000003" customHeight="1" x14ac:dyDescent="0.15">
      <c r="B10" s="493"/>
      <c r="C10" s="495"/>
      <c r="D10" s="495"/>
      <c r="E10" s="495"/>
      <c r="F10" s="495"/>
      <c r="G10" s="495"/>
      <c r="H10" s="495"/>
      <c r="I10" s="495"/>
      <c r="J10" s="495"/>
      <c r="K10" s="495"/>
      <c r="L10" s="495"/>
      <c r="M10" s="495"/>
      <c r="N10" s="495"/>
      <c r="O10" s="495"/>
      <c r="P10" s="495"/>
      <c r="Q10" s="495"/>
      <c r="R10" s="495"/>
      <c r="S10" s="495"/>
      <c r="T10" s="495"/>
      <c r="U10" s="495"/>
      <c r="V10" s="495"/>
      <c r="W10" s="495"/>
      <c r="X10" s="495"/>
      <c r="Y10" s="495"/>
      <c r="Z10" s="495"/>
      <c r="AA10" s="495"/>
      <c r="AB10" s="495"/>
      <c r="AC10" s="495"/>
      <c r="AD10" s="495"/>
      <c r="AE10" s="495"/>
      <c r="AF10" s="495"/>
      <c r="AG10" s="495"/>
      <c r="AH10" s="495"/>
      <c r="AI10" s="495"/>
    </row>
    <row r="11" spans="2:35" ht="35.450000000000003" customHeight="1" x14ac:dyDescent="0.15">
      <c r="B11" s="493"/>
      <c r="C11" s="495"/>
      <c r="D11" s="495"/>
      <c r="E11" s="495"/>
      <c r="F11" s="495"/>
      <c r="G11" s="495"/>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95"/>
      <c r="AF11" s="495"/>
      <c r="AG11" s="495"/>
      <c r="AH11" s="495"/>
      <c r="AI11" s="495"/>
    </row>
    <row r="12" spans="2:35" ht="35.450000000000003" customHeight="1" x14ac:dyDescent="0.15">
      <c r="B12" s="493"/>
      <c r="C12" s="495"/>
      <c r="D12" s="495"/>
      <c r="E12" s="495"/>
      <c r="F12" s="495"/>
      <c r="G12" s="495"/>
      <c r="H12" s="495"/>
      <c r="I12" s="495"/>
      <c r="J12" s="495"/>
      <c r="K12" s="495"/>
      <c r="L12" s="495"/>
      <c r="M12" s="495"/>
      <c r="N12" s="495"/>
      <c r="O12" s="495"/>
      <c r="P12" s="495"/>
      <c r="Q12" s="495"/>
      <c r="R12" s="495"/>
      <c r="S12" s="495"/>
      <c r="T12" s="495"/>
      <c r="U12" s="495"/>
      <c r="V12" s="495"/>
      <c r="W12" s="495"/>
      <c r="X12" s="495"/>
      <c r="Y12" s="495"/>
      <c r="Z12" s="495"/>
      <c r="AA12" s="495"/>
      <c r="AB12" s="495"/>
      <c r="AC12" s="495"/>
      <c r="AD12" s="495"/>
      <c r="AE12" s="495"/>
      <c r="AF12" s="495"/>
      <c r="AG12" s="495"/>
      <c r="AH12" s="495"/>
      <c r="AI12" s="495"/>
    </row>
    <row r="13" spans="2:35" ht="35.450000000000003" customHeight="1" x14ac:dyDescent="0.15">
      <c r="B13" s="493"/>
      <c r="C13" s="495"/>
      <c r="D13" s="495"/>
      <c r="E13" s="495"/>
      <c r="F13" s="495"/>
      <c r="G13" s="495"/>
      <c r="H13" s="495"/>
      <c r="I13" s="495"/>
      <c r="J13" s="495"/>
      <c r="K13" s="495"/>
      <c r="L13" s="495"/>
      <c r="M13" s="495"/>
      <c r="N13" s="495"/>
      <c r="O13" s="495"/>
      <c r="P13" s="495"/>
      <c r="Q13" s="495"/>
      <c r="R13" s="495"/>
      <c r="S13" s="495"/>
      <c r="T13" s="495"/>
      <c r="U13" s="495"/>
      <c r="V13" s="495"/>
      <c r="W13" s="495"/>
      <c r="X13" s="495"/>
      <c r="Y13" s="495"/>
      <c r="Z13" s="495"/>
      <c r="AA13" s="495"/>
      <c r="AB13" s="495"/>
      <c r="AC13" s="495"/>
      <c r="AD13" s="495"/>
      <c r="AE13" s="495"/>
      <c r="AF13" s="495"/>
      <c r="AG13" s="495"/>
      <c r="AH13" s="495"/>
      <c r="AI13" s="495"/>
    </row>
    <row r="14" spans="2:35" ht="35.450000000000003" customHeight="1" x14ac:dyDescent="0.15">
      <c r="B14" s="493"/>
      <c r="C14" s="495"/>
      <c r="D14" s="495"/>
      <c r="E14" s="495"/>
      <c r="F14" s="495"/>
      <c r="G14" s="495"/>
      <c r="H14" s="495"/>
      <c r="I14" s="495"/>
      <c r="J14" s="495"/>
      <c r="K14" s="495"/>
      <c r="L14" s="495"/>
      <c r="M14" s="495"/>
      <c r="N14" s="495"/>
      <c r="O14" s="495"/>
      <c r="P14" s="495"/>
      <c r="Q14" s="495"/>
      <c r="R14" s="495"/>
      <c r="S14" s="495"/>
      <c r="T14" s="495"/>
      <c r="U14" s="495"/>
      <c r="V14" s="495"/>
      <c r="W14" s="495"/>
      <c r="X14" s="495"/>
      <c r="Y14" s="495"/>
      <c r="Z14" s="495"/>
      <c r="AA14" s="495"/>
      <c r="AB14" s="495"/>
      <c r="AC14" s="495"/>
      <c r="AD14" s="495"/>
      <c r="AE14" s="495"/>
      <c r="AF14" s="495"/>
      <c r="AG14" s="495"/>
      <c r="AH14" s="495"/>
      <c r="AI14" s="495"/>
    </row>
    <row r="15" spans="2:35" ht="35.450000000000003" customHeight="1" x14ac:dyDescent="0.15">
      <c r="B15" s="493"/>
      <c r="C15" s="495"/>
      <c r="D15" s="495"/>
      <c r="E15" s="495"/>
      <c r="F15" s="495"/>
      <c r="G15" s="495"/>
      <c r="H15" s="495"/>
      <c r="I15" s="495"/>
      <c r="J15" s="495"/>
      <c r="K15" s="495"/>
      <c r="L15" s="495"/>
      <c r="M15" s="495"/>
      <c r="N15" s="495"/>
      <c r="O15" s="495"/>
      <c r="P15" s="495"/>
      <c r="Q15" s="495"/>
      <c r="R15" s="495"/>
      <c r="S15" s="495"/>
      <c r="T15" s="495"/>
      <c r="U15" s="495"/>
      <c r="V15" s="495"/>
      <c r="W15" s="495"/>
      <c r="X15" s="495"/>
      <c r="Y15" s="495"/>
      <c r="Z15" s="495"/>
      <c r="AA15" s="495"/>
      <c r="AB15" s="495"/>
      <c r="AC15" s="495"/>
      <c r="AD15" s="495"/>
      <c r="AE15" s="495"/>
      <c r="AF15" s="495"/>
      <c r="AG15" s="495"/>
      <c r="AH15" s="495"/>
      <c r="AI15" s="495"/>
    </row>
    <row r="16" spans="2:35" ht="35.450000000000003" customHeight="1" x14ac:dyDescent="0.15">
      <c r="B16" s="493"/>
      <c r="C16" s="495"/>
      <c r="D16" s="495"/>
      <c r="E16" s="495"/>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495"/>
      <c r="AD16" s="495"/>
      <c r="AE16" s="495"/>
      <c r="AF16" s="495"/>
      <c r="AG16" s="495"/>
      <c r="AH16" s="495"/>
      <c r="AI16" s="495"/>
    </row>
    <row r="17" spans="2:35" ht="35.450000000000003" customHeight="1" x14ac:dyDescent="0.15">
      <c r="B17" s="493"/>
      <c r="C17" s="495"/>
      <c r="D17" s="495"/>
      <c r="E17" s="495"/>
      <c r="F17" s="495"/>
      <c r="G17" s="495"/>
      <c r="H17" s="495"/>
      <c r="I17" s="495"/>
      <c r="J17" s="495"/>
      <c r="K17" s="495"/>
      <c r="L17" s="495"/>
      <c r="M17" s="495"/>
      <c r="N17" s="495"/>
      <c r="O17" s="495"/>
      <c r="P17" s="495"/>
      <c r="Q17" s="495"/>
      <c r="R17" s="495"/>
      <c r="S17" s="495"/>
      <c r="T17" s="495"/>
      <c r="U17" s="495"/>
      <c r="V17" s="495"/>
      <c r="W17" s="495"/>
      <c r="X17" s="495"/>
      <c r="Y17" s="495"/>
      <c r="Z17" s="495"/>
      <c r="AA17" s="495"/>
      <c r="AB17" s="495"/>
      <c r="AC17" s="495"/>
      <c r="AD17" s="495"/>
      <c r="AE17" s="495"/>
      <c r="AF17" s="495"/>
      <c r="AG17" s="495"/>
      <c r="AH17" s="495"/>
      <c r="AI17" s="495"/>
    </row>
    <row r="18" spans="2:35" ht="53.25" customHeight="1" x14ac:dyDescent="0.15">
      <c r="B18" s="493"/>
      <c r="C18" s="495"/>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5"/>
      <c r="AB18" s="495"/>
      <c r="AC18" s="495"/>
      <c r="AD18" s="495"/>
      <c r="AE18" s="495"/>
      <c r="AF18" s="495"/>
      <c r="AG18" s="495"/>
      <c r="AH18" s="495"/>
      <c r="AI18" s="495"/>
    </row>
    <row r="19" spans="2:35" ht="26.25" customHeight="1" x14ac:dyDescent="0.15">
      <c r="B19" s="492" t="s">
        <v>154</v>
      </c>
      <c r="C19" s="494"/>
      <c r="D19" s="494"/>
      <c r="E19" s="494"/>
      <c r="F19" s="494"/>
      <c r="G19" s="494"/>
      <c r="H19" s="494"/>
      <c r="I19" s="494"/>
      <c r="J19" s="494"/>
      <c r="K19" s="494"/>
      <c r="L19" s="494"/>
      <c r="M19" s="494"/>
      <c r="N19" s="494"/>
      <c r="O19" s="494"/>
      <c r="P19" s="494"/>
      <c r="Q19" s="494"/>
      <c r="R19" s="494"/>
      <c r="S19" s="494"/>
      <c r="T19" s="494"/>
      <c r="U19" s="494"/>
      <c r="V19" s="494"/>
      <c r="W19" s="494"/>
      <c r="X19" s="494"/>
      <c r="Y19" s="494"/>
      <c r="Z19" s="494"/>
      <c r="AA19" s="494"/>
      <c r="AB19" s="494"/>
      <c r="AC19" s="494"/>
      <c r="AD19" s="494"/>
      <c r="AE19" s="494"/>
      <c r="AF19" s="494"/>
      <c r="AG19" s="494"/>
      <c r="AH19" s="494"/>
      <c r="AI19" s="494"/>
    </row>
    <row r="20" spans="2:35" ht="35.450000000000003" customHeight="1" x14ac:dyDescent="0.15">
      <c r="B20" s="493"/>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495"/>
      <c r="AA20" s="495"/>
      <c r="AB20" s="495"/>
      <c r="AC20" s="495"/>
      <c r="AD20" s="495"/>
      <c r="AE20" s="495"/>
      <c r="AF20" s="495"/>
      <c r="AG20" s="495"/>
      <c r="AH20" s="495"/>
      <c r="AI20" s="495"/>
    </row>
    <row r="21" spans="2:35" ht="35.450000000000003" customHeight="1" x14ac:dyDescent="0.15">
      <c r="B21" s="493"/>
      <c r="C21" s="495"/>
      <c r="D21" s="495"/>
      <c r="E21" s="495"/>
      <c r="F21" s="495"/>
      <c r="G21" s="495"/>
      <c r="H21" s="495"/>
      <c r="I21" s="495"/>
      <c r="J21" s="495"/>
      <c r="K21" s="495"/>
      <c r="L21" s="495"/>
      <c r="M21" s="495"/>
      <c r="N21" s="495"/>
      <c r="O21" s="495"/>
      <c r="P21" s="495"/>
      <c r="Q21" s="495"/>
      <c r="R21" s="495"/>
      <c r="S21" s="495"/>
      <c r="T21" s="495"/>
      <c r="U21" s="495"/>
      <c r="V21" s="495"/>
      <c r="W21" s="495"/>
      <c r="X21" s="495"/>
      <c r="Y21" s="495"/>
      <c r="Z21" s="495"/>
      <c r="AA21" s="495"/>
      <c r="AB21" s="495"/>
      <c r="AC21" s="495"/>
      <c r="AD21" s="495"/>
      <c r="AE21" s="495"/>
      <c r="AF21" s="495"/>
      <c r="AG21" s="495"/>
      <c r="AH21" s="495"/>
      <c r="AI21" s="495"/>
    </row>
    <row r="22" spans="2:35" ht="35.450000000000003" customHeight="1" x14ac:dyDescent="0.15">
      <c r="B22" s="493"/>
      <c r="C22" s="495"/>
      <c r="D22" s="495"/>
      <c r="E22" s="495"/>
      <c r="F22" s="495"/>
      <c r="G22" s="495"/>
      <c r="H22" s="495"/>
      <c r="I22" s="495"/>
      <c r="J22" s="495"/>
      <c r="K22" s="495"/>
      <c r="L22" s="495"/>
      <c r="M22" s="495"/>
      <c r="N22" s="495"/>
      <c r="O22" s="495"/>
      <c r="P22" s="495"/>
      <c r="Q22" s="495"/>
      <c r="R22" s="495"/>
      <c r="S22" s="495"/>
      <c r="T22" s="495"/>
      <c r="U22" s="495"/>
      <c r="V22" s="495"/>
      <c r="W22" s="495"/>
      <c r="X22" s="495"/>
      <c r="Y22" s="495"/>
      <c r="Z22" s="495"/>
      <c r="AA22" s="495"/>
      <c r="AB22" s="495"/>
      <c r="AC22" s="495"/>
      <c r="AD22" s="495"/>
      <c r="AE22" s="495"/>
      <c r="AF22" s="495"/>
      <c r="AG22" s="495"/>
      <c r="AH22" s="495"/>
      <c r="AI22" s="495"/>
    </row>
    <row r="23" spans="2:35" ht="35.450000000000003" customHeight="1" x14ac:dyDescent="0.15">
      <c r="B23" s="493"/>
      <c r="C23" s="495"/>
      <c r="D23" s="495"/>
      <c r="E23" s="495"/>
      <c r="F23" s="495"/>
      <c r="G23" s="495"/>
      <c r="H23" s="495"/>
      <c r="I23" s="495"/>
      <c r="J23" s="495"/>
      <c r="K23" s="495"/>
      <c r="L23" s="495"/>
      <c r="M23" s="495"/>
      <c r="N23" s="495"/>
      <c r="O23" s="495"/>
      <c r="P23" s="495"/>
      <c r="Q23" s="495"/>
      <c r="R23" s="495"/>
      <c r="S23" s="495"/>
      <c r="T23" s="495"/>
      <c r="U23" s="495"/>
      <c r="V23" s="495"/>
      <c r="W23" s="495"/>
      <c r="X23" s="495"/>
      <c r="Y23" s="495"/>
      <c r="Z23" s="495"/>
      <c r="AA23" s="495"/>
      <c r="AB23" s="495"/>
      <c r="AC23" s="495"/>
      <c r="AD23" s="495"/>
      <c r="AE23" s="495"/>
      <c r="AF23" s="495"/>
      <c r="AG23" s="495"/>
      <c r="AH23" s="495"/>
      <c r="AI23" s="495"/>
    </row>
    <row r="24" spans="2:35" ht="35.450000000000003" customHeight="1" x14ac:dyDescent="0.15">
      <c r="B24" s="493"/>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row>
    <row r="25" spans="2:35" ht="35.450000000000003" customHeight="1" x14ac:dyDescent="0.15">
      <c r="B25" s="493"/>
      <c r="C25" s="495"/>
      <c r="D25" s="495"/>
      <c r="E25" s="495"/>
      <c r="F25" s="495"/>
      <c r="G25" s="495"/>
      <c r="H25" s="495"/>
      <c r="I25" s="495"/>
      <c r="J25" s="495"/>
      <c r="K25" s="495"/>
      <c r="L25" s="495"/>
      <c r="M25" s="495"/>
      <c r="N25" s="495"/>
      <c r="O25" s="495"/>
      <c r="P25" s="495"/>
      <c r="Q25" s="495"/>
      <c r="R25" s="495"/>
      <c r="S25" s="495"/>
      <c r="T25" s="495"/>
      <c r="U25" s="495"/>
      <c r="V25" s="495"/>
      <c r="W25" s="495"/>
      <c r="X25" s="495"/>
      <c r="Y25" s="495"/>
      <c r="Z25" s="495"/>
      <c r="AA25" s="495"/>
      <c r="AB25" s="495"/>
      <c r="AC25" s="495"/>
      <c r="AD25" s="495"/>
      <c r="AE25" s="495"/>
      <c r="AF25" s="495"/>
      <c r="AG25" s="495"/>
      <c r="AH25" s="495"/>
      <c r="AI25" s="495"/>
    </row>
    <row r="26" spans="2:35" ht="35.450000000000003" customHeight="1" x14ac:dyDescent="0.15">
      <c r="B26" s="493"/>
      <c r="C26" s="495"/>
      <c r="D26" s="495"/>
      <c r="E26" s="495"/>
      <c r="F26" s="495"/>
      <c r="G26" s="495"/>
      <c r="H26" s="495"/>
      <c r="I26" s="495"/>
      <c r="J26" s="495"/>
      <c r="K26" s="495"/>
      <c r="L26" s="495"/>
      <c r="M26" s="495"/>
      <c r="N26" s="495"/>
      <c r="O26" s="495"/>
      <c r="P26" s="495"/>
      <c r="Q26" s="495"/>
      <c r="R26" s="495"/>
      <c r="S26" s="495"/>
      <c r="T26" s="495"/>
      <c r="U26" s="495"/>
      <c r="V26" s="495"/>
      <c r="W26" s="495"/>
      <c r="X26" s="495"/>
      <c r="Y26" s="495"/>
      <c r="Z26" s="495"/>
      <c r="AA26" s="495"/>
      <c r="AB26" s="495"/>
      <c r="AC26" s="495"/>
      <c r="AD26" s="495"/>
      <c r="AE26" s="495"/>
      <c r="AF26" s="495"/>
      <c r="AG26" s="495"/>
      <c r="AH26" s="495"/>
      <c r="AI26" s="495"/>
    </row>
    <row r="27" spans="2:35" ht="35.450000000000003" customHeight="1" x14ac:dyDescent="0.15">
      <c r="B27" s="493"/>
      <c r="C27" s="495"/>
      <c r="D27" s="495"/>
      <c r="E27" s="495"/>
      <c r="F27" s="495"/>
      <c r="G27" s="495"/>
      <c r="H27" s="495"/>
      <c r="I27" s="495"/>
      <c r="J27" s="495"/>
      <c r="K27" s="495"/>
      <c r="L27" s="495"/>
      <c r="M27" s="495"/>
      <c r="N27" s="495"/>
      <c r="O27" s="495"/>
      <c r="P27" s="495"/>
      <c r="Q27" s="495"/>
      <c r="R27" s="495"/>
      <c r="S27" s="495"/>
      <c r="T27" s="495"/>
      <c r="U27" s="495"/>
      <c r="V27" s="495"/>
      <c r="W27" s="495"/>
      <c r="X27" s="495"/>
      <c r="Y27" s="495"/>
      <c r="Z27" s="495"/>
      <c r="AA27" s="495"/>
      <c r="AB27" s="495"/>
      <c r="AC27" s="495"/>
      <c r="AD27" s="495"/>
      <c r="AE27" s="495"/>
      <c r="AF27" s="495"/>
      <c r="AG27" s="495"/>
      <c r="AH27" s="495"/>
      <c r="AI27" s="495"/>
    </row>
    <row r="28" spans="2:35" ht="35.450000000000003" customHeight="1" x14ac:dyDescent="0.15">
      <c r="B28" s="493"/>
      <c r="C28" s="495"/>
      <c r="D28" s="495"/>
      <c r="E28" s="495"/>
      <c r="F28" s="495"/>
      <c r="G28" s="495"/>
      <c r="H28" s="495"/>
      <c r="I28" s="495"/>
      <c r="J28" s="495"/>
      <c r="K28" s="495"/>
      <c r="L28" s="495"/>
      <c r="M28" s="495"/>
      <c r="N28" s="495"/>
      <c r="O28" s="495"/>
      <c r="P28" s="495"/>
      <c r="Q28" s="495"/>
      <c r="R28" s="495"/>
      <c r="S28" s="495"/>
      <c r="T28" s="495"/>
      <c r="U28" s="495"/>
      <c r="V28" s="495"/>
      <c r="W28" s="495"/>
      <c r="X28" s="495"/>
      <c r="Y28" s="495"/>
      <c r="Z28" s="495"/>
      <c r="AA28" s="495"/>
      <c r="AB28" s="495"/>
      <c r="AC28" s="495"/>
      <c r="AD28" s="495"/>
      <c r="AE28" s="495"/>
      <c r="AF28" s="495"/>
      <c r="AG28" s="495"/>
      <c r="AH28" s="495"/>
      <c r="AI28" s="495"/>
    </row>
    <row r="29" spans="2:35" ht="35.450000000000003" customHeight="1" x14ac:dyDescent="0.15">
      <c r="B29" s="493"/>
      <c r="C29" s="495"/>
      <c r="D29" s="495"/>
      <c r="E29" s="495"/>
      <c r="F29" s="495"/>
      <c r="G29" s="495"/>
      <c r="H29" s="495"/>
      <c r="I29" s="495"/>
      <c r="J29" s="495"/>
      <c r="K29" s="495"/>
      <c r="L29" s="495"/>
      <c r="M29" s="495"/>
      <c r="N29" s="495"/>
      <c r="O29" s="495"/>
      <c r="P29" s="495"/>
      <c r="Q29" s="495"/>
      <c r="R29" s="495"/>
      <c r="S29" s="495"/>
      <c r="T29" s="495"/>
      <c r="U29" s="495"/>
      <c r="V29" s="495"/>
      <c r="W29" s="495"/>
      <c r="X29" s="495"/>
      <c r="Y29" s="495"/>
      <c r="Z29" s="495"/>
      <c r="AA29" s="495"/>
      <c r="AB29" s="495"/>
      <c r="AC29" s="495"/>
      <c r="AD29" s="495"/>
      <c r="AE29" s="495"/>
      <c r="AF29" s="495"/>
      <c r="AG29" s="495"/>
      <c r="AH29" s="495"/>
      <c r="AI29" s="495"/>
    </row>
    <row r="30" spans="2:35" ht="35.450000000000003" customHeight="1" x14ac:dyDescent="0.15">
      <c r="B30" s="493"/>
      <c r="C30" s="495"/>
      <c r="D30" s="495"/>
      <c r="E30" s="495"/>
      <c r="F30" s="495"/>
      <c r="G30" s="495"/>
      <c r="H30" s="495"/>
      <c r="I30" s="495"/>
      <c r="J30" s="495"/>
      <c r="K30" s="495"/>
      <c r="L30" s="495"/>
      <c r="M30" s="495"/>
      <c r="N30" s="495"/>
      <c r="O30" s="495"/>
      <c r="P30" s="495"/>
      <c r="Q30" s="495"/>
      <c r="R30" s="495"/>
      <c r="S30" s="495"/>
      <c r="T30" s="495"/>
      <c r="U30" s="495"/>
      <c r="V30" s="495"/>
      <c r="W30" s="495"/>
      <c r="X30" s="495"/>
      <c r="Y30" s="495"/>
      <c r="Z30" s="495"/>
      <c r="AA30" s="495"/>
      <c r="AB30" s="495"/>
      <c r="AC30" s="495"/>
      <c r="AD30" s="495"/>
      <c r="AE30" s="495"/>
      <c r="AF30" s="495"/>
      <c r="AG30" s="495"/>
      <c r="AH30" s="495"/>
      <c r="AI30" s="495"/>
    </row>
    <row r="31" spans="2:35" ht="53.25" customHeight="1" x14ac:dyDescent="0.15">
      <c r="B31" s="493"/>
      <c r="C31" s="495"/>
      <c r="D31" s="495"/>
      <c r="E31" s="495"/>
      <c r="F31" s="495"/>
      <c r="G31" s="495"/>
      <c r="H31" s="495"/>
      <c r="I31" s="495"/>
      <c r="J31" s="495"/>
      <c r="K31" s="495"/>
      <c r="L31" s="495"/>
      <c r="M31" s="495"/>
      <c r="N31" s="495"/>
      <c r="O31" s="495"/>
      <c r="P31" s="495"/>
      <c r="Q31" s="495"/>
      <c r="R31" s="495"/>
      <c r="S31" s="495"/>
      <c r="T31" s="495"/>
      <c r="U31" s="495"/>
      <c r="V31" s="495"/>
      <c r="W31" s="495"/>
      <c r="X31" s="495"/>
      <c r="Y31" s="495"/>
      <c r="Z31" s="495"/>
      <c r="AA31" s="495"/>
      <c r="AB31" s="495"/>
      <c r="AC31" s="495"/>
      <c r="AD31" s="495"/>
      <c r="AE31" s="495"/>
      <c r="AF31" s="495"/>
      <c r="AG31" s="495"/>
      <c r="AH31" s="495"/>
      <c r="AI31" s="495"/>
    </row>
    <row r="32" spans="2:35" ht="15" customHeight="1" x14ac:dyDescent="0.15">
      <c r="B32" s="16"/>
      <c r="C32" s="16"/>
      <c r="D32" s="238"/>
    </row>
  </sheetData>
  <mergeCells count="17">
    <mergeCell ref="B3:AI3"/>
    <mergeCell ref="B4:D4"/>
    <mergeCell ref="E4:I4"/>
    <mergeCell ref="J4:L4"/>
    <mergeCell ref="M4:R4"/>
    <mergeCell ref="AF4:AI5"/>
    <mergeCell ref="B5:D5"/>
    <mergeCell ref="E5:I5"/>
    <mergeCell ref="J5:L5"/>
    <mergeCell ref="M5:R5"/>
    <mergeCell ref="S4:V5"/>
    <mergeCell ref="W4:AB5"/>
    <mergeCell ref="AC4:AE5"/>
    <mergeCell ref="B19:B31"/>
    <mergeCell ref="C19:AI31"/>
    <mergeCell ref="B6:B18"/>
    <mergeCell ref="C6:AI18"/>
  </mergeCells>
  <phoneticPr fontId="11"/>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4681C-A4B3-4C04-B914-1DDFC16CDB1D}">
  <sheetPr>
    <pageSetUpPr fitToPage="1"/>
  </sheetPr>
  <dimension ref="B1:AA37"/>
  <sheetViews>
    <sheetView showGridLines="0" view="pageBreakPreview" zoomScale="70" zoomScaleNormal="70" zoomScaleSheetLayoutView="70" workbookViewId="0">
      <selection activeCell="X10" sqref="X10:Y1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49" t="s">
        <v>155</v>
      </c>
      <c r="C2" s="163"/>
      <c r="D2" s="163"/>
      <c r="E2" s="163"/>
      <c r="F2" s="163"/>
      <c r="G2" s="163"/>
      <c r="H2" s="163"/>
      <c r="I2" s="163"/>
      <c r="J2" s="163"/>
      <c r="K2" s="163"/>
      <c r="L2" s="163"/>
      <c r="M2" s="165"/>
      <c r="N2" s="319" t="s">
        <v>156</v>
      </c>
      <c r="O2" s="319"/>
      <c r="P2" s="569">
        <v>45945</v>
      </c>
      <c r="Q2" s="570"/>
      <c r="R2" s="571"/>
      <c r="S2" s="319" t="s">
        <v>157</v>
      </c>
      <c r="T2" s="319"/>
      <c r="U2" s="319"/>
      <c r="V2" s="572" t="s">
        <v>664</v>
      </c>
      <c r="W2" s="572"/>
      <c r="X2" s="572"/>
      <c r="Y2" s="572"/>
      <c r="Z2" s="572"/>
    </row>
    <row r="3" spans="2:27" ht="20.100000000000001" customHeight="1" x14ac:dyDescent="0.15">
      <c r="B3" s="210" t="s">
        <v>2</v>
      </c>
      <c r="C3" s="320" t="s">
        <v>665</v>
      </c>
      <c r="D3" s="321"/>
      <c r="E3" s="321"/>
      <c r="F3" s="322"/>
      <c r="G3" s="317" t="s">
        <v>158</v>
      </c>
      <c r="H3" s="320" t="s">
        <v>520</v>
      </c>
      <c r="I3" s="321"/>
      <c r="J3" s="322"/>
      <c r="K3" s="317" t="s">
        <v>159</v>
      </c>
      <c r="L3" s="573" t="s">
        <v>521</v>
      </c>
      <c r="M3" s="573"/>
      <c r="N3" s="573"/>
      <c r="O3" s="573"/>
      <c r="P3" s="573"/>
      <c r="Q3" s="294" t="s">
        <v>160</v>
      </c>
      <c r="R3" s="296"/>
      <c r="S3" s="320" t="s">
        <v>517</v>
      </c>
      <c r="T3" s="321"/>
      <c r="U3" s="322"/>
      <c r="V3" s="575" t="s">
        <v>161</v>
      </c>
      <c r="W3" s="166" t="s">
        <v>162</v>
      </c>
      <c r="X3" s="564">
        <v>34.143421173095703</v>
      </c>
      <c r="Y3" s="565"/>
      <c r="Z3" s="566"/>
    </row>
    <row r="4" spans="2:27" ht="20.100000000000001" customHeight="1" x14ac:dyDescent="0.15">
      <c r="B4" s="207" t="s">
        <v>6</v>
      </c>
      <c r="C4" s="323" t="s">
        <v>519</v>
      </c>
      <c r="D4" s="324"/>
      <c r="E4" s="324"/>
      <c r="F4" s="325"/>
      <c r="G4" s="311"/>
      <c r="H4" s="323"/>
      <c r="I4" s="324"/>
      <c r="J4" s="325"/>
      <c r="K4" s="311"/>
      <c r="L4" s="574"/>
      <c r="M4" s="574"/>
      <c r="N4" s="574"/>
      <c r="O4" s="574"/>
      <c r="P4" s="574"/>
      <c r="Q4" s="297"/>
      <c r="R4" s="299"/>
      <c r="S4" s="323" t="s">
        <v>518</v>
      </c>
      <c r="T4" s="324"/>
      <c r="U4" s="325"/>
      <c r="V4" s="576"/>
      <c r="W4" s="219" t="s">
        <v>163</v>
      </c>
      <c r="X4" s="564">
        <v>131.80235290527344</v>
      </c>
      <c r="Y4" s="565"/>
      <c r="Z4" s="566"/>
    </row>
    <row r="5" spans="2:27" ht="20.100000000000001" customHeight="1" x14ac:dyDescent="0.15">
      <c r="B5" s="567" t="s">
        <v>8</v>
      </c>
      <c r="C5" s="214" t="s">
        <v>9</v>
      </c>
      <c r="D5" s="312" t="s">
        <v>523</v>
      </c>
      <c r="E5" s="313"/>
      <c r="F5" s="313"/>
      <c r="G5" s="282" t="s">
        <v>164</v>
      </c>
      <c r="H5" s="283"/>
      <c r="I5" s="312" t="s">
        <v>524</v>
      </c>
      <c r="J5" s="313"/>
      <c r="K5" s="314"/>
      <c r="L5" s="319" t="s">
        <v>12</v>
      </c>
      <c r="M5" s="319"/>
      <c r="N5" s="208" t="s">
        <v>13</v>
      </c>
      <c r="O5" s="167">
        <v>105</v>
      </c>
      <c r="P5" s="209" t="s">
        <v>14</v>
      </c>
      <c r="Q5" s="545" t="s">
        <v>165</v>
      </c>
      <c r="R5" s="562" t="s">
        <v>515</v>
      </c>
      <c r="S5" s="317" t="s">
        <v>166</v>
      </c>
      <c r="T5" s="317"/>
      <c r="U5" s="168" t="s">
        <v>526</v>
      </c>
      <c r="V5" s="294" t="s">
        <v>167</v>
      </c>
      <c r="W5" s="166" t="s">
        <v>162</v>
      </c>
      <c r="X5" s="564">
        <v>34.143329620361328</v>
      </c>
      <c r="Y5" s="565"/>
      <c r="Z5" s="566"/>
    </row>
    <row r="6" spans="2:27" ht="20.100000000000001" customHeight="1" x14ac:dyDescent="0.15">
      <c r="B6" s="568"/>
      <c r="C6" s="214" t="s">
        <v>15</v>
      </c>
      <c r="D6" s="312" t="s">
        <v>523</v>
      </c>
      <c r="E6" s="313"/>
      <c r="F6" s="313"/>
      <c r="G6" s="319" t="s">
        <v>168</v>
      </c>
      <c r="H6" s="319"/>
      <c r="I6" s="312" t="s">
        <v>525</v>
      </c>
      <c r="J6" s="313"/>
      <c r="K6" s="314"/>
      <c r="L6" s="319" t="s">
        <v>169</v>
      </c>
      <c r="M6" s="319"/>
      <c r="N6" s="208" t="s">
        <v>13</v>
      </c>
      <c r="O6" s="205">
        <v>9.6</v>
      </c>
      <c r="P6" s="209" t="s">
        <v>14</v>
      </c>
      <c r="Q6" s="299"/>
      <c r="R6" s="563"/>
      <c r="S6" s="319" t="s">
        <v>170</v>
      </c>
      <c r="T6" s="319"/>
      <c r="U6" s="169" t="s">
        <v>527</v>
      </c>
      <c r="V6" s="297"/>
      <c r="W6" s="166" t="s">
        <v>163</v>
      </c>
      <c r="X6" s="564">
        <v>131.80349731445313</v>
      </c>
      <c r="Y6" s="565"/>
      <c r="Z6" s="566"/>
    </row>
    <row r="7" spans="2:27" ht="7.5" customHeight="1" x14ac:dyDescent="0.15">
      <c r="B7" s="542" t="s">
        <v>171</v>
      </c>
      <c r="C7" s="542"/>
      <c r="D7" s="543" t="s">
        <v>516</v>
      </c>
      <c r="E7" s="543"/>
      <c r="F7" s="170"/>
      <c r="G7" s="170"/>
      <c r="H7" s="170"/>
      <c r="I7" s="170"/>
      <c r="J7" s="170"/>
      <c r="K7" s="170"/>
      <c r="L7" s="170"/>
      <c r="M7" s="170"/>
      <c r="N7" s="170"/>
      <c r="O7" s="170"/>
      <c r="P7" s="170"/>
      <c r="Q7" s="170"/>
      <c r="R7" s="170"/>
      <c r="S7" s="170"/>
      <c r="T7" s="170"/>
      <c r="U7" s="170"/>
      <c r="V7" s="170"/>
      <c r="W7" s="170"/>
      <c r="X7" s="171"/>
      <c r="Y7" s="171"/>
      <c r="Z7" s="172"/>
    </row>
    <row r="8" spans="2:27" ht="21.75" customHeight="1" x14ac:dyDescent="0.15">
      <c r="B8" s="542"/>
      <c r="C8" s="542"/>
      <c r="D8" s="543"/>
      <c r="E8" s="543"/>
      <c r="F8" s="173"/>
      <c r="G8" s="544" t="s">
        <v>172</v>
      </c>
      <c r="H8" s="545"/>
      <c r="I8" s="550" t="s">
        <v>173</v>
      </c>
      <c r="J8" s="174" t="s">
        <v>174</v>
      </c>
      <c r="K8" s="175" t="s">
        <v>175</v>
      </c>
      <c r="L8" s="553">
        <v>19</v>
      </c>
      <c r="M8" s="554"/>
      <c r="N8" s="214" t="s">
        <v>176</v>
      </c>
      <c r="O8" s="561">
        <v>3</v>
      </c>
      <c r="P8" s="561"/>
      <c r="Q8" s="214" t="s">
        <v>177</v>
      </c>
      <c r="R8" s="553">
        <v>0</v>
      </c>
      <c r="S8" s="554"/>
      <c r="T8" s="544" t="s">
        <v>178</v>
      </c>
      <c r="U8" s="545"/>
      <c r="V8" s="544" t="s">
        <v>179</v>
      </c>
      <c r="W8" s="545"/>
      <c r="X8" s="531">
        <v>5</v>
      </c>
      <c r="Y8" s="532"/>
      <c r="Z8" s="173"/>
      <c r="AA8" s="95"/>
    </row>
    <row r="9" spans="2:27" ht="10.9" customHeight="1" x14ac:dyDescent="0.15">
      <c r="B9" s="542"/>
      <c r="C9" s="542"/>
      <c r="D9" s="543"/>
      <c r="E9" s="543"/>
      <c r="F9" s="173"/>
      <c r="G9" s="546"/>
      <c r="H9" s="547"/>
      <c r="I9" s="551"/>
      <c r="J9" s="557" t="s">
        <v>180</v>
      </c>
      <c r="K9" s="559" t="s">
        <v>175</v>
      </c>
      <c r="L9" s="531">
        <v>0</v>
      </c>
      <c r="M9" s="532"/>
      <c r="N9" s="557" t="s">
        <v>176</v>
      </c>
      <c r="O9" s="531">
        <v>0</v>
      </c>
      <c r="P9" s="532"/>
      <c r="Q9" s="557" t="s">
        <v>177</v>
      </c>
      <c r="R9" s="531">
        <v>0</v>
      </c>
      <c r="S9" s="532"/>
      <c r="T9" s="546"/>
      <c r="U9" s="547"/>
      <c r="V9" s="548"/>
      <c r="W9" s="549"/>
      <c r="X9" s="555"/>
      <c r="Y9" s="556"/>
      <c r="Z9" s="173"/>
      <c r="AA9" s="95"/>
    </row>
    <row r="10" spans="2:27" ht="10.9" customHeight="1" x14ac:dyDescent="0.15">
      <c r="B10" s="542"/>
      <c r="C10" s="542"/>
      <c r="D10" s="543"/>
      <c r="E10" s="543"/>
      <c r="F10" s="173"/>
      <c r="G10" s="546"/>
      <c r="H10" s="547"/>
      <c r="I10" s="551"/>
      <c r="J10" s="558"/>
      <c r="K10" s="560"/>
      <c r="L10" s="533"/>
      <c r="M10" s="534"/>
      <c r="N10" s="558"/>
      <c r="O10" s="533"/>
      <c r="P10" s="534"/>
      <c r="Q10" s="558"/>
      <c r="R10" s="533"/>
      <c r="S10" s="534"/>
      <c r="T10" s="546"/>
      <c r="U10" s="547"/>
      <c r="V10" s="535" t="s">
        <v>181</v>
      </c>
      <c r="W10" s="536"/>
      <c r="X10" s="531">
        <v>4</v>
      </c>
      <c r="Y10" s="532"/>
      <c r="Z10" s="173"/>
      <c r="AA10" s="95"/>
    </row>
    <row r="11" spans="2:27" ht="21.75" customHeight="1" x14ac:dyDescent="0.15">
      <c r="B11" s="542"/>
      <c r="C11" s="542"/>
      <c r="D11" s="543"/>
      <c r="E11" s="543"/>
      <c r="F11" s="173"/>
      <c r="G11" s="548"/>
      <c r="H11" s="549"/>
      <c r="I11" s="552"/>
      <c r="J11" s="214" t="s">
        <v>182</v>
      </c>
      <c r="K11" s="175" t="s">
        <v>175</v>
      </c>
      <c r="L11" s="539">
        <v>0</v>
      </c>
      <c r="M11" s="540"/>
      <c r="N11" s="214" t="s">
        <v>176</v>
      </c>
      <c r="O11" s="541">
        <v>0</v>
      </c>
      <c r="P11" s="541"/>
      <c r="Q11" s="214" t="s">
        <v>177</v>
      </c>
      <c r="R11" s="539">
        <v>0</v>
      </c>
      <c r="S11" s="540"/>
      <c r="T11" s="548"/>
      <c r="U11" s="549"/>
      <c r="V11" s="537"/>
      <c r="W11" s="538"/>
      <c r="X11" s="533"/>
      <c r="Y11" s="534"/>
      <c r="Z11" s="173"/>
      <c r="AA11" s="95"/>
    </row>
    <row r="12" spans="2:27" ht="21.75" customHeight="1" x14ac:dyDescent="0.15">
      <c r="B12" s="315" t="s">
        <v>183</v>
      </c>
      <c r="C12" s="173"/>
      <c r="D12" s="176"/>
      <c r="E12" s="176"/>
      <c r="F12" s="173"/>
      <c r="G12" s="173"/>
      <c r="H12" s="173"/>
      <c r="I12" s="173"/>
      <c r="J12" s="173"/>
      <c r="K12" s="173"/>
      <c r="L12" s="173"/>
      <c r="M12" s="173"/>
      <c r="N12" s="173"/>
      <c r="O12" s="173"/>
      <c r="P12" s="173"/>
      <c r="Q12" s="173"/>
      <c r="R12" s="173"/>
      <c r="S12" s="173"/>
      <c r="T12" s="173"/>
      <c r="U12" s="173"/>
      <c r="V12" s="173"/>
      <c r="W12" s="173"/>
      <c r="X12" s="173"/>
      <c r="Y12" s="173"/>
      <c r="Z12" s="173"/>
      <c r="AA12" s="95"/>
    </row>
    <row r="13" spans="2:27" ht="21.75" customHeight="1" x14ac:dyDescent="0.15">
      <c r="B13" s="316"/>
      <c r="C13" s="173"/>
      <c r="D13" s="176"/>
      <c r="E13" s="176"/>
      <c r="F13" s="173"/>
      <c r="G13" s="173"/>
      <c r="H13" s="173"/>
      <c r="I13" s="173"/>
      <c r="J13" s="173"/>
      <c r="K13" s="173"/>
      <c r="L13" s="173"/>
      <c r="M13" s="173"/>
      <c r="N13" s="173"/>
      <c r="O13" s="173"/>
      <c r="P13" s="173"/>
      <c r="Q13" s="173"/>
      <c r="R13" s="173"/>
      <c r="S13" s="173"/>
      <c r="T13" s="173"/>
      <c r="U13" s="173"/>
      <c r="V13" s="177"/>
      <c r="W13" s="177"/>
      <c r="X13" s="177"/>
      <c r="Y13" s="177"/>
      <c r="Z13" s="173"/>
      <c r="AA13" s="95"/>
    </row>
    <row r="14" spans="2:27" ht="21.75" customHeight="1" x14ac:dyDescent="0.15">
      <c r="B14" s="316"/>
      <c r="C14" s="173"/>
      <c r="D14" s="176"/>
      <c r="E14" s="176"/>
      <c r="F14" s="173"/>
      <c r="G14" s="173"/>
      <c r="H14" s="173"/>
      <c r="I14" s="173"/>
      <c r="J14" s="173"/>
      <c r="K14" s="173"/>
      <c r="L14" s="173"/>
      <c r="M14" s="173"/>
      <c r="N14" s="173"/>
      <c r="O14" s="173"/>
      <c r="P14" s="173"/>
      <c r="Q14" s="173"/>
      <c r="R14" s="173"/>
      <c r="S14" s="173"/>
      <c r="T14" s="177"/>
      <c r="U14" s="177"/>
      <c r="V14" s="178"/>
      <c r="W14" s="178"/>
      <c r="X14" s="178"/>
      <c r="Y14" s="178"/>
      <c r="Z14" s="179"/>
      <c r="AA14" s="95"/>
    </row>
    <row r="15" spans="2:27" ht="21.75" customHeight="1" x14ac:dyDescent="0.15">
      <c r="B15" s="316"/>
      <c r="C15" s="173"/>
      <c r="D15" s="176"/>
      <c r="E15" s="176"/>
      <c r="F15" s="173"/>
      <c r="G15" s="173"/>
      <c r="H15" s="173"/>
      <c r="I15" s="173"/>
      <c r="J15" s="173"/>
      <c r="K15" s="173"/>
      <c r="L15" s="173"/>
      <c r="M15" s="173"/>
      <c r="N15" s="173"/>
      <c r="O15" s="173"/>
      <c r="P15" s="173"/>
      <c r="Q15" s="173"/>
      <c r="R15" s="173"/>
      <c r="S15" s="173"/>
      <c r="T15" s="177"/>
      <c r="U15" s="177"/>
      <c r="V15" s="173"/>
      <c r="W15" s="173"/>
      <c r="X15" s="180"/>
      <c r="Y15" s="180"/>
      <c r="Z15" s="179"/>
    </row>
    <row r="16" spans="2:27" ht="21.75" customHeight="1" x14ac:dyDescent="0.15">
      <c r="B16" s="316"/>
      <c r="C16" s="173"/>
      <c r="D16" s="176"/>
      <c r="E16" s="176"/>
      <c r="F16" s="173"/>
      <c r="G16" s="173"/>
      <c r="H16" s="173"/>
      <c r="I16" s="173"/>
      <c r="J16" s="173"/>
      <c r="K16" s="173"/>
      <c r="L16" s="173"/>
      <c r="M16" s="173"/>
      <c r="N16" s="173"/>
      <c r="O16" s="173"/>
      <c r="P16" s="173"/>
      <c r="Q16" s="173"/>
      <c r="R16" s="173"/>
      <c r="S16" s="173"/>
      <c r="T16" s="181"/>
      <c r="U16" s="181"/>
      <c r="V16" s="181"/>
      <c r="W16" s="181"/>
      <c r="X16" s="181"/>
      <c r="Y16" s="181"/>
      <c r="Z16" s="179"/>
    </row>
    <row r="17" spans="2:26" ht="21.75" customHeight="1" x14ac:dyDescent="0.15">
      <c r="B17" s="316"/>
      <c r="C17" s="173"/>
      <c r="D17" s="176"/>
      <c r="E17" s="176"/>
      <c r="F17" s="173"/>
      <c r="G17" s="173"/>
      <c r="H17" s="173"/>
      <c r="I17" s="173"/>
      <c r="J17" s="173"/>
      <c r="K17" s="173"/>
      <c r="L17" s="173"/>
      <c r="M17" s="173"/>
      <c r="N17" s="173"/>
      <c r="O17" s="173"/>
      <c r="P17" s="173"/>
      <c r="Q17" s="173"/>
      <c r="R17" s="173"/>
      <c r="S17" s="173"/>
      <c r="T17" s="173"/>
      <c r="U17" s="173"/>
      <c r="V17" s="177"/>
      <c r="W17" s="177"/>
      <c r="X17" s="177"/>
      <c r="Y17" s="177"/>
      <c r="Z17" s="179"/>
    </row>
    <row r="18" spans="2:26" ht="21.75" customHeight="1" x14ac:dyDescent="0.15">
      <c r="B18" s="316"/>
      <c r="C18" s="173"/>
      <c r="D18" s="176"/>
      <c r="E18" s="176"/>
      <c r="F18" s="173"/>
      <c r="G18" s="173"/>
      <c r="H18" s="173"/>
      <c r="I18" s="173"/>
      <c r="J18" s="173"/>
      <c r="K18" s="173"/>
      <c r="L18" s="173"/>
      <c r="M18" s="173"/>
      <c r="N18" s="173"/>
      <c r="O18" s="173"/>
      <c r="P18" s="173"/>
      <c r="Q18" s="173"/>
      <c r="R18" s="173"/>
      <c r="S18" s="173"/>
      <c r="T18" s="173"/>
      <c r="U18" s="173"/>
      <c r="V18" s="173"/>
      <c r="W18" s="173"/>
      <c r="X18" s="180"/>
      <c r="Y18" s="180"/>
      <c r="Z18" s="179"/>
    </row>
    <row r="19" spans="2:26" ht="21.75" customHeight="1" x14ac:dyDescent="0.15">
      <c r="B19" s="316"/>
      <c r="C19" s="173"/>
      <c r="D19" s="176"/>
      <c r="E19" s="176"/>
      <c r="F19" s="173"/>
      <c r="G19" s="173"/>
      <c r="H19" s="173"/>
      <c r="I19" s="173"/>
      <c r="J19" s="173"/>
      <c r="K19" s="173"/>
      <c r="L19" s="173"/>
      <c r="M19" s="173"/>
      <c r="N19" s="173"/>
      <c r="O19" s="173"/>
      <c r="P19" s="173"/>
      <c r="Q19" s="173"/>
      <c r="R19" s="173"/>
      <c r="S19" s="173"/>
      <c r="T19" s="173"/>
      <c r="U19" s="173"/>
      <c r="V19" s="173"/>
      <c r="W19" s="173"/>
      <c r="X19" s="180"/>
      <c r="Y19" s="180"/>
      <c r="Z19" s="179"/>
    </row>
    <row r="20" spans="2:26" ht="21.75" customHeight="1" x14ac:dyDescent="0.15">
      <c r="B20" s="316"/>
      <c r="C20" s="181"/>
      <c r="D20" s="181"/>
      <c r="E20" s="181"/>
      <c r="F20" s="181"/>
      <c r="G20" s="181"/>
      <c r="H20" s="181"/>
      <c r="I20" s="181"/>
      <c r="J20" s="181"/>
      <c r="K20" s="181"/>
      <c r="L20" s="181"/>
      <c r="M20" s="181"/>
      <c r="N20" s="181"/>
      <c r="O20" s="181"/>
      <c r="P20" s="181"/>
      <c r="Q20" s="181"/>
      <c r="R20" s="181"/>
      <c r="S20" s="181"/>
      <c r="T20" s="181"/>
      <c r="U20" s="181"/>
      <c r="V20" s="181"/>
      <c r="W20" s="181"/>
      <c r="X20" s="181"/>
      <c r="Y20" s="181"/>
      <c r="Z20" s="182"/>
    </row>
    <row r="21" spans="2:26" ht="21.75" customHeight="1" x14ac:dyDescent="0.15">
      <c r="B21" s="316"/>
      <c r="C21" s="177"/>
      <c r="D21" s="177"/>
      <c r="E21" s="177"/>
      <c r="F21" s="177"/>
      <c r="G21" s="177"/>
      <c r="H21" s="183"/>
      <c r="I21" s="177"/>
      <c r="J21" s="177"/>
      <c r="K21" s="177"/>
      <c r="L21" s="177"/>
      <c r="M21" s="183"/>
      <c r="N21" s="183"/>
      <c r="O21" s="183"/>
      <c r="P21" s="177"/>
      <c r="Q21" s="183"/>
      <c r="R21" s="177"/>
      <c r="S21" s="177"/>
      <c r="T21" s="177"/>
      <c r="U21" s="177"/>
      <c r="V21" s="177"/>
      <c r="W21" s="177"/>
      <c r="X21" s="177"/>
      <c r="Y21" s="177"/>
      <c r="Z21" s="184"/>
    </row>
    <row r="22" spans="2:26" ht="21.75" customHeight="1" x14ac:dyDescent="0.15">
      <c r="B22" s="316"/>
      <c r="C22" s="177"/>
      <c r="D22" s="177"/>
      <c r="E22" s="177"/>
      <c r="F22" s="177"/>
      <c r="G22" s="177"/>
      <c r="H22" s="183"/>
      <c r="I22" s="177"/>
      <c r="J22" s="177"/>
      <c r="K22" s="177"/>
      <c r="L22" s="177"/>
      <c r="M22" s="183"/>
      <c r="N22" s="183"/>
      <c r="O22" s="183"/>
      <c r="P22" s="177"/>
      <c r="Q22" s="183"/>
      <c r="R22" s="177"/>
      <c r="S22" s="177"/>
      <c r="T22" s="177"/>
      <c r="U22" s="177"/>
      <c r="V22" s="177"/>
      <c r="W22" s="177"/>
      <c r="X22" s="177"/>
      <c r="Y22" s="177"/>
      <c r="Z22" s="184"/>
    </row>
    <row r="23" spans="2:26" ht="21.75" customHeight="1" x14ac:dyDescent="0.15">
      <c r="B23" s="316"/>
      <c r="C23" s="183"/>
      <c r="D23" s="177"/>
      <c r="E23" s="177"/>
      <c r="F23" s="183"/>
      <c r="G23" s="183"/>
      <c r="H23" s="177"/>
      <c r="I23" s="177"/>
      <c r="J23" s="177"/>
      <c r="K23" s="177"/>
      <c r="L23" s="177"/>
      <c r="M23" s="183"/>
      <c r="N23" s="183"/>
      <c r="O23" s="183"/>
      <c r="P23" s="177"/>
      <c r="Q23" s="183"/>
      <c r="R23" s="177"/>
      <c r="S23" s="177"/>
      <c r="T23" s="177"/>
      <c r="U23" s="177"/>
      <c r="V23" s="177"/>
      <c r="W23" s="177"/>
      <c r="X23" s="177"/>
      <c r="Y23" s="177"/>
      <c r="Z23" s="184"/>
    </row>
    <row r="24" spans="2:26" ht="21.75" customHeight="1" x14ac:dyDescent="0.15">
      <c r="B24" s="316"/>
      <c r="C24" s="183"/>
      <c r="D24" s="177"/>
      <c r="E24" s="177"/>
      <c r="F24" s="183"/>
      <c r="G24" s="183"/>
      <c r="H24" s="177"/>
      <c r="I24" s="177"/>
      <c r="J24" s="177"/>
      <c r="K24" s="177"/>
      <c r="L24" s="177"/>
      <c r="M24" s="183"/>
      <c r="N24" s="183"/>
      <c r="O24" s="183"/>
      <c r="P24" s="177"/>
      <c r="Q24" s="183"/>
      <c r="R24" s="177"/>
      <c r="S24" s="177"/>
      <c r="T24" s="177"/>
      <c r="U24" s="177"/>
      <c r="V24" s="177"/>
      <c r="W24" s="177"/>
      <c r="X24" s="177"/>
      <c r="Y24" s="177"/>
      <c r="Z24" s="184"/>
    </row>
    <row r="25" spans="2:26" ht="21.75" customHeight="1" x14ac:dyDescent="0.15">
      <c r="B25" s="316"/>
      <c r="C25" s="183"/>
      <c r="D25" s="177"/>
      <c r="E25" s="177"/>
      <c r="F25" s="183"/>
      <c r="G25" s="183"/>
      <c r="H25" s="177"/>
      <c r="I25" s="177"/>
      <c r="J25" s="177"/>
      <c r="K25" s="177"/>
      <c r="L25" s="177"/>
      <c r="M25" s="183"/>
      <c r="N25" s="183"/>
      <c r="O25" s="183"/>
      <c r="P25" s="177"/>
      <c r="Q25" s="183"/>
      <c r="R25" s="177"/>
      <c r="S25" s="177"/>
      <c r="T25" s="177"/>
      <c r="U25" s="177"/>
      <c r="V25" s="177"/>
      <c r="W25" s="177"/>
      <c r="X25" s="177"/>
      <c r="Y25" s="177"/>
      <c r="Z25" s="184"/>
    </row>
    <row r="26" spans="2:26" ht="21.75" customHeight="1" x14ac:dyDescent="0.15">
      <c r="B26" s="316"/>
      <c r="C26" s="183"/>
      <c r="D26" s="177"/>
      <c r="E26" s="177"/>
      <c r="F26" s="183"/>
      <c r="G26" s="183"/>
      <c r="H26" s="177"/>
      <c r="I26" s="177"/>
      <c r="J26" s="177"/>
      <c r="K26" s="177"/>
      <c r="L26" s="177"/>
      <c r="M26" s="183"/>
      <c r="N26" s="183"/>
      <c r="O26" s="183"/>
      <c r="P26" s="177"/>
      <c r="Q26" s="183"/>
      <c r="R26" s="177"/>
      <c r="S26" s="177"/>
      <c r="T26" s="177"/>
      <c r="U26" s="177"/>
      <c r="V26" s="177"/>
      <c r="W26" s="177"/>
      <c r="X26" s="177"/>
      <c r="Y26" s="177"/>
      <c r="Z26" s="184"/>
    </row>
    <row r="27" spans="2:26" ht="21.75" customHeight="1" x14ac:dyDescent="0.15">
      <c r="B27" s="316"/>
      <c r="C27" s="183"/>
      <c r="D27" s="177"/>
      <c r="E27" s="177"/>
      <c r="F27" s="183"/>
      <c r="G27" s="183"/>
      <c r="H27" s="177"/>
      <c r="I27" s="177"/>
      <c r="J27" s="177"/>
      <c r="K27" s="177"/>
      <c r="L27" s="177"/>
      <c r="M27" s="183"/>
      <c r="N27" s="183"/>
      <c r="O27" s="183"/>
      <c r="P27" s="177"/>
      <c r="Q27" s="183"/>
      <c r="R27" s="177"/>
      <c r="S27" s="177"/>
      <c r="T27" s="177"/>
      <c r="U27" s="177"/>
      <c r="V27" s="177"/>
      <c r="W27" s="177"/>
      <c r="X27" s="177"/>
      <c r="Y27" s="177"/>
      <c r="Z27" s="184"/>
    </row>
    <row r="28" spans="2:26" ht="21.75" customHeight="1" x14ac:dyDescent="0.15">
      <c r="B28" s="316"/>
      <c r="C28" s="183"/>
      <c r="D28" s="177"/>
      <c r="E28" s="177"/>
      <c r="F28" s="185"/>
      <c r="G28" s="186"/>
      <c r="H28" s="186"/>
      <c r="I28" s="186"/>
      <c r="J28" s="186"/>
      <c r="K28" s="186"/>
      <c r="L28" s="177"/>
      <c r="M28" s="183"/>
      <c r="N28" s="183"/>
      <c r="O28" s="183"/>
      <c r="P28" s="177"/>
      <c r="Q28" s="186"/>
      <c r="R28" s="178"/>
      <c r="S28" s="178"/>
      <c r="T28" s="178"/>
      <c r="U28" s="178"/>
      <c r="V28" s="178"/>
      <c r="W28" s="178"/>
      <c r="X28" s="178"/>
      <c r="Y28" s="178"/>
      <c r="Z28" s="187"/>
    </row>
    <row r="29" spans="2:26" ht="47.25" customHeight="1" x14ac:dyDescent="0.15">
      <c r="B29" s="376"/>
      <c r="C29" s="188"/>
      <c r="D29" s="188"/>
      <c r="E29" s="189"/>
      <c r="F29" s="190"/>
      <c r="G29" s="188"/>
      <c r="H29" s="188"/>
      <c r="I29" s="188"/>
      <c r="J29" s="530" t="s">
        <v>184</v>
      </c>
      <c r="K29" s="530"/>
      <c r="L29" s="530"/>
      <c r="M29" s="530"/>
      <c r="N29" s="530"/>
      <c r="O29" s="530"/>
      <c r="P29" s="530"/>
      <c r="Q29" s="530" t="s">
        <v>185</v>
      </c>
      <c r="R29" s="530"/>
      <c r="S29" s="530"/>
      <c r="T29" s="530"/>
      <c r="U29" s="530"/>
      <c r="V29" s="530"/>
      <c r="W29" s="530"/>
      <c r="X29" s="530"/>
      <c r="Y29" s="530"/>
      <c r="Z29" s="191"/>
    </row>
    <row r="30" spans="2:26" ht="15" customHeight="1" x14ac:dyDescent="0.15">
      <c r="C30" s="238"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1"/>
  <dataValidations count="1">
    <dataValidation allowBlank="1" showInputMessage="1" showErrorMessage="1" prompt="緯度を小数点以下５桁まで入力する。" sqref="X3:Z6" xr:uid="{77D145C3-7EB2-42DD-8D6E-6F12544919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6BFF97C-B1C2-4A9F-9D0A-9C5332926233}">
          <x14:formula1>
            <xm:f>'(参考)リスト'!$G$16:$G$19</xm:f>
          </x14:formula1>
          <xm:sqref>D7:E11</xm:sqref>
        </x14:dataValidation>
        <x14:dataValidation type="list" allowBlank="1" showInputMessage="1" showErrorMessage="1" xr:uid="{F8530547-BAB1-4D56-8161-E55F615CE069}">
          <x14:formula1>
            <xm:f>'(参考)リスト'!$E$6:$E$10</xm:f>
          </x14:formula1>
          <xm:sqref>U6</xm:sqref>
        </x14:dataValidation>
        <x14:dataValidation type="list" allowBlank="1" showInputMessage="1" showErrorMessage="1" xr:uid="{DE723100-0320-43A1-BE8B-DB55B3FE3A8D}">
          <x14:formula1>
            <xm:f>'(参考)リスト'!$F$6:$F$7</xm:f>
          </x14:formula1>
          <xm:sqref>U5</xm:sqref>
        </x14:dataValidation>
        <x14:dataValidation type="list" allowBlank="1" showInputMessage="1" showErrorMessage="1" xr:uid="{DBA87C67-9E61-45DF-9ABE-274E090F4E18}">
          <x14:formula1>
            <xm:f>'(参考)リスト'!$D$6:$D$7</xm:f>
          </x14:formula1>
          <xm:sqref>R5:R6</xm:sqref>
        </x14:dataValidation>
        <x14:dataValidation type="list" allowBlank="1" showInputMessage="1" showErrorMessage="1" xr:uid="{1D852812-0170-492D-9EB9-54FA30A46CE7}">
          <x14:formula1>
            <xm:f>'(参考)リスト'!$C$6:$C$11</xm:f>
          </x14:formula1>
          <xm:sqref>I5:K5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B8501-6267-4B80-A75E-FD00CA1B71E8}">
  <sheetPr>
    <pageSetUpPr fitToPage="1"/>
  </sheetPr>
  <dimension ref="B1:AA37"/>
  <sheetViews>
    <sheetView showGridLines="0" view="pageBreakPreview" zoomScaleNormal="70" zoomScaleSheetLayoutView="100" workbookViewId="0">
      <selection activeCell="X10" sqref="X10:Y1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49" t="s">
        <v>155</v>
      </c>
      <c r="C2" s="163"/>
      <c r="D2" s="163"/>
      <c r="E2" s="163"/>
      <c r="F2" s="163"/>
      <c r="G2" s="163"/>
      <c r="H2" s="163"/>
      <c r="I2" s="163"/>
      <c r="J2" s="163"/>
      <c r="K2" s="163"/>
      <c r="L2" s="163"/>
      <c r="M2" s="165"/>
      <c r="N2" s="319" t="s">
        <v>156</v>
      </c>
      <c r="O2" s="319"/>
      <c r="P2" s="569">
        <v>45945</v>
      </c>
      <c r="Q2" s="570"/>
      <c r="R2" s="571"/>
      <c r="S2" s="319" t="s">
        <v>157</v>
      </c>
      <c r="T2" s="319"/>
      <c r="U2" s="319"/>
      <c r="V2" s="572" t="s">
        <v>664</v>
      </c>
      <c r="W2" s="572"/>
      <c r="X2" s="572"/>
      <c r="Y2" s="572"/>
      <c r="Z2" s="572"/>
    </row>
    <row r="3" spans="2:27" ht="20.100000000000001" customHeight="1" x14ac:dyDescent="0.15">
      <c r="B3" s="210" t="s">
        <v>2</v>
      </c>
      <c r="C3" s="320" t="s">
        <v>665</v>
      </c>
      <c r="D3" s="321"/>
      <c r="E3" s="321"/>
      <c r="F3" s="322"/>
      <c r="G3" s="317" t="s">
        <v>158</v>
      </c>
      <c r="H3" s="320" t="s">
        <v>520</v>
      </c>
      <c r="I3" s="321"/>
      <c r="J3" s="322"/>
      <c r="K3" s="317" t="s">
        <v>159</v>
      </c>
      <c r="L3" s="573" t="s">
        <v>521</v>
      </c>
      <c r="M3" s="573"/>
      <c r="N3" s="573"/>
      <c r="O3" s="573"/>
      <c r="P3" s="573"/>
      <c r="Q3" s="294" t="s">
        <v>160</v>
      </c>
      <c r="R3" s="296"/>
      <c r="S3" s="320" t="s">
        <v>517</v>
      </c>
      <c r="T3" s="321"/>
      <c r="U3" s="322"/>
      <c r="V3" s="575" t="s">
        <v>161</v>
      </c>
      <c r="W3" s="166" t="s">
        <v>162</v>
      </c>
      <c r="X3" s="564">
        <v>34.143421173095703</v>
      </c>
      <c r="Y3" s="565"/>
      <c r="Z3" s="566"/>
    </row>
    <row r="4" spans="2:27" ht="20.100000000000001" customHeight="1" x14ac:dyDescent="0.15">
      <c r="B4" s="207" t="s">
        <v>6</v>
      </c>
      <c r="C4" s="323" t="s">
        <v>519</v>
      </c>
      <c r="D4" s="324"/>
      <c r="E4" s="324"/>
      <c r="F4" s="325"/>
      <c r="G4" s="311"/>
      <c r="H4" s="323"/>
      <c r="I4" s="324"/>
      <c r="J4" s="325"/>
      <c r="K4" s="311"/>
      <c r="L4" s="574"/>
      <c r="M4" s="574"/>
      <c r="N4" s="574"/>
      <c r="O4" s="574"/>
      <c r="P4" s="574"/>
      <c r="Q4" s="297"/>
      <c r="R4" s="299"/>
      <c r="S4" s="323" t="s">
        <v>518</v>
      </c>
      <c r="T4" s="324"/>
      <c r="U4" s="325"/>
      <c r="V4" s="576"/>
      <c r="W4" s="219" t="s">
        <v>163</v>
      </c>
      <c r="X4" s="564">
        <v>131.80235290527344</v>
      </c>
      <c r="Y4" s="565"/>
      <c r="Z4" s="566"/>
    </row>
    <row r="5" spans="2:27" ht="20.100000000000001" customHeight="1" x14ac:dyDescent="0.15">
      <c r="B5" s="567" t="s">
        <v>8</v>
      </c>
      <c r="C5" s="214" t="s">
        <v>9</v>
      </c>
      <c r="D5" s="312" t="s">
        <v>523</v>
      </c>
      <c r="E5" s="313"/>
      <c r="F5" s="313"/>
      <c r="G5" s="282" t="s">
        <v>164</v>
      </c>
      <c r="H5" s="283"/>
      <c r="I5" s="312" t="s">
        <v>524</v>
      </c>
      <c r="J5" s="313"/>
      <c r="K5" s="314"/>
      <c r="L5" s="319" t="s">
        <v>12</v>
      </c>
      <c r="M5" s="319"/>
      <c r="N5" s="208" t="s">
        <v>13</v>
      </c>
      <c r="O5" s="167">
        <v>105</v>
      </c>
      <c r="P5" s="209" t="s">
        <v>14</v>
      </c>
      <c r="Q5" s="545" t="s">
        <v>165</v>
      </c>
      <c r="R5" s="562" t="s">
        <v>515</v>
      </c>
      <c r="S5" s="317" t="s">
        <v>166</v>
      </c>
      <c r="T5" s="317"/>
      <c r="U5" s="168" t="s">
        <v>526</v>
      </c>
      <c r="V5" s="294" t="s">
        <v>167</v>
      </c>
      <c r="W5" s="166" t="s">
        <v>162</v>
      </c>
      <c r="X5" s="564">
        <v>34.143329620361328</v>
      </c>
      <c r="Y5" s="565"/>
      <c r="Z5" s="566"/>
    </row>
    <row r="6" spans="2:27" ht="20.100000000000001" customHeight="1" x14ac:dyDescent="0.15">
      <c r="B6" s="568"/>
      <c r="C6" s="214" t="s">
        <v>15</v>
      </c>
      <c r="D6" s="312" t="s">
        <v>523</v>
      </c>
      <c r="E6" s="313"/>
      <c r="F6" s="313"/>
      <c r="G6" s="319" t="s">
        <v>168</v>
      </c>
      <c r="H6" s="319"/>
      <c r="I6" s="312" t="s">
        <v>525</v>
      </c>
      <c r="J6" s="313"/>
      <c r="K6" s="314"/>
      <c r="L6" s="319" t="s">
        <v>169</v>
      </c>
      <c r="M6" s="319"/>
      <c r="N6" s="208" t="s">
        <v>13</v>
      </c>
      <c r="O6" s="205">
        <v>9.6</v>
      </c>
      <c r="P6" s="209" t="s">
        <v>14</v>
      </c>
      <c r="Q6" s="299"/>
      <c r="R6" s="563"/>
      <c r="S6" s="319" t="s">
        <v>170</v>
      </c>
      <c r="T6" s="319"/>
      <c r="U6" s="169" t="s">
        <v>527</v>
      </c>
      <c r="V6" s="297"/>
      <c r="W6" s="166" t="s">
        <v>163</v>
      </c>
      <c r="X6" s="564">
        <v>131.80349731445313</v>
      </c>
      <c r="Y6" s="565"/>
      <c r="Z6" s="566"/>
    </row>
    <row r="7" spans="2:27" ht="7.5" customHeight="1" x14ac:dyDescent="0.15">
      <c r="B7" s="542" t="s">
        <v>171</v>
      </c>
      <c r="C7" s="542"/>
      <c r="D7" s="543" t="s">
        <v>516</v>
      </c>
      <c r="E7" s="543"/>
      <c r="F7" s="170"/>
      <c r="G7" s="170"/>
      <c r="H7" s="170"/>
      <c r="I7" s="170"/>
      <c r="J7" s="170"/>
      <c r="K7" s="170"/>
      <c r="L7" s="170"/>
      <c r="M7" s="170"/>
      <c r="N7" s="170"/>
      <c r="O7" s="170"/>
      <c r="P7" s="170"/>
      <c r="Q7" s="170"/>
      <c r="R7" s="170"/>
      <c r="S7" s="170"/>
      <c r="T7" s="170"/>
      <c r="U7" s="170"/>
      <c r="V7" s="170"/>
      <c r="W7" s="170"/>
      <c r="X7" s="171"/>
      <c r="Y7" s="171"/>
      <c r="Z7" s="172"/>
    </row>
    <row r="8" spans="2:27" ht="21.75" customHeight="1" x14ac:dyDescent="0.15">
      <c r="B8" s="542"/>
      <c r="C8" s="542"/>
      <c r="D8" s="543"/>
      <c r="E8" s="543"/>
      <c r="F8" s="173"/>
      <c r="G8" s="544" t="s">
        <v>172</v>
      </c>
      <c r="H8" s="545"/>
      <c r="I8" s="550" t="s">
        <v>173</v>
      </c>
      <c r="J8" s="174" t="s">
        <v>174</v>
      </c>
      <c r="K8" s="175" t="s">
        <v>175</v>
      </c>
      <c r="L8" s="553">
        <v>19</v>
      </c>
      <c r="M8" s="554"/>
      <c r="N8" s="214" t="s">
        <v>176</v>
      </c>
      <c r="O8" s="561">
        <v>3</v>
      </c>
      <c r="P8" s="561"/>
      <c r="Q8" s="214" t="s">
        <v>177</v>
      </c>
      <c r="R8" s="553">
        <v>0</v>
      </c>
      <c r="S8" s="554"/>
      <c r="T8" s="544" t="s">
        <v>178</v>
      </c>
      <c r="U8" s="545"/>
      <c r="V8" s="544" t="s">
        <v>179</v>
      </c>
      <c r="W8" s="545"/>
      <c r="X8" s="531">
        <v>5</v>
      </c>
      <c r="Y8" s="532"/>
      <c r="Z8" s="173"/>
      <c r="AA8" s="95"/>
    </row>
    <row r="9" spans="2:27" ht="10.9" customHeight="1" x14ac:dyDescent="0.15">
      <c r="B9" s="542"/>
      <c r="C9" s="542"/>
      <c r="D9" s="543"/>
      <c r="E9" s="543"/>
      <c r="F9" s="173"/>
      <c r="G9" s="546"/>
      <c r="H9" s="547"/>
      <c r="I9" s="551"/>
      <c r="J9" s="557" t="s">
        <v>180</v>
      </c>
      <c r="K9" s="559" t="s">
        <v>175</v>
      </c>
      <c r="L9" s="531">
        <v>0</v>
      </c>
      <c r="M9" s="532"/>
      <c r="N9" s="557" t="s">
        <v>176</v>
      </c>
      <c r="O9" s="531">
        <v>0</v>
      </c>
      <c r="P9" s="532"/>
      <c r="Q9" s="557" t="s">
        <v>177</v>
      </c>
      <c r="R9" s="531">
        <v>0</v>
      </c>
      <c r="S9" s="532"/>
      <c r="T9" s="546"/>
      <c r="U9" s="547"/>
      <c r="V9" s="548"/>
      <c r="W9" s="549"/>
      <c r="X9" s="555"/>
      <c r="Y9" s="556"/>
      <c r="Z9" s="173"/>
      <c r="AA9" s="95"/>
    </row>
    <row r="10" spans="2:27" ht="10.9" customHeight="1" x14ac:dyDescent="0.15">
      <c r="B10" s="542"/>
      <c r="C10" s="542"/>
      <c r="D10" s="543"/>
      <c r="E10" s="543"/>
      <c r="F10" s="173"/>
      <c r="G10" s="546"/>
      <c r="H10" s="547"/>
      <c r="I10" s="551"/>
      <c r="J10" s="558"/>
      <c r="K10" s="560"/>
      <c r="L10" s="533"/>
      <c r="M10" s="534"/>
      <c r="N10" s="558"/>
      <c r="O10" s="533"/>
      <c r="P10" s="534"/>
      <c r="Q10" s="558"/>
      <c r="R10" s="533"/>
      <c r="S10" s="534"/>
      <c r="T10" s="546"/>
      <c r="U10" s="547"/>
      <c r="V10" s="535" t="s">
        <v>181</v>
      </c>
      <c r="W10" s="536"/>
      <c r="X10" s="531">
        <v>4</v>
      </c>
      <c r="Y10" s="532"/>
      <c r="Z10" s="173"/>
      <c r="AA10" s="95"/>
    </row>
    <row r="11" spans="2:27" ht="21.75" customHeight="1" x14ac:dyDescent="0.15">
      <c r="B11" s="542"/>
      <c r="C11" s="542"/>
      <c r="D11" s="543"/>
      <c r="E11" s="543"/>
      <c r="F11" s="173"/>
      <c r="G11" s="548"/>
      <c r="H11" s="549"/>
      <c r="I11" s="552"/>
      <c r="J11" s="214" t="s">
        <v>182</v>
      </c>
      <c r="K11" s="175" t="s">
        <v>175</v>
      </c>
      <c r="L11" s="539">
        <v>0</v>
      </c>
      <c r="M11" s="540"/>
      <c r="N11" s="214" t="s">
        <v>176</v>
      </c>
      <c r="O11" s="541">
        <v>0</v>
      </c>
      <c r="P11" s="541"/>
      <c r="Q11" s="214" t="s">
        <v>177</v>
      </c>
      <c r="R11" s="539">
        <v>0</v>
      </c>
      <c r="S11" s="540"/>
      <c r="T11" s="548"/>
      <c r="U11" s="549"/>
      <c r="V11" s="537"/>
      <c r="W11" s="538"/>
      <c r="X11" s="533"/>
      <c r="Y11" s="534"/>
      <c r="Z11" s="173"/>
      <c r="AA11" s="95"/>
    </row>
    <row r="12" spans="2:27" ht="21.75" customHeight="1" x14ac:dyDescent="0.15">
      <c r="B12" s="315" t="s">
        <v>183</v>
      </c>
      <c r="C12" s="173"/>
      <c r="D12" s="176"/>
      <c r="E12" s="176"/>
      <c r="F12" s="173"/>
      <c r="G12" s="173"/>
      <c r="H12" s="173"/>
      <c r="I12" s="173"/>
      <c r="J12" s="173"/>
      <c r="K12" s="173"/>
      <c r="L12" s="173"/>
      <c r="M12" s="173"/>
      <c r="N12" s="173"/>
      <c r="O12" s="173"/>
      <c r="P12" s="173"/>
      <c r="Q12" s="173"/>
      <c r="R12" s="173"/>
      <c r="S12" s="173"/>
      <c r="T12" s="173"/>
      <c r="U12" s="173"/>
      <c r="V12" s="173"/>
      <c r="W12" s="173"/>
      <c r="X12" s="173"/>
      <c r="Y12" s="173"/>
      <c r="Z12" s="173"/>
      <c r="AA12" s="95"/>
    </row>
    <row r="13" spans="2:27" ht="21.75" customHeight="1" x14ac:dyDescent="0.15">
      <c r="B13" s="316"/>
      <c r="C13" s="173"/>
      <c r="D13" s="176"/>
      <c r="E13" s="176"/>
      <c r="F13" s="173"/>
      <c r="G13" s="173"/>
      <c r="H13" s="173"/>
      <c r="I13" s="173"/>
      <c r="J13" s="173"/>
      <c r="K13" s="173"/>
      <c r="L13" s="173"/>
      <c r="M13" s="173"/>
      <c r="N13" s="173"/>
      <c r="O13" s="173"/>
      <c r="P13" s="173"/>
      <c r="Q13" s="173"/>
      <c r="R13" s="173"/>
      <c r="S13" s="173"/>
      <c r="T13" s="173"/>
      <c r="U13" s="173"/>
      <c r="V13" s="177"/>
      <c r="W13" s="177"/>
      <c r="X13" s="177"/>
      <c r="Y13" s="177"/>
      <c r="Z13" s="173"/>
      <c r="AA13" s="95"/>
    </row>
    <row r="14" spans="2:27" ht="21.75" customHeight="1" x14ac:dyDescent="0.15">
      <c r="B14" s="316"/>
      <c r="C14" s="173"/>
      <c r="D14" s="176"/>
      <c r="E14" s="176"/>
      <c r="F14" s="173"/>
      <c r="G14" s="173"/>
      <c r="H14" s="173"/>
      <c r="I14" s="173"/>
      <c r="J14" s="173"/>
      <c r="K14" s="173"/>
      <c r="L14" s="173"/>
      <c r="M14" s="173"/>
      <c r="N14" s="173"/>
      <c r="O14" s="173"/>
      <c r="P14" s="173"/>
      <c r="Q14" s="173"/>
      <c r="R14" s="173"/>
      <c r="S14" s="173"/>
      <c r="T14" s="177"/>
      <c r="U14" s="177"/>
      <c r="V14" s="178"/>
      <c r="W14" s="178"/>
      <c r="X14" s="178"/>
      <c r="Y14" s="178"/>
      <c r="Z14" s="179"/>
      <c r="AA14" s="95"/>
    </row>
    <row r="15" spans="2:27" ht="21.75" customHeight="1" x14ac:dyDescent="0.15">
      <c r="B15" s="316"/>
      <c r="C15" s="173"/>
      <c r="D15" s="176"/>
      <c r="E15" s="176"/>
      <c r="F15" s="173"/>
      <c r="G15" s="173"/>
      <c r="H15" s="173"/>
      <c r="I15" s="173"/>
      <c r="J15" s="173"/>
      <c r="K15" s="173"/>
      <c r="L15" s="173"/>
      <c r="M15" s="173"/>
      <c r="N15" s="173"/>
      <c r="O15" s="173"/>
      <c r="P15" s="173"/>
      <c r="Q15" s="173"/>
      <c r="R15" s="173"/>
      <c r="S15" s="173"/>
      <c r="T15" s="177"/>
      <c r="U15" s="177"/>
      <c r="V15" s="173"/>
      <c r="W15" s="173"/>
      <c r="X15" s="180"/>
      <c r="Y15" s="180"/>
      <c r="Z15" s="179"/>
    </row>
    <row r="16" spans="2:27" ht="21.75" customHeight="1" x14ac:dyDescent="0.15">
      <c r="B16" s="316"/>
      <c r="C16" s="173"/>
      <c r="D16" s="176"/>
      <c r="E16" s="176"/>
      <c r="F16" s="173"/>
      <c r="G16" s="173"/>
      <c r="H16" s="173"/>
      <c r="I16" s="173"/>
      <c r="J16" s="173"/>
      <c r="K16" s="173"/>
      <c r="L16" s="173"/>
      <c r="M16" s="173"/>
      <c r="N16" s="173"/>
      <c r="O16" s="173"/>
      <c r="P16" s="173"/>
      <c r="Q16" s="173"/>
      <c r="R16" s="173"/>
      <c r="S16" s="173"/>
      <c r="T16" s="181"/>
      <c r="U16" s="181"/>
      <c r="V16" s="181"/>
      <c r="W16" s="181"/>
      <c r="X16" s="181"/>
      <c r="Y16" s="181"/>
      <c r="Z16" s="179"/>
    </row>
    <row r="17" spans="2:26" ht="21.75" customHeight="1" x14ac:dyDescent="0.15">
      <c r="B17" s="316"/>
      <c r="C17" s="173"/>
      <c r="D17" s="176"/>
      <c r="E17" s="176"/>
      <c r="F17" s="173"/>
      <c r="G17" s="173"/>
      <c r="H17" s="173"/>
      <c r="I17" s="173"/>
      <c r="J17" s="173"/>
      <c r="K17" s="173"/>
      <c r="L17" s="173"/>
      <c r="M17" s="173"/>
      <c r="N17" s="173"/>
      <c r="O17" s="173"/>
      <c r="P17" s="173"/>
      <c r="Q17" s="173"/>
      <c r="R17" s="173"/>
      <c r="S17" s="173"/>
      <c r="T17" s="173"/>
      <c r="U17" s="173"/>
      <c r="V17" s="177"/>
      <c r="W17" s="177"/>
      <c r="X17" s="177"/>
      <c r="Y17" s="177"/>
      <c r="Z17" s="179"/>
    </row>
    <row r="18" spans="2:26" ht="21.75" customHeight="1" x14ac:dyDescent="0.15">
      <c r="B18" s="316"/>
      <c r="C18" s="173"/>
      <c r="D18" s="176"/>
      <c r="E18" s="176"/>
      <c r="F18" s="173"/>
      <c r="G18" s="173"/>
      <c r="H18" s="173"/>
      <c r="I18" s="173"/>
      <c r="J18" s="173"/>
      <c r="K18" s="173"/>
      <c r="L18" s="173"/>
      <c r="M18" s="173"/>
      <c r="N18" s="173"/>
      <c r="O18" s="173"/>
      <c r="P18" s="173"/>
      <c r="Q18" s="173"/>
      <c r="R18" s="173"/>
      <c r="S18" s="173"/>
      <c r="T18" s="173"/>
      <c r="U18" s="173"/>
      <c r="V18" s="173"/>
      <c r="W18" s="173"/>
      <c r="X18" s="180"/>
      <c r="Y18" s="180"/>
      <c r="Z18" s="179"/>
    </row>
    <row r="19" spans="2:26" ht="21.75" customHeight="1" x14ac:dyDescent="0.15">
      <c r="B19" s="316"/>
      <c r="C19" s="173"/>
      <c r="D19" s="176"/>
      <c r="E19" s="176"/>
      <c r="F19" s="173"/>
      <c r="G19" s="173"/>
      <c r="H19" s="173"/>
      <c r="I19" s="173"/>
      <c r="J19" s="173"/>
      <c r="K19" s="173"/>
      <c r="L19" s="173"/>
      <c r="M19" s="173"/>
      <c r="N19" s="173"/>
      <c r="O19" s="173"/>
      <c r="P19" s="173"/>
      <c r="Q19" s="173"/>
      <c r="R19" s="173"/>
      <c r="S19" s="173"/>
      <c r="T19" s="173"/>
      <c r="U19" s="173"/>
      <c r="V19" s="173"/>
      <c r="W19" s="173"/>
      <c r="X19" s="180"/>
      <c r="Y19" s="180"/>
      <c r="Z19" s="179"/>
    </row>
    <row r="20" spans="2:26" ht="21.75" customHeight="1" x14ac:dyDescent="0.15">
      <c r="B20" s="316"/>
      <c r="C20" s="181"/>
      <c r="D20" s="181"/>
      <c r="E20" s="181"/>
      <c r="F20" s="181"/>
      <c r="G20" s="181"/>
      <c r="H20" s="181"/>
      <c r="I20" s="181"/>
      <c r="J20" s="181"/>
      <c r="K20" s="181"/>
      <c r="L20" s="181"/>
      <c r="M20" s="181"/>
      <c r="N20" s="181"/>
      <c r="O20" s="181"/>
      <c r="P20" s="181"/>
      <c r="Q20" s="181"/>
      <c r="R20" s="181"/>
      <c r="S20" s="181"/>
      <c r="T20" s="181"/>
      <c r="U20" s="181"/>
      <c r="V20" s="181"/>
      <c r="W20" s="181"/>
      <c r="X20" s="181"/>
      <c r="Y20" s="181"/>
      <c r="Z20" s="182"/>
    </row>
    <row r="21" spans="2:26" ht="21.75" customHeight="1" x14ac:dyDescent="0.15">
      <c r="B21" s="316"/>
      <c r="C21" s="177"/>
      <c r="D21" s="177"/>
      <c r="E21" s="177"/>
      <c r="F21" s="177"/>
      <c r="G21" s="177"/>
      <c r="H21" s="183"/>
      <c r="I21" s="177"/>
      <c r="J21" s="177"/>
      <c r="K21" s="177"/>
      <c r="L21" s="177"/>
      <c r="M21" s="183"/>
      <c r="N21" s="183"/>
      <c r="O21" s="183"/>
      <c r="P21" s="177"/>
      <c r="Q21" s="183"/>
      <c r="R21" s="177"/>
      <c r="S21" s="177"/>
      <c r="T21" s="177"/>
      <c r="U21" s="177"/>
      <c r="V21" s="177"/>
      <c r="W21" s="177"/>
      <c r="X21" s="177"/>
      <c r="Y21" s="177"/>
      <c r="Z21" s="184"/>
    </row>
    <row r="22" spans="2:26" ht="21.75" customHeight="1" x14ac:dyDescent="0.15">
      <c r="B22" s="316"/>
      <c r="C22" s="177"/>
      <c r="D22" s="177"/>
      <c r="E22" s="177"/>
      <c r="F22" s="177"/>
      <c r="G22" s="177"/>
      <c r="H22" s="183"/>
      <c r="I22" s="177"/>
      <c r="J22" s="177"/>
      <c r="K22" s="177"/>
      <c r="L22" s="177"/>
      <c r="M22" s="183"/>
      <c r="N22" s="183"/>
      <c r="O22" s="183"/>
      <c r="P22" s="177"/>
      <c r="Q22" s="183"/>
      <c r="R22" s="177"/>
      <c r="S22" s="177"/>
      <c r="T22" s="177"/>
      <c r="U22" s="177"/>
      <c r="V22" s="177"/>
      <c r="W22" s="177"/>
      <c r="X22" s="177"/>
      <c r="Y22" s="177"/>
      <c r="Z22" s="184"/>
    </row>
    <row r="23" spans="2:26" ht="21.75" customHeight="1" x14ac:dyDescent="0.15">
      <c r="B23" s="316"/>
      <c r="C23" s="183"/>
      <c r="D23" s="177"/>
      <c r="E23" s="177"/>
      <c r="F23" s="183"/>
      <c r="G23" s="183"/>
      <c r="H23" s="177"/>
      <c r="I23" s="177"/>
      <c r="J23" s="177"/>
      <c r="K23" s="177"/>
      <c r="L23" s="177"/>
      <c r="M23" s="183"/>
      <c r="N23" s="183"/>
      <c r="O23" s="183"/>
      <c r="P23" s="177"/>
      <c r="Q23" s="183"/>
      <c r="R23" s="177"/>
      <c r="S23" s="177"/>
      <c r="T23" s="177"/>
      <c r="U23" s="177"/>
      <c r="V23" s="177"/>
      <c r="W23" s="177"/>
      <c r="X23" s="177"/>
      <c r="Y23" s="177"/>
      <c r="Z23" s="184"/>
    </row>
    <row r="24" spans="2:26" ht="21.75" customHeight="1" x14ac:dyDescent="0.15">
      <c r="B24" s="316"/>
      <c r="C24" s="183"/>
      <c r="D24" s="177"/>
      <c r="E24" s="177"/>
      <c r="F24" s="183"/>
      <c r="G24" s="183"/>
      <c r="H24" s="177"/>
      <c r="I24" s="177"/>
      <c r="J24" s="177"/>
      <c r="K24" s="177"/>
      <c r="L24" s="177"/>
      <c r="M24" s="183"/>
      <c r="N24" s="183"/>
      <c r="O24" s="183"/>
      <c r="P24" s="177"/>
      <c r="Q24" s="183"/>
      <c r="R24" s="177"/>
      <c r="S24" s="177"/>
      <c r="T24" s="177"/>
      <c r="U24" s="177"/>
      <c r="V24" s="177"/>
      <c r="W24" s="177"/>
      <c r="X24" s="177"/>
      <c r="Y24" s="177"/>
      <c r="Z24" s="184"/>
    </row>
    <row r="25" spans="2:26" ht="21.75" customHeight="1" x14ac:dyDescent="0.15">
      <c r="B25" s="316"/>
      <c r="C25" s="183"/>
      <c r="D25" s="177"/>
      <c r="E25" s="177"/>
      <c r="F25" s="183"/>
      <c r="G25" s="183"/>
      <c r="H25" s="177"/>
      <c r="I25" s="177"/>
      <c r="J25" s="177"/>
      <c r="K25" s="177"/>
      <c r="L25" s="177"/>
      <c r="M25" s="183"/>
      <c r="N25" s="183"/>
      <c r="O25" s="183"/>
      <c r="P25" s="177"/>
      <c r="Q25" s="183"/>
      <c r="R25" s="177"/>
      <c r="S25" s="177"/>
      <c r="T25" s="177"/>
      <c r="U25" s="177"/>
      <c r="V25" s="177"/>
      <c r="W25" s="177"/>
      <c r="X25" s="177"/>
      <c r="Y25" s="177"/>
      <c r="Z25" s="184"/>
    </row>
    <row r="26" spans="2:26" ht="21.75" customHeight="1" x14ac:dyDescent="0.15">
      <c r="B26" s="316"/>
      <c r="C26" s="183"/>
      <c r="D26" s="177"/>
      <c r="E26" s="177"/>
      <c r="F26" s="183"/>
      <c r="G26" s="183"/>
      <c r="H26" s="177"/>
      <c r="I26" s="177"/>
      <c r="J26" s="177"/>
      <c r="K26" s="177"/>
      <c r="L26" s="177"/>
      <c r="M26" s="183"/>
      <c r="N26" s="183"/>
      <c r="O26" s="183"/>
      <c r="P26" s="177"/>
      <c r="Q26" s="183"/>
      <c r="R26" s="177"/>
      <c r="S26" s="177"/>
      <c r="T26" s="177"/>
      <c r="U26" s="177"/>
      <c r="V26" s="177"/>
      <c r="W26" s="177"/>
      <c r="X26" s="177"/>
      <c r="Y26" s="177"/>
      <c r="Z26" s="184"/>
    </row>
    <row r="27" spans="2:26" ht="21.75" customHeight="1" x14ac:dyDescent="0.15">
      <c r="B27" s="316"/>
      <c r="C27" s="183"/>
      <c r="D27" s="177"/>
      <c r="E27" s="177"/>
      <c r="F27" s="183"/>
      <c r="G27" s="183"/>
      <c r="H27" s="177"/>
      <c r="I27" s="177"/>
      <c r="J27" s="177"/>
      <c r="K27" s="177"/>
      <c r="L27" s="177"/>
      <c r="M27" s="183"/>
      <c r="N27" s="183"/>
      <c r="O27" s="183"/>
      <c r="P27" s="177"/>
      <c r="Q27" s="183"/>
      <c r="R27" s="177"/>
      <c r="S27" s="177"/>
      <c r="T27" s="177"/>
      <c r="U27" s="177"/>
      <c r="V27" s="177"/>
      <c r="W27" s="177"/>
      <c r="X27" s="177"/>
      <c r="Y27" s="177"/>
      <c r="Z27" s="184"/>
    </row>
    <row r="28" spans="2:26" ht="21.75" customHeight="1" x14ac:dyDescent="0.15">
      <c r="B28" s="316"/>
      <c r="C28" s="183"/>
      <c r="D28" s="177"/>
      <c r="E28" s="177"/>
      <c r="F28" s="185"/>
      <c r="G28" s="186"/>
      <c r="H28" s="186"/>
      <c r="I28" s="186"/>
      <c r="J28" s="186"/>
      <c r="K28" s="186"/>
      <c r="L28" s="177"/>
      <c r="M28" s="183"/>
      <c r="N28" s="183"/>
      <c r="O28" s="183"/>
      <c r="P28" s="177"/>
      <c r="Q28" s="186"/>
      <c r="R28" s="178"/>
      <c r="S28" s="178"/>
      <c r="T28" s="178"/>
      <c r="U28" s="178"/>
      <c r="V28" s="178"/>
      <c r="W28" s="178"/>
      <c r="X28" s="178"/>
      <c r="Y28" s="178"/>
      <c r="Z28" s="187"/>
    </row>
    <row r="29" spans="2:26" ht="47.25" customHeight="1" x14ac:dyDescent="0.15">
      <c r="B29" s="376"/>
      <c r="C29" s="188"/>
      <c r="D29" s="188"/>
      <c r="E29" s="189"/>
      <c r="F29" s="190"/>
      <c r="G29" s="188"/>
      <c r="H29" s="188"/>
      <c r="I29" s="188"/>
      <c r="J29" s="530" t="s">
        <v>184</v>
      </c>
      <c r="K29" s="530"/>
      <c r="L29" s="530"/>
      <c r="M29" s="530"/>
      <c r="N29" s="530"/>
      <c r="O29" s="530"/>
      <c r="P29" s="530"/>
      <c r="Q29" s="530" t="s">
        <v>185</v>
      </c>
      <c r="R29" s="530"/>
      <c r="S29" s="530"/>
      <c r="T29" s="530"/>
      <c r="U29" s="530"/>
      <c r="V29" s="530"/>
      <c r="W29" s="530"/>
      <c r="X29" s="530"/>
      <c r="Y29" s="530"/>
      <c r="Z29" s="191"/>
    </row>
    <row r="30" spans="2:26" ht="15" customHeight="1" x14ac:dyDescent="0.15">
      <c r="C30" s="238"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1"/>
  <dataValidations count="1">
    <dataValidation allowBlank="1" showInputMessage="1" showErrorMessage="1" prompt="緯度を小数点以下５桁まで入力する。" sqref="X3:Z6" xr:uid="{6C8FDF54-DC1F-4A42-98A3-2D10B75E2C2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A127539-E426-4045-9D74-BC64C3C4BECC}">
          <x14:formula1>
            <xm:f>'(参考)リスト'!$G$16:$G$19</xm:f>
          </x14:formula1>
          <xm:sqref>D7:E11</xm:sqref>
        </x14:dataValidation>
        <x14:dataValidation type="list" allowBlank="1" showInputMessage="1" showErrorMessage="1" xr:uid="{DE6614CD-570D-4CD1-B94E-5FFC0BE98F92}">
          <x14:formula1>
            <xm:f>'(参考)リスト'!$E$6:$E$10</xm:f>
          </x14:formula1>
          <xm:sqref>U6</xm:sqref>
        </x14:dataValidation>
        <x14:dataValidation type="list" allowBlank="1" showInputMessage="1" showErrorMessage="1" xr:uid="{952C6E65-736E-4156-BB48-4C30EEB33082}">
          <x14:formula1>
            <xm:f>'(参考)リスト'!$F$6:$F$7</xm:f>
          </x14:formula1>
          <xm:sqref>U5</xm:sqref>
        </x14:dataValidation>
        <x14:dataValidation type="list" allowBlank="1" showInputMessage="1" showErrorMessage="1" xr:uid="{76FDAAA1-37E4-4349-B5A5-52C550A5735E}">
          <x14:formula1>
            <xm:f>'(参考)リスト'!$D$6:$D$7</xm:f>
          </x14:formula1>
          <xm:sqref>R5:R6</xm:sqref>
        </x14:dataValidation>
        <x14:dataValidation type="list" allowBlank="1" showInputMessage="1" showErrorMessage="1" xr:uid="{9FE696AB-7C9F-4C85-8E50-DFFB4D1AA620}">
          <x14:formula1>
            <xm:f>'(参考)リスト'!$C$6:$C$11</xm:f>
          </x14:formula1>
          <xm:sqref>I5:K5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59A22-54B9-4E57-98CE-FE182918626C}">
  <sheetPr>
    <pageSetUpPr fitToPage="1"/>
  </sheetPr>
  <dimension ref="B1:Y48"/>
  <sheetViews>
    <sheetView showGridLines="0" view="pageBreakPreview" zoomScale="94" zoomScaleNormal="55" zoomScaleSheetLayoutView="94" workbookViewId="0">
      <selection activeCell="F4" sqref="F4: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3" t="s">
        <v>190</v>
      </c>
      <c r="C2" s="603"/>
      <c r="D2" s="603"/>
      <c r="E2" s="603"/>
      <c r="F2" s="604"/>
      <c r="G2" s="604"/>
      <c r="H2" s="604"/>
      <c r="I2" s="603"/>
      <c r="J2" s="603"/>
      <c r="K2" s="603"/>
      <c r="L2" s="603"/>
      <c r="M2" s="603"/>
      <c r="N2" s="603"/>
      <c r="O2" s="603"/>
      <c r="P2" s="603"/>
      <c r="Q2" s="603"/>
      <c r="R2" s="603"/>
      <c r="S2" s="603"/>
      <c r="T2" s="603"/>
      <c r="U2" s="603"/>
      <c r="V2" s="603"/>
      <c r="W2" s="603"/>
      <c r="X2" s="603"/>
      <c r="Y2" s="177"/>
    </row>
    <row r="3" spans="2:25" ht="20.100000000000001" customHeight="1" x14ac:dyDescent="0.15">
      <c r="B3" s="367" t="s">
        <v>2</v>
      </c>
      <c r="C3" s="378"/>
      <c r="D3" s="378"/>
      <c r="E3" s="378"/>
      <c r="F3" s="605" t="s">
        <v>665</v>
      </c>
      <c r="G3" s="605"/>
      <c r="H3" s="605"/>
      <c r="I3" s="280" t="s">
        <v>3</v>
      </c>
      <c r="J3" s="281"/>
      <c r="K3" s="312" t="s">
        <v>520</v>
      </c>
      <c r="L3" s="313"/>
      <c r="M3" s="313"/>
      <c r="N3" s="314"/>
      <c r="O3" s="317" t="s">
        <v>191</v>
      </c>
      <c r="P3" s="606" t="s">
        <v>517</v>
      </c>
      <c r="Q3" s="573"/>
      <c r="R3" s="573"/>
      <c r="S3" s="607"/>
      <c r="T3" s="544" t="s">
        <v>192</v>
      </c>
      <c r="U3" s="608"/>
      <c r="V3" s="608"/>
      <c r="W3" s="545"/>
      <c r="X3" s="612">
        <v>45945</v>
      </c>
      <c r="Y3" s="613"/>
    </row>
    <row r="4" spans="2:25" ht="20.100000000000001" customHeight="1" x14ac:dyDescent="0.15">
      <c r="B4" s="308" t="s">
        <v>109</v>
      </c>
      <c r="C4" s="309"/>
      <c r="D4" s="309"/>
      <c r="E4" s="309"/>
      <c r="F4" s="616" t="s">
        <v>519</v>
      </c>
      <c r="G4" s="616"/>
      <c r="H4" s="616"/>
      <c r="I4" s="617" t="s">
        <v>110</v>
      </c>
      <c r="J4" s="618"/>
      <c r="K4" s="312" t="s">
        <v>521</v>
      </c>
      <c r="L4" s="313"/>
      <c r="M4" s="313"/>
      <c r="N4" s="314"/>
      <c r="O4" s="311"/>
      <c r="P4" s="619" t="s">
        <v>518</v>
      </c>
      <c r="Q4" s="574"/>
      <c r="R4" s="574"/>
      <c r="S4" s="611"/>
      <c r="T4" s="609"/>
      <c r="U4" s="610"/>
      <c r="V4" s="610"/>
      <c r="W4" s="611"/>
      <c r="X4" s="614"/>
      <c r="Y4" s="615"/>
    </row>
    <row r="5" spans="2:25" ht="15" customHeight="1" x14ac:dyDescent="0.15">
      <c r="B5" s="316" t="s">
        <v>193</v>
      </c>
      <c r="C5" s="583" t="s">
        <v>194</v>
      </c>
      <c r="D5" s="584"/>
      <c r="E5" s="585" t="s">
        <v>195</v>
      </c>
      <c r="F5" s="585" t="s">
        <v>196</v>
      </c>
      <c r="G5" s="587" t="s">
        <v>197</v>
      </c>
      <c r="H5" s="588"/>
      <c r="I5" s="367" t="s">
        <v>198</v>
      </c>
      <c r="J5" s="378"/>
      <c r="K5" s="378"/>
      <c r="L5" s="378"/>
      <c r="M5" s="378"/>
      <c r="N5" s="379"/>
      <c r="O5" s="192" t="s">
        <v>199</v>
      </c>
      <c r="P5" s="567" t="s">
        <v>200</v>
      </c>
      <c r="Q5" s="591"/>
      <c r="R5" s="591"/>
      <c r="S5" s="592"/>
      <c r="T5" s="587" t="s">
        <v>201</v>
      </c>
      <c r="U5" s="595"/>
      <c r="V5" s="595"/>
      <c r="W5" s="595"/>
      <c r="X5" s="588"/>
      <c r="Y5" s="597" t="s">
        <v>202</v>
      </c>
    </row>
    <row r="6" spans="2:25" ht="15" customHeight="1" x14ac:dyDescent="0.15">
      <c r="B6" s="316"/>
      <c r="C6" s="583"/>
      <c r="D6" s="584"/>
      <c r="E6" s="585"/>
      <c r="F6" s="585"/>
      <c r="G6" s="589"/>
      <c r="H6" s="590"/>
      <c r="I6" s="308"/>
      <c r="J6" s="309"/>
      <c r="K6" s="309"/>
      <c r="L6" s="309"/>
      <c r="M6" s="309"/>
      <c r="N6" s="310"/>
      <c r="O6" s="193">
        <v>44100</v>
      </c>
      <c r="P6" s="568"/>
      <c r="Q6" s="593"/>
      <c r="R6" s="593"/>
      <c r="S6" s="594"/>
      <c r="T6" s="589"/>
      <c r="U6" s="596"/>
      <c r="V6" s="596"/>
      <c r="W6" s="596"/>
      <c r="X6" s="590"/>
      <c r="Y6" s="585"/>
    </row>
    <row r="7" spans="2:25" ht="16.149999999999999" customHeight="1" x14ac:dyDescent="0.15">
      <c r="B7" s="316"/>
      <c r="C7" s="583"/>
      <c r="D7" s="584"/>
      <c r="E7" s="585"/>
      <c r="F7" s="585"/>
      <c r="G7" s="542" t="s">
        <v>203</v>
      </c>
      <c r="H7" s="542" t="s">
        <v>204</v>
      </c>
      <c r="I7" s="600" t="s">
        <v>205</v>
      </c>
      <c r="J7" s="600" t="s">
        <v>206</v>
      </c>
      <c r="K7" s="581"/>
      <c r="L7" s="581"/>
      <c r="M7" s="601" t="s">
        <v>207</v>
      </c>
      <c r="N7" s="602" t="s">
        <v>208</v>
      </c>
      <c r="O7" s="600" t="s">
        <v>209</v>
      </c>
      <c r="P7" s="349" t="s">
        <v>210</v>
      </c>
      <c r="Q7" s="581"/>
      <c r="R7" s="542" t="s">
        <v>211</v>
      </c>
      <c r="S7" s="542" t="s">
        <v>212</v>
      </c>
      <c r="T7" s="582" t="s">
        <v>213</v>
      </c>
      <c r="U7" s="542" t="s">
        <v>214</v>
      </c>
      <c r="V7" s="581"/>
      <c r="W7" s="581"/>
      <c r="X7" s="581"/>
      <c r="Y7" s="585"/>
    </row>
    <row r="8" spans="2:25" ht="16.149999999999999" customHeight="1" x14ac:dyDescent="0.15">
      <c r="B8" s="316"/>
      <c r="C8" s="308"/>
      <c r="D8" s="310"/>
      <c r="E8" s="586"/>
      <c r="F8" s="586"/>
      <c r="G8" s="599"/>
      <c r="H8" s="599"/>
      <c r="I8" s="581"/>
      <c r="J8" s="581"/>
      <c r="K8" s="581"/>
      <c r="L8" s="581"/>
      <c r="M8" s="581"/>
      <c r="N8" s="581"/>
      <c r="O8" s="581"/>
      <c r="P8" s="194" t="s">
        <v>215</v>
      </c>
      <c r="Q8" s="194" t="s">
        <v>216</v>
      </c>
      <c r="R8" s="581"/>
      <c r="S8" s="581"/>
      <c r="T8" s="581"/>
      <c r="U8" s="581"/>
      <c r="V8" s="581"/>
      <c r="W8" s="581"/>
      <c r="X8" s="581"/>
      <c r="Y8" s="598"/>
    </row>
    <row r="9" spans="2:25" ht="15.75" customHeight="1" x14ac:dyDescent="0.15">
      <c r="B9" s="316"/>
      <c r="C9" s="577" t="s">
        <v>509</v>
      </c>
      <c r="D9" s="578"/>
      <c r="E9" s="151">
        <v>1</v>
      </c>
      <c r="F9" s="240">
        <v>0</v>
      </c>
      <c r="G9" s="204" t="s">
        <v>533</v>
      </c>
      <c r="H9" s="204" t="s">
        <v>534</v>
      </c>
      <c r="I9" s="204" t="s">
        <v>441</v>
      </c>
      <c r="J9" s="290" t="s">
        <v>447</v>
      </c>
      <c r="K9" s="290"/>
      <c r="L9" s="290"/>
      <c r="M9" s="204" t="s">
        <v>496</v>
      </c>
      <c r="N9" s="204" t="s">
        <v>535</v>
      </c>
      <c r="O9" s="204" t="s">
        <v>536</v>
      </c>
      <c r="P9" s="204" t="s">
        <v>496</v>
      </c>
      <c r="Q9" s="204" t="s">
        <v>537</v>
      </c>
      <c r="R9" s="204" t="s">
        <v>538</v>
      </c>
      <c r="S9" s="204" t="s">
        <v>538</v>
      </c>
      <c r="T9" s="204" t="s">
        <v>539</v>
      </c>
      <c r="U9" s="290" t="s">
        <v>496</v>
      </c>
      <c r="V9" s="579"/>
      <c r="W9" s="579"/>
      <c r="X9" s="579"/>
      <c r="Y9" s="204" t="s">
        <v>540</v>
      </c>
    </row>
    <row r="10" spans="2:25" ht="15.95" customHeight="1" x14ac:dyDescent="0.15">
      <c r="B10" s="316"/>
      <c r="C10" s="577">
        <v>1</v>
      </c>
      <c r="D10" s="578"/>
      <c r="E10" s="151">
        <v>1</v>
      </c>
      <c r="F10" s="240">
        <v>3.85</v>
      </c>
      <c r="G10" s="204" t="s">
        <v>533</v>
      </c>
      <c r="H10" s="204" t="s">
        <v>541</v>
      </c>
      <c r="I10" s="204" t="s">
        <v>542</v>
      </c>
      <c r="J10" s="290" t="s">
        <v>414</v>
      </c>
      <c r="K10" s="290"/>
      <c r="L10" s="290"/>
      <c r="M10" s="204" t="s">
        <v>543</v>
      </c>
      <c r="N10" s="204" t="s">
        <v>544</v>
      </c>
      <c r="O10" s="204" t="s">
        <v>536</v>
      </c>
      <c r="P10" s="204" t="s">
        <v>496</v>
      </c>
      <c r="Q10" s="204" t="s">
        <v>536</v>
      </c>
      <c r="R10" s="204" t="s">
        <v>538</v>
      </c>
      <c r="S10" s="204" t="s">
        <v>545</v>
      </c>
      <c r="T10" s="204" t="s">
        <v>546</v>
      </c>
      <c r="U10" s="290" t="s">
        <v>547</v>
      </c>
      <c r="V10" s="579"/>
      <c r="W10" s="579"/>
      <c r="X10" s="579"/>
      <c r="Y10" s="239" t="s">
        <v>548</v>
      </c>
    </row>
    <row r="11" spans="2:25" ht="15.95" customHeight="1" x14ac:dyDescent="0.15">
      <c r="B11" s="316"/>
      <c r="C11" s="577">
        <v>1</v>
      </c>
      <c r="D11" s="578"/>
      <c r="E11" s="151">
        <v>2</v>
      </c>
      <c r="F11" s="240">
        <v>10</v>
      </c>
      <c r="G11" s="204" t="s">
        <v>533</v>
      </c>
      <c r="H11" s="204" t="s">
        <v>549</v>
      </c>
      <c r="I11" s="204" t="s">
        <v>542</v>
      </c>
      <c r="J11" s="290" t="s">
        <v>423</v>
      </c>
      <c r="K11" s="290"/>
      <c r="L11" s="290"/>
      <c r="M11" s="204" t="s">
        <v>550</v>
      </c>
      <c r="N11" s="204" t="s">
        <v>550</v>
      </c>
      <c r="O11" s="204" t="s">
        <v>536</v>
      </c>
      <c r="P11" s="204" t="s">
        <v>496</v>
      </c>
      <c r="Q11" s="204" t="s">
        <v>536</v>
      </c>
      <c r="R11" s="204" t="s">
        <v>538</v>
      </c>
      <c r="S11" s="204" t="s">
        <v>545</v>
      </c>
      <c r="T11" s="204" t="s">
        <v>546</v>
      </c>
      <c r="U11" s="290" t="s">
        <v>547</v>
      </c>
      <c r="V11" s="579"/>
      <c r="W11" s="579"/>
      <c r="X11" s="579"/>
      <c r="Y11" s="204"/>
    </row>
    <row r="12" spans="2:25" ht="15.95" customHeight="1" x14ac:dyDescent="0.15">
      <c r="B12" s="316"/>
      <c r="C12" s="577">
        <v>1</v>
      </c>
      <c r="D12" s="578"/>
      <c r="E12" s="151">
        <v>3</v>
      </c>
      <c r="F12" s="240">
        <v>10</v>
      </c>
      <c r="G12" s="204" t="s">
        <v>533</v>
      </c>
      <c r="H12" s="204" t="s">
        <v>549</v>
      </c>
      <c r="I12" s="204" t="s">
        <v>542</v>
      </c>
      <c r="J12" s="290" t="s">
        <v>423</v>
      </c>
      <c r="K12" s="290"/>
      <c r="L12" s="290"/>
      <c r="M12" s="204" t="s">
        <v>551</v>
      </c>
      <c r="N12" s="204" t="s">
        <v>551</v>
      </c>
      <c r="O12" s="204" t="s">
        <v>536</v>
      </c>
      <c r="P12" s="204" t="s">
        <v>496</v>
      </c>
      <c r="Q12" s="204" t="s">
        <v>536</v>
      </c>
      <c r="R12" s="204" t="s">
        <v>538</v>
      </c>
      <c r="S12" s="204" t="s">
        <v>545</v>
      </c>
      <c r="T12" s="204" t="s">
        <v>546</v>
      </c>
      <c r="U12" s="290" t="s">
        <v>547</v>
      </c>
      <c r="V12" s="579"/>
      <c r="W12" s="579"/>
      <c r="X12" s="579"/>
      <c r="Y12" s="204"/>
    </row>
    <row r="13" spans="2:25" ht="15.95" customHeight="1" x14ac:dyDescent="0.15">
      <c r="B13" s="316"/>
      <c r="C13" s="577">
        <v>1</v>
      </c>
      <c r="D13" s="578"/>
      <c r="E13" s="151">
        <v>4</v>
      </c>
      <c r="F13" s="240">
        <v>10</v>
      </c>
      <c r="G13" s="204" t="s">
        <v>533</v>
      </c>
      <c r="H13" s="204" t="s">
        <v>552</v>
      </c>
      <c r="I13" s="204" t="s">
        <v>542</v>
      </c>
      <c r="J13" s="290" t="s">
        <v>414</v>
      </c>
      <c r="K13" s="290"/>
      <c r="L13" s="290"/>
      <c r="M13" s="204" t="s">
        <v>553</v>
      </c>
      <c r="N13" s="204" t="s">
        <v>553</v>
      </c>
      <c r="O13" s="204" t="s">
        <v>554</v>
      </c>
      <c r="P13" s="204" t="s">
        <v>496</v>
      </c>
      <c r="Q13" s="204" t="s">
        <v>537</v>
      </c>
      <c r="R13" s="204" t="s">
        <v>538</v>
      </c>
      <c r="S13" s="204" t="s">
        <v>538</v>
      </c>
      <c r="T13" s="204" t="s">
        <v>555</v>
      </c>
      <c r="U13" s="290" t="s">
        <v>556</v>
      </c>
      <c r="V13" s="579"/>
      <c r="W13" s="579"/>
      <c r="X13" s="579"/>
      <c r="Y13" s="204"/>
    </row>
    <row r="14" spans="2:25" ht="15.95" customHeight="1" x14ac:dyDescent="0.15">
      <c r="B14" s="316"/>
      <c r="C14" s="577">
        <v>1</v>
      </c>
      <c r="D14" s="578"/>
      <c r="E14" s="151">
        <v>5</v>
      </c>
      <c r="F14" s="240">
        <v>0.03</v>
      </c>
      <c r="G14" s="204" t="s">
        <v>557</v>
      </c>
      <c r="H14" s="204" t="s">
        <v>558</v>
      </c>
      <c r="I14" s="204"/>
      <c r="J14" s="290" t="s">
        <v>447</v>
      </c>
      <c r="K14" s="290"/>
      <c r="L14" s="290"/>
      <c r="M14" s="204" t="s">
        <v>559</v>
      </c>
      <c r="N14" s="204" t="s">
        <v>559</v>
      </c>
      <c r="O14" s="195" t="s">
        <v>537</v>
      </c>
      <c r="P14" s="195"/>
      <c r="Q14" s="195"/>
      <c r="R14" s="204" t="s">
        <v>538</v>
      </c>
      <c r="S14" s="204" t="s">
        <v>538</v>
      </c>
      <c r="T14" s="204"/>
      <c r="U14" s="290" t="s">
        <v>496</v>
      </c>
      <c r="V14" s="579"/>
      <c r="W14" s="579"/>
      <c r="X14" s="579"/>
      <c r="Y14" s="204"/>
    </row>
    <row r="15" spans="2:25" ht="15.95" customHeight="1" x14ac:dyDescent="0.15">
      <c r="B15" s="316"/>
      <c r="C15" s="577">
        <v>2</v>
      </c>
      <c r="D15" s="578"/>
      <c r="E15" s="151">
        <v>1</v>
      </c>
      <c r="F15" s="240">
        <v>20.5</v>
      </c>
      <c r="G15" s="204" t="s">
        <v>533</v>
      </c>
      <c r="H15" s="204" t="s">
        <v>549</v>
      </c>
      <c r="I15" s="204" t="s">
        <v>542</v>
      </c>
      <c r="J15" s="290" t="s">
        <v>423</v>
      </c>
      <c r="K15" s="290"/>
      <c r="L15" s="290"/>
      <c r="M15" s="204" t="s">
        <v>560</v>
      </c>
      <c r="N15" s="204" t="s">
        <v>560</v>
      </c>
      <c r="O15" s="195" t="s">
        <v>516</v>
      </c>
      <c r="P15" s="195" t="s">
        <v>496</v>
      </c>
      <c r="Q15" s="195" t="s">
        <v>537</v>
      </c>
      <c r="R15" s="204" t="s">
        <v>538</v>
      </c>
      <c r="S15" s="204" t="s">
        <v>538</v>
      </c>
      <c r="T15" s="204" t="s">
        <v>555</v>
      </c>
      <c r="U15" s="290" t="s">
        <v>561</v>
      </c>
      <c r="V15" s="579"/>
      <c r="W15" s="579"/>
      <c r="X15" s="579"/>
      <c r="Y15" s="204"/>
    </row>
    <row r="16" spans="2:25" ht="15.95" customHeight="1" x14ac:dyDescent="0.15">
      <c r="B16" s="316"/>
      <c r="C16" s="577">
        <v>2</v>
      </c>
      <c r="D16" s="578"/>
      <c r="E16" s="151">
        <v>2</v>
      </c>
      <c r="F16" s="240">
        <v>20.5</v>
      </c>
      <c r="G16" s="204" t="s">
        <v>533</v>
      </c>
      <c r="H16" s="204" t="s">
        <v>549</v>
      </c>
      <c r="I16" s="204" t="s">
        <v>542</v>
      </c>
      <c r="J16" s="290" t="s">
        <v>414</v>
      </c>
      <c r="K16" s="290"/>
      <c r="L16" s="290"/>
      <c r="M16" s="204" t="s">
        <v>562</v>
      </c>
      <c r="N16" s="204" t="s">
        <v>562</v>
      </c>
      <c r="O16" s="195" t="s">
        <v>516</v>
      </c>
      <c r="P16" s="195" t="s">
        <v>496</v>
      </c>
      <c r="Q16" s="195" t="s">
        <v>537</v>
      </c>
      <c r="R16" s="204" t="s">
        <v>538</v>
      </c>
      <c r="S16" s="204" t="s">
        <v>538</v>
      </c>
      <c r="T16" s="204" t="s">
        <v>555</v>
      </c>
      <c r="U16" s="290" t="s">
        <v>561</v>
      </c>
      <c r="V16" s="579"/>
      <c r="W16" s="579"/>
      <c r="X16" s="579"/>
      <c r="Y16" s="204"/>
    </row>
    <row r="17" spans="2:25" ht="15.95" customHeight="1" x14ac:dyDescent="0.15">
      <c r="B17" s="316"/>
      <c r="C17" s="577">
        <v>2</v>
      </c>
      <c r="D17" s="578"/>
      <c r="E17" s="151">
        <v>3</v>
      </c>
      <c r="F17" s="240">
        <v>20.5</v>
      </c>
      <c r="G17" s="204" t="s">
        <v>533</v>
      </c>
      <c r="H17" s="204" t="s">
        <v>549</v>
      </c>
      <c r="I17" s="204" t="s">
        <v>542</v>
      </c>
      <c r="J17" s="372" t="s">
        <v>414</v>
      </c>
      <c r="K17" s="580"/>
      <c r="L17" s="344"/>
      <c r="M17" s="204" t="s">
        <v>563</v>
      </c>
      <c r="N17" s="204" t="s">
        <v>563</v>
      </c>
      <c r="O17" s="195" t="s">
        <v>516</v>
      </c>
      <c r="P17" s="195" t="s">
        <v>496</v>
      </c>
      <c r="Q17" s="195" t="s">
        <v>537</v>
      </c>
      <c r="R17" s="204" t="s">
        <v>538</v>
      </c>
      <c r="S17" s="204" t="s">
        <v>538</v>
      </c>
      <c r="T17" s="204" t="s">
        <v>555</v>
      </c>
      <c r="U17" s="372" t="s">
        <v>561</v>
      </c>
      <c r="V17" s="580"/>
      <c r="W17" s="580"/>
      <c r="X17" s="344"/>
      <c r="Y17" s="204"/>
    </row>
    <row r="18" spans="2:25" ht="15.95" customHeight="1" x14ac:dyDescent="0.15">
      <c r="B18" s="316"/>
      <c r="C18" s="577">
        <v>2</v>
      </c>
      <c r="D18" s="578"/>
      <c r="E18" s="151">
        <v>4</v>
      </c>
      <c r="F18" s="240">
        <v>10</v>
      </c>
      <c r="G18" s="204" t="s">
        <v>533</v>
      </c>
      <c r="H18" s="204" t="s">
        <v>552</v>
      </c>
      <c r="I18" s="204" t="s">
        <v>542</v>
      </c>
      <c r="J18" s="372" t="s">
        <v>406</v>
      </c>
      <c r="K18" s="580"/>
      <c r="L18" s="344"/>
      <c r="M18" s="204" t="s">
        <v>564</v>
      </c>
      <c r="N18" s="204" t="s">
        <v>565</v>
      </c>
      <c r="O18" s="195" t="s">
        <v>536</v>
      </c>
      <c r="P18" s="195" t="s">
        <v>496</v>
      </c>
      <c r="Q18" s="195" t="s">
        <v>537</v>
      </c>
      <c r="R18" s="204" t="s">
        <v>538</v>
      </c>
      <c r="S18" s="204" t="s">
        <v>538</v>
      </c>
      <c r="T18" s="204" t="s">
        <v>555</v>
      </c>
      <c r="U18" s="372" t="s">
        <v>556</v>
      </c>
      <c r="V18" s="580"/>
      <c r="W18" s="580"/>
      <c r="X18" s="344"/>
      <c r="Y18" s="204"/>
    </row>
    <row r="19" spans="2:25" ht="15.95" customHeight="1" x14ac:dyDescent="0.15">
      <c r="B19" s="316"/>
      <c r="C19" s="577">
        <v>2</v>
      </c>
      <c r="D19" s="578"/>
      <c r="E19" s="151">
        <v>5</v>
      </c>
      <c r="F19" s="240">
        <v>20.5</v>
      </c>
      <c r="G19" s="204" t="s">
        <v>533</v>
      </c>
      <c r="H19" s="204" t="s">
        <v>552</v>
      </c>
      <c r="I19" s="204" t="s">
        <v>542</v>
      </c>
      <c r="J19" s="372" t="s">
        <v>414</v>
      </c>
      <c r="K19" s="580"/>
      <c r="L19" s="344"/>
      <c r="M19" s="204" t="s">
        <v>566</v>
      </c>
      <c r="N19" s="204" t="s">
        <v>567</v>
      </c>
      <c r="O19" s="195" t="s">
        <v>554</v>
      </c>
      <c r="P19" s="195" t="s">
        <v>496</v>
      </c>
      <c r="Q19" s="195" t="s">
        <v>536</v>
      </c>
      <c r="R19" s="204" t="s">
        <v>538</v>
      </c>
      <c r="S19" s="204" t="s">
        <v>545</v>
      </c>
      <c r="T19" s="204" t="s">
        <v>546</v>
      </c>
      <c r="U19" s="372" t="s">
        <v>547</v>
      </c>
      <c r="V19" s="580"/>
      <c r="W19" s="580"/>
      <c r="X19" s="344"/>
      <c r="Y19" s="204" t="s">
        <v>660</v>
      </c>
    </row>
    <row r="20" spans="2:25" ht="15.95" customHeight="1" x14ac:dyDescent="0.15">
      <c r="B20" s="316"/>
      <c r="C20" s="577">
        <v>2</v>
      </c>
      <c r="D20" s="578"/>
      <c r="E20" s="151">
        <v>6</v>
      </c>
      <c r="F20" s="240">
        <v>19.260000000000002</v>
      </c>
      <c r="G20" s="204" t="s">
        <v>533</v>
      </c>
      <c r="H20" s="204" t="s">
        <v>568</v>
      </c>
      <c r="I20" s="204" t="s">
        <v>542</v>
      </c>
      <c r="J20" s="372" t="s">
        <v>423</v>
      </c>
      <c r="K20" s="580"/>
      <c r="L20" s="344"/>
      <c r="M20" s="204" t="s">
        <v>569</v>
      </c>
      <c r="N20" s="204" t="s">
        <v>497</v>
      </c>
      <c r="O20" s="195" t="s">
        <v>497</v>
      </c>
      <c r="P20" s="195" t="s">
        <v>570</v>
      </c>
      <c r="Q20" s="195" t="s">
        <v>536</v>
      </c>
      <c r="R20" s="204" t="s">
        <v>538</v>
      </c>
      <c r="S20" s="204" t="s">
        <v>545</v>
      </c>
      <c r="T20" s="204" t="s">
        <v>539</v>
      </c>
      <c r="U20" s="290" t="s">
        <v>496</v>
      </c>
      <c r="V20" s="579"/>
      <c r="W20" s="579"/>
      <c r="X20" s="579"/>
      <c r="Y20" s="204" t="s">
        <v>571</v>
      </c>
    </row>
    <row r="21" spans="2:25" ht="15.95" customHeight="1" x14ac:dyDescent="0.15">
      <c r="B21" s="316"/>
      <c r="C21" s="577">
        <v>3</v>
      </c>
      <c r="D21" s="578"/>
      <c r="E21" s="151">
        <v>1</v>
      </c>
      <c r="F21" s="240">
        <v>30.9</v>
      </c>
      <c r="G21" s="204" t="s">
        <v>533</v>
      </c>
      <c r="H21" s="204" t="s">
        <v>549</v>
      </c>
      <c r="I21" s="204" t="s">
        <v>542</v>
      </c>
      <c r="J21" s="290" t="s">
        <v>423</v>
      </c>
      <c r="K21" s="290"/>
      <c r="L21" s="290"/>
      <c r="M21" s="204" t="s">
        <v>572</v>
      </c>
      <c r="N21" s="204" t="s">
        <v>572</v>
      </c>
      <c r="O21" s="195" t="s">
        <v>536</v>
      </c>
      <c r="P21" s="195" t="s">
        <v>496</v>
      </c>
      <c r="Q21" s="195" t="s">
        <v>536</v>
      </c>
      <c r="R21" s="204" t="s">
        <v>538</v>
      </c>
      <c r="S21" s="204" t="s">
        <v>545</v>
      </c>
      <c r="T21" s="204" t="s">
        <v>546</v>
      </c>
      <c r="U21" s="290" t="s">
        <v>547</v>
      </c>
      <c r="V21" s="579"/>
      <c r="W21" s="579"/>
      <c r="X21" s="579"/>
      <c r="Y21" s="204"/>
    </row>
    <row r="22" spans="2:25" ht="15.95" customHeight="1" x14ac:dyDescent="0.15">
      <c r="B22" s="316"/>
      <c r="C22" s="577">
        <v>3</v>
      </c>
      <c r="D22" s="578"/>
      <c r="E22" s="151">
        <v>2</v>
      </c>
      <c r="F22" s="240">
        <v>31</v>
      </c>
      <c r="G22" s="204" t="s">
        <v>533</v>
      </c>
      <c r="H22" s="204" t="s">
        <v>549</v>
      </c>
      <c r="I22" s="204" t="s">
        <v>542</v>
      </c>
      <c r="J22" s="290" t="s">
        <v>414</v>
      </c>
      <c r="K22" s="290"/>
      <c r="L22" s="290"/>
      <c r="M22" s="204" t="s">
        <v>544</v>
      </c>
      <c r="N22" s="204" t="s">
        <v>544</v>
      </c>
      <c r="O22" s="204" t="s">
        <v>554</v>
      </c>
      <c r="P22" s="204" t="s">
        <v>496</v>
      </c>
      <c r="Q22" s="204" t="s">
        <v>537</v>
      </c>
      <c r="R22" s="204" t="s">
        <v>538</v>
      </c>
      <c r="S22" s="204" t="s">
        <v>538</v>
      </c>
      <c r="T22" s="204" t="s">
        <v>555</v>
      </c>
      <c r="U22" s="290" t="s">
        <v>561</v>
      </c>
      <c r="V22" s="579"/>
      <c r="W22" s="579"/>
      <c r="X22" s="579"/>
      <c r="Y22" s="204"/>
    </row>
    <row r="23" spans="2:25" ht="15.95" customHeight="1" x14ac:dyDescent="0.15">
      <c r="B23" s="316"/>
      <c r="C23" s="577">
        <v>3</v>
      </c>
      <c r="D23" s="578"/>
      <c r="E23" s="151">
        <v>3</v>
      </c>
      <c r="F23" s="240">
        <v>31</v>
      </c>
      <c r="G23" s="204" t="s">
        <v>533</v>
      </c>
      <c r="H23" s="204" t="s">
        <v>549</v>
      </c>
      <c r="I23" s="204" t="s">
        <v>542</v>
      </c>
      <c r="J23" s="290" t="s">
        <v>414</v>
      </c>
      <c r="K23" s="290"/>
      <c r="L23" s="290"/>
      <c r="M23" s="204" t="s">
        <v>573</v>
      </c>
      <c r="N23" s="204" t="s">
        <v>573</v>
      </c>
      <c r="O23" s="204" t="s">
        <v>554</v>
      </c>
      <c r="P23" s="204" t="s">
        <v>496</v>
      </c>
      <c r="Q23" s="204" t="s">
        <v>537</v>
      </c>
      <c r="R23" s="204" t="s">
        <v>538</v>
      </c>
      <c r="S23" s="204" t="s">
        <v>538</v>
      </c>
      <c r="T23" s="204" t="s">
        <v>555</v>
      </c>
      <c r="U23" s="290" t="s">
        <v>561</v>
      </c>
      <c r="V23" s="579"/>
      <c r="W23" s="579"/>
      <c r="X23" s="579"/>
      <c r="Y23" s="204"/>
    </row>
    <row r="24" spans="2:25" ht="15.95" customHeight="1" x14ac:dyDescent="0.15">
      <c r="B24" s="316"/>
      <c r="C24" s="577">
        <v>3</v>
      </c>
      <c r="D24" s="578"/>
      <c r="E24" s="151">
        <v>4</v>
      </c>
      <c r="F24" s="240">
        <v>20.5</v>
      </c>
      <c r="G24" s="204" t="s">
        <v>533</v>
      </c>
      <c r="H24" s="204" t="s">
        <v>574</v>
      </c>
      <c r="I24" s="204" t="s">
        <v>542</v>
      </c>
      <c r="J24" s="290" t="s">
        <v>423</v>
      </c>
      <c r="K24" s="290"/>
      <c r="L24" s="290"/>
      <c r="M24" s="204" t="s">
        <v>575</v>
      </c>
      <c r="N24" s="204" t="s">
        <v>576</v>
      </c>
      <c r="O24" s="204" t="s">
        <v>497</v>
      </c>
      <c r="P24" s="204" t="s">
        <v>496</v>
      </c>
      <c r="Q24" s="204" t="s">
        <v>536</v>
      </c>
      <c r="R24" s="204" t="s">
        <v>538</v>
      </c>
      <c r="S24" s="204" t="s">
        <v>545</v>
      </c>
      <c r="T24" s="204" t="s">
        <v>539</v>
      </c>
      <c r="U24" s="290" t="s">
        <v>496</v>
      </c>
      <c r="V24" s="579"/>
      <c r="W24" s="579"/>
      <c r="X24" s="579"/>
      <c r="Y24" s="204"/>
    </row>
    <row r="25" spans="2:25" ht="15.95" customHeight="1" x14ac:dyDescent="0.15">
      <c r="B25" s="316"/>
      <c r="C25" s="577">
        <v>4</v>
      </c>
      <c r="D25" s="578"/>
      <c r="E25" s="151">
        <v>1</v>
      </c>
      <c r="F25" s="240">
        <v>35.82</v>
      </c>
      <c r="G25" s="204" t="s">
        <v>533</v>
      </c>
      <c r="H25" s="204" t="s">
        <v>577</v>
      </c>
      <c r="I25" s="204" t="s">
        <v>542</v>
      </c>
      <c r="J25" s="290" t="s">
        <v>414</v>
      </c>
      <c r="K25" s="290"/>
      <c r="L25" s="290"/>
      <c r="M25" s="204" t="s">
        <v>551</v>
      </c>
      <c r="N25" s="204" t="s">
        <v>551</v>
      </c>
      <c r="O25" s="204" t="s">
        <v>554</v>
      </c>
      <c r="P25" s="204" t="s">
        <v>496</v>
      </c>
      <c r="Q25" s="204" t="s">
        <v>516</v>
      </c>
      <c r="R25" s="204" t="s">
        <v>538</v>
      </c>
      <c r="S25" s="204" t="s">
        <v>591</v>
      </c>
      <c r="T25" s="204" t="s">
        <v>546</v>
      </c>
      <c r="U25" s="290" t="s">
        <v>591</v>
      </c>
      <c r="V25" s="579"/>
      <c r="W25" s="579"/>
      <c r="X25" s="579"/>
      <c r="Y25" s="204" t="s">
        <v>540</v>
      </c>
    </row>
    <row r="26" spans="2:25" ht="15.95" customHeight="1" x14ac:dyDescent="0.15">
      <c r="B26" s="316"/>
      <c r="C26" s="577">
        <v>4</v>
      </c>
      <c r="D26" s="578"/>
      <c r="E26" s="151">
        <v>2</v>
      </c>
      <c r="F26" s="240">
        <v>41.5</v>
      </c>
      <c r="G26" s="204" t="s">
        <v>533</v>
      </c>
      <c r="H26" s="204" t="s">
        <v>549</v>
      </c>
      <c r="I26" s="204" t="s">
        <v>542</v>
      </c>
      <c r="J26" s="290" t="s">
        <v>414</v>
      </c>
      <c r="K26" s="290"/>
      <c r="L26" s="290"/>
      <c r="M26" s="204" t="s">
        <v>578</v>
      </c>
      <c r="N26" s="204" t="s">
        <v>578</v>
      </c>
      <c r="O26" s="204" t="s">
        <v>554</v>
      </c>
      <c r="P26" s="204" t="s">
        <v>496</v>
      </c>
      <c r="Q26" s="204" t="s">
        <v>537</v>
      </c>
      <c r="R26" s="204" t="s">
        <v>538</v>
      </c>
      <c r="S26" s="204" t="s">
        <v>538</v>
      </c>
      <c r="T26" s="204" t="s">
        <v>555</v>
      </c>
      <c r="U26" s="290" t="s">
        <v>561</v>
      </c>
      <c r="V26" s="579"/>
      <c r="W26" s="579"/>
      <c r="X26" s="579"/>
      <c r="Y26" s="204"/>
    </row>
    <row r="27" spans="2:25" ht="15.95" customHeight="1" x14ac:dyDescent="0.15">
      <c r="B27" s="316"/>
      <c r="C27" s="577">
        <v>4</v>
      </c>
      <c r="D27" s="578"/>
      <c r="E27" s="151">
        <v>3</v>
      </c>
      <c r="F27" s="240">
        <v>39.01</v>
      </c>
      <c r="G27" s="204" t="s">
        <v>533</v>
      </c>
      <c r="H27" s="204" t="s">
        <v>568</v>
      </c>
      <c r="I27" s="204" t="s">
        <v>542</v>
      </c>
      <c r="J27" s="290" t="s">
        <v>423</v>
      </c>
      <c r="K27" s="290"/>
      <c r="L27" s="290"/>
      <c r="M27" s="204" t="s">
        <v>551</v>
      </c>
      <c r="N27" s="204" t="s">
        <v>551</v>
      </c>
      <c r="O27" s="204" t="s">
        <v>536</v>
      </c>
      <c r="P27" s="204" t="s">
        <v>496</v>
      </c>
      <c r="Q27" s="204" t="s">
        <v>536</v>
      </c>
      <c r="R27" s="204" t="s">
        <v>538</v>
      </c>
      <c r="S27" s="204" t="s">
        <v>545</v>
      </c>
      <c r="T27" s="204" t="s">
        <v>546</v>
      </c>
      <c r="U27" s="290" t="s">
        <v>547</v>
      </c>
      <c r="V27" s="579"/>
      <c r="W27" s="579"/>
      <c r="X27" s="579"/>
      <c r="Y27" s="204"/>
    </row>
    <row r="28" spans="2:25" ht="15.95" customHeight="1" x14ac:dyDescent="0.15">
      <c r="B28" s="316"/>
      <c r="C28" s="577">
        <v>4</v>
      </c>
      <c r="D28" s="578"/>
      <c r="E28" s="151">
        <v>4</v>
      </c>
      <c r="F28" s="240">
        <v>31</v>
      </c>
      <c r="G28" s="204" t="s">
        <v>533</v>
      </c>
      <c r="H28" s="204" t="s">
        <v>552</v>
      </c>
      <c r="I28" s="204" t="s">
        <v>542</v>
      </c>
      <c r="J28" s="290" t="s">
        <v>406</v>
      </c>
      <c r="K28" s="290"/>
      <c r="L28" s="290"/>
      <c r="M28" s="204" t="s">
        <v>579</v>
      </c>
      <c r="N28" s="204" t="s">
        <v>497</v>
      </c>
      <c r="O28" s="204" t="s">
        <v>497</v>
      </c>
      <c r="P28" s="204" t="s">
        <v>496</v>
      </c>
      <c r="Q28" s="204" t="s">
        <v>536</v>
      </c>
      <c r="R28" s="204" t="s">
        <v>538</v>
      </c>
      <c r="S28" s="204" t="s">
        <v>545</v>
      </c>
      <c r="T28" s="204" t="s">
        <v>539</v>
      </c>
      <c r="U28" s="290" t="s">
        <v>496</v>
      </c>
      <c r="V28" s="579"/>
      <c r="W28" s="579"/>
      <c r="X28" s="579"/>
      <c r="Y28" s="204"/>
    </row>
    <row r="29" spans="2:25" ht="15.95" customHeight="1" x14ac:dyDescent="0.15">
      <c r="B29" s="316"/>
      <c r="C29" s="577">
        <v>5</v>
      </c>
      <c r="D29" s="578"/>
      <c r="E29" s="151">
        <v>1</v>
      </c>
      <c r="F29" s="240">
        <v>51.8</v>
      </c>
      <c r="G29" s="204" t="s">
        <v>533</v>
      </c>
      <c r="H29" s="204" t="s">
        <v>574</v>
      </c>
      <c r="I29" s="204" t="s">
        <v>542</v>
      </c>
      <c r="J29" s="290" t="s">
        <v>414</v>
      </c>
      <c r="K29" s="290"/>
      <c r="L29" s="290"/>
      <c r="M29" s="204" t="s">
        <v>580</v>
      </c>
      <c r="N29" s="204" t="s">
        <v>580</v>
      </c>
      <c r="O29" s="204" t="s">
        <v>536</v>
      </c>
      <c r="P29" s="204" t="s">
        <v>496</v>
      </c>
      <c r="Q29" s="204" t="s">
        <v>536</v>
      </c>
      <c r="R29" s="204" t="s">
        <v>538</v>
      </c>
      <c r="S29" s="204" t="s">
        <v>545</v>
      </c>
      <c r="T29" s="204" t="s">
        <v>546</v>
      </c>
      <c r="U29" s="290" t="s">
        <v>547</v>
      </c>
      <c r="V29" s="579"/>
      <c r="W29" s="579"/>
      <c r="X29" s="579"/>
      <c r="Y29" s="204"/>
    </row>
    <row r="30" spans="2:25" ht="15.95" customHeight="1" x14ac:dyDescent="0.15">
      <c r="B30" s="316"/>
      <c r="C30" s="577">
        <v>5</v>
      </c>
      <c r="D30" s="578"/>
      <c r="E30" s="151">
        <v>2</v>
      </c>
      <c r="F30" s="240">
        <v>51.51</v>
      </c>
      <c r="G30" s="204" t="s">
        <v>557</v>
      </c>
      <c r="H30" s="204" t="s">
        <v>581</v>
      </c>
      <c r="I30" s="204"/>
      <c r="J30" s="290" t="s">
        <v>447</v>
      </c>
      <c r="K30" s="290"/>
      <c r="L30" s="290"/>
      <c r="M30" s="204" t="s">
        <v>582</v>
      </c>
      <c r="N30" s="204" t="s">
        <v>582</v>
      </c>
      <c r="O30" s="204" t="s">
        <v>536</v>
      </c>
      <c r="P30" s="204"/>
      <c r="Q30" s="204"/>
      <c r="R30" s="204" t="s">
        <v>538</v>
      </c>
      <c r="S30" s="204" t="s">
        <v>538</v>
      </c>
      <c r="T30" s="204"/>
      <c r="U30" s="290" t="s">
        <v>496</v>
      </c>
      <c r="V30" s="579"/>
      <c r="W30" s="579"/>
      <c r="X30" s="579"/>
      <c r="Y30" s="204"/>
    </row>
    <row r="31" spans="2:25" ht="15.95" customHeight="1" x14ac:dyDescent="0.15">
      <c r="B31" s="316"/>
      <c r="C31" s="577">
        <v>5</v>
      </c>
      <c r="D31" s="578"/>
      <c r="E31" s="151">
        <v>3</v>
      </c>
      <c r="F31" s="240">
        <v>51.51</v>
      </c>
      <c r="G31" s="204" t="s">
        <v>557</v>
      </c>
      <c r="H31" s="204" t="s">
        <v>581</v>
      </c>
      <c r="I31" s="204"/>
      <c r="J31" s="290" t="s">
        <v>447</v>
      </c>
      <c r="K31" s="290"/>
      <c r="L31" s="290"/>
      <c r="M31" s="204" t="s">
        <v>496</v>
      </c>
      <c r="N31" s="204" t="s">
        <v>583</v>
      </c>
      <c r="O31" s="204" t="s">
        <v>536</v>
      </c>
      <c r="P31" s="204"/>
      <c r="Q31" s="204"/>
      <c r="R31" s="204" t="s">
        <v>538</v>
      </c>
      <c r="S31" s="204" t="s">
        <v>538</v>
      </c>
      <c r="T31" s="204"/>
      <c r="U31" s="290" t="s">
        <v>496</v>
      </c>
      <c r="V31" s="579"/>
      <c r="W31" s="579"/>
      <c r="X31" s="579"/>
      <c r="Y31" s="204"/>
    </row>
    <row r="32" spans="2:25" ht="15.95" customHeight="1" x14ac:dyDescent="0.15">
      <c r="B32" s="316"/>
      <c r="C32" s="577">
        <v>5</v>
      </c>
      <c r="D32" s="578"/>
      <c r="E32" s="151">
        <v>4</v>
      </c>
      <c r="F32" s="240">
        <v>52</v>
      </c>
      <c r="G32" s="204" t="s">
        <v>533</v>
      </c>
      <c r="H32" s="204" t="s">
        <v>549</v>
      </c>
      <c r="I32" s="204" t="s">
        <v>542</v>
      </c>
      <c r="J32" s="290" t="s">
        <v>414</v>
      </c>
      <c r="K32" s="290"/>
      <c r="L32" s="290"/>
      <c r="M32" s="204" t="s">
        <v>584</v>
      </c>
      <c r="N32" s="204" t="s">
        <v>497</v>
      </c>
      <c r="O32" s="204" t="s">
        <v>497</v>
      </c>
      <c r="P32" s="204" t="s">
        <v>496</v>
      </c>
      <c r="Q32" s="204" t="s">
        <v>536</v>
      </c>
      <c r="R32" s="204" t="s">
        <v>538</v>
      </c>
      <c r="S32" s="204" t="s">
        <v>545</v>
      </c>
      <c r="T32" s="204" t="s">
        <v>539</v>
      </c>
      <c r="U32" s="290" t="s">
        <v>496</v>
      </c>
      <c r="V32" s="579"/>
      <c r="W32" s="579"/>
      <c r="X32" s="579"/>
      <c r="Y32" s="204"/>
    </row>
    <row r="33" spans="2:25" ht="15.95" customHeight="1" x14ac:dyDescent="0.15">
      <c r="B33" s="316"/>
      <c r="C33" s="577">
        <v>9</v>
      </c>
      <c r="D33" s="578"/>
      <c r="E33" s="151">
        <v>1</v>
      </c>
      <c r="F33" s="240">
        <v>87.3</v>
      </c>
      <c r="G33" s="204" t="s">
        <v>533</v>
      </c>
      <c r="H33" s="204" t="s">
        <v>585</v>
      </c>
      <c r="I33" s="204" t="s">
        <v>542</v>
      </c>
      <c r="J33" s="290" t="s">
        <v>423</v>
      </c>
      <c r="K33" s="290"/>
      <c r="L33" s="290"/>
      <c r="M33" s="204" t="s">
        <v>586</v>
      </c>
      <c r="N33" s="204" t="s">
        <v>586</v>
      </c>
      <c r="O33" s="204" t="s">
        <v>516</v>
      </c>
      <c r="P33" s="204" t="s">
        <v>496</v>
      </c>
      <c r="Q33" s="204" t="s">
        <v>537</v>
      </c>
      <c r="R33" s="204" t="s">
        <v>538</v>
      </c>
      <c r="S33" s="204" t="s">
        <v>538</v>
      </c>
      <c r="T33" s="204" t="s">
        <v>555</v>
      </c>
      <c r="U33" s="290" t="s">
        <v>561</v>
      </c>
      <c r="V33" s="579"/>
      <c r="W33" s="579"/>
      <c r="X33" s="579"/>
      <c r="Y33" s="204"/>
    </row>
    <row r="34" spans="2:25" ht="15.95" customHeight="1" x14ac:dyDescent="0.15">
      <c r="B34" s="316"/>
      <c r="C34" s="577">
        <v>9</v>
      </c>
      <c r="D34" s="578"/>
      <c r="E34" s="151">
        <v>2</v>
      </c>
      <c r="F34" s="240">
        <v>94.5</v>
      </c>
      <c r="G34" s="204" t="s">
        <v>533</v>
      </c>
      <c r="H34" s="204" t="s">
        <v>549</v>
      </c>
      <c r="I34" s="204" t="s">
        <v>542</v>
      </c>
      <c r="J34" s="290" t="s">
        <v>414</v>
      </c>
      <c r="K34" s="290"/>
      <c r="L34" s="290"/>
      <c r="M34" s="204" t="s">
        <v>587</v>
      </c>
      <c r="N34" s="204" t="s">
        <v>587</v>
      </c>
      <c r="O34" s="204" t="s">
        <v>554</v>
      </c>
      <c r="P34" s="204" t="s">
        <v>496</v>
      </c>
      <c r="Q34" s="204" t="s">
        <v>536</v>
      </c>
      <c r="R34" s="204" t="s">
        <v>538</v>
      </c>
      <c r="S34" s="204" t="s">
        <v>545</v>
      </c>
      <c r="T34" s="204" t="s">
        <v>546</v>
      </c>
      <c r="U34" s="290" t="s">
        <v>547</v>
      </c>
      <c r="V34" s="579"/>
      <c r="W34" s="579"/>
      <c r="X34" s="579"/>
      <c r="Y34" s="204" t="s">
        <v>540</v>
      </c>
    </row>
    <row r="35" spans="2:25" ht="15.95" customHeight="1" x14ac:dyDescent="0.15">
      <c r="B35" s="316"/>
      <c r="C35" s="577">
        <v>9</v>
      </c>
      <c r="D35" s="578"/>
      <c r="E35" s="151">
        <v>3</v>
      </c>
      <c r="F35" s="240">
        <v>87.33</v>
      </c>
      <c r="G35" s="204" t="s">
        <v>533</v>
      </c>
      <c r="H35" s="204" t="s">
        <v>568</v>
      </c>
      <c r="I35" s="204" t="s">
        <v>542</v>
      </c>
      <c r="J35" s="290" t="s">
        <v>423</v>
      </c>
      <c r="K35" s="290"/>
      <c r="L35" s="290"/>
      <c r="M35" s="204" t="s">
        <v>588</v>
      </c>
      <c r="N35" s="204" t="s">
        <v>588</v>
      </c>
      <c r="O35" s="204" t="s">
        <v>516</v>
      </c>
      <c r="P35" s="204" t="s">
        <v>496</v>
      </c>
      <c r="Q35" s="204" t="s">
        <v>537</v>
      </c>
      <c r="R35" s="204" t="s">
        <v>538</v>
      </c>
      <c r="S35" s="204" t="s">
        <v>538</v>
      </c>
      <c r="T35" s="204" t="s">
        <v>555</v>
      </c>
      <c r="U35" s="290" t="s">
        <v>556</v>
      </c>
      <c r="V35" s="579"/>
      <c r="W35" s="579"/>
      <c r="X35" s="579"/>
      <c r="Y35" s="204"/>
    </row>
    <row r="36" spans="2:25" ht="15.95" customHeight="1" x14ac:dyDescent="0.15">
      <c r="B36" s="316"/>
      <c r="C36" s="577">
        <v>9</v>
      </c>
      <c r="D36" s="578"/>
      <c r="E36" s="151">
        <v>4</v>
      </c>
      <c r="F36" s="240">
        <v>87.33</v>
      </c>
      <c r="G36" s="204" t="s">
        <v>533</v>
      </c>
      <c r="H36" s="204" t="s">
        <v>568</v>
      </c>
      <c r="I36" s="204" t="s">
        <v>542</v>
      </c>
      <c r="J36" s="290" t="s">
        <v>423</v>
      </c>
      <c r="K36" s="290"/>
      <c r="L36" s="290"/>
      <c r="M36" s="204" t="s">
        <v>589</v>
      </c>
      <c r="N36" s="204" t="s">
        <v>589</v>
      </c>
      <c r="O36" s="204" t="s">
        <v>516</v>
      </c>
      <c r="P36" s="204" t="s">
        <v>496</v>
      </c>
      <c r="Q36" s="204" t="s">
        <v>537</v>
      </c>
      <c r="R36" s="204" t="s">
        <v>538</v>
      </c>
      <c r="S36" s="204" t="s">
        <v>538</v>
      </c>
      <c r="T36" s="204" t="s">
        <v>555</v>
      </c>
      <c r="U36" s="290" t="s">
        <v>556</v>
      </c>
      <c r="V36" s="579"/>
      <c r="W36" s="579"/>
      <c r="X36" s="579"/>
      <c r="Y36" s="204"/>
    </row>
    <row r="37" spans="2:25" ht="15.95" customHeight="1" x14ac:dyDescent="0.15">
      <c r="B37" s="316"/>
      <c r="C37" s="577">
        <v>9</v>
      </c>
      <c r="D37" s="578"/>
      <c r="E37" s="151">
        <v>5</v>
      </c>
      <c r="F37" s="240">
        <v>92.53</v>
      </c>
      <c r="G37" s="204" t="s">
        <v>533</v>
      </c>
      <c r="H37" s="204" t="s">
        <v>577</v>
      </c>
      <c r="I37" s="204" t="s">
        <v>542</v>
      </c>
      <c r="J37" s="290" t="s">
        <v>414</v>
      </c>
      <c r="K37" s="290"/>
      <c r="L37" s="290"/>
      <c r="M37" s="204" t="s">
        <v>590</v>
      </c>
      <c r="N37" s="204" t="s">
        <v>580</v>
      </c>
      <c r="O37" s="204" t="s">
        <v>516</v>
      </c>
      <c r="P37" s="204" t="s">
        <v>496</v>
      </c>
      <c r="Q37" s="204" t="s">
        <v>516</v>
      </c>
      <c r="R37" s="204" t="s">
        <v>538</v>
      </c>
      <c r="S37" s="204" t="s">
        <v>591</v>
      </c>
      <c r="T37" s="204" t="s">
        <v>546</v>
      </c>
      <c r="U37" s="290" t="s">
        <v>591</v>
      </c>
      <c r="V37" s="579"/>
      <c r="W37" s="579"/>
      <c r="X37" s="579"/>
      <c r="Y37" s="204" t="s">
        <v>548</v>
      </c>
    </row>
    <row r="38" spans="2:25" ht="15.95" customHeight="1" x14ac:dyDescent="0.15">
      <c r="B38" s="316"/>
      <c r="C38" s="577">
        <v>9</v>
      </c>
      <c r="D38" s="578"/>
      <c r="E38" s="151">
        <v>6</v>
      </c>
      <c r="F38" s="240">
        <v>94.5</v>
      </c>
      <c r="G38" s="204" t="s">
        <v>533</v>
      </c>
      <c r="H38" s="204" t="s">
        <v>552</v>
      </c>
      <c r="I38" s="204" t="s">
        <v>542</v>
      </c>
      <c r="J38" s="290" t="s">
        <v>447</v>
      </c>
      <c r="K38" s="290"/>
      <c r="L38" s="290"/>
      <c r="M38" s="204" t="s">
        <v>592</v>
      </c>
      <c r="N38" s="204" t="s">
        <v>593</v>
      </c>
      <c r="O38" s="204" t="s">
        <v>537</v>
      </c>
      <c r="P38" s="204" t="s">
        <v>496</v>
      </c>
      <c r="Q38" s="204" t="s">
        <v>537</v>
      </c>
      <c r="R38" s="204" t="s">
        <v>538</v>
      </c>
      <c r="S38" s="204" t="s">
        <v>538</v>
      </c>
      <c r="T38" s="204" t="s">
        <v>555</v>
      </c>
      <c r="U38" s="290" t="s">
        <v>561</v>
      </c>
      <c r="V38" s="579"/>
      <c r="W38" s="579"/>
      <c r="X38" s="579"/>
      <c r="Y38" s="204"/>
    </row>
    <row r="39" spans="2:25" ht="15.95" customHeight="1" x14ac:dyDescent="0.15">
      <c r="B39" s="316"/>
      <c r="C39" s="577">
        <v>9</v>
      </c>
      <c r="D39" s="578"/>
      <c r="E39" s="151">
        <v>7</v>
      </c>
      <c r="F39" s="240">
        <v>87.8</v>
      </c>
      <c r="G39" s="204" t="s">
        <v>533</v>
      </c>
      <c r="H39" s="204" t="s">
        <v>585</v>
      </c>
      <c r="I39" s="204" t="s">
        <v>542</v>
      </c>
      <c r="J39" s="290" t="s">
        <v>423</v>
      </c>
      <c r="K39" s="290"/>
      <c r="L39" s="290"/>
      <c r="M39" s="204" t="s">
        <v>594</v>
      </c>
      <c r="N39" s="204" t="s">
        <v>497</v>
      </c>
      <c r="O39" s="204" t="s">
        <v>497</v>
      </c>
      <c r="P39" s="204" t="s">
        <v>496</v>
      </c>
      <c r="Q39" s="204" t="s">
        <v>536</v>
      </c>
      <c r="R39" s="204" t="s">
        <v>538</v>
      </c>
      <c r="S39" s="204" t="s">
        <v>545</v>
      </c>
      <c r="T39" s="204" t="s">
        <v>539</v>
      </c>
      <c r="U39" s="290" t="s">
        <v>496</v>
      </c>
      <c r="V39" s="579"/>
      <c r="W39" s="579"/>
      <c r="X39" s="579"/>
      <c r="Y39" s="204"/>
    </row>
    <row r="40" spans="2:25" ht="15.95" customHeight="1" x14ac:dyDescent="0.15">
      <c r="B40" s="316"/>
      <c r="C40" s="577">
        <v>9</v>
      </c>
      <c r="D40" s="578"/>
      <c r="E40" s="151">
        <v>8</v>
      </c>
      <c r="F40" s="240">
        <v>87.78</v>
      </c>
      <c r="G40" s="204" t="s">
        <v>533</v>
      </c>
      <c r="H40" s="204" t="s">
        <v>585</v>
      </c>
      <c r="I40" s="204" t="s">
        <v>542</v>
      </c>
      <c r="J40" s="290" t="s">
        <v>423</v>
      </c>
      <c r="K40" s="290"/>
      <c r="L40" s="290"/>
      <c r="M40" s="204" t="s">
        <v>594</v>
      </c>
      <c r="N40" s="204" t="s">
        <v>497</v>
      </c>
      <c r="O40" s="204" t="s">
        <v>497</v>
      </c>
      <c r="P40" s="204" t="s">
        <v>496</v>
      </c>
      <c r="Q40" s="204" t="s">
        <v>536</v>
      </c>
      <c r="R40" s="204" t="s">
        <v>538</v>
      </c>
      <c r="S40" s="204" t="s">
        <v>545</v>
      </c>
      <c r="T40" s="204" t="s">
        <v>539</v>
      </c>
      <c r="U40" s="290" t="s">
        <v>496</v>
      </c>
      <c r="V40" s="579"/>
      <c r="W40" s="579"/>
      <c r="X40" s="579"/>
      <c r="Y40" s="204"/>
    </row>
    <row r="41" spans="2:25" ht="15.95" customHeight="1" x14ac:dyDescent="0.15">
      <c r="B41" s="316"/>
      <c r="C41" s="577">
        <v>9</v>
      </c>
      <c r="D41" s="578"/>
      <c r="E41" s="151">
        <v>9</v>
      </c>
      <c r="F41" s="240">
        <v>87.78</v>
      </c>
      <c r="G41" s="204" t="s">
        <v>533</v>
      </c>
      <c r="H41" s="204" t="s">
        <v>585</v>
      </c>
      <c r="I41" s="204" t="s">
        <v>542</v>
      </c>
      <c r="J41" s="290" t="s">
        <v>414</v>
      </c>
      <c r="K41" s="290"/>
      <c r="L41" s="290"/>
      <c r="M41" s="204" t="s">
        <v>595</v>
      </c>
      <c r="N41" s="204" t="s">
        <v>497</v>
      </c>
      <c r="O41" s="204" t="s">
        <v>497</v>
      </c>
      <c r="P41" s="204" t="s">
        <v>496</v>
      </c>
      <c r="Q41" s="204" t="s">
        <v>536</v>
      </c>
      <c r="R41" s="204" t="s">
        <v>538</v>
      </c>
      <c r="S41" s="204" t="s">
        <v>545</v>
      </c>
      <c r="T41" s="204" t="s">
        <v>539</v>
      </c>
      <c r="U41" s="290" t="s">
        <v>496</v>
      </c>
      <c r="V41" s="579"/>
      <c r="W41" s="579"/>
      <c r="X41" s="579"/>
      <c r="Y41" s="204"/>
    </row>
    <row r="42" spans="2:25" ht="15.95" customHeight="1" x14ac:dyDescent="0.15">
      <c r="B42" s="376"/>
      <c r="C42" s="577">
        <v>9</v>
      </c>
      <c r="D42" s="578"/>
      <c r="E42" s="151">
        <v>10</v>
      </c>
      <c r="F42" s="240">
        <v>87.71</v>
      </c>
      <c r="G42" s="204" t="s">
        <v>533</v>
      </c>
      <c r="H42" s="204" t="s">
        <v>585</v>
      </c>
      <c r="I42" s="204" t="s">
        <v>542</v>
      </c>
      <c r="J42" s="290" t="s">
        <v>423</v>
      </c>
      <c r="K42" s="290"/>
      <c r="L42" s="290"/>
      <c r="M42" s="204" t="s">
        <v>596</v>
      </c>
      <c r="N42" s="204" t="s">
        <v>497</v>
      </c>
      <c r="O42" s="204" t="s">
        <v>497</v>
      </c>
      <c r="P42" s="204" t="s">
        <v>496</v>
      </c>
      <c r="Q42" s="204" t="s">
        <v>536</v>
      </c>
      <c r="R42" s="204" t="s">
        <v>538</v>
      </c>
      <c r="S42" s="204" t="s">
        <v>545</v>
      </c>
      <c r="T42" s="204" t="s">
        <v>539</v>
      </c>
      <c r="U42" s="290" t="s">
        <v>496</v>
      </c>
      <c r="V42" s="579"/>
      <c r="W42" s="579"/>
      <c r="X42" s="579"/>
      <c r="Y42" s="204"/>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38" t="s">
        <v>219</v>
      </c>
      <c r="D45" s="238"/>
      <c r="E45" s="238"/>
      <c r="F45" s="238"/>
      <c r="G45" s="238"/>
      <c r="H45" s="238"/>
      <c r="I45" s="238"/>
      <c r="J45" s="238"/>
      <c r="K45" s="238"/>
      <c r="L45" s="238"/>
      <c r="M45" s="238"/>
      <c r="N45" s="238"/>
      <c r="O45" s="238"/>
      <c r="P45" s="238"/>
      <c r="Q45" s="238"/>
      <c r="R45" s="238"/>
      <c r="S45" s="238"/>
      <c r="T45" s="238"/>
      <c r="U45" s="238"/>
      <c r="V45" s="238"/>
      <c r="W45" s="238"/>
      <c r="X45" s="238"/>
    </row>
    <row r="46" spans="2:25" ht="15.95" customHeight="1" x14ac:dyDescent="0.15">
      <c r="B46" s="238"/>
      <c r="C46" s="238" t="s">
        <v>220</v>
      </c>
      <c r="D46" s="238"/>
      <c r="E46" s="238"/>
      <c r="F46" s="238"/>
      <c r="G46" s="238"/>
      <c r="H46" s="238"/>
      <c r="I46" s="238"/>
      <c r="J46" s="238"/>
      <c r="K46" s="238"/>
      <c r="L46" s="238"/>
      <c r="M46" s="238"/>
      <c r="N46" s="238"/>
      <c r="O46" s="238"/>
      <c r="P46" s="238"/>
      <c r="Q46" s="238"/>
      <c r="R46" s="238"/>
      <c r="S46" s="238"/>
      <c r="T46" s="238"/>
      <c r="U46" s="238"/>
      <c r="V46" s="238"/>
      <c r="W46" s="238"/>
      <c r="X46" s="238"/>
    </row>
    <row r="47" spans="2:25" ht="15.95" customHeight="1" x14ac:dyDescent="0.15">
      <c r="B47" s="238"/>
      <c r="C47" s="238" t="s">
        <v>221</v>
      </c>
      <c r="D47" s="238"/>
      <c r="E47" s="238"/>
      <c r="F47" s="238"/>
      <c r="G47" s="238"/>
      <c r="H47" s="238"/>
      <c r="I47" s="238"/>
      <c r="J47" s="238"/>
      <c r="K47" s="238"/>
      <c r="L47" s="238"/>
      <c r="M47" s="238"/>
      <c r="N47" s="238"/>
      <c r="O47" s="238"/>
      <c r="P47" s="238"/>
      <c r="Q47" s="238"/>
      <c r="R47" s="238"/>
      <c r="S47" s="238"/>
      <c r="T47" s="238"/>
      <c r="U47" s="238"/>
      <c r="V47" s="238"/>
      <c r="W47" s="238"/>
      <c r="X47" s="238"/>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1"/>
  <dataValidations count="3">
    <dataValidation allowBlank="1" showInputMessage="1" showErrorMessage="1" prompt="覆工スパン毎に連番を記入。_x000a_数値で入力する。" sqref="E9:E42" xr:uid="{E8F11C8C-B0C7-46D3-AB49-4581DADEDEF9}"/>
    <dataValidation allowBlank="1" showInputMessage="1" showErrorMessage="1" prompt="前回の定期点検年月日を入力" sqref="O6" xr:uid="{ECA8BBE1-4B05-4457-AAF3-845C5740A0F5}"/>
    <dataValidation type="list" errorStyle="warning" allowBlank="1" showInputMessage="1" showErrorMessage="1" error="選択出来ません" sqref="H9:H42" xr:uid="{45C3889F-FA06-4BB5-B1FD-85EE5D0FE64A}">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443C9B2-BD2A-41E4-8905-8A4ED0458F2F}">
          <x14:formula1>
            <xm:f>'(参考)リスト'!$E$16:$E$27</xm:f>
          </x14:formula1>
          <xm:sqref>J9:L42</xm:sqref>
        </x14:dataValidation>
        <x14:dataValidation type="list" showInputMessage="1" showErrorMessage="1" xr:uid="{A28AC902-C713-43EB-99C8-552BCBB5490E}">
          <x14:formula1>
            <xm:f>'(参考)リスト'!$B$16:$B$21</xm:f>
          </x14:formula1>
          <xm:sqref>G9:G42</xm:sqref>
        </x14:dataValidation>
        <x14:dataValidation type="list" allowBlank="1" showInputMessage="1" showErrorMessage="1" xr:uid="{A65DCEAC-4A29-4AE4-8380-90FFFA328304}">
          <x14:formula1>
            <xm:f>'(参考)リスト'!$F$16:$F$21</xm:f>
          </x14:formula1>
          <xm:sqref>O9:Q42</xm:sqref>
        </x14:dataValidation>
        <x14:dataValidation type="list" allowBlank="1" showInputMessage="1" showErrorMessage="1" xr:uid="{2087B963-4D0C-4091-A96E-96B7D0769B2F}">
          <x14:formula1>
            <xm:f>'(参考)リスト'!$I$16:$I$18</xm:f>
          </x14:formula1>
          <xm:sqref>S9:S42</xm:sqref>
        </x14:dataValidation>
        <x14:dataValidation type="list" allowBlank="1" showInputMessage="1" showErrorMessage="1" xr:uid="{0B234595-6318-4057-9C39-21A9B3823E66}">
          <x14:formula1>
            <xm:f>'(参考)リスト'!$H$16:$H$17</xm:f>
          </x14:formula1>
          <xm:sqref>R9:R42</xm:sqref>
        </x14:dataValidation>
        <x14:dataValidation type="list" allowBlank="1" showInputMessage="1" showErrorMessage="1" xr:uid="{8124415F-8F5A-49C3-847D-D05FC3F948A1}">
          <x14:formula1>
            <xm:f>'(参考)リスト'!$J$16:$J$18</xm:f>
          </x14:formula1>
          <xm:sqref>T9:T42</xm:sqref>
        </x14:dataValidation>
        <x14:dataValidation type="list" allowBlank="1" showInputMessage="1" showErrorMessage="1" xr:uid="{6CA00413-29B8-4146-A31F-D491D37E1E6E}">
          <x14:formula1>
            <xm:f>'(参考)リスト'!$D$16:$D$18</xm:f>
          </x14:formula1>
          <xm:sqref>I9:I42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57108-E1AA-48B4-9C2A-BDFDED1EE6CF}">
  <sheetPr>
    <pageSetUpPr fitToPage="1"/>
  </sheetPr>
  <dimension ref="B1:Y48"/>
  <sheetViews>
    <sheetView showGridLines="0" view="pageBreakPreview" zoomScale="94" zoomScaleNormal="55" zoomScaleSheetLayoutView="94" workbookViewId="0">
      <selection activeCell="F4" sqref="F4: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3" t="s">
        <v>190</v>
      </c>
      <c r="C2" s="603"/>
      <c r="D2" s="603"/>
      <c r="E2" s="603"/>
      <c r="F2" s="604"/>
      <c r="G2" s="604"/>
      <c r="H2" s="604"/>
      <c r="I2" s="603"/>
      <c r="J2" s="603"/>
      <c r="K2" s="603"/>
      <c r="L2" s="603"/>
      <c r="M2" s="603"/>
      <c r="N2" s="603"/>
      <c r="O2" s="603"/>
      <c r="P2" s="603"/>
      <c r="Q2" s="603"/>
      <c r="R2" s="603"/>
      <c r="S2" s="603"/>
      <c r="T2" s="603"/>
      <c r="U2" s="603"/>
      <c r="V2" s="603"/>
      <c r="W2" s="603"/>
      <c r="X2" s="603"/>
      <c r="Y2" s="177"/>
    </row>
    <row r="3" spans="2:25" ht="20.100000000000001" customHeight="1" x14ac:dyDescent="0.15">
      <c r="B3" s="367" t="s">
        <v>2</v>
      </c>
      <c r="C3" s="378"/>
      <c r="D3" s="378"/>
      <c r="E3" s="378"/>
      <c r="F3" s="605" t="s">
        <v>665</v>
      </c>
      <c r="G3" s="605"/>
      <c r="H3" s="605"/>
      <c r="I3" s="280" t="s">
        <v>3</v>
      </c>
      <c r="J3" s="281"/>
      <c r="K3" s="312" t="s">
        <v>520</v>
      </c>
      <c r="L3" s="313"/>
      <c r="M3" s="313"/>
      <c r="N3" s="314"/>
      <c r="O3" s="317" t="s">
        <v>191</v>
      </c>
      <c r="P3" s="606" t="s">
        <v>517</v>
      </c>
      <c r="Q3" s="573"/>
      <c r="R3" s="573"/>
      <c r="S3" s="607"/>
      <c r="T3" s="544" t="s">
        <v>192</v>
      </c>
      <c r="U3" s="608"/>
      <c r="V3" s="608"/>
      <c r="W3" s="545"/>
      <c r="X3" s="612">
        <v>45945</v>
      </c>
      <c r="Y3" s="613"/>
    </row>
    <row r="4" spans="2:25" ht="20.100000000000001" customHeight="1" x14ac:dyDescent="0.15">
      <c r="B4" s="308" t="s">
        <v>109</v>
      </c>
      <c r="C4" s="309"/>
      <c r="D4" s="309"/>
      <c r="E4" s="309"/>
      <c r="F4" s="616" t="s">
        <v>519</v>
      </c>
      <c r="G4" s="616"/>
      <c r="H4" s="616"/>
      <c r="I4" s="617" t="s">
        <v>110</v>
      </c>
      <c r="J4" s="618"/>
      <c r="K4" s="312" t="s">
        <v>521</v>
      </c>
      <c r="L4" s="313"/>
      <c r="M4" s="313"/>
      <c r="N4" s="314"/>
      <c r="O4" s="311"/>
      <c r="P4" s="619" t="s">
        <v>518</v>
      </c>
      <c r="Q4" s="574"/>
      <c r="R4" s="574"/>
      <c r="S4" s="611"/>
      <c r="T4" s="609"/>
      <c r="U4" s="610"/>
      <c r="V4" s="610"/>
      <c r="W4" s="611"/>
      <c r="X4" s="614"/>
      <c r="Y4" s="615"/>
    </row>
    <row r="5" spans="2:25" ht="15" customHeight="1" x14ac:dyDescent="0.15">
      <c r="B5" s="316" t="s">
        <v>193</v>
      </c>
      <c r="C5" s="583" t="s">
        <v>194</v>
      </c>
      <c r="D5" s="584"/>
      <c r="E5" s="585" t="s">
        <v>195</v>
      </c>
      <c r="F5" s="585" t="s">
        <v>196</v>
      </c>
      <c r="G5" s="587" t="s">
        <v>197</v>
      </c>
      <c r="H5" s="588"/>
      <c r="I5" s="367" t="s">
        <v>198</v>
      </c>
      <c r="J5" s="378"/>
      <c r="K5" s="378"/>
      <c r="L5" s="378"/>
      <c r="M5" s="378"/>
      <c r="N5" s="379"/>
      <c r="O5" s="192" t="s">
        <v>199</v>
      </c>
      <c r="P5" s="567" t="s">
        <v>200</v>
      </c>
      <c r="Q5" s="591"/>
      <c r="R5" s="591"/>
      <c r="S5" s="592"/>
      <c r="T5" s="587" t="s">
        <v>201</v>
      </c>
      <c r="U5" s="595"/>
      <c r="V5" s="595"/>
      <c r="W5" s="595"/>
      <c r="X5" s="588"/>
      <c r="Y5" s="597" t="s">
        <v>202</v>
      </c>
    </row>
    <row r="6" spans="2:25" ht="15" customHeight="1" x14ac:dyDescent="0.15">
      <c r="B6" s="316"/>
      <c r="C6" s="583"/>
      <c r="D6" s="584"/>
      <c r="E6" s="585"/>
      <c r="F6" s="585"/>
      <c r="G6" s="589"/>
      <c r="H6" s="590"/>
      <c r="I6" s="308"/>
      <c r="J6" s="309"/>
      <c r="K6" s="309"/>
      <c r="L6" s="309"/>
      <c r="M6" s="309"/>
      <c r="N6" s="310"/>
      <c r="O6" s="193">
        <v>44100</v>
      </c>
      <c r="P6" s="568"/>
      <c r="Q6" s="593"/>
      <c r="R6" s="593"/>
      <c r="S6" s="594"/>
      <c r="T6" s="589"/>
      <c r="U6" s="596"/>
      <c r="V6" s="596"/>
      <c r="W6" s="596"/>
      <c r="X6" s="590"/>
      <c r="Y6" s="585"/>
    </row>
    <row r="7" spans="2:25" ht="16.149999999999999" customHeight="1" x14ac:dyDescent="0.15">
      <c r="B7" s="316"/>
      <c r="C7" s="583"/>
      <c r="D7" s="584"/>
      <c r="E7" s="585"/>
      <c r="F7" s="585"/>
      <c r="G7" s="542" t="s">
        <v>203</v>
      </c>
      <c r="H7" s="542" t="s">
        <v>204</v>
      </c>
      <c r="I7" s="600" t="s">
        <v>205</v>
      </c>
      <c r="J7" s="600" t="s">
        <v>206</v>
      </c>
      <c r="K7" s="581"/>
      <c r="L7" s="581"/>
      <c r="M7" s="601" t="s">
        <v>207</v>
      </c>
      <c r="N7" s="602" t="s">
        <v>208</v>
      </c>
      <c r="O7" s="600" t="s">
        <v>209</v>
      </c>
      <c r="P7" s="349" t="s">
        <v>210</v>
      </c>
      <c r="Q7" s="581"/>
      <c r="R7" s="542" t="s">
        <v>211</v>
      </c>
      <c r="S7" s="542" t="s">
        <v>212</v>
      </c>
      <c r="T7" s="582" t="s">
        <v>213</v>
      </c>
      <c r="U7" s="542" t="s">
        <v>214</v>
      </c>
      <c r="V7" s="581"/>
      <c r="W7" s="581"/>
      <c r="X7" s="581"/>
      <c r="Y7" s="585"/>
    </row>
    <row r="8" spans="2:25" ht="16.149999999999999" customHeight="1" x14ac:dyDescent="0.15">
      <c r="B8" s="316"/>
      <c r="C8" s="308"/>
      <c r="D8" s="310"/>
      <c r="E8" s="586"/>
      <c r="F8" s="586"/>
      <c r="G8" s="599"/>
      <c r="H8" s="599"/>
      <c r="I8" s="581"/>
      <c r="J8" s="581"/>
      <c r="K8" s="581"/>
      <c r="L8" s="581"/>
      <c r="M8" s="581"/>
      <c r="N8" s="581"/>
      <c r="O8" s="581"/>
      <c r="P8" s="194" t="s">
        <v>215</v>
      </c>
      <c r="Q8" s="194" t="s">
        <v>216</v>
      </c>
      <c r="R8" s="581"/>
      <c r="S8" s="581"/>
      <c r="T8" s="581"/>
      <c r="U8" s="581"/>
      <c r="V8" s="581"/>
      <c r="W8" s="581"/>
      <c r="X8" s="581"/>
      <c r="Y8" s="598"/>
    </row>
    <row r="9" spans="2:25" ht="15.75" customHeight="1" x14ac:dyDescent="0.15">
      <c r="B9" s="316"/>
      <c r="C9" s="577">
        <v>9</v>
      </c>
      <c r="D9" s="578"/>
      <c r="E9" s="151">
        <v>11</v>
      </c>
      <c r="F9" s="240">
        <v>92.53</v>
      </c>
      <c r="G9" s="204" t="s">
        <v>533</v>
      </c>
      <c r="H9" s="204" t="s">
        <v>577</v>
      </c>
      <c r="I9" s="204" t="s">
        <v>542</v>
      </c>
      <c r="J9" s="290" t="s">
        <v>423</v>
      </c>
      <c r="K9" s="290"/>
      <c r="L9" s="290"/>
      <c r="M9" s="204" t="s">
        <v>597</v>
      </c>
      <c r="N9" s="204" t="s">
        <v>497</v>
      </c>
      <c r="O9" s="204" t="s">
        <v>497</v>
      </c>
      <c r="P9" s="204" t="s">
        <v>496</v>
      </c>
      <c r="Q9" s="204" t="s">
        <v>536</v>
      </c>
      <c r="R9" s="204" t="s">
        <v>538</v>
      </c>
      <c r="S9" s="204" t="s">
        <v>545</v>
      </c>
      <c r="T9" s="204" t="s">
        <v>539</v>
      </c>
      <c r="U9" s="290" t="s">
        <v>496</v>
      </c>
      <c r="V9" s="579"/>
      <c r="W9" s="579"/>
      <c r="X9" s="579"/>
      <c r="Y9" s="204"/>
    </row>
    <row r="10" spans="2:25" ht="15.95" customHeight="1" x14ac:dyDescent="0.15">
      <c r="B10" s="316"/>
      <c r="C10" s="577">
        <v>9</v>
      </c>
      <c r="D10" s="578"/>
      <c r="E10" s="151">
        <v>12</v>
      </c>
      <c r="F10" s="240">
        <v>87.82</v>
      </c>
      <c r="G10" s="204" t="s">
        <v>533</v>
      </c>
      <c r="H10" s="204" t="s">
        <v>568</v>
      </c>
      <c r="I10" s="204" t="s">
        <v>542</v>
      </c>
      <c r="J10" s="290" t="s">
        <v>414</v>
      </c>
      <c r="K10" s="290"/>
      <c r="L10" s="290"/>
      <c r="M10" s="204" t="s">
        <v>569</v>
      </c>
      <c r="N10" s="204" t="s">
        <v>497</v>
      </c>
      <c r="O10" s="204" t="s">
        <v>497</v>
      </c>
      <c r="P10" s="204" t="s">
        <v>496</v>
      </c>
      <c r="Q10" s="204" t="s">
        <v>536</v>
      </c>
      <c r="R10" s="204" t="s">
        <v>538</v>
      </c>
      <c r="S10" s="204" t="s">
        <v>545</v>
      </c>
      <c r="T10" s="204" t="s">
        <v>539</v>
      </c>
      <c r="U10" s="290" t="s">
        <v>496</v>
      </c>
      <c r="V10" s="579"/>
      <c r="W10" s="579"/>
      <c r="X10" s="579"/>
      <c r="Y10" s="239"/>
    </row>
    <row r="11" spans="2:25" ht="15.95" customHeight="1" x14ac:dyDescent="0.15">
      <c r="B11" s="316"/>
      <c r="C11" s="577">
        <v>10</v>
      </c>
      <c r="D11" s="578"/>
      <c r="E11" s="151">
        <v>1</v>
      </c>
      <c r="F11" s="240">
        <v>96.57</v>
      </c>
      <c r="G11" s="204" t="s">
        <v>533</v>
      </c>
      <c r="H11" s="204" t="s">
        <v>577</v>
      </c>
      <c r="I11" s="204" t="s">
        <v>542</v>
      </c>
      <c r="J11" s="290" t="s">
        <v>414</v>
      </c>
      <c r="K11" s="290"/>
      <c r="L11" s="290"/>
      <c r="M11" s="204" t="s">
        <v>598</v>
      </c>
      <c r="N11" s="204" t="s">
        <v>599</v>
      </c>
      <c r="O11" s="204" t="s">
        <v>516</v>
      </c>
      <c r="P11" s="204" t="s">
        <v>496</v>
      </c>
      <c r="Q11" s="204" t="s">
        <v>516</v>
      </c>
      <c r="R11" s="204" t="s">
        <v>538</v>
      </c>
      <c r="S11" s="204" t="s">
        <v>591</v>
      </c>
      <c r="T11" s="204" t="s">
        <v>546</v>
      </c>
      <c r="U11" s="290" t="s">
        <v>591</v>
      </c>
      <c r="V11" s="579"/>
      <c r="W11" s="579"/>
      <c r="X11" s="579"/>
      <c r="Y11" s="204" t="s">
        <v>548</v>
      </c>
    </row>
    <row r="12" spans="2:25" ht="15.95" customHeight="1" x14ac:dyDescent="0.15">
      <c r="B12" s="316"/>
      <c r="C12" s="577">
        <v>10</v>
      </c>
      <c r="D12" s="578"/>
      <c r="E12" s="151">
        <v>2</v>
      </c>
      <c r="F12" s="240">
        <v>104.29</v>
      </c>
      <c r="G12" s="204" t="s">
        <v>557</v>
      </c>
      <c r="H12" s="204" t="s">
        <v>581</v>
      </c>
      <c r="I12" s="204"/>
      <c r="J12" s="290" t="s">
        <v>447</v>
      </c>
      <c r="K12" s="290"/>
      <c r="L12" s="290"/>
      <c r="M12" s="204" t="s">
        <v>600</v>
      </c>
      <c r="N12" s="204" t="s">
        <v>601</v>
      </c>
      <c r="O12" s="204" t="s">
        <v>536</v>
      </c>
      <c r="P12" s="204"/>
      <c r="Q12" s="204"/>
      <c r="R12" s="204" t="s">
        <v>538</v>
      </c>
      <c r="S12" s="204" t="s">
        <v>538</v>
      </c>
      <c r="T12" s="204"/>
      <c r="U12" s="290" t="s">
        <v>496</v>
      </c>
      <c r="V12" s="579"/>
      <c r="W12" s="579"/>
      <c r="X12" s="579"/>
      <c r="Y12" s="204"/>
    </row>
    <row r="13" spans="2:25" ht="15.95" customHeight="1" x14ac:dyDescent="0.15">
      <c r="B13" s="316"/>
      <c r="C13" s="577">
        <v>10</v>
      </c>
      <c r="D13" s="578"/>
      <c r="E13" s="151">
        <v>3</v>
      </c>
      <c r="F13" s="240">
        <v>105</v>
      </c>
      <c r="G13" s="204" t="s">
        <v>557</v>
      </c>
      <c r="H13" s="204" t="s">
        <v>581</v>
      </c>
      <c r="I13" s="204"/>
      <c r="J13" s="290" t="s">
        <v>447</v>
      </c>
      <c r="K13" s="290"/>
      <c r="L13" s="290"/>
      <c r="M13" s="204" t="s">
        <v>602</v>
      </c>
      <c r="N13" s="204" t="s">
        <v>603</v>
      </c>
      <c r="O13" s="204" t="s">
        <v>536</v>
      </c>
      <c r="P13" s="204"/>
      <c r="Q13" s="204"/>
      <c r="R13" s="204" t="s">
        <v>538</v>
      </c>
      <c r="S13" s="204" t="s">
        <v>538</v>
      </c>
      <c r="T13" s="204"/>
      <c r="U13" s="290" t="s">
        <v>496</v>
      </c>
      <c r="V13" s="579"/>
      <c r="W13" s="579"/>
      <c r="X13" s="579"/>
      <c r="Y13" s="204"/>
    </row>
    <row r="14" spans="2:25" ht="15.95" customHeight="1" x14ac:dyDescent="0.15">
      <c r="B14" s="316"/>
      <c r="C14" s="577">
        <v>10</v>
      </c>
      <c r="D14" s="578"/>
      <c r="E14" s="151">
        <v>4</v>
      </c>
      <c r="F14" s="240">
        <v>101.44</v>
      </c>
      <c r="G14" s="204" t="s">
        <v>533</v>
      </c>
      <c r="H14" s="204" t="s">
        <v>585</v>
      </c>
      <c r="I14" s="204" t="s">
        <v>542</v>
      </c>
      <c r="J14" s="290" t="s">
        <v>406</v>
      </c>
      <c r="K14" s="290"/>
      <c r="L14" s="290"/>
      <c r="M14" s="204" t="s">
        <v>604</v>
      </c>
      <c r="N14" s="204" t="s">
        <v>497</v>
      </c>
      <c r="O14" s="195" t="s">
        <v>497</v>
      </c>
      <c r="P14" s="195" t="s">
        <v>496</v>
      </c>
      <c r="Q14" s="195" t="s">
        <v>554</v>
      </c>
      <c r="R14" s="204" t="s">
        <v>538</v>
      </c>
      <c r="S14" s="204" t="s">
        <v>545</v>
      </c>
      <c r="T14" s="204" t="s">
        <v>539</v>
      </c>
      <c r="U14" s="290" t="s">
        <v>496</v>
      </c>
      <c r="V14" s="579"/>
      <c r="W14" s="579"/>
      <c r="X14" s="579"/>
      <c r="Y14" s="204"/>
    </row>
    <row r="15" spans="2:25" ht="15.95" customHeight="1" x14ac:dyDescent="0.15">
      <c r="B15" s="316"/>
      <c r="C15" s="577"/>
      <c r="D15" s="578"/>
      <c r="E15" s="151"/>
      <c r="F15" s="240"/>
      <c r="G15" s="204"/>
      <c r="H15" s="204"/>
      <c r="I15" s="204"/>
      <c r="J15" s="290"/>
      <c r="K15" s="290"/>
      <c r="L15" s="290"/>
      <c r="M15" s="204"/>
      <c r="N15" s="204"/>
      <c r="O15" s="195"/>
      <c r="P15" s="195"/>
      <c r="Q15" s="195"/>
      <c r="R15" s="204"/>
      <c r="S15" s="204"/>
      <c r="T15" s="204"/>
      <c r="U15" s="290"/>
      <c r="V15" s="579"/>
      <c r="W15" s="579"/>
      <c r="X15" s="579"/>
      <c r="Y15" s="204"/>
    </row>
    <row r="16" spans="2:25" ht="15.95" customHeight="1" x14ac:dyDescent="0.15">
      <c r="B16" s="316"/>
      <c r="C16" s="577"/>
      <c r="D16" s="578"/>
      <c r="E16" s="151"/>
      <c r="F16" s="240"/>
      <c r="G16" s="204"/>
      <c r="H16" s="204"/>
      <c r="I16" s="204"/>
      <c r="J16" s="290"/>
      <c r="K16" s="290"/>
      <c r="L16" s="290"/>
      <c r="M16" s="204"/>
      <c r="N16" s="204"/>
      <c r="O16" s="195"/>
      <c r="P16" s="195"/>
      <c r="Q16" s="195"/>
      <c r="R16" s="204"/>
      <c r="S16" s="204"/>
      <c r="T16" s="204"/>
      <c r="U16" s="290"/>
      <c r="V16" s="579"/>
      <c r="W16" s="579"/>
      <c r="X16" s="579"/>
      <c r="Y16" s="204"/>
    </row>
    <row r="17" spans="2:25" ht="15.95" customHeight="1" x14ac:dyDescent="0.15">
      <c r="B17" s="316"/>
      <c r="C17" s="577"/>
      <c r="D17" s="578"/>
      <c r="E17" s="151"/>
      <c r="F17" s="240"/>
      <c r="G17" s="204"/>
      <c r="H17" s="204"/>
      <c r="I17" s="204"/>
      <c r="J17" s="372"/>
      <c r="K17" s="580"/>
      <c r="L17" s="344"/>
      <c r="M17" s="204"/>
      <c r="N17" s="204"/>
      <c r="O17" s="195"/>
      <c r="P17" s="195"/>
      <c r="Q17" s="195"/>
      <c r="R17" s="204"/>
      <c r="S17" s="204"/>
      <c r="T17" s="204"/>
      <c r="U17" s="372"/>
      <c r="V17" s="580"/>
      <c r="W17" s="580"/>
      <c r="X17" s="344"/>
      <c r="Y17" s="204"/>
    </row>
    <row r="18" spans="2:25" ht="15.95" customHeight="1" x14ac:dyDescent="0.15">
      <c r="B18" s="316"/>
      <c r="C18" s="577"/>
      <c r="D18" s="578"/>
      <c r="E18" s="151"/>
      <c r="F18" s="240"/>
      <c r="G18" s="204"/>
      <c r="H18" s="204"/>
      <c r="I18" s="204"/>
      <c r="J18" s="372"/>
      <c r="K18" s="580"/>
      <c r="L18" s="344"/>
      <c r="M18" s="204"/>
      <c r="N18" s="204"/>
      <c r="O18" s="195"/>
      <c r="P18" s="195"/>
      <c r="Q18" s="195"/>
      <c r="R18" s="204"/>
      <c r="S18" s="204"/>
      <c r="T18" s="204"/>
      <c r="U18" s="372"/>
      <c r="V18" s="580"/>
      <c r="W18" s="580"/>
      <c r="X18" s="344"/>
      <c r="Y18" s="204"/>
    </row>
    <row r="19" spans="2:25" ht="15.95" customHeight="1" x14ac:dyDescent="0.15">
      <c r="B19" s="316"/>
      <c r="C19" s="577"/>
      <c r="D19" s="578"/>
      <c r="E19" s="151"/>
      <c r="F19" s="240"/>
      <c r="G19" s="204"/>
      <c r="H19" s="204"/>
      <c r="I19" s="204"/>
      <c r="J19" s="372"/>
      <c r="K19" s="580"/>
      <c r="L19" s="344"/>
      <c r="M19" s="204"/>
      <c r="N19" s="204"/>
      <c r="O19" s="195"/>
      <c r="P19" s="195"/>
      <c r="Q19" s="195"/>
      <c r="R19" s="204"/>
      <c r="S19" s="204"/>
      <c r="T19" s="204"/>
      <c r="U19" s="372"/>
      <c r="V19" s="580"/>
      <c r="W19" s="580"/>
      <c r="X19" s="344"/>
      <c r="Y19" s="204"/>
    </row>
    <row r="20" spans="2:25" ht="15.95" customHeight="1" x14ac:dyDescent="0.15">
      <c r="B20" s="316"/>
      <c r="C20" s="577"/>
      <c r="D20" s="578"/>
      <c r="E20" s="151"/>
      <c r="F20" s="240"/>
      <c r="G20" s="204"/>
      <c r="H20" s="204"/>
      <c r="I20" s="204"/>
      <c r="J20" s="372"/>
      <c r="K20" s="580"/>
      <c r="L20" s="344"/>
      <c r="M20" s="204"/>
      <c r="N20" s="204"/>
      <c r="O20" s="195"/>
      <c r="P20" s="195"/>
      <c r="Q20" s="195"/>
      <c r="R20" s="204"/>
      <c r="S20" s="204"/>
      <c r="T20" s="204"/>
      <c r="U20" s="290"/>
      <c r="V20" s="579"/>
      <c r="W20" s="579"/>
      <c r="X20" s="579"/>
      <c r="Y20" s="204"/>
    </row>
    <row r="21" spans="2:25" ht="15.95" customHeight="1" x14ac:dyDescent="0.15">
      <c r="B21" s="316"/>
      <c r="C21" s="577"/>
      <c r="D21" s="578"/>
      <c r="E21" s="151"/>
      <c r="F21" s="240"/>
      <c r="G21" s="204"/>
      <c r="H21" s="204"/>
      <c r="I21" s="204"/>
      <c r="J21" s="290"/>
      <c r="K21" s="290"/>
      <c r="L21" s="290"/>
      <c r="M21" s="204"/>
      <c r="N21" s="204"/>
      <c r="O21" s="195"/>
      <c r="P21" s="195"/>
      <c r="Q21" s="195"/>
      <c r="R21" s="204"/>
      <c r="S21" s="204"/>
      <c r="T21" s="204"/>
      <c r="U21" s="290"/>
      <c r="V21" s="579"/>
      <c r="W21" s="579"/>
      <c r="X21" s="579"/>
      <c r="Y21" s="204"/>
    </row>
    <row r="22" spans="2:25" ht="15.95" customHeight="1" x14ac:dyDescent="0.15">
      <c r="B22" s="316"/>
      <c r="C22" s="577"/>
      <c r="D22" s="578"/>
      <c r="E22" s="151"/>
      <c r="F22" s="240"/>
      <c r="G22" s="204"/>
      <c r="H22" s="204"/>
      <c r="I22" s="204"/>
      <c r="J22" s="290"/>
      <c r="K22" s="290"/>
      <c r="L22" s="290"/>
      <c r="M22" s="204"/>
      <c r="N22" s="204"/>
      <c r="O22" s="204"/>
      <c r="P22" s="204"/>
      <c r="Q22" s="204"/>
      <c r="R22" s="204"/>
      <c r="S22" s="204"/>
      <c r="T22" s="204"/>
      <c r="U22" s="290"/>
      <c r="V22" s="579"/>
      <c r="W22" s="579"/>
      <c r="X22" s="579"/>
      <c r="Y22" s="204"/>
    </row>
    <row r="23" spans="2:25" ht="15.95" customHeight="1" x14ac:dyDescent="0.15">
      <c r="B23" s="316"/>
      <c r="C23" s="577"/>
      <c r="D23" s="578"/>
      <c r="E23" s="151"/>
      <c r="F23" s="240"/>
      <c r="G23" s="204"/>
      <c r="H23" s="204"/>
      <c r="I23" s="204"/>
      <c r="J23" s="290"/>
      <c r="K23" s="290"/>
      <c r="L23" s="290"/>
      <c r="M23" s="204"/>
      <c r="N23" s="204"/>
      <c r="O23" s="204"/>
      <c r="P23" s="204"/>
      <c r="Q23" s="204"/>
      <c r="R23" s="204"/>
      <c r="S23" s="204"/>
      <c r="T23" s="204"/>
      <c r="U23" s="290"/>
      <c r="V23" s="579"/>
      <c r="W23" s="579"/>
      <c r="X23" s="579"/>
      <c r="Y23" s="204"/>
    </row>
    <row r="24" spans="2:25" ht="15.95" customHeight="1" x14ac:dyDescent="0.15">
      <c r="B24" s="316"/>
      <c r="C24" s="577"/>
      <c r="D24" s="578"/>
      <c r="E24" s="151"/>
      <c r="F24" s="240"/>
      <c r="G24" s="204"/>
      <c r="H24" s="204"/>
      <c r="I24" s="204"/>
      <c r="J24" s="290"/>
      <c r="K24" s="290"/>
      <c r="L24" s="290"/>
      <c r="M24" s="204"/>
      <c r="N24" s="204"/>
      <c r="O24" s="204"/>
      <c r="P24" s="204"/>
      <c r="Q24" s="204"/>
      <c r="R24" s="204"/>
      <c r="S24" s="204"/>
      <c r="T24" s="204"/>
      <c r="U24" s="290"/>
      <c r="V24" s="579"/>
      <c r="W24" s="579"/>
      <c r="X24" s="579"/>
      <c r="Y24" s="204"/>
    </row>
    <row r="25" spans="2:25" ht="15.95" customHeight="1" x14ac:dyDescent="0.15">
      <c r="B25" s="316"/>
      <c r="C25" s="577"/>
      <c r="D25" s="578"/>
      <c r="E25" s="151"/>
      <c r="F25" s="240"/>
      <c r="G25" s="204"/>
      <c r="H25" s="204"/>
      <c r="I25" s="204"/>
      <c r="J25" s="290"/>
      <c r="K25" s="290"/>
      <c r="L25" s="290"/>
      <c r="M25" s="204"/>
      <c r="N25" s="204"/>
      <c r="O25" s="204"/>
      <c r="P25" s="204"/>
      <c r="Q25" s="204"/>
      <c r="R25" s="204"/>
      <c r="S25" s="204"/>
      <c r="T25" s="204"/>
      <c r="U25" s="290"/>
      <c r="V25" s="579"/>
      <c r="W25" s="579"/>
      <c r="X25" s="579"/>
      <c r="Y25" s="204"/>
    </row>
    <row r="26" spans="2:25" ht="15.95" customHeight="1" x14ac:dyDescent="0.15">
      <c r="B26" s="316"/>
      <c r="C26" s="577"/>
      <c r="D26" s="578"/>
      <c r="E26" s="151"/>
      <c r="F26" s="240"/>
      <c r="G26" s="204"/>
      <c r="H26" s="204"/>
      <c r="I26" s="204"/>
      <c r="J26" s="290"/>
      <c r="K26" s="290"/>
      <c r="L26" s="290"/>
      <c r="M26" s="204"/>
      <c r="N26" s="204"/>
      <c r="O26" s="204"/>
      <c r="P26" s="204"/>
      <c r="Q26" s="204"/>
      <c r="R26" s="204"/>
      <c r="S26" s="204"/>
      <c r="T26" s="204"/>
      <c r="U26" s="290"/>
      <c r="V26" s="579"/>
      <c r="W26" s="579"/>
      <c r="X26" s="579"/>
      <c r="Y26" s="204"/>
    </row>
    <row r="27" spans="2:25" ht="15.95" customHeight="1" x14ac:dyDescent="0.15">
      <c r="B27" s="316"/>
      <c r="C27" s="577"/>
      <c r="D27" s="578"/>
      <c r="E27" s="151"/>
      <c r="F27" s="240"/>
      <c r="G27" s="204"/>
      <c r="H27" s="204"/>
      <c r="I27" s="204"/>
      <c r="J27" s="290"/>
      <c r="K27" s="290"/>
      <c r="L27" s="290"/>
      <c r="M27" s="204"/>
      <c r="N27" s="204"/>
      <c r="O27" s="204"/>
      <c r="P27" s="204"/>
      <c r="Q27" s="204"/>
      <c r="R27" s="204"/>
      <c r="S27" s="204"/>
      <c r="T27" s="204"/>
      <c r="U27" s="290"/>
      <c r="V27" s="579"/>
      <c r="W27" s="579"/>
      <c r="X27" s="579"/>
      <c r="Y27" s="204"/>
    </row>
    <row r="28" spans="2:25" ht="15.95" customHeight="1" x14ac:dyDescent="0.15">
      <c r="B28" s="316"/>
      <c r="C28" s="577"/>
      <c r="D28" s="578"/>
      <c r="E28" s="151"/>
      <c r="F28" s="240"/>
      <c r="G28" s="204"/>
      <c r="H28" s="204"/>
      <c r="I28" s="204"/>
      <c r="J28" s="290"/>
      <c r="K28" s="290"/>
      <c r="L28" s="290"/>
      <c r="M28" s="204"/>
      <c r="N28" s="204"/>
      <c r="O28" s="204"/>
      <c r="P28" s="204"/>
      <c r="Q28" s="204"/>
      <c r="R28" s="204"/>
      <c r="S28" s="204"/>
      <c r="T28" s="204"/>
      <c r="U28" s="290"/>
      <c r="V28" s="579"/>
      <c r="W28" s="579"/>
      <c r="X28" s="579"/>
      <c r="Y28" s="204"/>
    </row>
    <row r="29" spans="2:25" ht="15.95" customHeight="1" x14ac:dyDescent="0.15">
      <c r="B29" s="316"/>
      <c r="C29" s="577"/>
      <c r="D29" s="578"/>
      <c r="E29" s="151"/>
      <c r="F29" s="240"/>
      <c r="G29" s="204"/>
      <c r="H29" s="204"/>
      <c r="I29" s="204"/>
      <c r="J29" s="290"/>
      <c r="K29" s="290"/>
      <c r="L29" s="290"/>
      <c r="M29" s="204"/>
      <c r="N29" s="204"/>
      <c r="O29" s="204"/>
      <c r="P29" s="204"/>
      <c r="Q29" s="204"/>
      <c r="R29" s="204"/>
      <c r="S29" s="204"/>
      <c r="T29" s="204"/>
      <c r="U29" s="290"/>
      <c r="V29" s="579"/>
      <c r="W29" s="579"/>
      <c r="X29" s="579"/>
      <c r="Y29" s="204"/>
    </row>
    <row r="30" spans="2:25" ht="15.95" customHeight="1" x14ac:dyDescent="0.15">
      <c r="B30" s="316"/>
      <c r="C30" s="577"/>
      <c r="D30" s="578"/>
      <c r="E30" s="151"/>
      <c r="F30" s="240"/>
      <c r="G30" s="204"/>
      <c r="H30" s="204"/>
      <c r="I30" s="204"/>
      <c r="J30" s="290"/>
      <c r="K30" s="290"/>
      <c r="L30" s="290"/>
      <c r="M30" s="204"/>
      <c r="N30" s="204"/>
      <c r="O30" s="204"/>
      <c r="P30" s="204"/>
      <c r="Q30" s="204"/>
      <c r="R30" s="204"/>
      <c r="S30" s="204"/>
      <c r="T30" s="204"/>
      <c r="U30" s="290"/>
      <c r="V30" s="579"/>
      <c r="W30" s="579"/>
      <c r="X30" s="579"/>
      <c r="Y30" s="204"/>
    </row>
    <row r="31" spans="2:25" ht="15.95" customHeight="1" x14ac:dyDescent="0.15">
      <c r="B31" s="316"/>
      <c r="C31" s="577"/>
      <c r="D31" s="578"/>
      <c r="E31" s="151"/>
      <c r="F31" s="240"/>
      <c r="G31" s="204"/>
      <c r="H31" s="204"/>
      <c r="I31" s="204"/>
      <c r="J31" s="290"/>
      <c r="K31" s="290"/>
      <c r="L31" s="290"/>
      <c r="M31" s="204"/>
      <c r="N31" s="204"/>
      <c r="O31" s="204"/>
      <c r="P31" s="204"/>
      <c r="Q31" s="204"/>
      <c r="R31" s="204"/>
      <c r="S31" s="204"/>
      <c r="T31" s="204"/>
      <c r="U31" s="290"/>
      <c r="V31" s="579"/>
      <c r="W31" s="579"/>
      <c r="X31" s="579"/>
      <c r="Y31" s="204"/>
    </row>
    <row r="32" spans="2:25" ht="15.95" customHeight="1" x14ac:dyDescent="0.15">
      <c r="B32" s="316"/>
      <c r="C32" s="577"/>
      <c r="D32" s="578"/>
      <c r="E32" s="151"/>
      <c r="F32" s="240"/>
      <c r="G32" s="204"/>
      <c r="H32" s="204"/>
      <c r="I32" s="204"/>
      <c r="J32" s="290"/>
      <c r="K32" s="290"/>
      <c r="L32" s="290"/>
      <c r="M32" s="204"/>
      <c r="N32" s="204"/>
      <c r="O32" s="204"/>
      <c r="P32" s="204"/>
      <c r="Q32" s="204"/>
      <c r="R32" s="204"/>
      <c r="S32" s="204"/>
      <c r="T32" s="204"/>
      <c r="U32" s="290"/>
      <c r="V32" s="579"/>
      <c r="W32" s="579"/>
      <c r="X32" s="579"/>
      <c r="Y32" s="204"/>
    </row>
    <row r="33" spans="2:25" ht="15.95" customHeight="1" x14ac:dyDescent="0.15">
      <c r="B33" s="316"/>
      <c r="C33" s="577"/>
      <c r="D33" s="578"/>
      <c r="E33" s="151"/>
      <c r="F33" s="240"/>
      <c r="G33" s="204"/>
      <c r="H33" s="204"/>
      <c r="I33" s="204"/>
      <c r="J33" s="290"/>
      <c r="K33" s="290"/>
      <c r="L33" s="290"/>
      <c r="M33" s="204"/>
      <c r="N33" s="204"/>
      <c r="O33" s="204"/>
      <c r="P33" s="204"/>
      <c r="Q33" s="204"/>
      <c r="R33" s="204"/>
      <c r="S33" s="204"/>
      <c r="T33" s="204"/>
      <c r="U33" s="290"/>
      <c r="V33" s="579"/>
      <c r="W33" s="579"/>
      <c r="X33" s="579"/>
      <c r="Y33" s="204"/>
    </row>
    <row r="34" spans="2:25" ht="15.95" customHeight="1" x14ac:dyDescent="0.15">
      <c r="B34" s="316"/>
      <c r="C34" s="577"/>
      <c r="D34" s="578"/>
      <c r="E34" s="151"/>
      <c r="F34" s="240"/>
      <c r="G34" s="204"/>
      <c r="H34" s="204"/>
      <c r="I34" s="204"/>
      <c r="J34" s="290"/>
      <c r="K34" s="290"/>
      <c r="L34" s="290"/>
      <c r="M34" s="204"/>
      <c r="N34" s="204"/>
      <c r="O34" s="204"/>
      <c r="P34" s="204"/>
      <c r="Q34" s="204"/>
      <c r="R34" s="204"/>
      <c r="S34" s="204"/>
      <c r="T34" s="204"/>
      <c r="U34" s="290"/>
      <c r="V34" s="579"/>
      <c r="W34" s="579"/>
      <c r="X34" s="579"/>
      <c r="Y34" s="204"/>
    </row>
    <row r="35" spans="2:25" ht="15.95" customHeight="1" x14ac:dyDescent="0.15">
      <c r="B35" s="316"/>
      <c r="C35" s="577"/>
      <c r="D35" s="578"/>
      <c r="E35" s="151"/>
      <c r="F35" s="240"/>
      <c r="G35" s="204"/>
      <c r="H35" s="204"/>
      <c r="I35" s="204"/>
      <c r="J35" s="290"/>
      <c r="K35" s="290"/>
      <c r="L35" s="290"/>
      <c r="M35" s="204"/>
      <c r="N35" s="204"/>
      <c r="O35" s="204"/>
      <c r="P35" s="204"/>
      <c r="Q35" s="204"/>
      <c r="R35" s="204"/>
      <c r="S35" s="204"/>
      <c r="T35" s="204"/>
      <c r="U35" s="290"/>
      <c r="V35" s="579"/>
      <c r="W35" s="579"/>
      <c r="X35" s="579"/>
      <c r="Y35" s="204"/>
    </row>
    <row r="36" spans="2:25" ht="15.95" customHeight="1" x14ac:dyDescent="0.15">
      <c r="B36" s="316"/>
      <c r="C36" s="577"/>
      <c r="D36" s="578"/>
      <c r="E36" s="151"/>
      <c r="F36" s="240"/>
      <c r="G36" s="204"/>
      <c r="H36" s="204"/>
      <c r="I36" s="204"/>
      <c r="J36" s="290"/>
      <c r="K36" s="290"/>
      <c r="L36" s="290"/>
      <c r="M36" s="204"/>
      <c r="N36" s="204"/>
      <c r="O36" s="204"/>
      <c r="P36" s="204"/>
      <c r="Q36" s="204"/>
      <c r="R36" s="204"/>
      <c r="S36" s="204"/>
      <c r="T36" s="204"/>
      <c r="U36" s="290"/>
      <c r="V36" s="579"/>
      <c r="W36" s="579"/>
      <c r="X36" s="579"/>
      <c r="Y36" s="204"/>
    </row>
    <row r="37" spans="2:25" ht="15.95" customHeight="1" x14ac:dyDescent="0.15">
      <c r="B37" s="316"/>
      <c r="C37" s="577"/>
      <c r="D37" s="578"/>
      <c r="E37" s="151"/>
      <c r="F37" s="240"/>
      <c r="G37" s="204"/>
      <c r="H37" s="204"/>
      <c r="I37" s="204"/>
      <c r="J37" s="290"/>
      <c r="K37" s="290"/>
      <c r="L37" s="290"/>
      <c r="M37" s="204"/>
      <c r="N37" s="204"/>
      <c r="O37" s="204"/>
      <c r="P37" s="204"/>
      <c r="Q37" s="204"/>
      <c r="R37" s="204"/>
      <c r="S37" s="204"/>
      <c r="T37" s="204"/>
      <c r="U37" s="290"/>
      <c r="V37" s="579"/>
      <c r="W37" s="579"/>
      <c r="X37" s="579"/>
      <c r="Y37" s="204"/>
    </row>
    <row r="38" spans="2:25" ht="15.95" customHeight="1" x14ac:dyDescent="0.15">
      <c r="B38" s="316"/>
      <c r="C38" s="577"/>
      <c r="D38" s="578"/>
      <c r="E38" s="151"/>
      <c r="F38" s="240"/>
      <c r="G38" s="204"/>
      <c r="H38" s="204"/>
      <c r="I38" s="204"/>
      <c r="J38" s="290"/>
      <c r="K38" s="290"/>
      <c r="L38" s="290"/>
      <c r="M38" s="204"/>
      <c r="N38" s="204"/>
      <c r="O38" s="204"/>
      <c r="P38" s="204"/>
      <c r="Q38" s="204"/>
      <c r="R38" s="204"/>
      <c r="S38" s="204"/>
      <c r="T38" s="204"/>
      <c r="U38" s="290"/>
      <c r="V38" s="579"/>
      <c r="W38" s="579"/>
      <c r="X38" s="579"/>
      <c r="Y38" s="204"/>
    </row>
    <row r="39" spans="2:25" ht="15.95" customHeight="1" x14ac:dyDescent="0.15">
      <c r="B39" s="316"/>
      <c r="C39" s="577"/>
      <c r="D39" s="578"/>
      <c r="E39" s="151"/>
      <c r="F39" s="240"/>
      <c r="G39" s="204"/>
      <c r="H39" s="204"/>
      <c r="I39" s="204"/>
      <c r="J39" s="290"/>
      <c r="K39" s="290"/>
      <c r="L39" s="290"/>
      <c r="M39" s="204"/>
      <c r="N39" s="204"/>
      <c r="O39" s="204"/>
      <c r="P39" s="204"/>
      <c r="Q39" s="204"/>
      <c r="R39" s="204"/>
      <c r="S39" s="204"/>
      <c r="T39" s="204"/>
      <c r="U39" s="290"/>
      <c r="V39" s="579"/>
      <c r="W39" s="579"/>
      <c r="X39" s="579"/>
      <c r="Y39" s="204"/>
    </row>
    <row r="40" spans="2:25" ht="15.95" customHeight="1" x14ac:dyDescent="0.15">
      <c r="B40" s="316"/>
      <c r="C40" s="577"/>
      <c r="D40" s="578"/>
      <c r="E40" s="151"/>
      <c r="F40" s="240"/>
      <c r="G40" s="204"/>
      <c r="H40" s="204"/>
      <c r="I40" s="204"/>
      <c r="J40" s="290"/>
      <c r="K40" s="290"/>
      <c r="L40" s="290"/>
      <c r="M40" s="204"/>
      <c r="N40" s="204"/>
      <c r="O40" s="204"/>
      <c r="P40" s="204"/>
      <c r="Q40" s="204"/>
      <c r="R40" s="204"/>
      <c r="S40" s="204"/>
      <c r="T40" s="204"/>
      <c r="U40" s="290"/>
      <c r="V40" s="579"/>
      <c r="W40" s="579"/>
      <c r="X40" s="579"/>
      <c r="Y40" s="204"/>
    </row>
    <row r="41" spans="2:25" ht="15.95" customHeight="1" x14ac:dyDescent="0.15">
      <c r="B41" s="316"/>
      <c r="C41" s="577"/>
      <c r="D41" s="578"/>
      <c r="E41" s="151"/>
      <c r="F41" s="240"/>
      <c r="G41" s="204"/>
      <c r="H41" s="204"/>
      <c r="I41" s="204"/>
      <c r="J41" s="290"/>
      <c r="K41" s="290"/>
      <c r="L41" s="290"/>
      <c r="M41" s="204"/>
      <c r="N41" s="204"/>
      <c r="O41" s="204"/>
      <c r="P41" s="204"/>
      <c r="Q41" s="204"/>
      <c r="R41" s="204"/>
      <c r="S41" s="204"/>
      <c r="T41" s="204"/>
      <c r="U41" s="290"/>
      <c r="V41" s="579"/>
      <c r="W41" s="579"/>
      <c r="X41" s="579"/>
      <c r="Y41" s="204"/>
    </row>
    <row r="42" spans="2:25" ht="15.95" customHeight="1" x14ac:dyDescent="0.15">
      <c r="B42" s="376"/>
      <c r="C42" s="577"/>
      <c r="D42" s="578"/>
      <c r="E42" s="151"/>
      <c r="F42" s="240"/>
      <c r="G42" s="204"/>
      <c r="H42" s="204"/>
      <c r="I42" s="204"/>
      <c r="J42" s="290"/>
      <c r="K42" s="290"/>
      <c r="L42" s="290"/>
      <c r="M42" s="204"/>
      <c r="N42" s="204"/>
      <c r="O42" s="204"/>
      <c r="P42" s="204"/>
      <c r="Q42" s="204"/>
      <c r="R42" s="204"/>
      <c r="S42" s="204"/>
      <c r="T42" s="204"/>
      <c r="U42" s="290"/>
      <c r="V42" s="579"/>
      <c r="W42" s="579"/>
      <c r="X42" s="579"/>
      <c r="Y42" s="204"/>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38" t="s">
        <v>219</v>
      </c>
      <c r="D45" s="238"/>
      <c r="E45" s="238"/>
      <c r="F45" s="238"/>
      <c r="G45" s="238"/>
      <c r="H45" s="238"/>
      <c r="I45" s="238"/>
      <c r="J45" s="238"/>
      <c r="K45" s="238"/>
      <c r="L45" s="238"/>
      <c r="M45" s="238"/>
      <c r="N45" s="238"/>
      <c r="O45" s="238"/>
      <c r="P45" s="238"/>
      <c r="Q45" s="238"/>
      <c r="R45" s="238"/>
      <c r="S45" s="238"/>
      <c r="T45" s="238"/>
      <c r="U45" s="238"/>
      <c r="V45" s="238"/>
      <c r="W45" s="238"/>
      <c r="X45" s="238"/>
    </row>
    <row r="46" spans="2:25" ht="15.95" customHeight="1" x14ac:dyDescent="0.15">
      <c r="B46" s="238"/>
      <c r="C46" s="238" t="s">
        <v>220</v>
      </c>
      <c r="D46" s="238"/>
      <c r="E46" s="238"/>
      <c r="F46" s="238"/>
      <c r="G46" s="238"/>
      <c r="H46" s="238"/>
      <c r="I46" s="238"/>
      <c r="J46" s="238"/>
      <c r="K46" s="238"/>
      <c r="L46" s="238"/>
      <c r="M46" s="238"/>
      <c r="N46" s="238"/>
      <c r="O46" s="238"/>
      <c r="P46" s="238"/>
      <c r="Q46" s="238"/>
      <c r="R46" s="238"/>
      <c r="S46" s="238"/>
      <c r="T46" s="238"/>
      <c r="U46" s="238"/>
      <c r="V46" s="238"/>
      <c r="W46" s="238"/>
      <c r="X46" s="238"/>
    </row>
    <row r="47" spans="2:25" ht="15.95" customHeight="1" x14ac:dyDescent="0.15">
      <c r="B47" s="238"/>
      <c r="C47" s="238" t="s">
        <v>221</v>
      </c>
      <c r="D47" s="238"/>
      <c r="E47" s="238"/>
      <c r="F47" s="238"/>
      <c r="G47" s="238"/>
      <c r="H47" s="238"/>
      <c r="I47" s="238"/>
      <c r="J47" s="238"/>
      <c r="K47" s="238"/>
      <c r="L47" s="238"/>
      <c r="M47" s="238"/>
      <c r="N47" s="238"/>
      <c r="O47" s="238"/>
      <c r="P47" s="238"/>
      <c r="Q47" s="238"/>
      <c r="R47" s="238"/>
      <c r="S47" s="238"/>
      <c r="T47" s="238"/>
      <c r="U47" s="238"/>
      <c r="V47" s="238"/>
      <c r="W47" s="238"/>
      <c r="X47" s="238"/>
    </row>
    <row r="48" spans="2:25" ht="15.95" customHeight="1" x14ac:dyDescent="0.15">
      <c r="C48" s="3" t="s">
        <v>151</v>
      </c>
    </row>
  </sheetData>
  <dataConsolidate/>
  <mergeCells count="137">
    <mergeCell ref="B2:X2"/>
    <mergeCell ref="B3:E3"/>
    <mergeCell ref="F3:H3"/>
    <mergeCell ref="I3:J3"/>
    <mergeCell ref="K3:N3"/>
    <mergeCell ref="O3:O4"/>
    <mergeCell ref="P3:S3"/>
    <mergeCell ref="T3:W4"/>
    <mergeCell ref="X3:Y4"/>
    <mergeCell ref="B4:E4"/>
    <mergeCell ref="F4:H4"/>
    <mergeCell ref="I4:J4"/>
    <mergeCell ref="K4:N4"/>
    <mergeCell ref="P4:S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S7:S8"/>
    <mergeCell ref="T7:T8"/>
    <mergeCell ref="U7:X8"/>
    <mergeCell ref="C9:D9"/>
    <mergeCell ref="J9:L9"/>
    <mergeCell ref="U9:X9"/>
    <mergeCell ref="C14:D14"/>
    <mergeCell ref="J14:L14"/>
    <mergeCell ref="U14:X14"/>
    <mergeCell ref="C15:D15"/>
    <mergeCell ref="J15:L15"/>
    <mergeCell ref="U15:X15"/>
    <mergeCell ref="C12:D12"/>
    <mergeCell ref="J12:L12"/>
    <mergeCell ref="U12:X12"/>
    <mergeCell ref="C13:D13"/>
    <mergeCell ref="J13:L13"/>
    <mergeCell ref="U13:X13"/>
    <mergeCell ref="C18:D18"/>
    <mergeCell ref="J18:L18"/>
    <mergeCell ref="U18:X18"/>
    <mergeCell ref="C19:D19"/>
    <mergeCell ref="J19:L19"/>
    <mergeCell ref="U19:X19"/>
    <mergeCell ref="C16:D16"/>
    <mergeCell ref="J16:L16"/>
    <mergeCell ref="U16:X16"/>
    <mergeCell ref="C17:D17"/>
    <mergeCell ref="J17:L17"/>
    <mergeCell ref="U17:X17"/>
    <mergeCell ref="C22:D22"/>
    <mergeCell ref="J22:L22"/>
    <mergeCell ref="U22:X22"/>
    <mergeCell ref="C23:D23"/>
    <mergeCell ref="J23:L23"/>
    <mergeCell ref="U23:X23"/>
    <mergeCell ref="C20:D20"/>
    <mergeCell ref="J20:L20"/>
    <mergeCell ref="U20:X20"/>
    <mergeCell ref="C21:D21"/>
    <mergeCell ref="J21:L21"/>
    <mergeCell ref="U21:X21"/>
    <mergeCell ref="C26:D26"/>
    <mergeCell ref="J26:L26"/>
    <mergeCell ref="U26:X26"/>
    <mergeCell ref="C27:D27"/>
    <mergeCell ref="J27:L27"/>
    <mergeCell ref="U27:X27"/>
    <mergeCell ref="C24:D24"/>
    <mergeCell ref="J24:L24"/>
    <mergeCell ref="U24:X24"/>
    <mergeCell ref="C25:D25"/>
    <mergeCell ref="J25:L25"/>
    <mergeCell ref="U25:X25"/>
    <mergeCell ref="C30:D30"/>
    <mergeCell ref="J30:L30"/>
    <mergeCell ref="U30:X30"/>
    <mergeCell ref="C31:D31"/>
    <mergeCell ref="J31:L31"/>
    <mergeCell ref="U31:X31"/>
    <mergeCell ref="C28:D28"/>
    <mergeCell ref="J28:L28"/>
    <mergeCell ref="U28:X28"/>
    <mergeCell ref="C29:D29"/>
    <mergeCell ref="J29:L29"/>
    <mergeCell ref="U29:X29"/>
    <mergeCell ref="C34:D34"/>
    <mergeCell ref="J34:L34"/>
    <mergeCell ref="U34:X34"/>
    <mergeCell ref="C35:D35"/>
    <mergeCell ref="J35:L35"/>
    <mergeCell ref="U35:X35"/>
    <mergeCell ref="C32:D32"/>
    <mergeCell ref="J32:L32"/>
    <mergeCell ref="U32:X32"/>
    <mergeCell ref="C33:D33"/>
    <mergeCell ref="J33:L33"/>
    <mergeCell ref="U33:X33"/>
    <mergeCell ref="C38:D38"/>
    <mergeCell ref="J38:L38"/>
    <mergeCell ref="U38:X38"/>
    <mergeCell ref="C39:D39"/>
    <mergeCell ref="J39:L39"/>
    <mergeCell ref="U39:X39"/>
    <mergeCell ref="C36:D36"/>
    <mergeCell ref="J36:L36"/>
    <mergeCell ref="U36:X36"/>
    <mergeCell ref="C37:D37"/>
    <mergeCell ref="J37:L37"/>
    <mergeCell ref="U37:X37"/>
    <mergeCell ref="C42:D42"/>
    <mergeCell ref="J42:L42"/>
    <mergeCell ref="U42:X42"/>
    <mergeCell ref="C40:D40"/>
    <mergeCell ref="J40:L40"/>
    <mergeCell ref="U40:X40"/>
    <mergeCell ref="C41:D41"/>
    <mergeCell ref="J41:L41"/>
    <mergeCell ref="U41:X41"/>
  </mergeCells>
  <phoneticPr fontId="11"/>
  <dataValidations count="3">
    <dataValidation allowBlank="1" showInputMessage="1" showErrorMessage="1" prompt="覆工スパン毎に連番を記入。_x000a_数値で入力する。" sqref="E9:E42" xr:uid="{50A8643A-E17C-40CD-8461-32EE25E9C9BD}"/>
    <dataValidation allowBlank="1" showInputMessage="1" showErrorMessage="1" prompt="前回の定期点検年月日を入力" sqref="O6" xr:uid="{A2551A89-8ADF-4E08-A613-1568E10D71FF}"/>
    <dataValidation type="list" errorStyle="warning" allowBlank="1" showInputMessage="1" showErrorMessage="1" error="選択出来ません" sqref="H9:H42" xr:uid="{DF932A5C-A50D-47F7-9555-3B3A89D73F60}">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7D53A53B-89B1-4D14-A34A-DE9C37221B23}">
          <x14:formula1>
            <xm:f>'(参考)リスト'!$E$16:$E$27</xm:f>
          </x14:formula1>
          <xm:sqref>J9:L42</xm:sqref>
        </x14:dataValidation>
        <x14:dataValidation type="list" showInputMessage="1" showErrorMessage="1" xr:uid="{B03BDE98-5A63-4FD1-ACF2-4B458BA05B5B}">
          <x14:formula1>
            <xm:f>'(参考)リスト'!$B$16:$B$21</xm:f>
          </x14:formula1>
          <xm:sqref>G9:G42</xm:sqref>
        </x14:dataValidation>
        <x14:dataValidation type="list" allowBlank="1" showInputMessage="1" showErrorMessage="1" xr:uid="{A4CF595F-C782-4073-BF93-43493512A56C}">
          <x14:formula1>
            <xm:f>'(参考)リスト'!$F$16:$F$21</xm:f>
          </x14:formula1>
          <xm:sqref>O9:Q42</xm:sqref>
        </x14:dataValidation>
        <x14:dataValidation type="list" allowBlank="1" showInputMessage="1" showErrorMessage="1" xr:uid="{3896044B-CC1E-4A24-8F60-0129ADF80AAC}">
          <x14:formula1>
            <xm:f>'(参考)リスト'!$I$16:$I$18</xm:f>
          </x14:formula1>
          <xm:sqref>S9:S42</xm:sqref>
        </x14:dataValidation>
        <x14:dataValidation type="list" allowBlank="1" showInputMessage="1" showErrorMessage="1" xr:uid="{A73120C3-5FE2-4DD0-9920-E0DB1F3061F2}">
          <x14:formula1>
            <xm:f>'(参考)リスト'!$H$16:$H$17</xm:f>
          </x14:formula1>
          <xm:sqref>R9:R42</xm:sqref>
        </x14:dataValidation>
        <x14:dataValidation type="list" allowBlank="1" showInputMessage="1" showErrorMessage="1" xr:uid="{1A0160D9-954E-483C-8734-1DEC777DC2E5}">
          <x14:formula1>
            <xm:f>'(参考)リスト'!$J$16:$J$18</xm:f>
          </x14:formula1>
          <xm:sqref>T9:T42</xm:sqref>
        </x14:dataValidation>
        <x14:dataValidation type="list" allowBlank="1" showInputMessage="1" showErrorMessage="1" xr:uid="{2941CE56-9EE6-45B5-B949-1274E38BA15A}">
          <x14:formula1>
            <xm:f>'(参考)リスト'!$D$16:$D$18</xm:f>
          </x14:formula1>
          <xm:sqref>I9:I42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C9C6-0716-4C83-B160-84C6142B9E1A}">
  <sheetPr>
    <pageSetUpPr fitToPage="1"/>
  </sheetPr>
  <dimension ref="B1:X46"/>
  <sheetViews>
    <sheetView showGridLines="0" view="pageBreakPreview" zoomScaleNormal="70" zoomScaleSheetLayoutView="100" workbookViewId="0">
      <selection activeCell="F4" sqref="F4:I4"/>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38"/>
      <c r="X1" s="238"/>
    </row>
    <row r="2" spans="2:24" ht="24.75" customHeight="1" x14ac:dyDescent="0.15">
      <c r="B2" s="496" t="s">
        <v>222</v>
      </c>
      <c r="C2" s="496"/>
      <c r="D2" s="496"/>
      <c r="E2" s="496"/>
      <c r="F2" s="496"/>
      <c r="G2" s="496"/>
      <c r="H2" s="496"/>
      <c r="I2" s="496"/>
      <c r="J2" s="620"/>
      <c r="K2" s="620"/>
      <c r="L2" s="620"/>
      <c r="M2" s="620"/>
      <c r="N2" s="620"/>
      <c r="O2" s="620"/>
      <c r="P2" s="620"/>
      <c r="Q2" s="620"/>
      <c r="R2" s="620"/>
      <c r="S2" s="620"/>
      <c r="T2" s="620"/>
      <c r="U2" s="620"/>
      <c r="V2" s="620"/>
    </row>
    <row r="3" spans="2:24" ht="20.100000000000001" customHeight="1" x14ac:dyDescent="0.15">
      <c r="B3" s="367" t="s">
        <v>2</v>
      </c>
      <c r="C3" s="378"/>
      <c r="D3" s="378"/>
      <c r="E3" s="379"/>
      <c r="F3" s="621" t="s">
        <v>666</v>
      </c>
      <c r="G3" s="622"/>
      <c r="H3" s="622"/>
      <c r="I3" s="623"/>
      <c r="J3" s="223" t="s">
        <v>3</v>
      </c>
      <c r="K3" s="313" t="s">
        <v>529</v>
      </c>
      <c r="L3" s="313"/>
      <c r="M3" s="294" t="s">
        <v>223</v>
      </c>
      <c r="N3" s="296"/>
      <c r="O3" s="624" t="s">
        <v>531</v>
      </c>
      <c r="P3" s="625"/>
      <c r="Q3" s="625"/>
      <c r="R3" s="626"/>
      <c r="S3" s="544" t="s">
        <v>192</v>
      </c>
      <c r="T3" s="608"/>
      <c r="U3" s="608"/>
      <c r="V3" s="545"/>
      <c r="W3" s="612">
        <v>45945</v>
      </c>
      <c r="X3" s="613"/>
    </row>
    <row r="4" spans="2:24" ht="20.100000000000001" customHeight="1" x14ac:dyDescent="0.15">
      <c r="B4" s="308" t="s">
        <v>109</v>
      </c>
      <c r="C4" s="309"/>
      <c r="D4" s="309"/>
      <c r="E4" s="310"/>
      <c r="F4" s="627" t="s">
        <v>528</v>
      </c>
      <c r="G4" s="628"/>
      <c r="H4" s="628"/>
      <c r="I4" s="629"/>
      <c r="J4" s="220" t="s">
        <v>110</v>
      </c>
      <c r="K4" s="313" t="s">
        <v>530</v>
      </c>
      <c r="L4" s="313"/>
      <c r="M4" s="297"/>
      <c r="N4" s="299"/>
      <c r="O4" s="619" t="s">
        <v>532</v>
      </c>
      <c r="P4" s="574"/>
      <c r="Q4" s="574"/>
      <c r="R4" s="630"/>
      <c r="S4" s="609"/>
      <c r="T4" s="610"/>
      <c r="U4" s="610"/>
      <c r="V4" s="611"/>
      <c r="W4" s="614"/>
      <c r="X4" s="615"/>
    </row>
    <row r="5" spans="2:24" ht="30" customHeight="1" x14ac:dyDescent="0.15">
      <c r="B5" s="316" t="s">
        <v>193</v>
      </c>
      <c r="C5" s="583" t="s">
        <v>194</v>
      </c>
      <c r="D5" s="584"/>
      <c r="E5" s="585" t="s">
        <v>224</v>
      </c>
      <c r="F5" s="585" t="s">
        <v>196</v>
      </c>
      <c r="G5" s="583" t="s">
        <v>225</v>
      </c>
      <c r="H5" s="634"/>
      <c r="I5" s="635"/>
      <c r="J5" s="367" t="s">
        <v>226</v>
      </c>
      <c r="K5" s="378"/>
      <c r="L5" s="378"/>
      <c r="M5" s="378"/>
      <c r="N5" s="567" t="s">
        <v>193</v>
      </c>
      <c r="O5" s="592"/>
      <c r="P5" s="587" t="s">
        <v>227</v>
      </c>
      <c r="Q5" s="595"/>
      <c r="R5" s="595"/>
      <c r="S5" s="595"/>
      <c r="T5" s="595"/>
      <c r="U5" s="588"/>
      <c r="V5" s="587" t="s">
        <v>202</v>
      </c>
      <c r="W5" s="595"/>
      <c r="X5" s="588"/>
    </row>
    <row r="6" spans="2:24" ht="16.5" customHeight="1" x14ac:dyDescent="0.15">
      <c r="B6" s="316"/>
      <c r="C6" s="631"/>
      <c r="D6" s="584"/>
      <c r="E6" s="632"/>
      <c r="F6" s="632"/>
      <c r="G6" s="587" t="s">
        <v>228</v>
      </c>
      <c r="H6" s="588"/>
      <c r="I6" s="542" t="s">
        <v>204</v>
      </c>
      <c r="J6" s="600" t="s">
        <v>229</v>
      </c>
      <c r="K6" s="600"/>
      <c r="L6" s="601" t="s">
        <v>230</v>
      </c>
      <c r="M6" s="601"/>
      <c r="N6" s="542" t="s">
        <v>231</v>
      </c>
      <c r="O6" s="599"/>
      <c r="P6" s="582" t="s">
        <v>213</v>
      </c>
      <c r="Q6" s="542" t="s">
        <v>232</v>
      </c>
      <c r="R6" s="542"/>
      <c r="S6" s="542"/>
      <c r="T6" s="542"/>
      <c r="U6" s="542"/>
      <c r="V6" s="583"/>
      <c r="W6" s="634"/>
      <c r="X6" s="635"/>
    </row>
    <row r="7" spans="2:24" ht="16.5" customHeight="1" x14ac:dyDescent="0.15">
      <c r="B7" s="316"/>
      <c r="C7" s="614"/>
      <c r="D7" s="615"/>
      <c r="E7" s="633"/>
      <c r="F7" s="633"/>
      <c r="G7" s="589"/>
      <c r="H7" s="590"/>
      <c r="I7" s="599"/>
      <c r="J7" s="581"/>
      <c r="K7" s="581"/>
      <c r="L7" s="581"/>
      <c r="M7" s="581"/>
      <c r="N7" s="194" t="s">
        <v>215</v>
      </c>
      <c r="O7" s="194" t="s">
        <v>216</v>
      </c>
      <c r="P7" s="637"/>
      <c r="Q7" s="599"/>
      <c r="R7" s="599"/>
      <c r="S7" s="599"/>
      <c r="T7" s="599"/>
      <c r="U7" s="599"/>
      <c r="V7" s="222"/>
      <c r="W7" s="224"/>
      <c r="X7" s="225"/>
    </row>
    <row r="8" spans="2:24" ht="15.95" customHeight="1" x14ac:dyDescent="0.15">
      <c r="B8" s="316"/>
      <c r="C8" s="577">
        <v>2</v>
      </c>
      <c r="D8" s="578"/>
      <c r="E8" s="204">
        <v>101</v>
      </c>
      <c r="F8" s="240">
        <v>17.88</v>
      </c>
      <c r="G8" s="204" t="s">
        <v>605</v>
      </c>
      <c r="H8" s="204" t="s">
        <v>447</v>
      </c>
      <c r="I8" s="204" t="s">
        <v>606</v>
      </c>
      <c r="J8" s="290" t="s">
        <v>479</v>
      </c>
      <c r="K8" s="290"/>
      <c r="L8" s="636" t="s">
        <v>607</v>
      </c>
      <c r="M8" s="344"/>
      <c r="N8" s="204" t="s">
        <v>496</v>
      </c>
      <c r="O8" s="204" t="s">
        <v>608</v>
      </c>
      <c r="P8" s="204" t="s">
        <v>539</v>
      </c>
      <c r="Q8" s="290" t="s">
        <v>496</v>
      </c>
      <c r="R8" s="290"/>
      <c r="S8" s="290"/>
      <c r="T8" s="290"/>
      <c r="U8" s="290"/>
      <c r="V8" s="372"/>
      <c r="W8" s="580"/>
      <c r="X8" s="344"/>
    </row>
    <row r="9" spans="2:24" ht="15.95" customHeight="1" x14ac:dyDescent="0.15">
      <c r="B9" s="316"/>
      <c r="C9" s="577">
        <v>2</v>
      </c>
      <c r="D9" s="578"/>
      <c r="E9" s="204">
        <v>102</v>
      </c>
      <c r="F9" s="240">
        <v>17.53</v>
      </c>
      <c r="G9" s="204" t="s">
        <v>605</v>
      </c>
      <c r="H9" s="204" t="s">
        <v>447</v>
      </c>
      <c r="I9" s="204" t="s">
        <v>609</v>
      </c>
      <c r="J9" s="290" t="s">
        <v>479</v>
      </c>
      <c r="K9" s="290"/>
      <c r="L9" s="636" t="s">
        <v>607</v>
      </c>
      <c r="M9" s="344"/>
      <c r="N9" s="204" t="s">
        <v>496</v>
      </c>
      <c r="O9" s="204" t="s">
        <v>511</v>
      </c>
      <c r="P9" s="204" t="s">
        <v>555</v>
      </c>
      <c r="Q9" s="290" t="s">
        <v>496</v>
      </c>
      <c r="R9" s="290"/>
      <c r="S9" s="290"/>
      <c r="T9" s="290"/>
      <c r="U9" s="290"/>
      <c r="V9" s="372"/>
      <c r="W9" s="580"/>
      <c r="X9" s="344"/>
    </row>
    <row r="10" spans="2:24" ht="15.95" customHeight="1" x14ac:dyDescent="0.15">
      <c r="B10" s="316"/>
      <c r="C10" s="577">
        <v>4</v>
      </c>
      <c r="D10" s="578"/>
      <c r="E10" s="204">
        <v>101</v>
      </c>
      <c r="F10" s="240">
        <v>35.25</v>
      </c>
      <c r="G10" s="204" t="s">
        <v>605</v>
      </c>
      <c r="H10" s="204" t="s">
        <v>447</v>
      </c>
      <c r="I10" s="204" t="s">
        <v>606</v>
      </c>
      <c r="J10" s="290" t="s">
        <v>479</v>
      </c>
      <c r="K10" s="290"/>
      <c r="L10" s="636" t="s">
        <v>607</v>
      </c>
      <c r="M10" s="344"/>
      <c r="N10" s="204" t="s">
        <v>496</v>
      </c>
      <c r="O10" s="204" t="s">
        <v>608</v>
      </c>
      <c r="P10" s="204" t="s">
        <v>539</v>
      </c>
      <c r="Q10" s="290" t="s">
        <v>496</v>
      </c>
      <c r="R10" s="290"/>
      <c r="S10" s="290"/>
      <c r="T10" s="290"/>
      <c r="U10" s="290"/>
      <c r="V10" s="372"/>
      <c r="W10" s="580"/>
      <c r="X10" s="344"/>
    </row>
    <row r="11" spans="2:24" ht="15.95" customHeight="1" x14ac:dyDescent="0.15">
      <c r="B11" s="316"/>
      <c r="C11" s="577">
        <v>4</v>
      </c>
      <c r="D11" s="578"/>
      <c r="E11" s="204">
        <v>102</v>
      </c>
      <c r="F11" s="240">
        <v>35.35</v>
      </c>
      <c r="G11" s="204" t="s">
        <v>605</v>
      </c>
      <c r="H11" s="204" t="s">
        <v>447</v>
      </c>
      <c r="I11" s="204" t="s">
        <v>609</v>
      </c>
      <c r="J11" s="290" t="s">
        <v>479</v>
      </c>
      <c r="K11" s="290"/>
      <c r="L11" s="636" t="s">
        <v>607</v>
      </c>
      <c r="M11" s="344"/>
      <c r="N11" s="204" t="s">
        <v>496</v>
      </c>
      <c r="O11" s="204" t="s">
        <v>511</v>
      </c>
      <c r="P11" s="204" t="s">
        <v>555</v>
      </c>
      <c r="Q11" s="290" t="s">
        <v>496</v>
      </c>
      <c r="R11" s="290"/>
      <c r="S11" s="290"/>
      <c r="T11" s="290"/>
      <c r="U11" s="290"/>
      <c r="V11" s="372"/>
      <c r="W11" s="580"/>
      <c r="X11" s="344"/>
    </row>
    <row r="12" spans="2:24" ht="15.95" customHeight="1" x14ac:dyDescent="0.15">
      <c r="B12" s="316"/>
      <c r="C12" s="577">
        <v>6</v>
      </c>
      <c r="D12" s="578"/>
      <c r="E12" s="204">
        <v>101</v>
      </c>
      <c r="F12" s="240">
        <v>52.78</v>
      </c>
      <c r="G12" s="204" t="s">
        <v>605</v>
      </c>
      <c r="H12" s="204" t="s">
        <v>447</v>
      </c>
      <c r="I12" s="204" t="s">
        <v>609</v>
      </c>
      <c r="J12" s="290" t="s">
        <v>479</v>
      </c>
      <c r="K12" s="290"/>
      <c r="L12" s="636" t="s">
        <v>607</v>
      </c>
      <c r="M12" s="344"/>
      <c r="N12" s="204" t="s">
        <v>496</v>
      </c>
      <c r="O12" s="204" t="s">
        <v>511</v>
      </c>
      <c r="P12" s="204" t="s">
        <v>555</v>
      </c>
      <c r="Q12" s="290" t="s">
        <v>496</v>
      </c>
      <c r="R12" s="290"/>
      <c r="S12" s="290"/>
      <c r="T12" s="290"/>
      <c r="U12" s="290"/>
      <c r="V12" s="372"/>
      <c r="W12" s="580"/>
      <c r="X12" s="344"/>
    </row>
    <row r="13" spans="2:24" ht="15.95" customHeight="1" x14ac:dyDescent="0.15">
      <c r="B13" s="316"/>
      <c r="C13" s="577">
        <v>7</v>
      </c>
      <c r="D13" s="578"/>
      <c r="E13" s="204">
        <v>101</v>
      </c>
      <c r="F13" s="240">
        <v>70.3</v>
      </c>
      <c r="G13" s="204" t="s">
        <v>605</v>
      </c>
      <c r="H13" s="204" t="s">
        <v>447</v>
      </c>
      <c r="I13" s="204" t="s">
        <v>606</v>
      </c>
      <c r="J13" s="290" t="s">
        <v>479</v>
      </c>
      <c r="K13" s="290"/>
      <c r="L13" s="290" t="s">
        <v>607</v>
      </c>
      <c r="M13" s="290"/>
      <c r="N13" s="204" t="s">
        <v>496</v>
      </c>
      <c r="O13" s="204" t="s">
        <v>608</v>
      </c>
      <c r="P13" s="204" t="s">
        <v>539</v>
      </c>
      <c r="Q13" s="290" t="s">
        <v>496</v>
      </c>
      <c r="R13" s="290"/>
      <c r="S13" s="290"/>
      <c r="T13" s="290"/>
      <c r="U13" s="290"/>
      <c r="V13" s="372"/>
      <c r="W13" s="580"/>
      <c r="X13" s="344"/>
    </row>
    <row r="14" spans="2:24" ht="15.95" customHeight="1" x14ac:dyDescent="0.15">
      <c r="B14" s="316"/>
      <c r="C14" s="577">
        <v>9</v>
      </c>
      <c r="D14" s="578"/>
      <c r="E14" s="204">
        <v>101</v>
      </c>
      <c r="F14" s="240">
        <v>88.48</v>
      </c>
      <c r="G14" s="204" t="s">
        <v>605</v>
      </c>
      <c r="H14" s="204" t="s">
        <v>447</v>
      </c>
      <c r="I14" s="204" t="s">
        <v>609</v>
      </c>
      <c r="J14" s="290" t="s">
        <v>479</v>
      </c>
      <c r="K14" s="290"/>
      <c r="L14" s="290" t="s">
        <v>607</v>
      </c>
      <c r="M14" s="290"/>
      <c r="N14" s="204" t="s">
        <v>496</v>
      </c>
      <c r="O14" s="204" t="s">
        <v>511</v>
      </c>
      <c r="P14" s="204" t="s">
        <v>555</v>
      </c>
      <c r="Q14" s="290" t="s">
        <v>496</v>
      </c>
      <c r="R14" s="290"/>
      <c r="S14" s="290"/>
      <c r="T14" s="290"/>
      <c r="U14" s="290"/>
      <c r="V14" s="372"/>
      <c r="W14" s="580"/>
      <c r="X14" s="344"/>
    </row>
    <row r="15" spans="2:24" ht="15.95" customHeight="1" x14ac:dyDescent="0.15">
      <c r="B15" s="316"/>
      <c r="C15" s="577">
        <v>9</v>
      </c>
      <c r="D15" s="578"/>
      <c r="E15" s="204">
        <v>102</v>
      </c>
      <c r="F15" s="240">
        <v>88.62</v>
      </c>
      <c r="G15" s="204" t="s">
        <v>605</v>
      </c>
      <c r="H15" s="204" t="s">
        <v>447</v>
      </c>
      <c r="I15" s="204" t="s">
        <v>606</v>
      </c>
      <c r="J15" s="290" t="s">
        <v>479</v>
      </c>
      <c r="K15" s="290"/>
      <c r="L15" s="290" t="s">
        <v>607</v>
      </c>
      <c r="M15" s="290"/>
      <c r="N15" s="204" t="s">
        <v>496</v>
      </c>
      <c r="O15" s="204" t="s">
        <v>608</v>
      </c>
      <c r="P15" s="204" t="s">
        <v>539</v>
      </c>
      <c r="Q15" s="290" t="s">
        <v>496</v>
      </c>
      <c r="R15" s="290"/>
      <c r="S15" s="290"/>
      <c r="T15" s="290"/>
      <c r="U15" s="290"/>
      <c r="V15" s="372"/>
      <c r="W15" s="580"/>
      <c r="X15" s="344"/>
    </row>
    <row r="16" spans="2:24" ht="15.95" customHeight="1" x14ac:dyDescent="0.15">
      <c r="B16" s="316"/>
      <c r="C16" s="577" t="s">
        <v>610</v>
      </c>
      <c r="D16" s="578"/>
      <c r="E16" s="204">
        <v>101</v>
      </c>
      <c r="F16" s="240">
        <v>105.59</v>
      </c>
      <c r="G16" s="204" t="s">
        <v>605</v>
      </c>
      <c r="H16" s="204" t="s">
        <v>447</v>
      </c>
      <c r="I16" s="204" t="s">
        <v>609</v>
      </c>
      <c r="J16" s="290" t="s">
        <v>479</v>
      </c>
      <c r="K16" s="290"/>
      <c r="L16" s="290" t="s">
        <v>607</v>
      </c>
      <c r="M16" s="290"/>
      <c r="N16" s="204" t="s">
        <v>496</v>
      </c>
      <c r="O16" s="204" t="s">
        <v>511</v>
      </c>
      <c r="P16" s="204" t="s">
        <v>555</v>
      </c>
      <c r="Q16" s="290" t="s">
        <v>496</v>
      </c>
      <c r="R16" s="290"/>
      <c r="S16" s="290"/>
      <c r="T16" s="290"/>
      <c r="U16" s="290"/>
      <c r="V16" s="372"/>
      <c r="W16" s="580"/>
      <c r="X16" s="344"/>
    </row>
    <row r="17" spans="2:24" ht="15.95" customHeight="1" x14ac:dyDescent="0.15">
      <c r="B17" s="316"/>
      <c r="C17" s="577"/>
      <c r="D17" s="578"/>
      <c r="E17" s="204"/>
      <c r="F17" s="240"/>
      <c r="G17" s="204"/>
      <c r="H17" s="204"/>
      <c r="I17" s="204"/>
      <c r="J17" s="290"/>
      <c r="K17" s="290"/>
      <c r="L17" s="290"/>
      <c r="M17" s="290"/>
      <c r="N17" s="204"/>
      <c r="O17" s="204"/>
      <c r="P17" s="204"/>
      <c r="Q17" s="290"/>
      <c r="R17" s="290"/>
      <c r="S17" s="290"/>
      <c r="T17" s="290"/>
      <c r="U17" s="290"/>
      <c r="V17" s="372"/>
      <c r="W17" s="580"/>
      <c r="X17" s="344"/>
    </row>
    <row r="18" spans="2:24" ht="15.95" customHeight="1" x14ac:dyDescent="0.15">
      <c r="B18" s="316"/>
      <c r="C18" s="577"/>
      <c r="D18" s="578"/>
      <c r="E18" s="204"/>
      <c r="F18" s="240"/>
      <c r="G18" s="204"/>
      <c r="H18" s="204"/>
      <c r="I18" s="204"/>
      <c r="J18" s="290"/>
      <c r="K18" s="290"/>
      <c r="L18" s="290"/>
      <c r="M18" s="290"/>
      <c r="N18" s="204"/>
      <c r="O18" s="204"/>
      <c r="P18" s="204"/>
      <c r="Q18" s="290"/>
      <c r="R18" s="290"/>
      <c r="S18" s="290"/>
      <c r="T18" s="290"/>
      <c r="U18" s="290"/>
      <c r="V18" s="372"/>
      <c r="W18" s="580"/>
      <c r="X18" s="344"/>
    </row>
    <row r="19" spans="2:24" ht="15.95" customHeight="1" x14ac:dyDescent="0.15">
      <c r="B19" s="316"/>
      <c r="C19" s="577"/>
      <c r="D19" s="578"/>
      <c r="E19" s="204"/>
      <c r="F19" s="240"/>
      <c r="G19" s="204"/>
      <c r="H19" s="204"/>
      <c r="I19" s="204"/>
      <c r="J19" s="290"/>
      <c r="K19" s="290"/>
      <c r="L19" s="290"/>
      <c r="M19" s="290"/>
      <c r="N19" s="204"/>
      <c r="O19" s="204"/>
      <c r="P19" s="204"/>
      <c r="Q19" s="290"/>
      <c r="R19" s="290"/>
      <c r="S19" s="290"/>
      <c r="T19" s="290"/>
      <c r="U19" s="290"/>
      <c r="V19" s="372"/>
      <c r="W19" s="580"/>
      <c r="X19" s="344"/>
    </row>
    <row r="20" spans="2:24" ht="15.95" customHeight="1" x14ac:dyDescent="0.15">
      <c r="B20" s="316"/>
      <c r="C20" s="577"/>
      <c r="D20" s="578"/>
      <c r="E20" s="204"/>
      <c r="F20" s="240"/>
      <c r="G20" s="204"/>
      <c r="H20" s="204"/>
      <c r="I20" s="204"/>
      <c r="J20" s="290"/>
      <c r="K20" s="290"/>
      <c r="L20" s="290"/>
      <c r="M20" s="290"/>
      <c r="N20" s="204"/>
      <c r="O20" s="204"/>
      <c r="P20" s="204"/>
      <c r="Q20" s="290"/>
      <c r="R20" s="290"/>
      <c r="S20" s="290"/>
      <c r="T20" s="290"/>
      <c r="U20" s="290"/>
      <c r="V20" s="372"/>
      <c r="W20" s="580"/>
      <c r="X20" s="344"/>
    </row>
    <row r="21" spans="2:24" ht="15.95" customHeight="1" x14ac:dyDescent="0.15">
      <c r="B21" s="316"/>
      <c r="C21" s="577"/>
      <c r="D21" s="578"/>
      <c r="E21" s="204"/>
      <c r="F21" s="240"/>
      <c r="G21" s="204"/>
      <c r="H21" s="204"/>
      <c r="I21" s="204"/>
      <c r="J21" s="290"/>
      <c r="K21" s="290"/>
      <c r="L21" s="290"/>
      <c r="M21" s="290"/>
      <c r="N21" s="204"/>
      <c r="O21" s="204"/>
      <c r="P21" s="204"/>
      <c r="Q21" s="290"/>
      <c r="R21" s="290"/>
      <c r="S21" s="290"/>
      <c r="T21" s="290"/>
      <c r="U21" s="290"/>
      <c r="V21" s="372"/>
      <c r="W21" s="580"/>
      <c r="X21" s="344"/>
    </row>
    <row r="22" spans="2:24" ht="15.95" customHeight="1" x14ac:dyDescent="0.15">
      <c r="B22" s="316"/>
      <c r="C22" s="577"/>
      <c r="D22" s="578"/>
      <c r="E22" s="204"/>
      <c r="F22" s="240"/>
      <c r="G22" s="204"/>
      <c r="H22" s="204"/>
      <c r="I22" s="204"/>
      <c r="J22" s="290"/>
      <c r="K22" s="290"/>
      <c r="L22" s="290"/>
      <c r="M22" s="290"/>
      <c r="N22" s="204"/>
      <c r="O22" s="204"/>
      <c r="P22" s="204"/>
      <c r="Q22" s="290"/>
      <c r="R22" s="290"/>
      <c r="S22" s="290"/>
      <c r="T22" s="290"/>
      <c r="U22" s="290"/>
      <c r="V22" s="372"/>
      <c r="W22" s="580"/>
      <c r="X22" s="344"/>
    </row>
    <row r="23" spans="2:24" ht="15.95" customHeight="1" x14ac:dyDescent="0.15">
      <c r="B23" s="316"/>
      <c r="C23" s="577"/>
      <c r="D23" s="578"/>
      <c r="E23" s="204"/>
      <c r="F23" s="240"/>
      <c r="G23" s="204"/>
      <c r="H23" s="204"/>
      <c r="I23" s="204"/>
      <c r="J23" s="290"/>
      <c r="K23" s="290"/>
      <c r="L23" s="290"/>
      <c r="M23" s="290"/>
      <c r="N23" s="204"/>
      <c r="O23" s="204"/>
      <c r="P23" s="204"/>
      <c r="Q23" s="290"/>
      <c r="R23" s="290"/>
      <c r="S23" s="290"/>
      <c r="T23" s="290"/>
      <c r="U23" s="290"/>
      <c r="V23" s="372"/>
      <c r="W23" s="580"/>
      <c r="X23" s="344"/>
    </row>
    <row r="24" spans="2:24" ht="15.95" customHeight="1" x14ac:dyDescent="0.15">
      <c r="B24" s="316"/>
      <c r="C24" s="577"/>
      <c r="D24" s="578"/>
      <c r="E24" s="204"/>
      <c r="F24" s="240"/>
      <c r="G24" s="204"/>
      <c r="H24" s="204"/>
      <c r="I24" s="204"/>
      <c r="J24" s="290"/>
      <c r="K24" s="290"/>
      <c r="L24" s="290"/>
      <c r="M24" s="290"/>
      <c r="N24" s="204"/>
      <c r="O24" s="204"/>
      <c r="P24" s="204"/>
      <c r="Q24" s="290"/>
      <c r="R24" s="290"/>
      <c r="S24" s="290"/>
      <c r="T24" s="290"/>
      <c r="U24" s="290"/>
      <c r="V24" s="372"/>
      <c r="W24" s="580"/>
      <c r="X24" s="344"/>
    </row>
    <row r="25" spans="2:24" ht="15.95" customHeight="1" x14ac:dyDescent="0.15">
      <c r="B25" s="316"/>
      <c r="C25" s="577"/>
      <c r="D25" s="578"/>
      <c r="E25" s="204"/>
      <c r="F25" s="240"/>
      <c r="G25" s="204"/>
      <c r="H25" s="204"/>
      <c r="I25" s="204"/>
      <c r="J25" s="290"/>
      <c r="K25" s="290"/>
      <c r="L25" s="290"/>
      <c r="M25" s="290"/>
      <c r="N25" s="204"/>
      <c r="O25" s="204"/>
      <c r="P25" s="204"/>
      <c r="Q25" s="290"/>
      <c r="R25" s="290"/>
      <c r="S25" s="290"/>
      <c r="T25" s="290"/>
      <c r="U25" s="290"/>
      <c r="V25" s="372"/>
      <c r="W25" s="580"/>
      <c r="X25" s="344"/>
    </row>
    <row r="26" spans="2:24" ht="15.95" customHeight="1" x14ac:dyDescent="0.15">
      <c r="B26" s="316"/>
      <c r="C26" s="577"/>
      <c r="D26" s="578"/>
      <c r="E26" s="204"/>
      <c r="F26" s="240"/>
      <c r="G26" s="204"/>
      <c r="H26" s="204"/>
      <c r="I26" s="204"/>
      <c r="J26" s="290"/>
      <c r="K26" s="290"/>
      <c r="L26" s="290"/>
      <c r="M26" s="290"/>
      <c r="N26" s="204"/>
      <c r="O26" s="204"/>
      <c r="P26" s="204"/>
      <c r="Q26" s="290"/>
      <c r="R26" s="290"/>
      <c r="S26" s="290"/>
      <c r="T26" s="290"/>
      <c r="U26" s="290"/>
      <c r="V26" s="372"/>
      <c r="W26" s="580"/>
      <c r="X26" s="344"/>
    </row>
    <row r="27" spans="2:24" ht="15.95" customHeight="1" x14ac:dyDescent="0.15">
      <c r="B27" s="316"/>
      <c r="C27" s="577"/>
      <c r="D27" s="578"/>
      <c r="E27" s="204"/>
      <c r="F27" s="240"/>
      <c r="G27" s="204"/>
      <c r="H27" s="204"/>
      <c r="I27" s="204"/>
      <c r="J27" s="290"/>
      <c r="K27" s="290"/>
      <c r="L27" s="290"/>
      <c r="M27" s="290"/>
      <c r="N27" s="204"/>
      <c r="O27" s="204"/>
      <c r="P27" s="204"/>
      <c r="Q27" s="290"/>
      <c r="R27" s="290"/>
      <c r="S27" s="290"/>
      <c r="T27" s="290"/>
      <c r="U27" s="290"/>
      <c r="V27" s="372"/>
      <c r="W27" s="580"/>
      <c r="X27" s="344"/>
    </row>
    <row r="28" spans="2:24" ht="15.95" customHeight="1" x14ac:dyDescent="0.15">
      <c r="B28" s="316"/>
      <c r="C28" s="577"/>
      <c r="D28" s="578"/>
      <c r="E28" s="204"/>
      <c r="F28" s="240"/>
      <c r="G28" s="204"/>
      <c r="H28" s="204"/>
      <c r="I28" s="204"/>
      <c r="J28" s="290"/>
      <c r="K28" s="290"/>
      <c r="L28" s="290"/>
      <c r="M28" s="290"/>
      <c r="N28" s="204"/>
      <c r="O28" s="204"/>
      <c r="P28" s="204"/>
      <c r="Q28" s="290"/>
      <c r="R28" s="290"/>
      <c r="S28" s="290"/>
      <c r="T28" s="290"/>
      <c r="U28" s="290"/>
      <c r="V28" s="372"/>
      <c r="W28" s="580"/>
      <c r="X28" s="344"/>
    </row>
    <row r="29" spans="2:24" ht="15.95" customHeight="1" x14ac:dyDescent="0.15">
      <c r="B29" s="316"/>
      <c r="C29" s="577"/>
      <c r="D29" s="578"/>
      <c r="E29" s="204"/>
      <c r="F29" s="240"/>
      <c r="G29" s="204"/>
      <c r="H29" s="204"/>
      <c r="I29" s="204"/>
      <c r="J29" s="290"/>
      <c r="K29" s="290"/>
      <c r="L29" s="290"/>
      <c r="M29" s="290"/>
      <c r="N29" s="204"/>
      <c r="O29" s="204"/>
      <c r="P29" s="204"/>
      <c r="Q29" s="290"/>
      <c r="R29" s="290"/>
      <c r="S29" s="290"/>
      <c r="T29" s="290"/>
      <c r="U29" s="290"/>
      <c r="V29" s="372"/>
      <c r="W29" s="580"/>
      <c r="X29" s="344"/>
    </row>
    <row r="30" spans="2:24" ht="15.95" customHeight="1" x14ac:dyDescent="0.15">
      <c r="B30" s="316"/>
      <c r="C30" s="577"/>
      <c r="D30" s="578"/>
      <c r="E30" s="204"/>
      <c r="F30" s="240"/>
      <c r="G30" s="204"/>
      <c r="H30" s="204"/>
      <c r="I30" s="204"/>
      <c r="J30" s="290"/>
      <c r="K30" s="290"/>
      <c r="L30" s="290"/>
      <c r="M30" s="290"/>
      <c r="N30" s="204"/>
      <c r="O30" s="204"/>
      <c r="P30" s="204"/>
      <c r="Q30" s="290"/>
      <c r="R30" s="290"/>
      <c r="S30" s="290"/>
      <c r="T30" s="290"/>
      <c r="U30" s="290"/>
      <c r="V30" s="372"/>
      <c r="W30" s="580"/>
      <c r="X30" s="344"/>
    </row>
    <row r="31" spans="2:24" ht="15.95" customHeight="1" x14ac:dyDescent="0.15">
      <c r="B31" s="316"/>
      <c r="C31" s="577"/>
      <c r="D31" s="578"/>
      <c r="E31" s="204"/>
      <c r="F31" s="240"/>
      <c r="G31" s="204"/>
      <c r="H31" s="204"/>
      <c r="I31" s="204"/>
      <c r="J31" s="290"/>
      <c r="K31" s="290"/>
      <c r="L31" s="290"/>
      <c r="M31" s="290"/>
      <c r="N31" s="204"/>
      <c r="O31" s="204"/>
      <c r="P31" s="204"/>
      <c r="Q31" s="290"/>
      <c r="R31" s="290"/>
      <c r="S31" s="290"/>
      <c r="T31" s="290"/>
      <c r="U31" s="290"/>
      <c r="V31" s="372"/>
      <c r="W31" s="580"/>
      <c r="X31" s="344"/>
    </row>
    <row r="32" spans="2:24" ht="15.95" customHeight="1" x14ac:dyDescent="0.15">
      <c r="B32" s="316"/>
      <c r="C32" s="577"/>
      <c r="D32" s="578"/>
      <c r="E32" s="204"/>
      <c r="F32" s="240"/>
      <c r="G32" s="204"/>
      <c r="H32" s="204"/>
      <c r="I32" s="204"/>
      <c r="J32" s="290"/>
      <c r="K32" s="290"/>
      <c r="L32" s="290"/>
      <c r="M32" s="290"/>
      <c r="N32" s="204"/>
      <c r="O32" s="204"/>
      <c r="P32" s="204"/>
      <c r="Q32" s="290"/>
      <c r="R32" s="290"/>
      <c r="S32" s="290"/>
      <c r="T32" s="290"/>
      <c r="U32" s="290"/>
      <c r="V32" s="372"/>
      <c r="W32" s="580"/>
      <c r="X32" s="344"/>
    </row>
    <row r="33" spans="2:24" ht="15.95" customHeight="1" x14ac:dyDescent="0.15">
      <c r="B33" s="316"/>
      <c r="C33" s="577"/>
      <c r="D33" s="578"/>
      <c r="E33" s="204"/>
      <c r="F33" s="240"/>
      <c r="G33" s="204"/>
      <c r="H33" s="204"/>
      <c r="I33" s="204"/>
      <c r="J33" s="290"/>
      <c r="K33" s="290"/>
      <c r="L33" s="290"/>
      <c r="M33" s="290"/>
      <c r="N33" s="204"/>
      <c r="O33" s="204"/>
      <c r="P33" s="204"/>
      <c r="Q33" s="290"/>
      <c r="R33" s="290"/>
      <c r="S33" s="290"/>
      <c r="T33" s="290"/>
      <c r="U33" s="290"/>
      <c r="V33" s="372"/>
      <c r="W33" s="580"/>
      <c r="X33" s="344"/>
    </row>
    <row r="34" spans="2:24" ht="15.95" customHeight="1" x14ac:dyDescent="0.15">
      <c r="B34" s="316"/>
      <c r="C34" s="577"/>
      <c r="D34" s="578"/>
      <c r="E34" s="204"/>
      <c r="F34" s="240"/>
      <c r="G34" s="204"/>
      <c r="H34" s="204"/>
      <c r="I34" s="204"/>
      <c r="J34" s="290"/>
      <c r="K34" s="290"/>
      <c r="L34" s="290"/>
      <c r="M34" s="290"/>
      <c r="N34" s="204"/>
      <c r="O34" s="204"/>
      <c r="P34" s="204"/>
      <c r="Q34" s="290"/>
      <c r="R34" s="290"/>
      <c r="S34" s="290"/>
      <c r="T34" s="290"/>
      <c r="U34" s="290"/>
      <c r="V34" s="372"/>
      <c r="W34" s="580"/>
      <c r="X34" s="344"/>
    </row>
    <row r="35" spans="2:24" ht="15.95" customHeight="1" x14ac:dyDescent="0.15">
      <c r="B35" s="316"/>
      <c r="C35" s="577"/>
      <c r="D35" s="578"/>
      <c r="E35" s="204"/>
      <c r="F35" s="240"/>
      <c r="G35" s="204"/>
      <c r="H35" s="204"/>
      <c r="I35" s="204"/>
      <c r="J35" s="290"/>
      <c r="K35" s="290"/>
      <c r="L35" s="290"/>
      <c r="M35" s="290"/>
      <c r="N35" s="204"/>
      <c r="O35" s="204"/>
      <c r="P35" s="204"/>
      <c r="Q35" s="290"/>
      <c r="R35" s="290"/>
      <c r="S35" s="290"/>
      <c r="T35" s="290"/>
      <c r="U35" s="290"/>
      <c r="V35" s="372"/>
      <c r="W35" s="580"/>
      <c r="X35" s="344"/>
    </row>
    <row r="36" spans="2:24" ht="15.95" customHeight="1" x14ac:dyDescent="0.15">
      <c r="B36" s="316"/>
      <c r="C36" s="577"/>
      <c r="D36" s="578"/>
      <c r="E36" s="204"/>
      <c r="F36" s="240"/>
      <c r="G36" s="204"/>
      <c r="H36" s="204"/>
      <c r="I36" s="204"/>
      <c r="J36" s="290"/>
      <c r="K36" s="290"/>
      <c r="L36" s="290"/>
      <c r="M36" s="290"/>
      <c r="N36" s="204"/>
      <c r="O36" s="204"/>
      <c r="P36" s="204"/>
      <c r="Q36" s="290"/>
      <c r="R36" s="290"/>
      <c r="S36" s="290"/>
      <c r="T36" s="290"/>
      <c r="U36" s="290"/>
      <c r="V36" s="372"/>
      <c r="W36" s="580"/>
      <c r="X36" s="344"/>
    </row>
    <row r="37" spans="2:24" ht="15.95" customHeight="1" x14ac:dyDescent="0.15">
      <c r="B37" s="316"/>
      <c r="C37" s="577"/>
      <c r="D37" s="578"/>
      <c r="E37" s="204"/>
      <c r="F37" s="240"/>
      <c r="G37" s="204"/>
      <c r="H37" s="204"/>
      <c r="I37" s="204"/>
      <c r="J37" s="290"/>
      <c r="K37" s="290"/>
      <c r="L37" s="290"/>
      <c r="M37" s="290"/>
      <c r="N37" s="204"/>
      <c r="O37" s="204"/>
      <c r="P37" s="204"/>
      <c r="Q37" s="290"/>
      <c r="R37" s="290"/>
      <c r="S37" s="290"/>
      <c r="T37" s="290"/>
      <c r="U37" s="290"/>
      <c r="V37" s="372"/>
      <c r="W37" s="580"/>
      <c r="X37" s="344"/>
    </row>
    <row r="38" spans="2:24" ht="15.95" customHeight="1" x14ac:dyDescent="0.15">
      <c r="B38" s="316"/>
      <c r="C38" s="577"/>
      <c r="D38" s="578"/>
      <c r="E38" s="204"/>
      <c r="F38" s="240"/>
      <c r="G38" s="204"/>
      <c r="H38" s="204"/>
      <c r="I38" s="204"/>
      <c r="J38" s="290"/>
      <c r="K38" s="290"/>
      <c r="L38" s="290"/>
      <c r="M38" s="290"/>
      <c r="N38" s="204"/>
      <c r="O38" s="204"/>
      <c r="P38" s="204"/>
      <c r="Q38" s="290"/>
      <c r="R38" s="290"/>
      <c r="S38" s="290"/>
      <c r="T38" s="290"/>
      <c r="U38" s="290"/>
      <c r="V38" s="372"/>
      <c r="W38" s="580"/>
      <c r="X38" s="344"/>
    </row>
    <row r="39" spans="2:24" ht="15.95" customHeight="1" x14ac:dyDescent="0.15">
      <c r="B39" s="316"/>
      <c r="C39" s="577"/>
      <c r="D39" s="578"/>
      <c r="E39" s="204"/>
      <c r="F39" s="240"/>
      <c r="G39" s="204"/>
      <c r="H39" s="204"/>
      <c r="I39" s="204"/>
      <c r="J39" s="290"/>
      <c r="K39" s="290"/>
      <c r="L39" s="290"/>
      <c r="M39" s="290"/>
      <c r="N39" s="204"/>
      <c r="O39" s="204"/>
      <c r="P39" s="204"/>
      <c r="Q39" s="290"/>
      <c r="R39" s="290"/>
      <c r="S39" s="290"/>
      <c r="T39" s="290"/>
      <c r="U39" s="290"/>
      <c r="V39" s="372"/>
      <c r="W39" s="580"/>
      <c r="X39" s="344"/>
    </row>
    <row r="40" spans="2:24" ht="15.95" customHeight="1" x14ac:dyDescent="0.15">
      <c r="B40" s="316"/>
      <c r="C40" s="577"/>
      <c r="D40" s="578"/>
      <c r="E40" s="204"/>
      <c r="F40" s="240"/>
      <c r="G40" s="204"/>
      <c r="H40" s="204"/>
      <c r="I40" s="204"/>
      <c r="J40" s="290"/>
      <c r="K40" s="290"/>
      <c r="L40" s="290"/>
      <c r="M40" s="290"/>
      <c r="N40" s="204"/>
      <c r="O40" s="204"/>
      <c r="P40" s="204"/>
      <c r="Q40" s="290"/>
      <c r="R40" s="290"/>
      <c r="S40" s="290"/>
      <c r="T40" s="290"/>
      <c r="U40" s="290"/>
      <c r="V40" s="372"/>
      <c r="W40" s="580"/>
      <c r="X40" s="344"/>
    </row>
    <row r="41" spans="2:24" ht="15.95" customHeight="1" x14ac:dyDescent="0.15">
      <c r="B41" s="376"/>
      <c r="C41" s="577"/>
      <c r="D41" s="578"/>
      <c r="E41" s="204"/>
      <c r="F41" s="240"/>
      <c r="G41" s="204"/>
      <c r="H41" s="204"/>
      <c r="I41" s="204"/>
      <c r="J41" s="290"/>
      <c r="K41" s="290"/>
      <c r="L41" s="290"/>
      <c r="M41" s="290"/>
      <c r="N41" s="204"/>
      <c r="O41" s="204"/>
      <c r="P41" s="204"/>
      <c r="Q41" s="290"/>
      <c r="R41" s="290"/>
      <c r="S41" s="290"/>
      <c r="T41" s="290"/>
      <c r="U41" s="290"/>
      <c r="V41" s="372"/>
      <c r="W41" s="580"/>
      <c r="X41" s="344"/>
    </row>
    <row r="42" spans="2:24" ht="15.95" customHeight="1" x14ac:dyDescent="0.15">
      <c r="B42" s="24"/>
      <c r="C42" s="1" t="s">
        <v>233</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234</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38" t="s">
        <v>235</v>
      </c>
    </row>
    <row r="45" spans="2:24" ht="15.95" customHeight="1" x14ac:dyDescent="0.15">
      <c r="C45" s="238" t="s">
        <v>236</v>
      </c>
    </row>
    <row r="46" spans="2:24" ht="15.95" customHeight="1" x14ac:dyDescent="0.15">
      <c r="C46" s="3" t="s">
        <v>151</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1"/>
  <dataValidations count="4">
    <dataValidation allowBlank="1" showInputMessage="1" showErrorMessage="1" prompt="覆工スパン毎に連番を記入。_x000a_数値で入力する。" sqref="E8:E41" xr:uid="{8547FB0E-74D2-420A-968B-9B8EF91670B2}"/>
    <dataValidation type="list" errorStyle="warning" allowBlank="1" showInputMessage="1" showErrorMessage="1" error="選択出来ません" sqref="H8:H41" xr:uid="{160084F2-8EF7-410F-A4BD-9E42D09DEE0D}">
      <formula1>INDIRECT(G8)</formula1>
    </dataValidation>
    <dataValidation type="list" showInputMessage="1" showErrorMessage="1" sqref="G42:H43" xr:uid="{76489F2F-12DB-4C9A-9F78-25FD5FE15AFD}">
      <formula1>部位本体</formula1>
    </dataValidation>
    <dataValidation type="list" allowBlank="1" showInputMessage="1" showErrorMessage="1" sqref="E42:E43" xr:uid="{37822000-C9A5-4A7F-9AD1-97514982C79D}">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A64106A3-92F4-45CE-8617-06E735B693F7}">
          <x14:formula1>
            <xm:f>'(参考)リスト'!$E$52:$E$58</xm:f>
          </x14:formula1>
          <xm:sqref>J8:K41</xm:sqref>
        </x14:dataValidation>
        <x14:dataValidation type="list" allowBlank="1" showInputMessage="1" showErrorMessage="1" xr:uid="{06B64244-89E8-4DB0-8FC2-18D917224D22}">
          <x14:formula1>
            <xm:f>'(参考)リスト'!$G$52:$G$54</xm:f>
          </x14:formula1>
          <xm:sqref>P8:P41</xm:sqref>
        </x14:dataValidation>
        <x14:dataValidation type="list" showInputMessage="1" showErrorMessage="1" xr:uid="{6E668199-B36C-4479-B5CF-8035D9327C45}">
          <x14:formula1>
            <xm:f>'(参考)リスト'!$B$52:$B$55</xm:f>
          </x14:formula1>
          <xm:sqref>G8:G41</xm:sqref>
        </x14:dataValidation>
        <x14:dataValidation type="list" allowBlank="1" showInputMessage="1" showErrorMessage="1" xr:uid="{9743B1F8-D3D0-41AB-9E88-AA3F1875D3A6}">
          <x14:formula1>
            <xm:f>'(参考)リスト'!$F$52:$F$53</xm:f>
          </x14:formula1>
          <xm:sqref>N8:O41</xm:sqref>
        </x14:dataValidation>
        <x14:dataValidation type="list" allowBlank="1" showInputMessage="1" showErrorMessage="1" xr:uid="{A0BF750D-E094-4791-A232-DE70D0D520FA}">
          <x14:formula1>
            <xm:f>'(参考)リスト'!$D$52:$D$54</xm:f>
          </x14:formula1>
          <xm:sqref>I8:I41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selection pane="bottomLeft"/>
      <selection pane="bottomRight" activeCell="E4" sqref="E4:G4"/>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20" t="s">
        <v>237</v>
      </c>
      <c r="C2" s="620"/>
      <c r="D2" s="620"/>
      <c r="E2" s="496"/>
      <c r="F2" s="496"/>
      <c r="G2" s="496"/>
      <c r="H2" s="620"/>
      <c r="I2" s="620"/>
      <c r="J2" s="620"/>
      <c r="K2" s="620"/>
      <c r="L2" s="620"/>
      <c r="M2" s="620"/>
      <c r="N2" s="620"/>
      <c r="O2" s="620"/>
      <c r="P2" s="620"/>
      <c r="Q2" s="620"/>
      <c r="R2" s="620"/>
      <c r="S2" s="620"/>
      <c r="T2" s="620"/>
      <c r="U2" s="620"/>
      <c r="V2" s="620"/>
      <c r="W2" s="620"/>
      <c r="X2" s="620"/>
      <c r="Y2" s="620"/>
      <c r="Z2" s="620"/>
    </row>
    <row r="3" spans="2:28" ht="20.100000000000001" customHeight="1" x14ac:dyDescent="0.15">
      <c r="B3" s="661" t="s">
        <v>2</v>
      </c>
      <c r="C3" s="661"/>
      <c r="D3" s="497"/>
      <c r="E3" s="662" t="s">
        <v>665</v>
      </c>
      <c r="F3" s="663"/>
      <c r="G3" s="664"/>
      <c r="H3" s="665" t="s">
        <v>3</v>
      </c>
      <c r="I3" s="503"/>
      <c r="J3" s="666" t="s">
        <v>520</v>
      </c>
      <c r="K3" s="666"/>
      <c r="L3" s="666"/>
      <c r="M3" s="294" t="s">
        <v>238</v>
      </c>
      <c r="N3" s="295"/>
      <c r="O3" s="295"/>
      <c r="P3" s="295"/>
      <c r="Q3" s="678" t="s">
        <v>517</v>
      </c>
      <c r="R3" s="679"/>
      <c r="S3" s="679"/>
      <c r="T3" s="680"/>
      <c r="U3" s="486" t="s">
        <v>192</v>
      </c>
      <c r="V3" s="487"/>
      <c r="W3" s="488"/>
      <c r="X3" s="505">
        <v>45945</v>
      </c>
      <c r="Y3" s="506"/>
      <c r="Z3" s="507"/>
    </row>
    <row r="4" spans="2:28" ht="20.100000000000001" customHeight="1" x14ac:dyDescent="0.15">
      <c r="B4" s="673" t="s">
        <v>109</v>
      </c>
      <c r="C4" s="673"/>
      <c r="D4" s="511"/>
      <c r="E4" s="674" t="s">
        <v>519</v>
      </c>
      <c r="F4" s="675"/>
      <c r="G4" s="676"/>
      <c r="H4" s="677" t="s">
        <v>110</v>
      </c>
      <c r="I4" s="517"/>
      <c r="J4" s="666" t="s">
        <v>521</v>
      </c>
      <c r="K4" s="666"/>
      <c r="L4" s="666"/>
      <c r="M4" s="297"/>
      <c r="N4" s="298"/>
      <c r="O4" s="298"/>
      <c r="P4" s="298"/>
      <c r="Q4" s="681" t="s">
        <v>518</v>
      </c>
      <c r="R4" s="682"/>
      <c r="S4" s="682"/>
      <c r="T4" s="683"/>
      <c r="U4" s="667"/>
      <c r="V4" s="668"/>
      <c r="W4" s="669"/>
      <c r="X4" s="670"/>
      <c r="Y4" s="671"/>
      <c r="Z4" s="672"/>
    </row>
    <row r="5" spans="2:28" ht="28.5" customHeight="1" x14ac:dyDescent="0.15">
      <c r="B5" s="638" t="s">
        <v>239</v>
      </c>
      <c r="C5" s="641" t="s">
        <v>240</v>
      </c>
      <c r="D5" s="641"/>
      <c r="E5" s="642" t="s">
        <v>195</v>
      </c>
      <c r="F5" s="651" t="s">
        <v>239</v>
      </c>
      <c r="G5" s="652"/>
      <c r="H5" s="653"/>
      <c r="I5" s="653"/>
      <c r="J5" s="653"/>
      <c r="K5" s="653"/>
      <c r="L5" s="653"/>
      <c r="M5" s="653"/>
      <c r="N5" s="653"/>
      <c r="O5" s="653"/>
      <c r="P5" s="653"/>
      <c r="Q5" s="653"/>
      <c r="R5" s="653"/>
      <c r="S5" s="654"/>
      <c r="T5" s="654"/>
      <c r="U5" s="654"/>
      <c r="V5" s="654"/>
      <c r="W5" s="654"/>
      <c r="X5" s="654"/>
      <c r="Y5" s="654"/>
      <c r="Z5" s="655"/>
      <c r="AA5" s="19"/>
      <c r="AB5" s="231"/>
    </row>
    <row r="6" spans="2:28" ht="24.75" customHeight="1" x14ac:dyDescent="0.15">
      <c r="B6" s="638"/>
      <c r="C6" s="517"/>
      <c r="D6" s="517"/>
      <c r="E6" s="643"/>
      <c r="F6" s="503" t="s">
        <v>241</v>
      </c>
      <c r="G6" s="503"/>
      <c r="H6" s="657" t="s">
        <v>242</v>
      </c>
      <c r="I6" s="654"/>
      <c r="J6" s="654"/>
      <c r="K6" s="654"/>
      <c r="L6" s="654"/>
      <c r="M6" s="654"/>
      <c r="N6" s="655"/>
      <c r="O6" s="657" t="s">
        <v>243</v>
      </c>
      <c r="P6" s="653"/>
      <c r="Q6" s="653"/>
      <c r="R6" s="653"/>
      <c r="S6" s="653"/>
      <c r="T6" s="653"/>
      <c r="U6" s="653"/>
      <c r="V6" s="653"/>
      <c r="W6" s="653"/>
      <c r="X6" s="677"/>
      <c r="Y6" s="657" t="s">
        <v>244</v>
      </c>
      <c r="Z6" s="677"/>
      <c r="AA6" s="231"/>
      <c r="AB6" s="231"/>
    </row>
    <row r="7" spans="2:28" ht="27.75" customHeight="1" x14ac:dyDescent="0.15">
      <c r="B7" s="639"/>
      <c r="C7" s="644"/>
      <c r="D7" s="645"/>
      <c r="E7" s="226"/>
      <c r="F7" s="646"/>
      <c r="G7" s="646"/>
      <c r="H7" s="658"/>
      <c r="I7" s="659"/>
      <c r="J7" s="659"/>
      <c r="K7" s="659"/>
      <c r="L7" s="659"/>
      <c r="M7" s="659"/>
      <c r="N7" s="660"/>
      <c r="O7" s="692"/>
      <c r="P7" s="693"/>
      <c r="Q7" s="693"/>
      <c r="R7" s="693"/>
      <c r="S7" s="693"/>
      <c r="T7" s="693"/>
      <c r="U7" s="693"/>
      <c r="V7" s="693"/>
      <c r="W7" s="693"/>
      <c r="X7" s="694"/>
      <c r="Y7" s="656"/>
      <c r="Z7" s="656"/>
    </row>
    <row r="8" spans="2:28" ht="27.75" customHeight="1" x14ac:dyDescent="0.15">
      <c r="B8" s="639"/>
      <c r="C8" s="644"/>
      <c r="D8" s="645"/>
      <c r="E8" s="226"/>
      <c r="F8" s="646"/>
      <c r="G8" s="646"/>
      <c r="H8" s="658"/>
      <c r="I8" s="684"/>
      <c r="J8" s="684"/>
      <c r="K8" s="684"/>
      <c r="L8" s="659"/>
      <c r="M8" s="659"/>
      <c r="N8" s="660"/>
      <c r="O8" s="692"/>
      <c r="P8" s="693"/>
      <c r="Q8" s="693"/>
      <c r="R8" s="693"/>
      <c r="S8" s="693"/>
      <c r="T8" s="693"/>
      <c r="U8" s="693"/>
      <c r="V8" s="693"/>
      <c r="W8" s="693"/>
      <c r="X8" s="694"/>
      <c r="Y8" s="656"/>
      <c r="Z8" s="656"/>
    </row>
    <row r="9" spans="2:28" ht="27.75" customHeight="1" x14ac:dyDescent="0.15">
      <c r="B9" s="639"/>
      <c r="C9" s="647"/>
      <c r="D9" s="648"/>
      <c r="E9" s="226"/>
      <c r="F9" s="646"/>
      <c r="G9" s="646"/>
      <c r="H9" s="658"/>
      <c r="I9" s="684"/>
      <c r="J9" s="684"/>
      <c r="K9" s="684"/>
      <c r="L9" s="659"/>
      <c r="M9" s="659"/>
      <c r="N9" s="660"/>
      <c r="O9" s="692"/>
      <c r="P9" s="693"/>
      <c r="Q9" s="693"/>
      <c r="R9" s="693"/>
      <c r="S9" s="693"/>
      <c r="T9" s="693"/>
      <c r="U9" s="693"/>
      <c r="V9" s="693"/>
      <c r="W9" s="693"/>
      <c r="X9" s="694"/>
      <c r="Y9" s="649"/>
      <c r="Z9" s="650"/>
    </row>
    <row r="10" spans="2:28" ht="27.75" customHeight="1" x14ac:dyDescent="0.15">
      <c r="B10" s="639"/>
      <c r="C10" s="647"/>
      <c r="D10" s="648"/>
      <c r="E10" s="226"/>
      <c r="F10" s="685"/>
      <c r="G10" s="686"/>
      <c r="H10" s="658"/>
      <c r="I10" s="684"/>
      <c r="J10" s="684"/>
      <c r="K10" s="684"/>
      <c r="L10" s="684"/>
      <c r="M10" s="684"/>
      <c r="N10" s="689"/>
      <c r="O10" s="692"/>
      <c r="P10" s="693"/>
      <c r="Q10" s="693"/>
      <c r="R10" s="693"/>
      <c r="S10" s="693"/>
      <c r="T10" s="693"/>
      <c r="U10" s="693"/>
      <c r="V10" s="693"/>
      <c r="W10" s="693"/>
      <c r="X10" s="694"/>
      <c r="Y10" s="649"/>
      <c r="Z10" s="650"/>
    </row>
    <row r="11" spans="2:28" ht="27.75" customHeight="1" x14ac:dyDescent="0.15">
      <c r="B11" s="639"/>
      <c r="C11" s="649"/>
      <c r="D11" s="650"/>
      <c r="E11" s="18"/>
      <c r="F11" s="687"/>
      <c r="G11" s="688"/>
      <c r="H11" s="658"/>
      <c r="I11" s="684"/>
      <c r="J11" s="684"/>
      <c r="K11" s="684"/>
      <c r="L11" s="684"/>
      <c r="M11" s="684"/>
      <c r="N11" s="689"/>
      <c r="O11" s="649"/>
      <c r="P11" s="691"/>
      <c r="Q11" s="691"/>
      <c r="R11" s="691"/>
      <c r="S11" s="691"/>
      <c r="T11" s="691"/>
      <c r="U11" s="691"/>
      <c r="V11" s="691"/>
      <c r="W11" s="691"/>
      <c r="X11" s="650"/>
      <c r="Y11" s="649"/>
      <c r="Z11" s="650"/>
    </row>
    <row r="12" spans="2:28" ht="27.75" customHeight="1" x14ac:dyDescent="0.15">
      <c r="B12" s="639"/>
      <c r="C12" s="649"/>
      <c r="D12" s="650"/>
      <c r="E12" s="18"/>
      <c r="F12" s="690"/>
      <c r="G12" s="690"/>
      <c r="H12" s="658"/>
      <c r="I12" s="684"/>
      <c r="J12" s="684"/>
      <c r="K12" s="684"/>
      <c r="L12" s="659"/>
      <c r="M12" s="659"/>
      <c r="N12" s="660"/>
      <c r="O12" s="649"/>
      <c r="P12" s="691"/>
      <c r="Q12" s="691"/>
      <c r="R12" s="691"/>
      <c r="S12" s="691"/>
      <c r="T12" s="691"/>
      <c r="U12" s="691"/>
      <c r="V12" s="691"/>
      <c r="W12" s="691"/>
      <c r="X12" s="650"/>
      <c r="Y12" s="649"/>
      <c r="Z12" s="650"/>
    </row>
    <row r="13" spans="2:28" ht="27.75" customHeight="1" x14ac:dyDescent="0.15">
      <c r="B13" s="639"/>
      <c r="C13" s="649"/>
      <c r="D13" s="650"/>
      <c r="E13" s="18"/>
      <c r="F13" s="690"/>
      <c r="G13" s="690"/>
      <c r="H13" s="658"/>
      <c r="I13" s="684"/>
      <c r="J13" s="684"/>
      <c r="K13" s="684"/>
      <c r="L13" s="659"/>
      <c r="M13" s="659"/>
      <c r="N13" s="660"/>
      <c r="O13" s="649"/>
      <c r="P13" s="691"/>
      <c r="Q13" s="691"/>
      <c r="R13" s="691"/>
      <c r="S13" s="691"/>
      <c r="T13" s="691"/>
      <c r="U13" s="691"/>
      <c r="V13" s="691"/>
      <c r="W13" s="691"/>
      <c r="X13" s="650"/>
      <c r="Y13" s="649"/>
      <c r="Z13" s="650"/>
    </row>
    <row r="14" spans="2:28" ht="27.75" customHeight="1" x14ac:dyDescent="0.15">
      <c r="B14" s="639"/>
      <c r="C14" s="649"/>
      <c r="D14" s="650"/>
      <c r="E14" s="18"/>
      <c r="F14" s="646"/>
      <c r="G14" s="646"/>
      <c r="H14" s="658"/>
      <c r="I14" s="684"/>
      <c r="J14" s="684"/>
      <c r="K14" s="684"/>
      <c r="L14" s="659"/>
      <c r="M14" s="659"/>
      <c r="N14" s="660"/>
      <c r="O14" s="649"/>
      <c r="P14" s="691"/>
      <c r="Q14" s="691"/>
      <c r="R14" s="691"/>
      <c r="S14" s="691"/>
      <c r="T14" s="691"/>
      <c r="U14" s="691"/>
      <c r="V14" s="691"/>
      <c r="W14" s="691"/>
      <c r="X14" s="650"/>
      <c r="Y14" s="649"/>
      <c r="Z14" s="650"/>
    </row>
    <row r="15" spans="2:28" ht="27.75" customHeight="1" x14ac:dyDescent="0.15">
      <c r="B15" s="639"/>
      <c r="C15" s="649"/>
      <c r="D15" s="650"/>
      <c r="E15" s="18"/>
      <c r="F15" s="690"/>
      <c r="G15" s="690"/>
      <c r="H15" s="658"/>
      <c r="I15" s="684"/>
      <c r="J15" s="684"/>
      <c r="K15" s="684"/>
      <c r="L15" s="659"/>
      <c r="M15" s="659"/>
      <c r="N15" s="660"/>
      <c r="O15" s="649"/>
      <c r="P15" s="691"/>
      <c r="Q15" s="691"/>
      <c r="R15" s="691"/>
      <c r="S15" s="691"/>
      <c r="T15" s="691"/>
      <c r="U15" s="691"/>
      <c r="V15" s="691"/>
      <c r="W15" s="691"/>
      <c r="X15" s="650"/>
      <c r="Y15" s="649"/>
      <c r="Z15" s="650"/>
    </row>
    <row r="16" spans="2:28" ht="27.75" customHeight="1" x14ac:dyDescent="0.15">
      <c r="B16" s="639"/>
      <c r="C16" s="649"/>
      <c r="D16" s="650"/>
      <c r="E16" s="18"/>
      <c r="F16" s="690"/>
      <c r="G16" s="690"/>
      <c r="H16" s="658"/>
      <c r="I16" s="684"/>
      <c r="J16" s="684"/>
      <c r="K16" s="684"/>
      <c r="L16" s="659"/>
      <c r="M16" s="659"/>
      <c r="N16" s="660"/>
      <c r="O16" s="649"/>
      <c r="P16" s="691"/>
      <c r="Q16" s="691"/>
      <c r="R16" s="691"/>
      <c r="S16" s="691"/>
      <c r="T16" s="691"/>
      <c r="U16" s="691"/>
      <c r="V16" s="691"/>
      <c r="W16" s="691"/>
      <c r="X16" s="650"/>
      <c r="Y16" s="649"/>
      <c r="Z16" s="650"/>
    </row>
    <row r="17" spans="2:26" ht="27.75" customHeight="1" x14ac:dyDescent="0.15">
      <c r="B17" s="639"/>
      <c r="C17" s="649"/>
      <c r="D17" s="650"/>
      <c r="E17" s="18"/>
      <c r="F17" s="690"/>
      <c r="G17" s="690"/>
      <c r="H17" s="658"/>
      <c r="I17" s="684"/>
      <c r="J17" s="684"/>
      <c r="K17" s="684"/>
      <c r="L17" s="659"/>
      <c r="M17" s="659"/>
      <c r="N17" s="660"/>
      <c r="O17" s="649"/>
      <c r="P17" s="691"/>
      <c r="Q17" s="691"/>
      <c r="R17" s="691"/>
      <c r="S17" s="691"/>
      <c r="T17" s="691"/>
      <c r="U17" s="691"/>
      <c r="V17" s="691"/>
      <c r="W17" s="691"/>
      <c r="X17" s="650"/>
      <c r="Y17" s="649"/>
      <c r="Z17" s="650"/>
    </row>
    <row r="18" spans="2:26" ht="27.75" customHeight="1" x14ac:dyDescent="0.15">
      <c r="B18" s="639"/>
      <c r="C18" s="649"/>
      <c r="D18" s="650"/>
      <c r="E18" s="18"/>
      <c r="F18" s="690"/>
      <c r="G18" s="690"/>
      <c r="H18" s="658"/>
      <c r="I18" s="684"/>
      <c r="J18" s="684"/>
      <c r="K18" s="684"/>
      <c r="L18" s="659"/>
      <c r="M18" s="659"/>
      <c r="N18" s="660"/>
      <c r="O18" s="649"/>
      <c r="P18" s="691"/>
      <c r="Q18" s="691"/>
      <c r="R18" s="691"/>
      <c r="S18" s="691"/>
      <c r="T18" s="691"/>
      <c r="U18" s="691"/>
      <c r="V18" s="691"/>
      <c r="W18" s="691"/>
      <c r="X18" s="650"/>
      <c r="Y18" s="649"/>
      <c r="Z18" s="650"/>
    </row>
    <row r="19" spans="2:26" ht="27.75" customHeight="1" x14ac:dyDescent="0.15">
      <c r="B19" s="639"/>
      <c r="C19" s="649"/>
      <c r="D19" s="650"/>
      <c r="E19" s="18"/>
      <c r="F19" s="690"/>
      <c r="G19" s="690"/>
      <c r="H19" s="658"/>
      <c r="I19" s="684"/>
      <c r="J19" s="684"/>
      <c r="K19" s="684"/>
      <c r="L19" s="659"/>
      <c r="M19" s="659"/>
      <c r="N19" s="660"/>
      <c r="O19" s="649"/>
      <c r="P19" s="691"/>
      <c r="Q19" s="691"/>
      <c r="R19" s="691"/>
      <c r="S19" s="691"/>
      <c r="T19" s="691"/>
      <c r="U19" s="691"/>
      <c r="V19" s="691"/>
      <c r="W19" s="691"/>
      <c r="X19" s="650"/>
      <c r="Y19" s="649"/>
      <c r="Z19" s="650"/>
    </row>
    <row r="20" spans="2:26" ht="27.75" customHeight="1" x14ac:dyDescent="0.15">
      <c r="B20" s="639"/>
      <c r="C20" s="649"/>
      <c r="D20" s="650"/>
      <c r="E20" s="18"/>
      <c r="F20" s="690"/>
      <c r="G20" s="690"/>
      <c r="H20" s="658"/>
      <c r="I20" s="684"/>
      <c r="J20" s="684"/>
      <c r="K20" s="684"/>
      <c r="L20" s="659"/>
      <c r="M20" s="659"/>
      <c r="N20" s="660"/>
      <c r="O20" s="649"/>
      <c r="P20" s="691"/>
      <c r="Q20" s="691"/>
      <c r="R20" s="691"/>
      <c r="S20" s="691"/>
      <c r="T20" s="691"/>
      <c r="U20" s="691"/>
      <c r="V20" s="691"/>
      <c r="W20" s="691"/>
      <c r="X20" s="650"/>
      <c r="Y20" s="649"/>
      <c r="Z20" s="650"/>
    </row>
    <row r="21" spans="2:26" ht="27.75" customHeight="1" x14ac:dyDescent="0.15">
      <c r="B21" s="640"/>
      <c r="C21" s="649"/>
      <c r="D21" s="650"/>
      <c r="E21" s="18"/>
      <c r="F21" s="690"/>
      <c r="G21" s="690"/>
      <c r="H21" s="658"/>
      <c r="I21" s="684"/>
      <c r="J21" s="684"/>
      <c r="K21" s="684"/>
      <c r="L21" s="659"/>
      <c r="M21" s="659"/>
      <c r="N21" s="660"/>
      <c r="O21" s="649"/>
      <c r="P21" s="691"/>
      <c r="Q21" s="691"/>
      <c r="R21" s="691"/>
      <c r="S21" s="691"/>
      <c r="T21" s="691"/>
      <c r="U21" s="691"/>
      <c r="V21" s="691"/>
      <c r="W21" s="691"/>
      <c r="X21" s="650"/>
      <c r="Y21" s="649"/>
      <c r="Z21" s="650"/>
    </row>
    <row r="22" spans="2:26" ht="15.95" customHeight="1" x14ac:dyDescent="0.15">
      <c r="B22" s="1" t="s">
        <v>245</v>
      </c>
    </row>
    <row r="23" spans="2:26" ht="15.95" customHeight="1" x14ac:dyDescent="0.15">
      <c r="B23" s="3" t="s">
        <v>151</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23789-F2BA-4914-81CD-297230286CB1}">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t="s">
        <v>509</v>
      </c>
      <c r="F5" s="722"/>
      <c r="G5" s="723"/>
      <c r="H5" s="723"/>
      <c r="I5" s="723"/>
      <c r="J5" s="723"/>
      <c r="K5" s="723"/>
      <c r="L5" s="724"/>
      <c r="M5" s="718" t="s">
        <v>252</v>
      </c>
      <c r="N5" s="731" t="s">
        <v>253</v>
      </c>
      <c r="O5" s="732"/>
      <c r="P5" s="198">
        <v>1</v>
      </c>
      <c r="Q5" s="725"/>
      <c r="R5" s="726"/>
      <c r="S5" s="726"/>
      <c r="T5" s="726"/>
      <c r="U5" s="726"/>
      <c r="V5" s="726"/>
      <c r="W5" s="727"/>
    </row>
    <row r="6" spans="1:23" s="29" customFormat="1" ht="25.5" customHeight="1" x14ac:dyDescent="0.15">
      <c r="B6" s="720"/>
      <c r="C6" s="731" t="s">
        <v>254</v>
      </c>
      <c r="D6" s="732"/>
      <c r="E6" s="228">
        <v>1</v>
      </c>
      <c r="F6" s="725"/>
      <c r="G6" s="726"/>
      <c r="H6" s="726"/>
      <c r="I6" s="726"/>
      <c r="J6" s="726"/>
      <c r="K6" s="726"/>
      <c r="L6" s="727"/>
      <c r="M6" s="720"/>
      <c r="N6" s="731" t="s">
        <v>254</v>
      </c>
      <c r="O6" s="732"/>
      <c r="P6" s="228">
        <v>1</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533</v>
      </c>
      <c r="Q7" s="725"/>
      <c r="R7" s="726"/>
      <c r="S7" s="726"/>
      <c r="T7" s="726"/>
      <c r="U7" s="726"/>
      <c r="V7" s="726"/>
      <c r="W7" s="727"/>
    </row>
    <row r="8" spans="1:23" s="29" customFormat="1" ht="25.5" customHeight="1" x14ac:dyDescent="0.15">
      <c r="B8" s="719"/>
      <c r="C8" s="731" t="s">
        <v>204</v>
      </c>
      <c r="D8" s="732"/>
      <c r="E8" s="198" t="s">
        <v>534</v>
      </c>
      <c r="F8" s="725"/>
      <c r="G8" s="726"/>
      <c r="H8" s="726"/>
      <c r="I8" s="726"/>
      <c r="J8" s="726"/>
      <c r="K8" s="726"/>
      <c r="L8" s="727"/>
      <c r="M8" s="719"/>
      <c r="N8" s="731" t="s">
        <v>204</v>
      </c>
      <c r="O8" s="732"/>
      <c r="P8" s="198" t="s">
        <v>541</v>
      </c>
      <c r="Q8" s="725"/>
      <c r="R8" s="726"/>
      <c r="S8" s="726"/>
      <c r="T8" s="726"/>
      <c r="U8" s="726"/>
      <c r="V8" s="726"/>
      <c r="W8" s="727"/>
    </row>
    <row r="9" spans="1:23" s="29" customFormat="1" ht="25.5" customHeight="1" x14ac:dyDescent="0.15">
      <c r="B9" s="733" t="s">
        <v>206</v>
      </c>
      <c r="C9" s="734"/>
      <c r="D9" s="735"/>
      <c r="E9" s="227" t="s">
        <v>447</v>
      </c>
      <c r="F9" s="725"/>
      <c r="G9" s="726"/>
      <c r="H9" s="726"/>
      <c r="I9" s="726"/>
      <c r="J9" s="726"/>
      <c r="K9" s="726"/>
      <c r="L9" s="727"/>
      <c r="M9" s="733" t="s">
        <v>206</v>
      </c>
      <c r="N9" s="734"/>
      <c r="O9" s="735"/>
      <c r="P9" s="227" t="s">
        <v>414</v>
      </c>
      <c r="Q9" s="725"/>
      <c r="R9" s="726"/>
      <c r="S9" s="726"/>
      <c r="T9" s="726"/>
      <c r="U9" s="726"/>
      <c r="V9" s="726"/>
      <c r="W9" s="727"/>
    </row>
    <row r="10" spans="1:23" s="29" customFormat="1" ht="25.5" customHeight="1" x14ac:dyDescent="0.15">
      <c r="B10" s="718" t="s">
        <v>256</v>
      </c>
      <c r="C10" s="733" t="s">
        <v>257</v>
      </c>
      <c r="D10" s="735"/>
      <c r="E10" s="228" t="s">
        <v>441</v>
      </c>
      <c r="F10" s="725"/>
      <c r="G10" s="726"/>
      <c r="H10" s="726"/>
      <c r="I10" s="726"/>
      <c r="J10" s="726"/>
      <c r="K10" s="726"/>
      <c r="L10" s="727"/>
      <c r="M10" s="718" t="s">
        <v>256</v>
      </c>
      <c r="N10" s="733" t="s">
        <v>257</v>
      </c>
      <c r="O10" s="735"/>
      <c r="P10" s="228" t="s">
        <v>542</v>
      </c>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t="s">
        <v>496</v>
      </c>
      <c r="Q11" s="725"/>
      <c r="R11" s="726"/>
      <c r="S11" s="726"/>
      <c r="T11" s="726"/>
      <c r="U11" s="726"/>
      <c r="V11" s="726"/>
      <c r="W11" s="727"/>
    </row>
    <row r="12" spans="1:23" s="29" customFormat="1" ht="25.5" customHeight="1" x14ac:dyDescent="0.15">
      <c r="B12" s="720"/>
      <c r="C12" s="695" t="s">
        <v>216</v>
      </c>
      <c r="D12" s="695"/>
      <c r="E12" s="204" t="s">
        <v>537</v>
      </c>
      <c r="F12" s="728"/>
      <c r="G12" s="729"/>
      <c r="H12" s="729"/>
      <c r="I12" s="729"/>
      <c r="J12" s="729"/>
      <c r="K12" s="729"/>
      <c r="L12" s="730"/>
      <c r="M12" s="720"/>
      <c r="N12" s="695" t="s">
        <v>216</v>
      </c>
      <c r="O12" s="695"/>
      <c r="P12" s="204" t="s">
        <v>536</v>
      </c>
      <c r="Q12" s="725"/>
      <c r="R12" s="726"/>
      <c r="S12" s="726"/>
      <c r="T12" s="726"/>
      <c r="U12" s="726"/>
      <c r="V12" s="726"/>
      <c r="W12" s="727"/>
    </row>
    <row r="13" spans="1:23" s="29" customFormat="1" ht="25.5" customHeight="1" x14ac:dyDescent="0.15">
      <c r="B13" s="702" t="s">
        <v>258</v>
      </c>
      <c r="C13" s="702"/>
      <c r="D13" s="702"/>
      <c r="E13" s="715" t="s">
        <v>496</v>
      </c>
      <c r="F13" s="716"/>
      <c r="G13" s="717"/>
      <c r="H13" s="702" t="s">
        <v>259</v>
      </c>
      <c r="I13" s="702"/>
      <c r="J13" s="703" t="s">
        <v>611</v>
      </c>
      <c r="K13" s="703"/>
      <c r="L13" s="703"/>
      <c r="M13" s="702" t="s">
        <v>258</v>
      </c>
      <c r="N13" s="702"/>
      <c r="O13" s="702"/>
      <c r="P13" s="715" t="s">
        <v>543</v>
      </c>
      <c r="Q13" s="716"/>
      <c r="R13" s="717"/>
      <c r="S13" s="702" t="s">
        <v>259</v>
      </c>
      <c r="T13" s="702"/>
      <c r="U13" s="703" t="s">
        <v>613</v>
      </c>
      <c r="V13" s="703"/>
      <c r="W13" s="703"/>
    </row>
    <row r="14" spans="1:23" s="29" customFormat="1" ht="25.5" customHeight="1" x14ac:dyDescent="0.15">
      <c r="B14" s="704" t="s">
        <v>260</v>
      </c>
      <c r="C14" s="704"/>
      <c r="D14" s="704"/>
      <c r="E14" s="705" t="s">
        <v>496</v>
      </c>
      <c r="F14" s="705"/>
      <c r="G14" s="705"/>
      <c r="H14" s="706" t="s">
        <v>261</v>
      </c>
      <c r="I14" s="707"/>
      <c r="J14" s="708" t="s">
        <v>496</v>
      </c>
      <c r="K14" s="709"/>
      <c r="L14" s="710"/>
      <c r="M14" s="706" t="s">
        <v>260</v>
      </c>
      <c r="N14" s="707"/>
      <c r="O14" s="711"/>
      <c r="P14" s="712" t="s">
        <v>496</v>
      </c>
      <c r="Q14" s="705"/>
      <c r="R14" s="705"/>
      <c r="S14" s="713" t="s">
        <v>261</v>
      </c>
      <c r="T14" s="714"/>
      <c r="U14" s="708" t="s">
        <v>496</v>
      </c>
      <c r="V14" s="709"/>
      <c r="W14" s="710"/>
    </row>
    <row r="15" spans="1:23" s="29" customFormat="1" ht="39.75" customHeight="1" x14ac:dyDescent="0.15">
      <c r="B15" s="695" t="s">
        <v>262</v>
      </c>
      <c r="C15" s="695"/>
      <c r="D15" s="695"/>
      <c r="E15" s="696" t="s">
        <v>612</v>
      </c>
      <c r="F15" s="697"/>
      <c r="G15" s="697"/>
      <c r="H15" s="697"/>
      <c r="I15" s="697"/>
      <c r="J15" s="697"/>
      <c r="K15" s="697"/>
      <c r="L15" s="698"/>
      <c r="M15" s="695" t="s">
        <v>262</v>
      </c>
      <c r="N15" s="695"/>
      <c r="O15" s="695"/>
      <c r="P15" s="696" t="s">
        <v>614</v>
      </c>
      <c r="Q15" s="697"/>
      <c r="R15" s="697"/>
      <c r="S15" s="697"/>
      <c r="T15" s="697"/>
      <c r="U15" s="697"/>
      <c r="V15" s="697"/>
      <c r="W15" s="698"/>
    </row>
    <row r="16" spans="1:23" s="29" customFormat="1" ht="25.5" customHeight="1" x14ac:dyDescent="0.15">
      <c r="B16" s="721" t="s">
        <v>252</v>
      </c>
      <c r="C16" s="721" t="s">
        <v>253</v>
      </c>
      <c r="D16" s="721"/>
      <c r="E16" s="198">
        <v>1</v>
      </c>
      <c r="F16" s="722"/>
      <c r="G16" s="723"/>
      <c r="H16" s="723"/>
      <c r="I16" s="723"/>
      <c r="J16" s="723"/>
      <c r="K16" s="723"/>
      <c r="L16" s="724"/>
      <c r="M16" s="721" t="s">
        <v>252</v>
      </c>
      <c r="N16" s="721" t="s">
        <v>253</v>
      </c>
      <c r="O16" s="721"/>
      <c r="P16" s="198">
        <v>1</v>
      </c>
      <c r="Q16" s="725"/>
      <c r="R16" s="726"/>
      <c r="S16" s="726"/>
      <c r="T16" s="726"/>
      <c r="U16" s="726"/>
      <c r="V16" s="726"/>
      <c r="W16" s="727"/>
    </row>
    <row r="17" spans="2:24" s="29" customFormat="1" ht="25.5" customHeight="1" x14ac:dyDescent="0.15">
      <c r="B17" s="721"/>
      <c r="C17" s="721" t="s">
        <v>254</v>
      </c>
      <c r="D17" s="721"/>
      <c r="E17" s="228">
        <v>2</v>
      </c>
      <c r="F17" s="725"/>
      <c r="G17" s="726"/>
      <c r="H17" s="726"/>
      <c r="I17" s="726"/>
      <c r="J17" s="726"/>
      <c r="K17" s="726"/>
      <c r="L17" s="727"/>
      <c r="M17" s="721"/>
      <c r="N17" s="721" t="s">
        <v>254</v>
      </c>
      <c r="O17" s="721"/>
      <c r="P17" s="228">
        <v>3</v>
      </c>
      <c r="Q17" s="725"/>
      <c r="R17" s="726"/>
      <c r="S17" s="726"/>
      <c r="T17" s="726"/>
      <c r="U17" s="726"/>
      <c r="V17" s="726"/>
      <c r="W17" s="727"/>
    </row>
    <row r="18" spans="2:24" s="29" customFormat="1" ht="25.5" customHeight="1" x14ac:dyDescent="0.15">
      <c r="B18" s="721" t="s">
        <v>255</v>
      </c>
      <c r="C18" s="721" t="s">
        <v>203</v>
      </c>
      <c r="D18" s="721"/>
      <c r="E18" s="199" t="s">
        <v>533</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549</v>
      </c>
      <c r="F19" s="725"/>
      <c r="G19" s="726"/>
      <c r="H19" s="726"/>
      <c r="I19" s="726"/>
      <c r="J19" s="726"/>
      <c r="K19" s="726"/>
      <c r="L19" s="727"/>
      <c r="M19" s="721"/>
      <c r="N19" s="721" t="s">
        <v>204</v>
      </c>
      <c r="O19" s="721"/>
      <c r="P19" s="198" t="s">
        <v>549</v>
      </c>
      <c r="Q19" s="725"/>
      <c r="R19" s="726"/>
      <c r="S19" s="726"/>
      <c r="T19" s="726"/>
      <c r="U19" s="726"/>
      <c r="V19" s="726"/>
      <c r="W19" s="727"/>
    </row>
    <row r="20" spans="2:24" s="29" customFormat="1" ht="25.5" customHeight="1" x14ac:dyDescent="0.15">
      <c r="B20" s="695" t="s">
        <v>206</v>
      </c>
      <c r="C20" s="695"/>
      <c r="D20" s="695"/>
      <c r="E20" s="227" t="s">
        <v>423</v>
      </c>
      <c r="F20" s="725"/>
      <c r="G20" s="726"/>
      <c r="H20" s="726"/>
      <c r="I20" s="726"/>
      <c r="J20" s="726"/>
      <c r="K20" s="726"/>
      <c r="L20" s="727"/>
      <c r="M20" s="695" t="s">
        <v>206</v>
      </c>
      <c r="N20" s="695"/>
      <c r="O20" s="695"/>
      <c r="P20" s="227" t="s">
        <v>423</v>
      </c>
      <c r="Q20" s="725"/>
      <c r="R20" s="726"/>
      <c r="S20" s="726"/>
      <c r="T20" s="726"/>
      <c r="U20" s="726"/>
      <c r="V20" s="726"/>
      <c r="W20" s="727"/>
    </row>
    <row r="21" spans="2:24" s="29" customFormat="1" ht="25.5" customHeight="1" x14ac:dyDescent="0.15">
      <c r="B21" s="718" t="s">
        <v>256</v>
      </c>
      <c r="C21" s="695" t="s">
        <v>257</v>
      </c>
      <c r="D21" s="695"/>
      <c r="E21" s="228" t="s">
        <v>542</v>
      </c>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t="s">
        <v>496</v>
      </c>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t="s">
        <v>536</v>
      </c>
      <c r="F23" s="728"/>
      <c r="G23" s="729"/>
      <c r="H23" s="729"/>
      <c r="I23" s="729"/>
      <c r="J23" s="729"/>
      <c r="K23" s="729"/>
      <c r="L23" s="730"/>
      <c r="M23" s="720"/>
      <c r="N23" s="695" t="s">
        <v>216</v>
      </c>
      <c r="O23" s="695"/>
      <c r="P23" s="204" t="s">
        <v>536</v>
      </c>
      <c r="Q23" s="725"/>
      <c r="R23" s="726"/>
      <c r="S23" s="726"/>
      <c r="T23" s="726"/>
      <c r="U23" s="726"/>
      <c r="V23" s="726"/>
      <c r="W23" s="727"/>
    </row>
    <row r="24" spans="2:24" s="29" customFormat="1" ht="25.5" customHeight="1" x14ac:dyDescent="0.15">
      <c r="B24" s="702" t="s">
        <v>258</v>
      </c>
      <c r="C24" s="702"/>
      <c r="D24" s="702"/>
      <c r="E24" s="715" t="s">
        <v>550</v>
      </c>
      <c r="F24" s="716"/>
      <c r="G24" s="717"/>
      <c r="H24" s="702" t="s">
        <v>259</v>
      </c>
      <c r="I24" s="702"/>
      <c r="J24" s="715" t="s">
        <v>615</v>
      </c>
      <c r="K24" s="716"/>
      <c r="L24" s="717"/>
      <c r="M24" s="702" t="s">
        <v>258</v>
      </c>
      <c r="N24" s="702"/>
      <c r="O24" s="702"/>
      <c r="P24" s="715" t="s">
        <v>551</v>
      </c>
      <c r="Q24" s="716"/>
      <c r="R24" s="717"/>
      <c r="S24" s="702" t="s">
        <v>259</v>
      </c>
      <c r="T24" s="702"/>
      <c r="U24" s="703" t="s">
        <v>617</v>
      </c>
      <c r="V24" s="703"/>
      <c r="W24" s="703"/>
    </row>
    <row r="25" spans="2:24" s="29" customFormat="1" ht="25.5" customHeight="1" x14ac:dyDescent="0.15">
      <c r="B25" s="704" t="s">
        <v>260</v>
      </c>
      <c r="C25" s="704"/>
      <c r="D25" s="704"/>
      <c r="E25" s="705" t="s">
        <v>496</v>
      </c>
      <c r="F25" s="705"/>
      <c r="G25" s="705"/>
      <c r="H25" s="706" t="s">
        <v>261</v>
      </c>
      <c r="I25" s="707"/>
      <c r="J25" s="708" t="s">
        <v>496</v>
      </c>
      <c r="K25" s="709"/>
      <c r="L25" s="710"/>
      <c r="M25" s="706" t="s">
        <v>260</v>
      </c>
      <c r="N25" s="707"/>
      <c r="O25" s="711"/>
      <c r="P25" s="712" t="s">
        <v>496</v>
      </c>
      <c r="Q25" s="705"/>
      <c r="R25" s="705"/>
      <c r="S25" s="713" t="s">
        <v>261</v>
      </c>
      <c r="T25" s="714"/>
      <c r="U25" s="708" t="s">
        <v>496</v>
      </c>
      <c r="V25" s="709"/>
      <c r="W25" s="710"/>
    </row>
    <row r="26" spans="2:24" s="29" customFormat="1" ht="39.75" customHeight="1" x14ac:dyDescent="0.15">
      <c r="B26" s="695" t="s">
        <v>262</v>
      </c>
      <c r="C26" s="695"/>
      <c r="D26" s="695"/>
      <c r="E26" s="696" t="s">
        <v>616</v>
      </c>
      <c r="F26" s="697"/>
      <c r="G26" s="697"/>
      <c r="H26" s="697"/>
      <c r="I26" s="697"/>
      <c r="J26" s="697"/>
      <c r="K26" s="697"/>
      <c r="L26" s="698"/>
      <c r="M26" s="695" t="s">
        <v>262</v>
      </c>
      <c r="N26" s="695"/>
      <c r="O26" s="695"/>
      <c r="P26" s="696" t="s">
        <v>616</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D8A160A6-61A7-4656-8E5F-CC77037D03C0}"/>
    <dataValidation type="list" allowBlank="1" showInputMessage="1" showErrorMessage="1" sqref="E8 E19 P8 P19" xr:uid="{B09FCEB6-8F38-45CD-B7D0-3932677A887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66B772-20E7-4505-B9A0-FEEEAC438B24}">
          <x14:formula1>
            <xm:f>'(参考)リスト'!$F$16:$F$21</xm:f>
          </x14:formula1>
          <xm:sqref>E11:E12 E22:E23 P11:P12 P22:P23</xm:sqref>
        </x14:dataValidation>
        <x14:dataValidation type="list" allowBlank="1" showInputMessage="1" showErrorMessage="1" xr:uid="{F195357F-9F15-4B29-8448-2C2D4B724515}">
          <x14:formula1>
            <xm:f>'(参考)リスト'!$D$16:$D$18</xm:f>
          </x14:formula1>
          <xm:sqref>E10 E21 P10 P21</xm:sqref>
        </x14:dataValidation>
        <x14:dataValidation type="list" allowBlank="1" showInputMessage="1" showErrorMessage="1" xr:uid="{2A7A7318-D04A-4BC5-9DF3-B1243147D262}">
          <x14:formula1>
            <xm:f>'(参考)リスト'!$E$16:$E$27</xm:f>
          </x14:formula1>
          <xm:sqref>E9 E20 P9 P20</xm:sqref>
        </x14:dataValidation>
        <x14:dataValidation type="list" allowBlank="1" showInputMessage="1" showErrorMessage="1" xr:uid="{2E8181B4-41D0-4575-941E-A2731704FCA2}">
          <x14:formula1>
            <xm:f>'(参考)リスト'!$B$16:$B$21</xm:f>
          </x14:formula1>
          <xm:sqref>E7 E18 P7 P18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90324-CBE4-4101-9010-8B19ACF9FD62}">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1</v>
      </c>
      <c r="F5" s="722"/>
      <c r="G5" s="723"/>
      <c r="H5" s="723"/>
      <c r="I5" s="723"/>
      <c r="J5" s="723"/>
      <c r="K5" s="723"/>
      <c r="L5" s="724"/>
      <c r="M5" s="718" t="s">
        <v>252</v>
      </c>
      <c r="N5" s="731" t="s">
        <v>253</v>
      </c>
      <c r="O5" s="732"/>
      <c r="P5" s="198">
        <v>1</v>
      </c>
      <c r="Q5" s="725"/>
      <c r="R5" s="726"/>
      <c r="S5" s="726"/>
      <c r="T5" s="726"/>
      <c r="U5" s="726"/>
      <c r="V5" s="726"/>
      <c r="W5" s="727"/>
    </row>
    <row r="6" spans="1:23" s="29" customFormat="1" ht="25.5" customHeight="1" x14ac:dyDescent="0.15">
      <c r="B6" s="720"/>
      <c r="C6" s="731" t="s">
        <v>254</v>
      </c>
      <c r="D6" s="732"/>
      <c r="E6" s="228">
        <v>4</v>
      </c>
      <c r="F6" s="725"/>
      <c r="G6" s="726"/>
      <c r="H6" s="726"/>
      <c r="I6" s="726"/>
      <c r="J6" s="726"/>
      <c r="K6" s="726"/>
      <c r="L6" s="727"/>
      <c r="M6" s="720"/>
      <c r="N6" s="731" t="s">
        <v>254</v>
      </c>
      <c r="O6" s="732"/>
      <c r="P6" s="228">
        <v>5</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557</v>
      </c>
      <c r="Q7" s="725"/>
      <c r="R7" s="726"/>
      <c r="S7" s="726"/>
      <c r="T7" s="726"/>
      <c r="U7" s="726"/>
      <c r="V7" s="726"/>
      <c r="W7" s="727"/>
    </row>
    <row r="8" spans="1:23" s="29" customFormat="1" ht="25.5" customHeight="1" x14ac:dyDescent="0.15">
      <c r="B8" s="719"/>
      <c r="C8" s="731" t="s">
        <v>204</v>
      </c>
      <c r="D8" s="732"/>
      <c r="E8" s="198" t="s">
        <v>552</v>
      </c>
      <c r="F8" s="725"/>
      <c r="G8" s="726"/>
      <c r="H8" s="726"/>
      <c r="I8" s="726"/>
      <c r="J8" s="726"/>
      <c r="K8" s="726"/>
      <c r="L8" s="727"/>
      <c r="M8" s="719"/>
      <c r="N8" s="731" t="s">
        <v>204</v>
      </c>
      <c r="O8" s="732"/>
      <c r="P8" s="198" t="s">
        <v>558</v>
      </c>
      <c r="Q8" s="725"/>
      <c r="R8" s="726"/>
      <c r="S8" s="726"/>
      <c r="T8" s="726"/>
      <c r="U8" s="726"/>
      <c r="V8" s="726"/>
      <c r="W8" s="727"/>
    </row>
    <row r="9" spans="1:23" s="29" customFormat="1" ht="25.5" customHeight="1" x14ac:dyDescent="0.15">
      <c r="B9" s="733" t="s">
        <v>206</v>
      </c>
      <c r="C9" s="734"/>
      <c r="D9" s="735"/>
      <c r="E9" s="227" t="s">
        <v>414</v>
      </c>
      <c r="F9" s="725"/>
      <c r="G9" s="726"/>
      <c r="H9" s="726"/>
      <c r="I9" s="726"/>
      <c r="J9" s="726"/>
      <c r="K9" s="726"/>
      <c r="L9" s="727"/>
      <c r="M9" s="733" t="s">
        <v>206</v>
      </c>
      <c r="N9" s="734"/>
      <c r="O9" s="735"/>
      <c r="P9" s="227" t="s">
        <v>447</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c r="Q11" s="725"/>
      <c r="R11" s="726"/>
      <c r="S11" s="726"/>
      <c r="T11" s="726"/>
      <c r="U11" s="726"/>
      <c r="V11" s="726"/>
      <c r="W11" s="727"/>
    </row>
    <row r="12" spans="1:23" s="29" customFormat="1" ht="25.5" customHeight="1" x14ac:dyDescent="0.15">
      <c r="B12" s="720"/>
      <c r="C12" s="695" t="s">
        <v>216</v>
      </c>
      <c r="D12" s="695"/>
      <c r="E12" s="204" t="s">
        <v>537</v>
      </c>
      <c r="F12" s="728"/>
      <c r="G12" s="729"/>
      <c r="H12" s="729"/>
      <c r="I12" s="729"/>
      <c r="J12" s="729"/>
      <c r="K12" s="729"/>
      <c r="L12" s="730"/>
      <c r="M12" s="720"/>
      <c r="N12" s="695" t="s">
        <v>216</v>
      </c>
      <c r="O12" s="695"/>
      <c r="P12" s="204"/>
      <c r="Q12" s="725"/>
      <c r="R12" s="726"/>
      <c r="S12" s="726"/>
      <c r="T12" s="726"/>
      <c r="U12" s="726"/>
      <c r="V12" s="726"/>
      <c r="W12" s="727"/>
    </row>
    <row r="13" spans="1:23" s="29" customFormat="1" ht="25.5" customHeight="1" x14ac:dyDescent="0.15">
      <c r="B13" s="702" t="s">
        <v>258</v>
      </c>
      <c r="C13" s="702"/>
      <c r="D13" s="702"/>
      <c r="E13" s="715" t="s">
        <v>553</v>
      </c>
      <c r="F13" s="716"/>
      <c r="G13" s="717"/>
      <c r="H13" s="702" t="s">
        <v>259</v>
      </c>
      <c r="I13" s="702"/>
      <c r="J13" s="703" t="s">
        <v>618</v>
      </c>
      <c r="K13" s="703"/>
      <c r="L13" s="703"/>
      <c r="M13" s="702" t="s">
        <v>258</v>
      </c>
      <c r="N13" s="702"/>
      <c r="O13" s="702"/>
      <c r="P13" s="715" t="s">
        <v>559</v>
      </c>
      <c r="Q13" s="716"/>
      <c r="R13" s="717"/>
      <c r="S13" s="702" t="s">
        <v>259</v>
      </c>
      <c r="T13" s="702"/>
      <c r="U13" s="703" t="s">
        <v>620</v>
      </c>
      <c r="V13" s="703"/>
      <c r="W13" s="703"/>
    </row>
    <row r="14" spans="1:23" s="29" customFormat="1" ht="25.5" customHeight="1" x14ac:dyDescent="0.15">
      <c r="B14" s="704" t="s">
        <v>260</v>
      </c>
      <c r="C14" s="704"/>
      <c r="D14" s="704"/>
      <c r="E14" s="705" t="s">
        <v>556</v>
      </c>
      <c r="F14" s="705"/>
      <c r="G14" s="705"/>
      <c r="H14" s="706" t="s">
        <v>261</v>
      </c>
      <c r="I14" s="707"/>
      <c r="J14" s="708" t="s">
        <v>496</v>
      </c>
      <c r="K14" s="709"/>
      <c r="L14" s="710"/>
      <c r="M14" s="706" t="s">
        <v>260</v>
      </c>
      <c r="N14" s="707"/>
      <c r="O14" s="711"/>
      <c r="P14" s="712" t="s">
        <v>496</v>
      </c>
      <c r="Q14" s="705"/>
      <c r="R14" s="705"/>
      <c r="S14" s="713" t="s">
        <v>261</v>
      </c>
      <c r="T14" s="714"/>
      <c r="U14" s="708" t="s">
        <v>496</v>
      </c>
      <c r="V14" s="709"/>
      <c r="W14" s="710"/>
    </row>
    <row r="15" spans="1:23" s="29" customFormat="1" ht="39.75" customHeight="1" x14ac:dyDescent="0.15">
      <c r="B15" s="695" t="s">
        <v>262</v>
      </c>
      <c r="C15" s="695"/>
      <c r="D15" s="695"/>
      <c r="E15" s="696" t="s">
        <v>619</v>
      </c>
      <c r="F15" s="697"/>
      <c r="G15" s="697"/>
      <c r="H15" s="697"/>
      <c r="I15" s="697"/>
      <c r="J15" s="697"/>
      <c r="K15" s="697"/>
      <c r="L15" s="698"/>
      <c r="M15" s="695" t="s">
        <v>262</v>
      </c>
      <c r="N15" s="695"/>
      <c r="O15" s="695"/>
      <c r="P15" s="696" t="s">
        <v>621</v>
      </c>
      <c r="Q15" s="697"/>
      <c r="R15" s="697"/>
      <c r="S15" s="697"/>
      <c r="T15" s="697"/>
      <c r="U15" s="697"/>
      <c r="V15" s="697"/>
      <c r="W15" s="698"/>
    </row>
    <row r="16" spans="1:23" s="29" customFormat="1" ht="25.5" customHeight="1" x14ac:dyDescent="0.15">
      <c r="B16" s="721" t="s">
        <v>252</v>
      </c>
      <c r="C16" s="721" t="s">
        <v>253</v>
      </c>
      <c r="D16" s="721"/>
      <c r="E16" s="198">
        <v>2</v>
      </c>
      <c r="F16" s="722"/>
      <c r="G16" s="723"/>
      <c r="H16" s="723"/>
      <c r="I16" s="723"/>
      <c r="J16" s="723"/>
      <c r="K16" s="723"/>
      <c r="L16" s="724"/>
      <c r="M16" s="721" t="s">
        <v>252</v>
      </c>
      <c r="N16" s="721" t="s">
        <v>253</v>
      </c>
      <c r="O16" s="721"/>
      <c r="P16" s="198">
        <v>2</v>
      </c>
      <c r="Q16" s="725"/>
      <c r="R16" s="726"/>
      <c r="S16" s="726"/>
      <c r="T16" s="726"/>
      <c r="U16" s="726"/>
      <c r="V16" s="726"/>
      <c r="W16" s="727"/>
    </row>
    <row r="17" spans="2:24" s="29" customFormat="1" ht="25.5" customHeight="1" x14ac:dyDescent="0.15">
      <c r="B17" s="721"/>
      <c r="C17" s="721" t="s">
        <v>254</v>
      </c>
      <c r="D17" s="721"/>
      <c r="E17" s="228">
        <v>1</v>
      </c>
      <c r="F17" s="725"/>
      <c r="G17" s="726"/>
      <c r="H17" s="726"/>
      <c r="I17" s="726"/>
      <c r="J17" s="726"/>
      <c r="K17" s="726"/>
      <c r="L17" s="727"/>
      <c r="M17" s="721"/>
      <c r="N17" s="721" t="s">
        <v>254</v>
      </c>
      <c r="O17" s="721"/>
      <c r="P17" s="228">
        <v>2</v>
      </c>
      <c r="Q17" s="725"/>
      <c r="R17" s="726"/>
      <c r="S17" s="726"/>
      <c r="T17" s="726"/>
      <c r="U17" s="726"/>
      <c r="V17" s="726"/>
      <c r="W17" s="727"/>
    </row>
    <row r="18" spans="2:24" s="29" customFormat="1" ht="25.5" customHeight="1" x14ac:dyDescent="0.15">
      <c r="B18" s="721" t="s">
        <v>255</v>
      </c>
      <c r="C18" s="721" t="s">
        <v>203</v>
      </c>
      <c r="D18" s="721"/>
      <c r="E18" s="199" t="s">
        <v>533</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549</v>
      </c>
      <c r="F19" s="725"/>
      <c r="G19" s="726"/>
      <c r="H19" s="726"/>
      <c r="I19" s="726"/>
      <c r="J19" s="726"/>
      <c r="K19" s="726"/>
      <c r="L19" s="727"/>
      <c r="M19" s="721"/>
      <c r="N19" s="721" t="s">
        <v>204</v>
      </c>
      <c r="O19" s="721"/>
      <c r="P19" s="198" t="s">
        <v>549</v>
      </c>
      <c r="Q19" s="725"/>
      <c r="R19" s="726"/>
      <c r="S19" s="726"/>
      <c r="T19" s="726"/>
      <c r="U19" s="726"/>
      <c r="V19" s="726"/>
      <c r="W19" s="727"/>
    </row>
    <row r="20" spans="2:24" s="29" customFormat="1" ht="25.5" customHeight="1" x14ac:dyDescent="0.15">
      <c r="B20" s="695" t="s">
        <v>206</v>
      </c>
      <c r="C20" s="695"/>
      <c r="D20" s="695"/>
      <c r="E20" s="227" t="s">
        <v>423</v>
      </c>
      <c r="F20" s="725"/>
      <c r="G20" s="726"/>
      <c r="H20" s="726"/>
      <c r="I20" s="726"/>
      <c r="J20" s="726"/>
      <c r="K20" s="726"/>
      <c r="L20" s="727"/>
      <c r="M20" s="695" t="s">
        <v>206</v>
      </c>
      <c r="N20" s="695"/>
      <c r="O20" s="695"/>
      <c r="P20" s="227" t="s">
        <v>414</v>
      </c>
      <c r="Q20" s="725"/>
      <c r="R20" s="726"/>
      <c r="S20" s="726"/>
      <c r="T20" s="726"/>
      <c r="U20" s="726"/>
      <c r="V20" s="726"/>
      <c r="W20" s="727"/>
    </row>
    <row r="21" spans="2:24" s="29" customFormat="1" ht="25.5" customHeight="1" x14ac:dyDescent="0.15">
      <c r="B21" s="718" t="s">
        <v>256</v>
      </c>
      <c r="C21" s="695" t="s">
        <v>257</v>
      </c>
      <c r="D21" s="695"/>
      <c r="E21" s="228" t="s">
        <v>542</v>
      </c>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t="s">
        <v>496</v>
      </c>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t="s">
        <v>537</v>
      </c>
      <c r="F23" s="728"/>
      <c r="G23" s="729"/>
      <c r="H23" s="729"/>
      <c r="I23" s="729"/>
      <c r="J23" s="729"/>
      <c r="K23" s="729"/>
      <c r="L23" s="730"/>
      <c r="M23" s="720"/>
      <c r="N23" s="695" t="s">
        <v>216</v>
      </c>
      <c r="O23" s="695"/>
      <c r="P23" s="204" t="s">
        <v>537</v>
      </c>
      <c r="Q23" s="725"/>
      <c r="R23" s="726"/>
      <c r="S23" s="726"/>
      <c r="T23" s="726"/>
      <c r="U23" s="726"/>
      <c r="V23" s="726"/>
      <c r="W23" s="727"/>
    </row>
    <row r="24" spans="2:24" s="29" customFormat="1" ht="25.5" customHeight="1" x14ac:dyDescent="0.15">
      <c r="B24" s="702" t="s">
        <v>258</v>
      </c>
      <c r="C24" s="702"/>
      <c r="D24" s="702"/>
      <c r="E24" s="715" t="s">
        <v>560</v>
      </c>
      <c r="F24" s="716"/>
      <c r="G24" s="717"/>
      <c r="H24" s="702" t="s">
        <v>259</v>
      </c>
      <c r="I24" s="702"/>
      <c r="J24" s="715" t="s">
        <v>622</v>
      </c>
      <c r="K24" s="716"/>
      <c r="L24" s="717"/>
      <c r="M24" s="702" t="s">
        <v>258</v>
      </c>
      <c r="N24" s="702"/>
      <c r="O24" s="702"/>
      <c r="P24" s="715" t="s">
        <v>562</v>
      </c>
      <c r="Q24" s="716"/>
      <c r="R24" s="717"/>
      <c r="S24" s="702" t="s">
        <v>259</v>
      </c>
      <c r="T24" s="702"/>
      <c r="U24" s="703" t="s">
        <v>624</v>
      </c>
      <c r="V24" s="703"/>
      <c r="W24" s="703"/>
    </row>
    <row r="25" spans="2:24" s="29" customFormat="1" ht="25.5" customHeight="1" x14ac:dyDescent="0.15">
      <c r="B25" s="704" t="s">
        <v>260</v>
      </c>
      <c r="C25" s="704"/>
      <c r="D25" s="704"/>
      <c r="E25" s="705" t="s">
        <v>561</v>
      </c>
      <c r="F25" s="705"/>
      <c r="G25" s="705"/>
      <c r="H25" s="706" t="s">
        <v>261</v>
      </c>
      <c r="I25" s="707"/>
      <c r="J25" s="708" t="s">
        <v>496</v>
      </c>
      <c r="K25" s="709"/>
      <c r="L25" s="710"/>
      <c r="M25" s="706" t="s">
        <v>260</v>
      </c>
      <c r="N25" s="707"/>
      <c r="O25" s="711"/>
      <c r="P25" s="712" t="s">
        <v>561</v>
      </c>
      <c r="Q25" s="705"/>
      <c r="R25" s="705"/>
      <c r="S25" s="713" t="s">
        <v>261</v>
      </c>
      <c r="T25" s="714"/>
      <c r="U25" s="708" t="s">
        <v>496</v>
      </c>
      <c r="V25" s="709"/>
      <c r="W25" s="710"/>
    </row>
    <row r="26" spans="2:24" s="29" customFormat="1" ht="39.75" customHeight="1" x14ac:dyDescent="0.15">
      <c r="B26" s="695" t="s">
        <v>262</v>
      </c>
      <c r="C26" s="695"/>
      <c r="D26" s="695"/>
      <c r="E26" s="696" t="s">
        <v>623</v>
      </c>
      <c r="F26" s="697"/>
      <c r="G26" s="697"/>
      <c r="H26" s="697"/>
      <c r="I26" s="697"/>
      <c r="J26" s="697"/>
      <c r="K26" s="697"/>
      <c r="L26" s="698"/>
      <c r="M26" s="695" t="s">
        <v>262</v>
      </c>
      <c r="N26" s="695"/>
      <c r="O26" s="695"/>
      <c r="P26" s="696" t="s">
        <v>623</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F3F3BA06-4DD2-43C4-B793-61E717B994ED}"/>
    <dataValidation type="list" allowBlank="1" showInputMessage="1" showErrorMessage="1" sqref="E8 E19 P8 P19" xr:uid="{9479B014-1139-47D0-94CD-171154E5AFF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BF64578-C0B7-440A-B073-7308425562ED}">
          <x14:formula1>
            <xm:f>'(参考)リスト'!$F$16:$F$21</xm:f>
          </x14:formula1>
          <xm:sqref>E11:E12 E22:E23 P11:P12 P22:P23</xm:sqref>
        </x14:dataValidation>
        <x14:dataValidation type="list" allowBlank="1" showInputMessage="1" showErrorMessage="1" xr:uid="{918ED625-DC43-44CA-9026-329F39E86349}">
          <x14:formula1>
            <xm:f>'(参考)リスト'!$D$16:$D$18</xm:f>
          </x14:formula1>
          <xm:sqref>E10 E21 P10 P21</xm:sqref>
        </x14:dataValidation>
        <x14:dataValidation type="list" allowBlank="1" showInputMessage="1" showErrorMessage="1" xr:uid="{4C055D6A-C32B-4DF7-9372-01DCB0BE5240}">
          <x14:formula1>
            <xm:f>'(参考)リスト'!$E$16:$E$27</xm:f>
          </x14:formula1>
          <xm:sqref>E9 E20 P9 P20</xm:sqref>
        </x14:dataValidation>
        <x14:dataValidation type="list" allowBlank="1" showInputMessage="1" showErrorMessage="1" xr:uid="{AE18B39A-0987-4685-8EF9-A9255F16F3DD}">
          <x14:formula1>
            <xm:f>'(参考)リスト'!$B$16:$B$21</xm:f>
          </x14:formula1>
          <xm:sqref>E7 E18 P7 P18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2E38B-5743-414E-AB71-11BF880B017B}">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2</v>
      </c>
      <c r="F5" s="722"/>
      <c r="G5" s="723"/>
      <c r="H5" s="723"/>
      <c r="I5" s="723"/>
      <c r="J5" s="723"/>
      <c r="K5" s="723"/>
      <c r="L5" s="724"/>
      <c r="M5" s="718" t="s">
        <v>252</v>
      </c>
      <c r="N5" s="731" t="s">
        <v>253</v>
      </c>
      <c r="O5" s="732"/>
      <c r="P5" s="198">
        <v>2</v>
      </c>
      <c r="Q5" s="725"/>
      <c r="R5" s="726"/>
      <c r="S5" s="726"/>
      <c r="T5" s="726"/>
      <c r="U5" s="726"/>
      <c r="V5" s="726"/>
      <c r="W5" s="727"/>
    </row>
    <row r="6" spans="1:23" s="29" customFormat="1" ht="25.5" customHeight="1" x14ac:dyDescent="0.15">
      <c r="B6" s="720"/>
      <c r="C6" s="731" t="s">
        <v>254</v>
      </c>
      <c r="D6" s="732"/>
      <c r="E6" s="228">
        <v>3</v>
      </c>
      <c r="F6" s="725"/>
      <c r="G6" s="726"/>
      <c r="H6" s="726"/>
      <c r="I6" s="726"/>
      <c r="J6" s="726"/>
      <c r="K6" s="726"/>
      <c r="L6" s="727"/>
      <c r="M6" s="720"/>
      <c r="N6" s="731" t="s">
        <v>254</v>
      </c>
      <c r="O6" s="732"/>
      <c r="P6" s="228">
        <v>4</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533</v>
      </c>
      <c r="Q7" s="725"/>
      <c r="R7" s="726"/>
      <c r="S7" s="726"/>
      <c r="T7" s="726"/>
      <c r="U7" s="726"/>
      <c r="V7" s="726"/>
      <c r="W7" s="727"/>
    </row>
    <row r="8" spans="1:23" s="29" customFormat="1" ht="25.5" customHeight="1" x14ac:dyDescent="0.15">
      <c r="B8" s="719"/>
      <c r="C8" s="731" t="s">
        <v>204</v>
      </c>
      <c r="D8" s="732"/>
      <c r="E8" s="198" t="s">
        <v>549</v>
      </c>
      <c r="F8" s="725"/>
      <c r="G8" s="726"/>
      <c r="H8" s="726"/>
      <c r="I8" s="726"/>
      <c r="J8" s="726"/>
      <c r="K8" s="726"/>
      <c r="L8" s="727"/>
      <c r="M8" s="719"/>
      <c r="N8" s="731" t="s">
        <v>204</v>
      </c>
      <c r="O8" s="732"/>
      <c r="P8" s="198" t="s">
        <v>552</v>
      </c>
      <c r="Q8" s="725"/>
      <c r="R8" s="726"/>
      <c r="S8" s="726"/>
      <c r="T8" s="726"/>
      <c r="U8" s="726"/>
      <c r="V8" s="726"/>
      <c r="W8" s="727"/>
    </row>
    <row r="9" spans="1:23" s="29" customFormat="1" ht="25.5" customHeight="1" x14ac:dyDescent="0.15">
      <c r="B9" s="733" t="s">
        <v>206</v>
      </c>
      <c r="C9" s="734"/>
      <c r="D9" s="735"/>
      <c r="E9" s="227" t="s">
        <v>414</v>
      </c>
      <c r="F9" s="725"/>
      <c r="G9" s="726"/>
      <c r="H9" s="726"/>
      <c r="I9" s="726"/>
      <c r="J9" s="726"/>
      <c r="K9" s="726"/>
      <c r="L9" s="727"/>
      <c r="M9" s="733" t="s">
        <v>206</v>
      </c>
      <c r="N9" s="734"/>
      <c r="O9" s="735"/>
      <c r="P9" s="227" t="s">
        <v>406</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t="s">
        <v>542</v>
      </c>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t="s">
        <v>496</v>
      </c>
      <c r="Q11" s="725"/>
      <c r="R11" s="726"/>
      <c r="S11" s="726"/>
      <c r="T11" s="726"/>
      <c r="U11" s="726"/>
      <c r="V11" s="726"/>
      <c r="W11" s="727"/>
    </row>
    <row r="12" spans="1:23" s="29" customFormat="1" ht="25.5" customHeight="1" x14ac:dyDescent="0.15">
      <c r="B12" s="720"/>
      <c r="C12" s="695" t="s">
        <v>216</v>
      </c>
      <c r="D12" s="695"/>
      <c r="E12" s="204" t="s">
        <v>537</v>
      </c>
      <c r="F12" s="728"/>
      <c r="G12" s="729"/>
      <c r="H12" s="729"/>
      <c r="I12" s="729"/>
      <c r="J12" s="729"/>
      <c r="K12" s="729"/>
      <c r="L12" s="730"/>
      <c r="M12" s="720"/>
      <c r="N12" s="695" t="s">
        <v>216</v>
      </c>
      <c r="O12" s="695"/>
      <c r="P12" s="204" t="s">
        <v>537</v>
      </c>
      <c r="Q12" s="725"/>
      <c r="R12" s="726"/>
      <c r="S12" s="726"/>
      <c r="T12" s="726"/>
      <c r="U12" s="726"/>
      <c r="V12" s="726"/>
      <c r="W12" s="727"/>
    </row>
    <row r="13" spans="1:23" s="29" customFormat="1" ht="25.5" customHeight="1" x14ac:dyDescent="0.15">
      <c r="B13" s="702" t="s">
        <v>258</v>
      </c>
      <c r="C13" s="702"/>
      <c r="D13" s="702"/>
      <c r="E13" s="715" t="s">
        <v>563</v>
      </c>
      <c r="F13" s="716"/>
      <c r="G13" s="717"/>
      <c r="H13" s="702" t="s">
        <v>259</v>
      </c>
      <c r="I13" s="702"/>
      <c r="J13" s="703" t="s">
        <v>625</v>
      </c>
      <c r="K13" s="703"/>
      <c r="L13" s="703"/>
      <c r="M13" s="702" t="s">
        <v>258</v>
      </c>
      <c r="N13" s="702"/>
      <c r="O13" s="702"/>
      <c r="P13" s="715" t="s">
        <v>564</v>
      </c>
      <c r="Q13" s="716"/>
      <c r="R13" s="717"/>
      <c r="S13" s="702" t="s">
        <v>259</v>
      </c>
      <c r="T13" s="702"/>
      <c r="U13" s="703" t="s">
        <v>626</v>
      </c>
      <c r="V13" s="703"/>
      <c r="W13" s="703"/>
    </row>
    <row r="14" spans="1:23" s="29" customFormat="1" ht="25.5" customHeight="1" x14ac:dyDescent="0.15">
      <c r="B14" s="704" t="s">
        <v>260</v>
      </c>
      <c r="C14" s="704"/>
      <c r="D14" s="704"/>
      <c r="E14" s="705" t="s">
        <v>561</v>
      </c>
      <c r="F14" s="705"/>
      <c r="G14" s="705"/>
      <c r="H14" s="706" t="s">
        <v>261</v>
      </c>
      <c r="I14" s="707"/>
      <c r="J14" s="708" t="s">
        <v>496</v>
      </c>
      <c r="K14" s="709"/>
      <c r="L14" s="710"/>
      <c r="M14" s="706" t="s">
        <v>260</v>
      </c>
      <c r="N14" s="707"/>
      <c r="O14" s="711"/>
      <c r="P14" s="712" t="s">
        <v>556</v>
      </c>
      <c r="Q14" s="705"/>
      <c r="R14" s="705"/>
      <c r="S14" s="713" t="s">
        <v>261</v>
      </c>
      <c r="T14" s="714"/>
      <c r="U14" s="708" t="s">
        <v>496</v>
      </c>
      <c r="V14" s="709"/>
      <c r="W14" s="710"/>
    </row>
    <row r="15" spans="1:23" s="29" customFormat="1" ht="39.75" customHeight="1" x14ac:dyDescent="0.15">
      <c r="B15" s="695" t="s">
        <v>262</v>
      </c>
      <c r="C15" s="695"/>
      <c r="D15" s="695"/>
      <c r="E15" s="696" t="s">
        <v>623</v>
      </c>
      <c r="F15" s="697"/>
      <c r="G15" s="697"/>
      <c r="H15" s="697"/>
      <c r="I15" s="697"/>
      <c r="J15" s="697"/>
      <c r="K15" s="697"/>
      <c r="L15" s="698"/>
      <c r="M15" s="695" t="s">
        <v>262</v>
      </c>
      <c r="N15" s="695"/>
      <c r="O15" s="695"/>
      <c r="P15" s="696" t="s">
        <v>619</v>
      </c>
      <c r="Q15" s="697"/>
      <c r="R15" s="697"/>
      <c r="S15" s="697"/>
      <c r="T15" s="697"/>
      <c r="U15" s="697"/>
      <c r="V15" s="697"/>
      <c r="W15" s="698"/>
    </row>
    <row r="16" spans="1:23" s="29" customFormat="1" ht="25.5" customHeight="1" x14ac:dyDescent="0.15">
      <c r="B16" s="721" t="s">
        <v>252</v>
      </c>
      <c r="C16" s="721" t="s">
        <v>253</v>
      </c>
      <c r="D16" s="721"/>
      <c r="E16" s="198">
        <v>2</v>
      </c>
      <c r="F16" s="722"/>
      <c r="G16" s="723"/>
      <c r="H16" s="723"/>
      <c r="I16" s="723"/>
      <c r="J16" s="723"/>
      <c r="K16" s="723"/>
      <c r="L16" s="724"/>
      <c r="M16" s="721" t="s">
        <v>252</v>
      </c>
      <c r="N16" s="721" t="s">
        <v>253</v>
      </c>
      <c r="O16" s="721"/>
      <c r="P16" s="198">
        <v>2</v>
      </c>
      <c r="Q16" s="725"/>
      <c r="R16" s="726"/>
      <c r="S16" s="726"/>
      <c r="T16" s="726"/>
      <c r="U16" s="726"/>
      <c r="V16" s="726"/>
      <c r="W16" s="727"/>
    </row>
    <row r="17" spans="2:24" s="29" customFormat="1" ht="25.5" customHeight="1" x14ac:dyDescent="0.15">
      <c r="B17" s="721"/>
      <c r="C17" s="721" t="s">
        <v>254</v>
      </c>
      <c r="D17" s="721"/>
      <c r="E17" s="228">
        <v>5</v>
      </c>
      <c r="F17" s="725"/>
      <c r="G17" s="726"/>
      <c r="H17" s="726"/>
      <c r="I17" s="726"/>
      <c r="J17" s="726"/>
      <c r="K17" s="726"/>
      <c r="L17" s="727"/>
      <c r="M17" s="721"/>
      <c r="N17" s="721" t="s">
        <v>254</v>
      </c>
      <c r="O17" s="721"/>
      <c r="P17" s="228">
        <v>6</v>
      </c>
      <c r="Q17" s="725"/>
      <c r="R17" s="726"/>
      <c r="S17" s="726"/>
      <c r="T17" s="726"/>
      <c r="U17" s="726"/>
      <c r="V17" s="726"/>
      <c r="W17" s="727"/>
    </row>
    <row r="18" spans="2:24" s="29" customFormat="1" ht="25.5" customHeight="1" x14ac:dyDescent="0.15">
      <c r="B18" s="721" t="s">
        <v>255</v>
      </c>
      <c r="C18" s="721" t="s">
        <v>203</v>
      </c>
      <c r="D18" s="721"/>
      <c r="E18" s="199" t="s">
        <v>533</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552</v>
      </c>
      <c r="F19" s="725"/>
      <c r="G19" s="726"/>
      <c r="H19" s="726"/>
      <c r="I19" s="726"/>
      <c r="J19" s="726"/>
      <c r="K19" s="726"/>
      <c r="L19" s="727"/>
      <c r="M19" s="721"/>
      <c r="N19" s="721" t="s">
        <v>204</v>
      </c>
      <c r="O19" s="721"/>
      <c r="P19" s="198" t="s">
        <v>568</v>
      </c>
      <c r="Q19" s="725"/>
      <c r="R19" s="726"/>
      <c r="S19" s="726"/>
      <c r="T19" s="726"/>
      <c r="U19" s="726"/>
      <c r="V19" s="726"/>
      <c r="W19" s="727"/>
    </row>
    <row r="20" spans="2:24" s="29" customFormat="1" ht="25.5" customHeight="1" x14ac:dyDescent="0.15">
      <c r="B20" s="695" t="s">
        <v>206</v>
      </c>
      <c r="C20" s="695"/>
      <c r="D20" s="695"/>
      <c r="E20" s="227" t="s">
        <v>414</v>
      </c>
      <c r="F20" s="725"/>
      <c r="G20" s="726"/>
      <c r="H20" s="726"/>
      <c r="I20" s="726"/>
      <c r="J20" s="726"/>
      <c r="K20" s="726"/>
      <c r="L20" s="727"/>
      <c r="M20" s="695" t="s">
        <v>206</v>
      </c>
      <c r="N20" s="695"/>
      <c r="O20" s="695"/>
      <c r="P20" s="227" t="s">
        <v>423</v>
      </c>
      <c r="Q20" s="725"/>
      <c r="R20" s="726"/>
      <c r="S20" s="726"/>
      <c r="T20" s="726"/>
      <c r="U20" s="726"/>
      <c r="V20" s="726"/>
      <c r="W20" s="727"/>
    </row>
    <row r="21" spans="2:24" s="29" customFormat="1" ht="25.5" customHeight="1" x14ac:dyDescent="0.15">
      <c r="B21" s="718" t="s">
        <v>256</v>
      </c>
      <c r="C21" s="695" t="s">
        <v>257</v>
      </c>
      <c r="D21" s="695"/>
      <c r="E21" s="228" t="s">
        <v>542</v>
      </c>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t="s">
        <v>496</v>
      </c>
      <c r="F22" s="725"/>
      <c r="G22" s="726"/>
      <c r="H22" s="726"/>
      <c r="I22" s="726"/>
      <c r="J22" s="726"/>
      <c r="K22" s="726"/>
      <c r="L22" s="727"/>
      <c r="M22" s="719"/>
      <c r="N22" s="695" t="s">
        <v>215</v>
      </c>
      <c r="O22" s="695"/>
      <c r="P22" s="204" t="s">
        <v>570</v>
      </c>
      <c r="Q22" s="725"/>
      <c r="R22" s="726"/>
      <c r="S22" s="726"/>
      <c r="T22" s="726"/>
      <c r="U22" s="726"/>
      <c r="V22" s="726"/>
      <c r="W22" s="727"/>
    </row>
    <row r="23" spans="2:24" s="29" customFormat="1" ht="25.5" customHeight="1" x14ac:dyDescent="0.15">
      <c r="B23" s="720"/>
      <c r="C23" s="695" t="s">
        <v>216</v>
      </c>
      <c r="D23" s="695"/>
      <c r="E23" s="204" t="s">
        <v>536</v>
      </c>
      <c r="F23" s="728"/>
      <c r="G23" s="729"/>
      <c r="H23" s="729"/>
      <c r="I23" s="729"/>
      <c r="J23" s="729"/>
      <c r="K23" s="729"/>
      <c r="L23" s="730"/>
      <c r="M23" s="720"/>
      <c r="N23" s="695" t="s">
        <v>216</v>
      </c>
      <c r="O23" s="695"/>
      <c r="P23" s="204" t="s">
        <v>536</v>
      </c>
      <c r="Q23" s="725"/>
      <c r="R23" s="726"/>
      <c r="S23" s="726"/>
      <c r="T23" s="726"/>
      <c r="U23" s="726"/>
      <c r="V23" s="726"/>
      <c r="W23" s="727"/>
    </row>
    <row r="24" spans="2:24" s="29" customFormat="1" ht="25.5" customHeight="1" x14ac:dyDescent="0.15">
      <c r="B24" s="702" t="s">
        <v>258</v>
      </c>
      <c r="C24" s="702"/>
      <c r="D24" s="702"/>
      <c r="E24" s="715" t="s">
        <v>566</v>
      </c>
      <c r="F24" s="716"/>
      <c r="G24" s="717"/>
      <c r="H24" s="702" t="s">
        <v>259</v>
      </c>
      <c r="I24" s="702"/>
      <c r="J24" s="715" t="s">
        <v>627</v>
      </c>
      <c r="K24" s="716"/>
      <c r="L24" s="717"/>
      <c r="M24" s="702" t="s">
        <v>258</v>
      </c>
      <c r="N24" s="702"/>
      <c r="O24" s="702"/>
      <c r="P24" s="715" t="s">
        <v>569</v>
      </c>
      <c r="Q24" s="716"/>
      <c r="R24" s="717"/>
      <c r="S24" s="702" t="s">
        <v>259</v>
      </c>
      <c r="T24" s="702"/>
      <c r="U24" s="703" t="s">
        <v>628</v>
      </c>
      <c r="V24" s="703"/>
      <c r="W24" s="703"/>
    </row>
    <row r="25" spans="2:24" s="29" customFormat="1" ht="25.5" customHeight="1" x14ac:dyDescent="0.15">
      <c r="B25" s="704" t="s">
        <v>260</v>
      </c>
      <c r="C25" s="704"/>
      <c r="D25" s="704"/>
      <c r="E25" s="705" t="s">
        <v>496</v>
      </c>
      <c r="F25" s="705"/>
      <c r="G25" s="705"/>
      <c r="H25" s="706" t="s">
        <v>261</v>
      </c>
      <c r="I25" s="707"/>
      <c r="J25" s="708" t="s">
        <v>496</v>
      </c>
      <c r="K25" s="709"/>
      <c r="L25" s="710"/>
      <c r="M25" s="706" t="s">
        <v>260</v>
      </c>
      <c r="N25" s="707"/>
      <c r="O25" s="711"/>
      <c r="P25" s="712" t="s">
        <v>496</v>
      </c>
      <c r="Q25" s="705"/>
      <c r="R25" s="705"/>
      <c r="S25" s="713" t="s">
        <v>261</v>
      </c>
      <c r="T25" s="714"/>
      <c r="U25" s="708" t="s">
        <v>496</v>
      </c>
      <c r="V25" s="709"/>
      <c r="W25" s="710"/>
    </row>
    <row r="26" spans="2:24" s="29" customFormat="1" ht="39.75" customHeight="1" x14ac:dyDescent="0.15">
      <c r="B26" s="695" t="s">
        <v>262</v>
      </c>
      <c r="C26" s="695"/>
      <c r="D26" s="695"/>
      <c r="E26" s="696" t="s">
        <v>661</v>
      </c>
      <c r="F26" s="697"/>
      <c r="G26" s="697"/>
      <c r="H26" s="697"/>
      <c r="I26" s="697"/>
      <c r="J26" s="697"/>
      <c r="K26" s="697"/>
      <c r="L26" s="698"/>
      <c r="M26" s="695" t="s">
        <v>262</v>
      </c>
      <c r="N26" s="695"/>
      <c r="O26" s="695"/>
      <c r="P26" s="696" t="s">
        <v>629</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9D6F74C1-C9A1-40D8-BEBE-24642FEF7635}"/>
    <dataValidation type="list" allowBlank="1" showInputMessage="1" showErrorMessage="1" sqref="E8 E19 P8 P19" xr:uid="{F1F3F2D0-E6E0-4053-ACAC-52803CA0959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8A899C-E1D5-40C7-AFBF-1543EEBB980F}">
          <x14:formula1>
            <xm:f>'(参考)リスト'!$F$16:$F$21</xm:f>
          </x14:formula1>
          <xm:sqref>E11:E12 E22:E23 P11:P12 P22:P23</xm:sqref>
        </x14:dataValidation>
        <x14:dataValidation type="list" allowBlank="1" showInputMessage="1" showErrorMessage="1" xr:uid="{2BEB2E9F-7ACF-44C1-8602-CC4D1F5241A1}">
          <x14:formula1>
            <xm:f>'(参考)リスト'!$D$16:$D$18</xm:f>
          </x14:formula1>
          <xm:sqref>E10 E21 P10 P21</xm:sqref>
        </x14:dataValidation>
        <x14:dataValidation type="list" allowBlank="1" showInputMessage="1" showErrorMessage="1" xr:uid="{6F17A126-4CE4-4C8B-80F2-F400CCE30A41}">
          <x14:formula1>
            <xm:f>'(参考)リスト'!$E$16:$E$27</xm:f>
          </x14:formula1>
          <xm:sqref>E9 E20 P9 P20</xm:sqref>
        </x14:dataValidation>
        <x14:dataValidation type="list" allowBlank="1" showInputMessage="1" showErrorMessage="1" xr:uid="{585104E2-55B9-48BB-A7BF-CAF49260A972}">
          <x14:formula1>
            <xm:f>'(参考)リスト'!$B$16:$B$21</xm:f>
          </x14:formula1>
          <xm:sqref>E7 E18 P7 P18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8AA4B-F2D5-4BEE-AD8D-3F40556FF450}">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3</v>
      </c>
      <c r="F5" s="722"/>
      <c r="G5" s="723"/>
      <c r="H5" s="723"/>
      <c r="I5" s="723"/>
      <c r="J5" s="723"/>
      <c r="K5" s="723"/>
      <c r="L5" s="724"/>
      <c r="M5" s="718" t="s">
        <v>252</v>
      </c>
      <c r="N5" s="731" t="s">
        <v>253</v>
      </c>
      <c r="O5" s="732"/>
      <c r="P5" s="198">
        <v>3</v>
      </c>
      <c r="Q5" s="725"/>
      <c r="R5" s="726"/>
      <c r="S5" s="726"/>
      <c r="T5" s="726"/>
      <c r="U5" s="726"/>
      <c r="V5" s="726"/>
      <c r="W5" s="727"/>
    </row>
    <row r="6" spans="1:23" s="29" customFormat="1" ht="25.5" customHeight="1" x14ac:dyDescent="0.15">
      <c r="B6" s="720"/>
      <c r="C6" s="731" t="s">
        <v>254</v>
      </c>
      <c r="D6" s="732"/>
      <c r="E6" s="228">
        <v>1</v>
      </c>
      <c r="F6" s="725"/>
      <c r="G6" s="726"/>
      <c r="H6" s="726"/>
      <c r="I6" s="726"/>
      <c r="J6" s="726"/>
      <c r="K6" s="726"/>
      <c r="L6" s="727"/>
      <c r="M6" s="720"/>
      <c r="N6" s="731" t="s">
        <v>254</v>
      </c>
      <c r="O6" s="732"/>
      <c r="P6" s="228">
        <v>2</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533</v>
      </c>
      <c r="Q7" s="725"/>
      <c r="R7" s="726"/>
      <c r="S7" s="726"/>
      <c r="T7" s="726"/>
      <c r="U7" s="726"/>
      <c r="V7" s="726"/>
      <c r="W7" s="727"/>
    </row>
    <row r="8" spans="1:23" s="29" customFormat="1" ht="25.5" customHeight="1" x14ac:dyDescent="0.15">
      <c r="B8" s="719"/>
      <c r="C8" s="731" t="s">
        <v>204</v>
      </c>
      <c r="D8" s="732"/>
      <c r="E8" s="198" t="s">
        <v>549</v>
      </c>
      <c r="F8" s="725"/>
      <c r="G8" s="726"/>
      <c r="H8" s="726"/>
      <c r="I8" s="726"/>
      <c r="J8" s="726"/>
      <c r="K8" s="726"/>
      <c r="L8" s="727"/>
      <c r="M8" s="719"/>
      <c r="N8" s="731" t="s">
        <v>204</v>
      </c>
      <c r="O8" s="732"/>
      <c r="P8" s="198" t="s">
        <v>549</v>
      </c>
      <c r="Q8" s="725"/>
      <c r="R8" s="726"/>
      <c r="S8" s="726"/>
      <c r="T8" s="726"/>
      <c r="U8" s="726"/>
      <c r="V8" s="726"/>
      <c r="W8" s="727"/>
    </row>
    <row r="9" spans="1:23" s="29" customFormat="1" ht="25.5" customHeight="1" x14ac:dyDescent="0.15">
      <c r="B9" s="733" t="s">
        <v>206</v>
      </c>
      <c r="C9" s="734"/>
      <c r="D9" s="735"/>
      <c r="E9" s="227" t="s">
        <v>423</v>
      </c>
      <c r="F9" s="725"/>
      <c r="G9" s="726"/>
      <c r="H9" s="726"/>
      <c r="I9" s="726"/>
      <c r="J9" s="726"/>
      <c r="K9" s="726"/>
      <c r="L9" s="727"/>
      <c r="M9" s="733" t="s">
        <v>206</v>
      </c>
      <c r="N9" s="734"/>
      <c r="O9" s="735"/>
      <c r="P9" s="227" t="s">
        <v>414</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t="s">
        <v>542</v>
      </c>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t="s">
        <v>496</v>
      </c>
      <c r="Q11" s="725"/>
      <c r="R11" s="726"/>
      <c r="S11" s="726"/>
      <c r="T11" s="726"/>
      <c r="U11" s="726"/>
      <c r="V11" s="726"/>
      <c r="W11" s="727"/>
    </row>
    <row r="12" spans="1:23" s="29" customFormat="1" ht="25.5" customHeight="1" x14ac:dyDescent="0.15">
      <c r="B12" s="720"/>
      <c r="C12" s="695" t="s">
        <v>216</v>
      </c>
      <c r="D12" s="695"/>
      <c r="E12" s="204" t="s">
        <v>536</v>
      </c>
      <c r="F12" s="728"/>
      <c r="G12" s="729"/>
      <c r="H12" s="729"/>
      <c r="I12" s="729"/>
      <c r="J12" s="729"/>
      <c r="K12" s="729"/>
      <c r="L12" s="730"/>
      <c r="M12" s="720"/>
      <c r="N12" s="695" t="s">
        <v>216</v>
      </c>
      <c r="O12" s="695"/>
      <c r="P12" s="204" t="s">
        <v>537</v>
      </c>
      <c r="Q12" s="725"/>
      <c r="R12" s="726"/>
      <c r="S12" s="726"/>
      <c r="T12" s="726"/>
      <c r="U12" s="726"/>
      <c r="V12" s="726"/>
      <c r="W12" s="727"/>
    </row>
    <row r="13" spans="1:23" s="29" customFormat="1" ht="25.5" customHeight="1" x14ac:dyDescent="0.15">
      <c r="B13" s="702" t="s">
        <v>258</v>
      </c>
      <c r="C13" s="702"/>
      <c r="D13" s="702"/>
      <c r="E13" s="715" t="s">
        <v>572</v>
      </c>
      <c r="F13" s="716"/>
      <c r="G13" s="717"/>
      <c r="H13" s="702" t="s">
        <v>259</v>
      </c>
      <c r="I13" s="702"/>
      <c r="J13" s="703" t="s">
        <v>630</v>
      </c>
      <c r="K13" s="703"/>
      <c r="L13" s="703"/>
      <c r="M13" s="702" t="s">
        <v>258</v>
      </c>
      <c r="N13" s="702"/>
      <c r="O13" s="702"/>
      <c r="P13" s="715" t="s">
        <v>544</v>
      </c>
      <c r="Q13" s="716"/>
      <c r="R13" s="717"/>
      <c r="S13" s="702" t="s">
        <v>259</v>
      </c>
      <c r="T13" s="702"/>
      <c r="U13" s="703" t="s">
        <v>632</v>
      </c>
      <c r="V13" s="703"/>
      <c r="W13" s="703"/>
    </row>
    <row r="14" spans="1:23" s="29" customFormat="1" ht="25.5" customHeight="1" x14ac:dyDescent="0.15">
      <c r="B14" s="704" t="s">
        <v>260</v>
      </c>
      <c r="C14" s="704"/>
      <c r="D14" s="704"/>
      <c r="E14" s="705" t="s">
        <v>496</v>
      </c>
      <c r="F14" s="705"/>
      <c r="G14" s="705"/>
      <c r="H14" s="706" t="s">
        <v>261</v>
      </c>
      <c r="I14" s="707"/>
      <c r="J14" s="708" t="s">
        <v>496</v>
      </c>
      <c r="K14" s="709"/>
      <c r="L14" s="710"/>
      <c r="M14" s="706" t="s">
        <v>260</v>
      </c>
      <c r="N14" s="707"/>
      <c r="O14" s="711"/>
      <c r="P14" s="712" t="s">
        <v>561</v>
      </c>
      <c r="Q14" s="705"/>
      <c r="R14" s="705"/>
      <c r="S14" s="713" t="s">
        <v>261</v>
      </c>
      <c r="T14" s="714"/>
      <c r="U14" s="708" t="s">
        <v>496</v>
      </c>
      <c r="V14" s="709"/>
      <c r="W14" s="710"/>
    </row>
    <row r="15" spans="1:23" s="29" customFormat="1" ht="39.75" customHeight="1" x14ac:dyDescent="0.15">
      <c r="B15" s="695" t="s">
        <v>262</v>
      </c>
      <c r="C15" s="695"/>
      <c r="D15" s="695"/>
      <c r="E15" s="696" t="s">
        <v>631</v>
      </c>
      <c r="F15" s="697"/>
      <c r="G15" s="697"/>
      <c r="H15" s="697"/>
      <c r="I15" s="697"/>
      <c r="J15" s="697"/>
      <c r="K15" s="697"/>
      <c r="L15" s="698"/>
      <c r="M15" s="695" t="s">
        <v>262</v>
      </c>
      <c r="N15" s="695"/>
      <c r="O15" s="695"/>
      <c r="P15" s="696" t="s">
        <v>623</v>
      </c>
      <c r="Q15" s="697"/>
      <c r="R15" s="697"/>
      <c r="S15" s="697"/>
      <c r="T15" s="697"/>
      <c r="U15" s="697"/>
      <c r="V15" s="697"/>
      <c r="W15" s="698"/>
    </row>
    <row r="16" spans="1:23" s="29" customFormat="1" ht="25.5" customHeight="1" x14ac:dyDescent="0.15">
      <c r="B16" s="721" t="s">
        <v>252</v>
      </c>
      <c r="C16" s="721" t="s">
        <v>253</v>
      </c>
      <c r="D16" s="721"/>
      <c r="E16" s="198">
        <v>3</v>
      </c>
      <c r="F16" s="722"/>
      <c r="G16" s="723"/>
      <c r="H16" s="723"/>
      <c r="I16" s="723"/>
      <c r="J16" s="723"/>
      <c r="K16" s="723"/>
      <c r="L16" s="724"/>
      <c r="M16" s="721" t="s">
        <v>252</v>
      </c>
      <c r="N16" s="721" t="s">
        <v>253</v>
      </c>
      <c r="O16" s="721"/>
      <c r="P16" s="198">
        <v>3</v>
      </c>
      <c r="Q16" s="725"/>
      <c r="R16" s="726"/>
      <c r="S16" s="726"/>
      <c r="T16" s="726"/>
      <c r="U16" s="726"/>
      <c r="V16" s="726"/>
      <c r="W16" s="727"/>
    </row>
    <row r="17" spans="2:24" s="29" customFormat="1" ht="25.5" customHeight="1" x14ac:dyDescent="0.15">
      <c r="B17" s="721"/>
      <c r="C17" s="721" t="s">
        <v>254</v>
      </c>
      <c r="D17" s="721"/>
      <c r="E17" s="228">
        <v>3</v>
      </c>
      <c r="F17" s="725"/>
      <c r="G17" s="726"/>
      <c r="H17" s="726"/>
      <c r="I17" s="726"/>
      <c r="J17" s="726"/>
      <c r="K17" s="726"/>
      <c r="L17" s="727"/>
      <c r="M17" s="721"/>
      <c r="N17" s="721" t="s">
        <v>254</v>
      </c>
      <c r="O17" s="721"/>
      <c r="P17" s="228">
        <v>4</v>
      </c>
      <c r="Q17" s="725"/>
      <c r="R17" s="726"/>
      <c r="S17" s="726"/>
      <c r="T17" s="726"/>
      <c r="U17" s="726"/>
      <c r="V17" s="726"/>
      <c r="W17" s="727"/>
    </row>
    <row r="18" spans="2:24" s="29" customFormat="1" ht="25.5" customHeight="1" x14ac:dyDescent="0.15">
      <c r="B18" s="721" t="s">
        <v>255</v>
      </c>
      <c r="C18" s="721" t="s">
        <v>203</v>
      </c>
      <c r="D18" s="721"/>
      <c r="E18" s="199" t="s">
        <v>533</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549</v>
      </c>
      <c r="F19" s="725"/>
      <c r="G19" s="726"/>
      <c r="H19" s="726"/>
      <c r="I19" s="726"/>
      <c r="J19" s="726"/>
      <c r="K19" s="726"/>
      <c r="L19" s="727"/>
      <c r="M19" s="721"/>
      <c r="N19" s="721" t="s">
        <v>204</v>
      </c>
      <c r="O19" s="721"/>
      <c r="P19" s="198" t="s">
        <v>574</v>
      </c>
      <c r="Q19" s="725"/>
      <c r="R19" s="726"/>
      <c r="S19" s="726"/>
      <c r="T19" s="726"/>
      <c r="U19" s="726"/>
      <c r="V19" s="726"/>
      <c r="W19" s="727"/>
    </row>
    <row r="20" spans="2:24" s="29" customFormat="1" ht="25.5" customHeight="1" x14ac:dyDescent="0.15">
      <c r="B20" s="695" t="s">
        <v>206</v>
      </c>
      <c r="C20" s="695"/>
      <c r="D20" s="695"/>
      <c r="E20" s="227" t="s">
        <v>414</v>
      </c>
      <c r="F20" s="725"/>
      <c r="G20" s="726"/>
      <c r="H20" s="726"/>
      <c r="I20" s="726"/>
      <c r="J20" s="726"/>
      <c r="K20" s="726"/>
      <c r="L20" s="727"/>
      <c r="M20" s="695" t="s">
        <v>206</v>
      </c>
      <c r="N20" s="695"/>
      <c r="O20" s="695"/>
      <c r="P20" s="227" t="s">
        <v>423</v>
      </c>
      <c r="Q20" s="725"/>
      <c r="R20" s="726"/>
      <c r="S20" s="726"/>
      <c r="T20" s="726"/>
      <c r="U20" s="726"/>
      <c r="V20" s="726"/>
      <c r="W20" s="727"/>
    </row>
    <row r="21" spans="2:24" s="29" customFormat="1" ht="25.5" customHeight="1" x14ac:dyDescent="0.15">
      <c r="B21" s="718" t="s">
        <v>256</v>
      </c>
      <c r="C21" s="695" t="s">
        <v>257</v>
      </c>
      <c r="D21" s="695"/>
      <c r="E21" s="228" t="s">
        <v>542</v>
      </c>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t="s">
        <v>496</v>
      </c>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t="s">
        <v>537</v>
      </c>
      <c r="F23" s="728"/>
      <c r="G23" s="729"/>
      <c r="H23" s="729"/>
      <c r="I23" s="729"/>
      <c r="J23" s="729"/>
      <c r="K23" s="729"/>
      <c r="L23" s="730"/>
      <c r="M23" s="720"/>
      <c r="N23" s="695" t="s">
        <v>216</v>
      </c>
      <c r="O23" s="695"/>
      <c r="P23" s="204" t="s">
        <v>536</v>
      </c>
      <c r="Q23" s="725"/>
      <c r="R23" s="726"/>
      <c r="S23" s="726"/>
      <c r="T23" s="726"/>
      <c r="U23" s="726"/>
      <c r="V23" s="726"/>
      <c r="W23" s="727"/>
    </row>
    <row r="24" spans="2:24" s="29" customFormat="1" ht="25.5" customHeight="1" x14ac:dyDescent="0.15">
      <c r="B24" s="702" t="s">
        <v>258</v>
      </c>
      <c r="C24" s="702"/>
      <c r="D24" s="702"/>
      <c r="E24" s="715" t="s">
        <v>573</v>
      </c>
      <c r="F24" s="716"/>
      <c r="G24" s="717"/>
      <c r="H24" s="702" t="s">
        <v>259</v>
      </c>
      <c r="I24" s="702"/>
      <c r="J24" s="715" t="s">
        <v>633</v>
      </c>
      <c r="K24" s="716"/>
      <c r="L24" s="717"/>
      <c r="M24" s="702" t="s">
        <v>258</v>
      </c>
      <c r="N24" s="702"/>
      <c r="O24" s="702"/>
      <c r="P24" s="715" t="s">
        <v>575</v>
      </c>
      <c r="Q24" s="716"/>
      <c r="R24" s="717"/>
      <c r="S24" s="702" t="s">
        <v>259</v>
      </c>
      <c r="T24" s="702"/>
      <c r="U24" s="703" t="s">
        <v>628</v>
      </c>
      <c r="V24" s="703"/>
      <c r="W24" s="703"/>
    </row>
    <row r="25" spans="2:24" s="29" customFormat="1" ht="25.5" customHeight="1" x14ac:dyDescent="0.15">
      <c r="B25" s="704" t="s">
        <v>260</v>
      </c>
      <c r="C25" s="704"/>
      <c r="D25" s="704"/>
      <c r="E25" s="705" t="s">
        <v>561</v>
      </c>
      <c r="F25" s="705"/>
      <c r="G25" s="705"/>
      <c r="H25" s="706" t="s">
        <v>261</v>
      </c>
      <c r="I25" s="707"/>
      <c r="J25" s="708" t="s">
        <v>496</v>
      </c>
      <c r="K25" s="709"/>
      <c r="L25" s="710"/>
      <c r="M25" s="706" t="s">
        <v>260</v>
      </c>
      <c r="N25" s="707"/>
      <c r="O25" s="711"/>
      <c r="P25" s="712" t="s">
        <v>496</v>
      </c>
      <c r="Q25" s="705"/>
      <c r="R25" s="705"/>
      <c r="S25" s="713" t="s">
        <v>261</v>
      </c>
      <c r="T25" s="714"/>
      <c r="U25" s="708" t="s">
        <v>496</v>
      </c>
      <c r="V25" s="709"/>
      <c r="W25" s="710"/>
    </row>
    <row r="26" spans="2:24" s="29" customFormat="1" ht="39.75" customHeight="1" x14ac:dyDescent="0.15">
      <c r="B26" s="695" t="s">
        <v>262</v>
      </c>
      <c r="C26" s="695"/>
      <c r="D26" s="695"/>
      <c r="E26" s="696" t="s">
        <v>623</v>
      </c>
      <c r="F26" s="697"/>
      <c r="G26" s="697"/>
      <c r="H26" s="697"/>
      <c r="I26" s="697"/>
      <c r="J26" s="697"/>
      <c r="K26" s="697"/>
      <c r="L26" s="698"/>
      <c r="M26" s="695" t="s">
        <v>262</v>
      </c>
      <c r="N26" s="695"/>
      <c r="O26" s="695"/>
      <c r="P26" s="696" t="s">
        <v>631</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C2F8CE23-42BE-42A7-9B0C-30B4DD783D48}"/>
    <dataValidation type="list" allowBlank="1" showInputMessage="1" showErrorMessage="1" sqref="E8 E19 P8 P19" xr:uid="{58DE5ADA-1BA8-4C9B-8291-9482E6B751F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C69784-2F30-47E5-BD3A-57C8A2D5320B}">
          <x14:formula1>
            <xm:f>'(参考)リスト'!$F$16:$F$21</xm:f>
          </x14:formula1>
          <xm:sqref>E11:E12 E22:E23 P11:P12 P22:P23</xm:sqref>
        </x14:dataValidation>
        <x14:dataValidation type="list" allowBlank="1" showInputMessage="1" showErrorMessage="1" xr:uid="{ACCC1F22-B402-4F2B-9811-AAB2D5C2EFCB}">
          <x14:formula1>
            <xm:f>'(参考)リスト'!$D$16:$D$18</xm:f>
          </x14:formula1>
          <xm:sqref>E10 E21 P10 P21</xm:sqref>
        </x14:dataValidation>
        <x14:dataValidation type="list" allowBlank="1" showInputMessage="1" showErrorMessage="1" xr:uid="{C1CFA7EF-FD03-4970-B311-28AB56104CD5}">
          <x14:formula1>
            <xm:f>'(参考)リスト'!$E$16:$E$27</xm:f>
          </x14:formula1>
          <xm:sqref>E9 E20 P9 P20</xm:sqref>
        </x14:dataValidation>
        <x14:dataValidation type="list" allowBlank="1" showInputMessage="1" showErrorMessage="1" xr:uid="{94291575-9FEF-4D4F-889F-DF242FAE44BB}">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6352D-4BD1-42F0-9199-C241FB1435F2}">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4</v>
      </c>
      <c r="F5" s="722"/>
      <c r="G5" s="723"/>
      <c r="H5" s="723"/>
      <c r="I5" s="723"/>
      <c r="J5" s="723"/>
      <c r="K5" s="723"/>
      <c r="L5" s="724"/>
      <c r="M5" s="718" t="s">
        <v>252</v>
      </c>
      <c r="N5" s="731" t="s">
        <v>253</v>
      </c>
      <c r="O5" s="732"/>
      <c r="P5" s="198">
        <v>4</v>
      </c>
      <c r="Q5" s="725"/>
      <c r="R5" s="726"/>
      <c r="S5" s="726"/>
      <c r="T5" s="726"/>
      <c r="U5" s="726"/>
      <c r="V5" s="726"/>
      <c r="W5" s="727"/>
    </row>
    <row r="6" spans="1:23" s="29" customFormat="1" ht="25.5" customHeight="1" x14ac:dyDescent="0.15">
      <c r="B6" s="720"/>
      <c r="C6" s="731" t="s">
        <v>254</v>
      </c>
      <c r="D6" s="732"/>
      <c r="E6" s="228">
        <v>1</v>
      </c>
      <c r="F6" s="725"/>
      <c r="G6" s="726"/>
      <c r="H6" s="726"/>
      <c r="I6" s="726"/>
      <c r="J6" s="726"/>
      <c r="K6" s="726"/>
      <c r="L6" s="727"/>
      <c r="M6" s="720"/>
      <c r="N6" s="731" t="s">
        <v>254</v>
      </c>
      <c r="O6" s="732"/>
      <c r="P6" s="228">
        <v>2</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533</v>
      </c>
      <c r="Q7" s="725"/>
      <c r="R7" s="726"/>
      <c r="S7" s="726"/>
      <c r="T7" s="726"/>
      <c r="U7" s="726"/>
      <c r="V7" s="726"/>
      <c r="W7" s="727"/>
    </row>
    <row r="8" spans="1:23" s="29" customFormat="1" ht="25.5" customHeight="1" x14ac:dyDescent="0.15">
      <c r="B8" s="719"/>
      <c r="C8" s="731" t="s">
        <v>204</v>
      </c>
      <c r="D8" s="732"/>
      <c r="E8" s="198" t="s">
        <v>577</v>
      </c>
      <c r="F8" s="725"/>
      <c r="G8" s="726"/>
      <c r="H8" s="726"/>
      <c r="I8" s="726"/>
      <c r="J8" s="726"/>
      <c r="K8" s="726"/>
      <c r="L8" s="727"/>
      <c r="M8" s="719"/>
      <c r="N8" s="731" t="s">
        <v>204</v>
      </c>
      <c r="O8" s="732"/>
      <c r="P8" s="198" t="s">
        <v>549</v>
      </c>
      <c r="Q8" s="725"/>
      <c r="R8" s="726"/>
      <c r="S8" s="726"/>
      <c r="T8" s="726"/>
      <c r="U8" s="726"/>
      <c r="V8" s="726"/>
      <c r="W8" s="727"/>
    </row>
    <row r="9" spans="1:23" s="29" customFormat="1" ht="25.5" customHeight="1" x14ac:dyDescent="0.15">
      <c r="B9" s="733" t="s">
        <v>206</v>
      </c>
      <c r="C9" s="734"/>
      <c r="D9" s="735"/>
      <c r="E9" s="227" t="s">
        <v>414</v>
      </c>
      <c r="F9" s="725"/>
      <c r="G9" s="726"/>
      <c r="H9" s="726"/>
      <c r="I9" s="726"/>
      <c r="J9" s="726"/>
      <c r="K9" s="726"/>
      <c r="L9" s="727"/>
      <c r="M9" s="733" t="s">
        <v>206</v>
      </c>
      <c r="N9" s="734"/>
      <c r="O9" s="735"/>
      <c r="P9" s="227" t="s">
        <v>414</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t="s">
        <v>542</v>
      </c>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t="s">
        <v>496</v>
      </c>
      <c r="Q11" s="725"/>
      <c r="R11" s="726"/>
      <c r="S11" s="726"/>
      <c r="T11" s="726"/>
      <c r="U11" s="726"/>
      <c r="V11" s="726"/>
      <c r="W11" s="727"/>
    </row>
    <row r="12" spans="1:23" s="29" customFormat="1" ht="25.5" customHeight="1" x14ac:dyDescent="0.15">
      <c r="B12" s="720"/>
      <c r="C12" s="695" t="s">
        <v>216</v>
      </c>
      <c r="D12" s="695"/>
      <c r="E12" s="204" t="s">
        <v>516</v>
      </c>
      <c r="F12" s="728"/>
      <c r="G12" s="729"/>
      <c r="H12" s="729"/>
      <c r="I12" s="729"/>
      <c r="J12" s="729"/>
      <c r="K12" s="729"/>
      <c r="L12" s="730"/>
      <c r="M12" s="720"/>
      <c r="N12" s="695" t="s">
        <v>216</v>
      </c>
      <c r="O12" s="695"/>
      <c r="P12" s="204" t="s">
        <v>537</v>
      </c>
      <c r="Q12" s="725"/>
      <c r="R12" s="726"/>
      <c r="S12" s="726"/>
      <c r="T12" s="726"/>
      <c r="U12" s="726"/>
      <c r="V12" s="726"/>
      <c r="W12" s="727"/>
    </row>
    <row r="13" spans="1:23" s="29" customFormat="1" ht="25.5" customHeight="1" x14ac:dyDescent="0.15">
      <c r="B13" s="702" t="s">
        <v>258</v>
      </c>
      <c r="C13" s="702"/>
      <c r="D13" s="702"/>
      <c r="E13" s="715" t="s">
        <v>551</v>
      </c>
      <c r="F13" s="716"/>
      <c r="G13" s="717"/>
      <c r="H13" s="702" t="s">
        <v>259</v>
      </c>
      <c r="I13" s="702"/>
      <c r="J13" s="703" t="s">
        <v>634</v>
      </c>
      <c r="K13" s="703"/>
      <c r="L13" s="703"/>
      <c r="M13" s="702" t="s">
        <v>258</v>
      </c>
      <c r="N13" s="702"/>
      <c r="O13" s="702"/>
      <c r="P13" s="715" t="s">
        <v>578</v>
      </c>
      <c r="Q13" s="716"/>
      <c r="R13" s="717"/>
      <c r="S13" s="702" t="s">
        <v>259</v>
      </c>
      <c r="T13" s="702"/>
      <c r="U13" s="703" t="s">
        <v>635</v>
      </c>
      <c r="V13" s="703"/>
      <c r="W13" s="703"/>
    </row>
    <row r="14" spans="1:23" s="29" customFormat="1" ht="25.5" customHeight="1" x14ac:dyDescent="0.15">
      <c r="B14" s="704" t="s">
        <v>260</v>
      </c>
      <c r="C14" s="704"/>
      <c r="D14" s="704"/>
      <c r="E14" s="705" t="s">
        <v>496</v>
      </c>
      <c r="F14" s="705"/>
      <c r="G14" s="705"/>
      <c r="H14" s="706" t="s">
        <v>261</v>
      </c>
      <c r="I14" s="707"/>
      <c r="J14" s="708" t="s">
        <v>496</v>
      </c>
      <c r="K14" s="709"/>
      <c r="L14" s="710"/>
      <c r="M14" s="706" t="s">
        <v>260</v>
      </c>
      <c r="N14" s="707"/>
      <c r="O14" s="711"/>
      <c r="P14" s="712" t="s">
        <v>561</v>
      </c>
      <c r="Q14" s="705"/>
      <c r="R14" s="705"/>
      <c r="S14" s="713" t="s">
        <v>261</v>
      </c>
      <c r="T14" s="714"/>
      <c r="U14" s="708" t="s">
        <v>496</v>
      </c>
      <c r="V14" s="709"/>
      <c r="W14" s="710"/>
    </row>
    <row r="15" spans="1:23" s="29" customFormat="1" ht="39.75" customHeight="1" x14ac:dyDescent="0.15">
      <c r="B15" s="695" t="s">
        <v>262</v>
      </c>
      <c r="C15" s="695"/>
      <c r="D15" s="695"/>
      <c r="E15" s="696" t="s">
        <v>662</v>
      </c>
      <c r="F15" s="697"/>
      <c r="G15" s="697"/>
      <c r="H15" s="697"/>
      <c r="I15" s="697"/>
      <c r="J15" s="697"/>
      <c r="K15" s="697"/>
      <c r="L15" s="698"/>
      <c r="M15" s="695" t="s">
        <v>262</v>
      </c>
      <c r="N15" s="695"/>
      <c r="O15" s="695"/>
      <c r="P15" s="696" t="s">
        <v>623</v>
      </c>
      <c r="Q15" s="697"/>
      <c r="R15" s="697"/>
      <c r="S15" s="697"/>
      <c r="T15" s="697"/>
      <c r="U15" s="697"/>
      <c r="V15" s="697"/>
      <c r="W15" s="698"/>
    </row>
    <row r="16" spans="1:23" s="29" customFormat="1" ht="25.5" customHeight="1" x14ac:dyDescent="0.15">
      <c r="B16" s="721" t="s">
        <v>252</v>
      </c>
      <c r="C16" s="721" t="s">
        <v>253</v>
      </c>
      <c r="D16" s="721"/>
      <c r="E16" s="198">
        <v>4</v>
      </c>
      <c r="F16" s="722"/>
      <c r="G16" s="723"/>
      <c r="H16" s="723"/>
      <c r="I16" s="723"/>
      <c r="J16" s="723"/>
      <c r="K16" s="723"/>
      <c r="L16" s="724"/>
      <c r="M16" s="721" t="s">
        <v>252</v>
      </c>
      <c r="N16" s="721" t="s">
        <v>253</v>
      </c>
      <c r="O16" s="721"/>
      <c r="P16" s="198">
        <v>4</v>
      </c>
      <c r="Q16" s="725"/>
      <c r="R16" s="726"/>
      <c r="S16" s="726"/>
      <c r="T16" s="726"/>
      <c r="U16" s="726"/>
      <c r="V16" s="726"/>
      <c r="W16" s="727"/>
    </row>
    <row r="17" spans="2:24" s="29" customFormat="1" ht="25.5" customHeight="1" x14ac:dyDescent="0.15">
      <c r="B17" s="721"/>
      <c r="C17" s="721" t="s">
        <v>254</v>
      </c>
      <c r="D17" s="721"/>
      <c r="E17" s="228">
        <v>3</v>
      </c>
      <c r="F17" s="725"/>
      <c r="G17" s="726"/>
      <c r="H17" s="726"/>
      <c r="I17" s="726"/>
      <c r="J17" s="726"/>
      <c r="K17" s="726"/>
      <c r="L17" s="727"/>
      <c r="M17" s="721"/>
      <c r="N17" s="721" t="s">
        <v>254</v>
      </c>
      <c r="O17" s="721"/>
      <c r="P17" s="228">
        <v>4</v>
      </c>
      <c r="Q17" s="725"/>
      <c r="R17" s="726"/>
      <c r="S17" s="726"/>
      <c r="T17" s="726"/>
      <c r="U17" s="726"/>
      <c r="V17" s="726"/>
      <c r="W17" s="727"/>
    </row>
    <row r="18" spans="2:24" s="29" customFormat="1" ht="25.5" customHeight="1" x14ac:dyDescent="0.15">
      <c r="B18" s="721" t="s">
        <v>255</v>
      </c>
      <c r="C18" s="721" t="s">
        <v>203</v>
      </c>
      <c r="D18" s="721"/>
      <c r="E18" s="199" t="s">
        <v>533</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568</v>
      </c>
      <c r="F19" s="725"/>
      <c r="G19" s="726"/>
      <c r="H19" s="726"/>
      <c r="I19" s="726"/>
      <c r="J19" s="726"/>
      <c r="K19" s="726"/>
      <c r="L19" s="727"/>
      <c r="M19" s="721"/>
      <c r="N19" s="721" t="s">
        <v>204</v>
      </c>
      <c r="O19" s="721"/>
      <c r="P19" s="198" t="s">
        <v>552</v>
      </c>
      <c r="Q19" s="725"/>
      <c r="R19" s="726"/>
      <c r="S19" s="726"/>
      <c r="T19" s="726"/>
      <c r="U19" s="726"/>
      <c r="V19" s="726"/>
      <c r="W19" s="727"/>
    </row>
    <row r="20" spans="2:24" s="29" customFormat="1" ht="25.5" customHeight="1" x14ac:dyDescent="0.15">
      <c r="B20" s="695" t="s">
        <v>206</v>
      </c>
      <c r="C20" s="695"/>
      <c r="D20" s="695"/>
      <c r="E20" s="227" t="s">
        <v>423</v>
      </c>
      <c r="F20" s="725"/>
      <c r="G20" s="726"/>
      <c r="H20" s="726"/>
      <c r="I20" s="726"/>
      <c r="J20" s="726"/>
      <c r="K20" s="726"/>
      <c r="L20" s="727"/>
      <c r="M20" s="695" t="s">
        <v>206</v>
      </c>
      <c r="N20" s="695"/>
      <c r="O20" s="695"/>
      <c r="P20" s="227" t="s">
        <v>406</v>
      </c>
      <c r="Q20" s="725"/>
      <c r="R20" s="726"/>
      <c r="S20" s="726"/>
      <c r="T20" s="726"/>
      <c r="U20" s="726"/>
      <c r="V20" s="726"/>
      <c r="W20" s="727"/>
    </row>
    <row r="21" spans="2:24" s="29" customFormat="1" ht="25.5" customHeight="1" x14ac:dyDescent="0.15">
      <c r="B21" s="718" t="s">
        <v>256</v>
      </c>
      <c r="C21" s="695" t="s">
        <v>257</v>
      </c>
      <c r="D21" s="695"/>
      <c r="E21" s="228" t="s">
        <v>542</v>
      </c>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t="s">
        <v>496</v>
      </c>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t="s">
        <v>536</v>
      </c>
      <c r="F23" s="728"/>
      <c r="G23" s="729"/>
      <c r="H23" s="729"/>
      <c r="I23" s="729"/>
      <c r="J23" s="729"/>
      <c r="K23" s="729"/>
      <c r="L23" s="730"/>
      <c r="M23" s="720"/>
      <c r="N23" s="695" t="s">
        <v>216</v>
      </c>
      <c r="O23" s="695"/>
      <c r="P23" s="204" t="s">
        <v>536</v>
      </c>
      <c r="Q23" s="725"/>
      <c r="R23" s="726"/>
      <c r="S23" s="726"/>
      <c r="T23" s="726"/>
      <c r="U23" s="726"/>
      <c r="V23" s="726"/>
      <c r="W23" s="727"/>
    </row>
    <row r="24" spans="2:24" s="29" customFormat="1" ht="25.5" customHeight="1" x14ac:dyDescent="0.15">
      <c r="B24" s="702" t="s">
        <v>258</v>
      </c>
      <c r="C24" s="702"/>
      <c r="D24" s="702"/>
      <c r="E24" s="715" t="s">
        <v>551</v>
      </c>
      <c r="F24" s="716"/>
      <c r="G24" s="717"/>
      <c r="H24" s="702" t="s">
        <v>259</v>
      </c>
      <c r="I24" s="702"/>
      <c r="J24" s="715" t="s">
        <v>617</v>
      </c>
      <c r="K24" s="716"/>
      <c r="L24" s="717"/>
      <c r="M24" s="702" t="s">
        <v>258</v>
      </c>
      <c r="N24" s="702"/>
      <c r="O24" s="702"/>
      <c r="P24" s="715" t="s">
        <v>579</v>
      </c>
      <c r="Q24" s="716"/>
      <c r="R24" s="717"/>
      <c r="S24" s="702" t="s">
        <v>259</v>
      </c>
      <c r="T24" s="702"/>
      <c r="U24" s="703" t="s">
        <v>628</v>
      </c>
      <c r="V24" s="703"/>
      <c r="W24" s="703"/>
    </row>
    <row r="25" spans="2:24" s="29" customFormat="1" ht="25.5" customHeight="1" x14ac:dyDescent="0.15">
      <c r="B25" s="704" t="s">
        <v>260</v>
      </c>
      <c r="C25" s="704"/>
      <c r="D25" s="704"/>
      <c r="E25" s="705" t="s">
        <v>496</v>
      </c>
      <c r="F25" s="705"/>
      <c r="G25" s="705"/>
      <c r="H25" s="706" t="s">
        <v>261</v>
      </c>
      <c r="I25" s="707"/>
      <c r="J25" s="708" t="s">
        <v>496</v>
      </c>
      <c r="K25" s="709"/>
      <c r="L25" s="710"/>
      <c r="M25" s="706" t="s">
        <v>260</v>
      </c>
      <c r="N25" s="707"/>
      <c r="O25" s="711"/>
      <c r="P25" s="712" t="s">
        <v>496</v>
      </c>
      <c r="Q25" s="705"/>
      <c r="R25" s="705"/>
      <c r="S25" s="713" t="s">
        <v>261</v>
      </c>
      <c r="T25" s="714"/>
      <c r="U25" s="708" t="s">
        <v>496</v>
      </c>
      <c r="V25" s="709"/>
      <c r="W25" s="710"/>
    </row>
    <row r="26" spans="2:24" s="29" customFormat="1" ht="39.75" customHeight="1" x14ac:dyDescent="0.15">
      <c r="B26" s="695" t="s">
        <v>262</v>
      </c>
      <c r="C26" s="695"/>
      <c r="D26" s="695"/>
      <c r="E26" s="696" t="s">
        <v>636</v>
      </c>
      <c r="F26" s="697"/>
      <c r="G26" s="697"/>
      <c r="H26" s="697"/>
      <c r="I26" s="697"/>
      <c r="J26" s="697"/>
      <c r="K26" s="697"/>
      <c r="L26" s="698"/>
      <c r="M26" s="695" t="s">
        <v>262</v>
      </c>
      <c r="N26" s="695"/>
      <c r="O26" s="695"/>
      <c r="P26" s="696" t="s">
        <v>637</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AFAE7DD1-E866-4CA1-B4C5-9A64404E3D13}"/>
    <dataValidation type="list" allowBlank="1" showInputMessage="1" showErrorMessage="1" sqref="E8 E19 P8 P19" xr:uid="{C5E8F939-AD19-4633-87E6-111EA1BADE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39A9102-2203-417C-8EE6-CCEC392B3EC1}">
          <x14:formula1>
            <xm:f>'(参考)リスト'!$F$16:$F$21</xm:f>
          </x14:formula1>
          <xm:sqref>E11:E12 E22:E23 P11:P12 P22:P23</xm:sqref>
        </x14:dataValidation>
        <x14:dataValidation type="list" allowBlank="1" showInputMessage="1" showErrorMessage="1" xr:uid="{26E41413-CD31-41A8-BF18-8F521A466524}">
          <x14:formula1>
            <xm:f>'(参考)リスト'!$D$16:$D$18</xm:f>
          </x14:formula1>
          <xm:sqref>E10 E21 P10 P21</xm:sqref>
        </x14:dataValidation>
        <x14:dataValidation type="list" allowBlank="1" showInputMessage="1" showErrorMessage="1" xr:uid="{D0A82EAD-4F4B-4588-AF3F-CB9E945F6807}">
          <x14:formula1>
            <xm:f>'(参考)リスト'!$E$16:$E$27</xm:f>
          </x14:formula1>
          <xm:sqref>E9 E20 P9 P20</xm:sqref>
        </x14:dataValidation>
        <x14:dataValidation type="list" allowBlank="1" showInputMessage="1" showErrorMessage="1" xr:uid="{D360ACFD-8AC1-4B4D-9D01-BEA0C9FA4B19}">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D54D4-67C0-4FD0-BC44-EDAE21B9C1AE}">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5</v>
      </c>
      <c r="F5" s="722"/>
      <c r="G5" s="723"/>
      <c r="H5" s="723"/>
      <c r="I5" s="723"/>
      <c r="J5" s="723"/>
      <c r="K5" s="723"/>
      <c r="L5" s="724"/>
      <c r="M5" s="718" t="s">
        <v>252</v>
      </c>
      <c r="N5" s="731" t="s">
        <v>253</v>
      </c>
      <c r="O5" s="732"/>
      <c r="P5" s="198">
        <v>5</v>
      </c>
      <c r="Q5" s="725"/>
      <c r="R5" s="726"/>
      <c r="S5" s="726"/>
      <c r="T5" s="726"/>
      <c r="U5" s="726"/>
      <c r="V5" s="726"/>
      <c r="W5" s="727"/>
    </row>
    <row r="6" spans="1:23" s="29" customFormat="1" ht="25.5" customHeight="1" x14ac:dyDescent="0.15">
      <c r="B6" s="720"/>
      <c r="C6" s="731" t="s">
        <v>254</v>
      </c>
      <c r="D6" s="732"/>
      <c r="E6" s="228">
        <v>1</v>
      </c>
      <c r="F6" s="725"/>
      <c r="G6" s="726"/>
      <c r="H6" s="726"/>
      <c r="I6" s="726"/>
      <c r="J6" s="726"/>
      <c r="K6" s="726"/>
      <c r="L6" s="727"/>
      <c r="M6" s="720"/>
      <c r="N6" s="731" t="s">
        <v>254</v>
      </c>
      <c r="O6" s="732"/>
      <c r="P6" s="228">
        <v>2</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557</v>
      </c>
      <c r="Q7" s="725"/>
      <c r="R7" s="726"/>
      <c r="S7" s="726"/>
      <c r="T7" s="726"/>
      <c r="U7" s="726"/>
      <c r="V7" s="726"/>
      <c r="W7" s="727"/>
    </row>
    <row r="8" spans="1:23" s="29" customFormat="1" ht="25.5" customHeight="1" x14ac:dyDescent="0.15">
      <c r="B8" s="719"/>
      <c r="C8" s="731" t="s">
        <v>204</v>
      </c>
      <c r="D8" s="732"/>
      <c r="E8" s="198" t="s">
        <v>574</v>
      </c>
      <c r="F8" s="725"/>
      <c r="G8" s="726"/>
      <c r="H8" s="726"/>
      <c r="I8" s="726"/>
      <c r="J8" s="726"/>
      <c r="K8" s="726"/>
      <c r="L8" s="727"/>
      <c r="M8" s="719"/>
      <c r="N8" s="731" t="s">
        <v>204</v>
      </c>
      <c r="O8" s="732"/>
      <c r="P8" s="198" t="s">
        <v>581</v>
      </c>
      <c r="Q8" s="725"/>
      <c r="R8" s="726"/>
      <c r="S8" s="726"/>
      <c r="T8" s="726"/>
      <c r="U8" s="726"/>
      <c r="V8" s="726"/>
      <c r="W8" s="727"/>
    </row>
    <row r="9" spans="1:23" s="29" customFormat="1" ht="25.5" customHeight="1" x14ac:dyDescent="0.15">
      <c r="B9" s="733" t="s">
        <v>206</v>
      </c>
      <c r="C9" s="734"/>
      <c r="D9" s="735"/>
      <c r="E9" s="227" t="s">
        <v>414</v>
      </c>
      <c r="F9" s="725"/>
      <c r="G9" s="726"/>
      <c r="H9" s="726"/>
      <c r="I9" s="726"/>
      <c r="J9" s="726"/>
      <c r="K9" s="726"/>
      <c r="L9" s="727"/>
      <c r="M9" s="733" t="s">
        <v>206</v>
      </c>
      <c r="N9" s="734"/>
      <c r="O9" s="735"/>
      <c r="P9" s="227" t="s">
        <v>447</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c r="Q11" s="725"/>
      <c r="R11" s="726"/>
      <c r="S11" s="726"/>
      <c r="T11" s="726"/>
      <c r="U11" s="726"/>
      <c r="V11" s="726"/>
      <c r="W11" s="727"/>
    </row>
    <row r="12" spans="1:23" s="29" customFormat="1" ht="25.5" customHeight="1" x14ac:dyDescent="0.15">
      <c r="B12" s="720"/>
      <c r="C12" s="695" t="s">
        <v>216</v>
      </c>
      <c r="D12" s="695"/>
      <c r="E12" s="204" t="s">
        <v>536</v>
      </c>
      <c r="F12" s="728"/>
      <c r="G12" s="729"/>
      <c r="H12" s="729"/>
      <c r="I12" s="729"/>
      <c r="J12" s="729"/>
      <c r="K12" s="729"/>
      <c r="L12" s="730"/>
      <c r="M12" s="720"/>
      <c r="N12" s="695" t="s">
        <v>216</v>
      </c>
      <c r="O12" s="695"/>
      <c r="P12" s="204"/>
      <c r="Q12" s="725"/>
      <c r="R12" s="726"/>
      <c r="S12" s="726"/>
      <c r="T12" s="726"/>
      <c r="U12" s="726"/>
      <c r="V12" s="726"/>
      <c r="W12" s="727"/>
    </row>
    <row r="13" spans="1:23" s="29" customFormat="1" ht="25.5" customHeight="1" x14ac:dyDescent="0.15">
      <c r="B13" s="702" t="s">
        <v>258</v>
      </c>
      <c r="C13" s="702"/>
      <c r="D13" s="702"/>
      <c r="E13" s="715" t="s">
        <v>580</v>
      </c>
      <c r="F13" s="716"/>
      <c r="G13" s="717"/>
      <c r="H13" s="702" t="s">
        <v>259</v>
      </c>
      <c r="I13" s="702"/>
      <c r="J13" s="703" t="s">
        <v>638</v>
      </c>
      <c r="K13" s="703"/>
      <c r="L13" s="703"/>
      <c r="M13" s="702" t="s">
        <v>258</v>
      </c>
      <c r="N13" s="702"/>
      <c r="O13" s="702"/>
      <c r="P13" s="715" t="s">
        <v>582</v>
      </c>
      <c r="Q13" s="716"/>
      <c r="R13" s="717"/>
      <c r="S13" s="702" t="s">
        <v>259</v>
      </c>
      <c r="T13" s="702"/>
      <c r="U13" s="703" t="s">
        <v>639</v>
      </c>
      <c r="V13" s="703"/>
      <c r="W13" s="703"/>
    </row>
    <row r="14" spans="1:23" s="29" customFormat="1" ht="25.5" customHeight="1" x14ac:dyDescent="0.15">
      <c r="B14" s="704" t="s">
        <v>260</v>
      </c>
      <c r="C14" s="704"/>
      <c r="D14" s="704"/>
      <c r="E14" s="705" t="s">
        <v>496</v>
      </c>
      <c r="F14" s="705"/>
      <c r="G14" s="705"/>
      <c r="H14" s="706" t="s">
        <v>261</v>
      </c>
      <c r="I14" s="707"/>
      <c r="J14" s="708" t="s">
        <v>496</v>
      </c>
      <c r="K14" s="709"/>
      <c r="L14" s="710"/>
      <c r="M14" s="706" t="s">
        <v>260</v>
      </c>
      <c r="N14" s="707"/>
      <c r="O14" s="711"/>
      <c r="P14" s="712" t="s">
        <v>496</v>
      </c>
      <c r="Q14" s="705"/>
      <c r="R14" s="705"/>
      <c r="S14" s="713" t="s">
        <v>261</v>
      </c>
      <c r="T14" s="714"/>
      <c r="U14" s="708" t="s">
        <v>496</v>
      </c>
      <c r="V14" s="709"/>
      <c r="W14" s="710"/>
    </row>
    <row r="15" spans="1:23" s="29" customFormat="1" ht="39.75" customHeight="1" x14ac:dyDescent="0.15">
      <c r="B15" s="695" t="s">
        <v>262</v>
      </c>
      <c r="C15" s="695"/>
      <c r="D15" s="695"/>
      <c r="E15" s="696" t="s">
        <v>661</v>
      </c>
      <c r="F15" s="697"/>
      <c r="G15" s="697"/>
      <c r="H15" s="697"/>
      <c r="I15" s="697"/>
      <c r="J15" s="697"/>
      <c r="K15" s="697"/>
      <c r="L15" s="698"/>
      <c r="M15" s="695" t="s">
        <v>262</v>
      </c>
      <c r="N15" s="695"/>
      <c r="O15" s="695"/>
      <c r="P15" s="696" t="s">
        <v>640</v>
      </c>
      <c r="Q15" s="697"/>
      <c r="R15" s="697"/>
      <c r="S15" s="697"/>
      <c r="T15" s="697"/>
      <c r="U15" s="697"/>
      <c r="V15" s="697"/>
      <c r="W15" s="698"/>
    </row>
    <row r="16" spans="1:23" s="29" customFormat="1" ht="25.5" customHeight="1" x14ac:dyDescent="0.15">
      <c r="B16" s="721" t="s">
        <v>252</v>
      </c>
      <c r="C16" s="721" t="s">
        <v>253</v>
      </c>
      <c r="D16" s="721"/>
      <c r="E16" s="198">
        <v>5</v>
      </c>
      <c r="F16" s="722"/>
      <c r="G16" s="723"/>
      <c r="H16" s="723"/>
      <c r="I16" s="723"/>
      <c r="J16" s="723"/>
      <c r="K16" s="723"/>
      <c r="L16" s="724"/>
      <c r="M16" s="721" t="s">
        <v>252</v>
      </c>
      <c r="N16" s="721" t="s">
        <v>253</v>
      </c>
      <c r="O16" s="721"/>
      <c r="P16" s="198">
        <v>5</v>
      </c>
      <c r="Q16" s="725"/>
      <c r="R16" s="726"/>
      <c r="S16" s="726"/>
      <c r="T16" s="726"/>
      <c r="U16" s="726"/>
      <c r="V16" s="726"/>
      <c r="W16" s="727"/>
    </row>
    <row r="17" spans="2:24" s="29" customFormat="1" ht="25.5" customHeight="1" x14ac:dyDescent="0.15">
      <c r="B17" s="721"/>
      <c r="C17" s="721" t="s">
        <v>254</v>
      </c>
      <c r="D17" s="721"/>
      <c r="E17" s="228">
        <v>3</v>
      </c>
      <c r="F17" s="725"/>
      <c r="G17" s="726"/>
      <c r="H17" s="726"/>
      <c r="I17" s="726"/>
      <c r="J17" s="726"/>
      <c r="K17" s="726"/>
      <c r="L17" s="727"/>
      <c r="M17" s="721"/>
      <c r="N17" s="721" t="s">
        <v>254</v>
      </c>
      <c r="O17" s="721"/>
      <c r="P17" s="228">
        <v>4</v>
      </c>
      <c r="Q17" s="725"/>
      <c r="R17" s="726"/>
      <c r="S17" s="726"/>
      <c r="T17" s="726"/>
      <c r="U17" s="726"/>
      <c r="V17" s="726"/>
      <c r="W17" s="727"/>
    </row>
    <row r="18" spans="2:24" s="29" customFormat="1" ht="25.5" customHeight="1" x14ac:dyDescent="0.15">
      <c r="B18" s="721" t="s">
        <v>255</v>
      </c>
      <c r="C18" s="721" t="s">
        <v>203</v>
      </c>
      <c r="D18" s="721"/>
      <c r="E18" s="199" t="s">
        <v>557</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581</v>
      </c>
      <c r="F19" s="725"/>
      <c r="G19" s="726"/>
      <c r="H19" s="726"/>
      <c r="I19" s="726"/>
      <c r="J19" s="726"/>
      <c r="K19" s="726"/>
      <c r="L19" s="727"/>
      <c r="M19" s="721"/>
      <c r="N19" s="721" t="s">
        <v>204</v>
      </c>
      <c r="O19" s="721"/>
      <c r="P19" s="198" t="s">
        <v>549</v>
      </c>
      <c r="Q19" s="725"/>
      <c r="R19" s="726"/>
      <c r="S19" s="726"/>
      <c r="T19" s="726"/>
      <c r="U19" s="726"/>
      <c r="V19" s="726"/>
      <c r="W19" s="727"/>
    </row>
    <row r="20" spans="2:24" s="29" customFormat="1" ht="25.5" customHeight="1" x14ac:dyDescent="0.15">
      <c r="B20" s="695" t="s">
        <v>206</v>
      </c>
      <c r="C20" s="695"/>
      <c r="D20" s="695"/>
      <c r="E20" s="227" t="s">
        <v>447</v>
      </c>
      <c r="F20" s="725"/>
      <c r="G20" s="726"/>
      <c r="H20" s="726"/>
      <c r="I20" s="726"/>
      <c r="J20" s="726"/>
      <c r="K20" s="726"/>
      <c r="L20" s="727"/>
      <c r="M20" s="695" t="s">
        <v>206</v>
      </c>
      <c r="N20" s="695"/>
      <c r="O20" s="695"/>
      <c r="P20" s="227" t="s">
        <v>414</v>
      </c>
      <c r="Q20" s="725"/>
      <c r="R20" s="726"/>
      <c r="S20" s="726"/>
      <c r="T20" s="726"/>
      <c r="U20" s="726"/>
      <c r="V20" s="726"/>
      <c r="W20" s="727"/>
    </row>
    <row r="21" spans="2:24" s="29" customFormat="1" ht="25.5" customHeight="1" x14ac:dyDescent="0.15">
      <c r="B21" s="718" t="s">
        <v>256</v>
      </c>
      <c r="C21" s="695" t="s">
        <v>257</v>
      </c>
      <c r="D21" s="695"/>
      <c r="E21" s="228"/>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c r="F23" s="728"/>
      <c r="G23" s="729"/>
      <c r="H23" s="729"/>
      <c r="I23" s="729"/>
      <c r="J23" s="729"/>
      <c r="K23" s="729"/>
      <c r="L23" s="730"/>
      <c r="M23" s="720"/>
      <c r="N23" s="695" t="s">
        <v>216</v>
      </c>
      <c r="O23" s="695"/>
      <c r="P23" s="204" t="s">
        <v>536</v>
      </c>
      <c r="Q23" s="725"/>
      <c r="R23" s="726"/>
      <c r="S23" s="726"/>
      <c r="T23" s="726"/>
      <c r="U23" s="726"/>
      <c r="V23" s="726"/>
      <c r="W23" s="727"/>
    </row>
    <row r="24" spans="2:24" s="29" customFormat="1" ht="25.5" customHeight="1" x14ac:dyDescent="0.15">
      <c r="B24" s="702" t="s">
        <v>258</v>
      </c>
      <c r="C24" s="702"/>
      <c r="D24" s="702"/>
      <c r="E24" s="715" t="s">
        <v>496</v>
      </c>
      <c r="F24" s="716"/>
      <c r="G24" s="717"/>
      <c r="H24" s="702" t="s">
        <v>259</v>
      </c>
      <c r="I24" s="702"/>
      <c r="J24" s="715" t="s">
        <v>641</v>
      </c>
      <c r="K24" s="716"/>
      <c r="L24" s="717"/>
      <c r="M24" s="702" t="s">
        <v>258</v>
      </c>
      <c r="N24" s="702"/>
      <c r="O24" s="702"/>
      <c r="P24" s="715" t="s">
        <v>584</v>
      </c>
      <c r="Q24" s="716"/>
      <c r="R24" s="717"/>
      <c r="S24" s="702" t="s">
        <v>259</v>
      </c>
      <c r="T24" s="702"/>
      <c r="U24" s="703" t="s">
        <v>628</v>
      </c>
      <c r="V24" s="703"/>
      <c r="W24" s="703"/>
    </row>
    <row r="25" spans="2:24" s="29" customFormat="1" ht="25.5" customHeight="1" x14ac:dyDescent="0.15">
      <c r="B25" s="704" t="s">
        <v>260</v>
      </c>
      <c r="C25" s="704"/>
      <c r="D25" s="704"/>
      <c r="E25" s="705" t="s">
        <v>496</v>
      </c>
      <c r="F25" s="705"/>
      <c r="G25" s="705"/>
      <c r="H25" s="706" t="s">
        <v>261</v>
      </c>
      <c r="I25" s="707"/>
      <c r="J25" s="708" t="s">
        <v>496</v>
      </c>
      <c r="K25" s="709"/>
      <c r="L25" s="710"/>
      <c r="M25" s="706" t="s">
        <v>260</v>
      </c>
      <c r="N25" s="707"/>
      <c r="O25" s="711"/>
      <c r="P25" s="712" t="s">
        <v>496</v>
      </c>
      <c r="Q25" s="705"/>
      <c r="R25" s="705"/>
      <c r="S25" s="713" t="s">
        <v>261</v>
      </c>
      <c r="T25" s="714"/>
      <c r="U25" s="708" t="s">
        <v>496</v>
      </c>
      <c r="V25" s="709"/>
      <c r="W25" s="710"/>
    </row>
    <row r="26" spans="2:24" s="29" customFormat="1" ht="39.75" customHeight="1" x14ac:dyDescent="0.15">
      <c r="B26" s="695" t="s">
        <v>262</v>
      </c>
      <c r="C26" s="695"/>
      <c r="D26" s="695"/>
      <c r="E26" s="696" t="s">
        <v>642</v>
      </c>
      <c r="F26" s="697"/>
      <c r="G26" s="697"/>
      <c r="H26" s="697"/>
      <c r="I26" s="697"/>
      <c r="J26" s="697"/>
      <c r="K26" s="697"/>
      <c r="L26" s="698"/>
      <c r="M26" s="695" t="s">
        <v>262</v>
      </c>
      <c r="N26" s="695"/>
      <c r="O26" s="695"/>
      <c r="P26" s="696" t="s">
        <v>661</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6A5C9D7C-7CAF-48A8-A49D-46D5763F06B6}"/>
    <dataValidation type="list" allowBlank="1" showInputMessage="1" showErrorMessage="1" sqref="E8 E19 P8 P19" xr:uid="{8021A060-9267-4DC9-AA49-CA658505DAA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BAA4AD-75F6-4F7A-944E-B66C8E751E36}">
          <x14:formula1>
            <xm:f>'(参考)リスト'!$F$16:$F$21</xm:f>
          </x14:formula1>
          <xm:sqref>E11:E12 E22:E23 P11:P12 P22:P23</xm:sqref>
        </x14:dataValidation>
        <x14:dataValidation type="list" allowBlank="1" showInputMessage="1" showErrorMessage="1" xr:uid="{F1F577A8-69AC-4A51-9F6B-ABEAE58C80FE}">
          <x14:formula1>
            <xm:f>'(参考)リスト'!$D$16:$D$18</xm:f>
          </x14:formula1>
          <xm:sqref>E10 E21 P10 P21</xm:sqref>
        </x14:dataValidation>
        <x14:dataValidation type="list" allowBlank="1" showInputMessage="1" showErrorMessage="1" xr:uid="{E1F69122-E215-4CE6-8C8B-C6B17164AD0B}">
          <x14:formula1>
            <xm:f>'(参考)リスト'!$E$16:$E$27</xm:f>
          </x14:formula1>
          <xm:sqref>E9 E20 P9 P20</xm:sqref>
        </x14:dataValidation>
        <x14:dataValidation type="list" allowBlank="1" showInputMessage="1" showErrorMessage="1" xr:uid="{22F7F42B-8B81-4491-92D5-A6C960FA1596}">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5447-AB05-4254-93E2-5582C39E8B9A}">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9</v>
      </c>
      <c r="F5" s="722"/>
      <c r="G5" s="723"/>
      <c r="H5" s="723"/>
      <c r="I5" s="723"/>
      <c r="J5" s="723"/>
      <c r="K5" s="723"/>
      <c r="L5" s="724"/>
      <c r="M5" s="718" t="s">
        <v>252</v>
      </c>
      <c r="N5" s="731" t="s">
        <v>253</v>
      </c>
      <c r="O5" s="732"/>
      <c r="P5" s="198">
        <v>9</v>
      </c>
      <c r="Q5" s="725"/>
      <c r="R5" s="726"/>
      <c r="S5" s="726"/>
      <c r="T5" s="726"/>
      <c r="U5" s="726"/>
      <c r="V5" s="726"/>
      <c r="W5" s="727"/>
    </row>
    <row r="6" spans="1:23" s="29" customFormat="1" ht="25.5" customHeight="1" x14ac:dyDescent="0.15">
      <c r="B6" s="720"/>
      <c r="C6" s="731" t="s">
        <v>254</v>
      </c>
      <c r="D6" s="732"/>
      <c r="E6" s="228">
        <v>1</v>
      </c>
      <c r="F6" s="725"/>
      <c r="G6" s="726"/>
      <c r="H6" s="726"/>
      <c r="I6" s="726"/>
      <c r="J6" s="726"/>
      <c r="K6" s="726"/>
      <c r="L6" s="727"/>
      <c r="M6" s="720"/>
      <c r="N6" s="731" t="s">
        <v>254</v>
      </c>
      <c r="O6" s="732"/>
      <c r="P6" s="228">
        <v>2</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533</v>
      </c>
      <c r="Q7" s="725"/>
      <c r="R7" s="726"/>
      <c r="S7" s="726"/>
      <c r="T7" s="726"/>
      <c r="U7" s="726"/>
      <c r="V7" s="726"/>
      <c r="W7" s="727"/>
    </row>
    <row r="8" spans="1:23" s="29" customFormat="1" ht="25.5" customHeight="1" x14ac:dyDescent="0.15">
      <c r="B8" s="719"/>
      <c r="C8" s="731" t="s">
        <v>204</v>
      </c>
      <c r="D8" s="732"/>
      <c r="E8" s="198" t="s">
        <v>585</v>
      </c>
      <c r="F8" s="725"/>
      <c r="G8" s="726"/>
      <c r="H8" s="726"/>
      <c r="I8" s="726"/>
      <c r="J8" s="726"/>
      <c r="K8" s="726"/>
      <c r="L8" s="727"/>
      <c r="M8" s="719"/>
      <c r="N8" s="731" t="s">
        <v>204</v>
      </c>
      <c r="O8" s="732"/>
      <c r="P8" s="198" t="s">
        <v>549</v>
      </c>
      <c r="Q8" s="725"/>
      <c r="R8" s="726"/>
      <c r="S8" s="726"/>
      <c r="T8" s="726"/>
      <c r="U8" s="726"/>
      <c r="V8" s="726"/>
      <c r="W8" s="727"/>
    </row>
    <row r="9" spans="1:23" s="29" customFormat="1" ht="25.5" customHeight="1" x14ac:dyDescent="0.15">
      <c r="B9" s="733" t="s">
        <v>206</v>
      </c>
      <c r="C9" s="734"/>
      <c r="D9" s="735"/>
      <c r="E9" s="227" t="s">
        <v>423</v>
      </c>
      <c r="F9" s="725"/>
      <c r="G9" s="726"/>
      <c r="H9" s="726"/>
      <c r="I9" s="726"/>
      <c r="J9" s="726"/>
      <c r="K9" s="726"/>
      <c r="L9" s="727"/>
      <c r="M9" s="733" t="s">
        <v>206</v>
      </c>
      <c r="N9" s="734"/>
      <c r="O9" s="735"/>
      <c r="P9" s="227" t="s">
        <v>414</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t="s">
        <v>542</v>
      </c>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t="s">
        <v>496</v>
      </c>
      <c r="Q11" s="725"/>
      <c r="R11" s="726"/>
      <c r="S11" s="726"/>
      <c r="T11" s="726"/>
      <c r="U11" s="726"/>
      <c r="V11" s="726"/>
      <c r="W11" s="727"/>
    </row>
    <row r="12" spans="1:23" s="29" customFormat="1" ht="25.5" customHeight="1" x14ac:dyDescent="0.15">
      <c r="B12" s="720"/>
      <c r="C12" s="695" t="s">
        <v>216</v>
      </c>
      <c r="D12" s="695"/>
      <c r="E12" s="204" t="s">
        <v>537</v>
      </c>
      <c r="F12" s="728"/>
      <c r="G12" s="729"/>
      <c r="H12" s="729"/>
      <c r="I12" s="729"/>
      <c r="J12" s="729"/>
      <c r="K12" s="729"/>
      <c r="L12" s="730"/>
      <c r="M12" s="720"/>
      <c r="N12" s="695" t="s">
        <v>216</v>
      </c>
      <c r="O12" s="695"/>
      <c r="P12" s="204" t="s">
        <v>536</v>
      </c>
      <c r="Q12" s="725"/>
      <c r="R12" s="726"/>
      <c r="S12" s="726"/>
      <c r="T12" s="726"/>
      <c r="U12" s="726"/>
      <c r="V12" s="726"/>
      <c r="W12" s="727"/>
    </row>
    <row r="13" spans="1:23" s="29" customFormat="1" ht="25.5" customHeight="1" x14ac:dyDescent="0.15">
      <c r="B13" s="702" t="s">
        <v>258</v>
      </c>
      <c r="C13" s="702"/>
      <c r="D13" s="702"/>
      <c r="E13" s="715" t="s">
        <v>586</v>
      </c>
      <c r="F13" s="716"/>
      <c r="G13" s="717"/>
      <c r="H13" s="702" t="s">
        <v>259</v>
      </c>
      <c r="I13" s="702"/>
      <c r="J13" s="703" t="s">
        <v>643</v>
      </c>
      <c r="K13" s="703"/>
      <c r="L13" s="703"/>
      <c r="M13" s="702" t="s">
        <v>258</v>
      </c>
      <c r="N13" s="702"/>
      <c r="O13" s="702"/>
      <c r="P13" s="715" t="s">
        <v>587</v>
      </c>
      <c r="Q13" s="716"/>
      <c r="R13" s="717"/>
      <c r="S13" s="702" t="s">
        <v>259</v>
      </c>
      <c r="T13" s="702"/>
      <c r="U13" s="703" t="s">
        <v>644</v>
      </c>
      <c r="V13" s="703"/>
      <c r="W13" s="703"/>
    </row>
    <row r="14" spans="1:23" s="29" customFormat="1" ht="25.5" customHeight="1" x14ac:dyDescent="0.15">
      <c r="B14" s="704" t="s">
        <v>260</v>
      </c>
      <c r="C14" s="704"/>
      <c r="D14" s="704"/>
      <c r="E14" s="705" t="s">
        <v>561</v>
      </c>
      <c r="F14" s="705"/>
      <c r="G14" s="705"/>
      <c r="H14" s="706" t="s">
        <v>261</v>
      </c>
      <c r="I14" s="707"/>
      <c r="J14" s="708" t="s">
        <v>496</v>
      </c>
      <c r="K14" s="709"/>
      <c r="L14" s="710"/>
      <c r="M14" s="706" t="s">
        <v>260</v>
      </c>
      <c r="N14" s="707"/>
      <c r="O14" s="711"/>
      <c r="P14" s="712" t="s">
        <v>496</v>
      </c>
      <c r="Q14" s="705"/>
      <c r="R14" s="705"/>
      <c r="S14" s="713" t="s">
        <v>261</v>
      </c>
      <c r="T14" s="714"/>
      <c r="U14" s="708" t="s">
        <v>496</v>
      </c>
      <c r="V14" s="709"/>
      <c r="W14" s="710"/>
    </row>
    <row r="15" spans="1:23" s="29" customFormat="1" ht="39.75" customHeight="1" x14ac:dyDescent="0.15">
      <c r="B15" s="695" t="s">
        <v>262</v>
      </c>
      <c r="C15" s="695"/>
      <c r="D15" s="695"/>
      <c r="E15" s="696" t="s">
        <v>623</v>
      </c>
      <c r="F15" s="697"/>
      <c r="G15" s="697"/>
      <c r="H15" s="697"/>
      <c r="I15" s="697"/>
      <c r="J15" s="697"/>
      <c r="K15" s="697"/>
      <c r="L15" s="698"/>
      <c r="M15" s="695" t="s">
        <v>262</v>
      </c>
      <c r="N15" s="695"/>
      <c r="O15" s="695"/>
      <c r="P15" s="696" t="s">
        <v>661</v>
      </c>
      <c r="Q15" s="697"/>
      <c r="R15" s="697"/>
      <c r="S15" s="697"/>
      <c r="T15" s="697"/>
      <c r="U15" s="697"/>
      <c r="V15" s="697"/>
      <c r="W15" s="698"/>
    </row>
    <row r="16" spans="1:23" s="29" customFormat="1" ht="25.5" customHeight="1" x14ac:dyDescent="0.15">
      <c r="B16" s="721" t="s">
        <v>252</v>
      </c>
      <c r="C16" s="721" t="s">
        <v>253</v>
      </c>
      <c r="D16" s="721"/>
      <c r="E16" s="198">
        <v>9</v>
      </c>
      <c r="F16" s="722"/>
      <c r="G16" s="723"/>
      <c r="H16" s="723"/>
      <c r="I16" s="723"/>
      <c r="J16" s="723"/>
      <c r="K16" s="723"/>
      <c r="L16" s="724"/>
      <c r="M16" s="721" t="s">
        <v>252</v>
      </c>
      <c r="N16" s="721" t="s">
        <v>253</v>
      </c>
      <c r="O16" s="721"/>
      <c r="P16" s="198">
        <v>9</v>
      </c>
      <c r="Q16" s="725"/>
      <c r="R16" s="726"/>
      <c r="S16" s="726"/>
      <c r="T16" s="726"/>
      <c r="U16" s="726"/>
      <c r="V16" s="726"/>
      <c r="W16" s="727"/>
    </row>
    <row r="17" spans="2:24" s="29" customFormat="1" ht="25.5" customHeight="1" x14ac:dyDescent="0.15">
      <c r="B17" s="721"/>
      <c r="C17" s="721" t="s">
        <v>254</v>
      </c>
      <c r="D17" s="721"/>
      <c r="E17" s="228">
        <v>3</v>
      </c>
      <c r="F17" s="725"/>
      <c r="G17" s="726"/>
      <c r="H17" s="726"/>
      <c r="I17" s="726"/>
      <c r="J17" s="726"/>
      <c r="K17" s="726"/>
      <c r="L17" s="727"/>
      <c r="M17" s="721"/>
      <c r="N17" s="721" t="s">
        <v>254</v>
      </c>
      <c r="O17" s="721"/>
      <c r="P17" s="228">
        <v>4</v>
      </c>
      <c r="Q17" s="725"/>
      <c r="R17" s="726"/>
      <c r="S17" s="726"/>
      <c r="T17" s="726"/>
      <c r="U17" s="726"/>
      <c r="V17" s="726"/>
      <c r="W17" s="727"/>
    </row>
    <row r="18" spans="2:24" s="29" customFormat="1" ht="25.5" customHeight="1" x14ac:dyDescent="0.15">
      <c r="B18" s="721" t="s">
        <v>255</v>
      </c>
      <c r="C18" s="721" t="s">
        <v>203</v>
      </c>
      <c r="D18" s="721"/>
      <c r="E18" s="199" t="s">
        <v>533</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568</v>
      </c>
      <c r="F19" s="725"/>
      <c r="G19" s="726"/>
      <c r="H19" s="726"/>
      <c r="I19" s="726"/>
      <c r="J19" s="726"/>
      <c r="K19" s="726"/>
      <c r="L19" s="727"/>
      <c r="M19" s="721"/>
      <c r="N19" s="721" t="s">
        <v>204</v>
      </c>
      <c r="O19" s="721"/>
      <c r="P19" s="198" t="s">
        <v>568</v>
      </c>
      <c r="Q19" s="725"/>
      <c r="R19" s="726"/>
      <c r="S19" s="726"/>
      <c r="T19" s="726"/>
      <c r="U19" s="726"/>
      <c r="V19" s="726"/>
      <c r="W19" s="727"/>
    </row>
    <row r="20" spans="2:24" s="29" customFormat="1" ht="25.5" customHeight="1" x14ac:dyDescent="0.15">
      <c r="B20" s="695" t="s">
        <v>206</v>
      </c>
      <c r="C20" s="695"/>
      <c r="D20" s="695"/>
      <c r="E20" s="227" t="s">
        <v>423</v>
      </c>
      <c r="F20" s="725"/>
      <c r="G20" s="726"/>
      <c r="H20" s="726"/>
      <c r="I20" s="726"/>
      <c r="J20" s="726"/>
      <c r="K20" s="726"/>
      <c r="L20" s="727"/>
      <c r="M20" s="695" t="s">
        <v>206</v>
      </c>
      <c r="N20" s="695"/>
      <c r="O20" s="695"/>
      <c r="P20" s="227" t="s">
        <v>423</v>
      </c>
      <c r="Q20" s="725"/>
      <c r="R20" s="726"/>
      <c r="S20" s="726"/>
      <c r="T20" s="726"/>
      <c r="U20" s="726"/>
      <c r="V20" s="726"/>
      <c r="W20" s="727"/>
    </row>
    <row r="21" spans="2:24" s="29" customFormat="1" ht="25.5" customHeight="1" x14ac:dyDescent="0.15">
      <c r="B21" s="718" t="s">
        <v>256</v>
      </c>
      <c r="C21" s="695" t="s">
        <v>257</v>
      </c>
      <c r="D21" s="695"/>
      <c r="E21" s="228" t="s">
        <v>542</v>
      </c>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t="s">
        <v>496</v>
      </c>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t="s">
        <v>537</v>
      </c>
      <c r="F23" s="728"/>
      <c r="G23" s="729"/>
      <c r="H23" s="729"/>
      <c r="I23" s="729"/>
      <c r="J23" s="729"/>
      <c r="K23" s="729"/>
      <c r="L23" s="730"/>
      <c r="M23" s="720"/>
      <c r="N23" s="695" t="s">
        <v>216</v>
      </c>
      <c r="O23" s="695"/>
      <c r="P23" s="204" t="s">
        <v>537</v>
      </c>
      <c r="Q23" s="725"/>
      <c r="R23" s="726"/>
      <c r="S23" s="726"/>
      <c r="T23" s="726"/>
      <c r="U23" s="726"/>
      <c r="V23" s="726"/>
      <c r="W23" s="727"/>
    </row>
    <row r="24" spans="2:24" s="29" customFormat="1" ht="25.5" customHeight="1" x14ac:dyDescent="0.15">
      <c r="B24" s="702" t="s">
        <v>258</v>
      </c>
      <c r="C24" s="702"/>
      <c r="D24" s="702"/>
      <c r="E24" s="715" t="s">
        <v>588</v>
      </c>
      <c r="F24" s="716"/>
      <c r="G24" s="717"/>
      <c r="H24" s="702" t="s">
        <v>259</v>
      </c>
      <c r="I24" s="702"/>
      <c r="J24" s="715" t="s">
        <v>645</v>
      </c>
      <c r="K24" s="716"/>
      <c r="L24" s="717"/>
      <c r="M24" s="702" t="s">
        <v>258</v>
      </c>
      <c r="N24" s="702"/>
      <c r="O24" s="702"/>
      <c r="P24" s="715" t="s">
        <v>589</v>
      </c>
      <c r="Q24" s="716"/>
      <c r="R24" s="717"/>
      <c r="S24" s="702" t="s">
        <v>259</v>
      </c>
      <c r="T24" s="702"/>
      <c r="U24" s="703" t="s">
        <v>646</v>
      </c>
      <c r="V24" s="703"/>
      <c r="W24" s="703"/>
    </row>
    <row r="25" spans="2:24" s="29" customFormat="1" ht="25.5" customHeight="1" x14ac:dyDescent="0.15">
      <c r="B25" s="704" t="s">
        <v>260</v>
      </c>
      <c r="C25" s="704"/>
      <c r="D25" s="704"/>
      <c r="E25" s="705" t="s">
        <v>556</v>
      </c>
      <c r="F25" s="705"/>
      <c r="G25" s="705"/>
      <c r="H25" s="706" t="s">
        <v>261</v>
      </c>
      <c r="I25" s="707"/>
      <c r="J25" s="708" t="s">
        <v>496</v>
      </c>
      <c r="K25" s="709"/>
      <c r="L25" s="710"/>
      <c r="M25" s="706" t="s">
        <v>260</v>
      </c>
      <c r="N25" s="707"/>
      <c r="O25" s="711"/>
      <c r="P25" s="712" t="s">
        <v>556</v>
      </c>
      <c r="Q25" s="705"/>
      <c r="R25" s="705"/>
      <c r="S25" s="713" t="s">
        <v>261</v>
      </c>
      <c r="T25" s="714"/>
      <c r="U25" s="708" t="s">
        <v>496</v>
      </c>
      <c r="V25" s="709"/>
      <c r="W25" s="710"/>
    </row>
    <row r="26" spans="2:24" s="29" customFormat="1" ht="39.75" customHeight="1" x14ac:dyDescent="0.15">
      <c r="B26" s="695" t="s">
        <v>262</v>
      </c>
      <c r="C26" s="695"/>
      <c r="D26" s="695"/>
      <c r="E26" s="696" t="s">
        <v>619</v>
      </c>
      <c r="F26" s="697"/>
      <c r="G26" s="697"/>
      <c r="H26" s="697"/>
      <c r="I26" s="697"/>
      <c r="J26" s="697"/>
      <c r="K26" s="697"/>
      <c r="L26" s="698"/>
      <c r="M26" s="695" t="s">
        <v>262</v>
      </c>
      <c r="N26" s="695"/>
      <c r="O26" s="695"/>
      <c r="P26" s="696" t="s">
        <v>619</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9DAE14A8-70A4-4A53-8176-37B3DE87BB37}"/>
    <dataValidation type="list" allowBlank="1" showInputMessage="1" showErrorMessage="1" sqref="E8 E19 P8 P19" xr:uid="{7AD07620-1186-4745-9AED-C54C3AEB7E4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15957D-672B-424F-B8AD-D98CE4E6CE6F}">
          <x14:formula1>
            <xm:f>'(参考)リスト'!$F$16:$F$21</xm:f>
          </x14:formula1>
          <xm:sqref>E11:E12 E22:E23 P11:P12 P22:P23</xm:sqref>
        </x14:dataValidation>
        <x14:dataValidation type="list" allowBlank="1" showInputMessage="1" showErrorMessage="1" xr:uid="{E8FA8E4E-F233-44F0-AF2E-81D4FED94A02}">
          <x14:formula1>
            <xm:f>'(参考)リスト'!$D$16:$D$18</xm:f>
          </x14:formula1>
          <xm:sqref>E10 E21 P10 P21</xm:sqref>
        </x14:dataValidation>
        <x14:dataValidation type="list" allowBlank="1" showInputMessage="1" showErrorMessage="1" xr:uid="{5B5404AB-BBA5-4F48-8CC4-C8654E975D8B}">
          <x14:formula1>
            <xm:f>'(参考)リスト'!$E$16:$E$27</xm:f>
          </x14:formula1>
          <xm:sqref>E9 E20 P9 P20</xm:sqref>
        </x14:dataValidation>
        <x14:dataValidation type="list" allowBlank="1" showInputMessage="1" showErrorMessage="1" xr:uid="{4211CF14-CDE3-41AD-A88B-1D2BA1A686D6}">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6EDCB-CC61-4D7E-8D7B-AB60F9CB3D78}">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9</v>
      </c>
      <c r="F5" s="722"/>
      <c r="G5" s="723"/>
      <c r="H5" s="723"/>
      <c r="I5" s="723"/>
      <c r="J5" s="723"/>
      <c r="K5" s="723"/>
      <c r="L5" s="724"/>
      <c r="M5" s="718" t="s">
        <v>252</v>
      </c>
      <c r="N5" s="731" t="s">
        <v>253</v>
      </c>
      <c r="O5" s="732"/>
      <c r="P5" s="198">
        <v>9</v>
      </c>
      <c r="Q5" s="725"/>
      <c r="R5" s="726"/>
      <c r="S5" s="726"/>
      <c r="T5" s="726"/>
      <c r="U5" s="726"/>
      <c r="V5" s="726"/>
      <c r="W5" s="727"/>
    </row>
    <row r="6" spans="1:23" s="29" customFormat="1" ht="25.5" customHeight="1" x14ac:dyDescent="0.15">
      <c r="B6" s="720"/>
      <c r="C6" s="731" t="s">
        <v>254</v>
      </c>
      <c r="D6" s="732"/>
      <c r="E6" s="228">
        <v>5</v>
      </c>
      <c r="F6" s="725"/>
      <c r="G6" s="726"/>
      <c r="H6" s="726"/>
      <c r="I6" s="726"/>
      <c r="J6" s="726"/>
      <c r="K6" s="726"/>
      <c r="L6" s="727"/>
      <c r="M6" s="720"/>
      <c r="N6" s="731" t="s">
        <v>254</v>
      </c>
      <c r="O6" s="732"/>
      <c r="P6" s="228">
        <v>6</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533</v>
      </c>
      <c r="Q7" s="725"/>
      <c r="R7" s="726"/>
      <c r="S7" s="726"/>
      <c r="T7" s="726"/>
      <c r="U7" s="726"/>
      <c r="V7" s="726"/>
      <c r="W7" s="727"/>
    </row>
    <row r="8" spans="1:23" s="29" customFormat="1" ht="25.5" customHeight="1" x14ac:dyDescent="0.15">
      <c r="B8" s="719"/>
      <c r="C8" s="731" t="s">
        <v>204</v>
      </c>
      <c r="D8" s="732"/>
      <c r="E8" s="198" t="s">
        <v>577</v>
      </c>
      <c r="F8" s="725"/>
      <c r="G8" s="726"/>
      <c r="H8" s="726"/>
      <c r="I8" s="726"/>
      <c r="J8" s="726"/>
      <c r="K8" s="726"/>
      <c r="L8" s="727"/>
      <c r="M8" s="719"/>
      <c r="N8" s="731" t="s">
        <v>204</v>
      </c>
      <c r="O8" s="732"/>
      <c r="P8" s="198" t="s">
        <v>552</v>
      </c>
      <c r="Q8" s="725"/>
      <c r="R8" s="726"/>
      <c r="S8" s="726"/>
      <c r="T8" s="726"/>
      <c r="U8" s="726"/>
      <c r="V8" s="726"/>
      <c r="W8" s="727"/>
    </row>
    <row r="9" spans="1:23" s="29" customFormat="1" ht="25.5" customHeight="1" x14ac:dyDescent="0.15">
      <c r="B9" s="733" t="s">
        <v>206</v>
      </c>
      <c r="C9" s="734"/>
      <c r="D9" s="735"/>
      <c r="E9" s="227" t="s">
        <v>414</v>
      </c>
      <c r="F9" s="725"/>
      <c r="G9" s="726"/>
      <c r="H9" s="726"/>
      <c r="I9" s="726"/>
      <c r="J9" s="726"/>
      <c r="K9" s="726"/>
      <c r="L9" s="727"/>
      <c r="M9" s="733" t="s">
        <v>206</v>
      </c>
      <c r="N9" s="734"/>
      <c r="O9" s="735"/>
      <c r="P9" s="227" t="s">
        <v>447</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t="s">
        <v>542</v>
      </c>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t="s">
        <v>496</v>
      </c>
      <c r="Q11" s="725"/>
      <c r="R11" s="726"/>
      <c r="S11" s="726"/>
      <c r="T11" s="726"/>
      <c r="U11" s="726"/>
      <c r="V11" s="726"/>
      <c r="W11" s="727"/>
    </row>
    <row r="12" spans="1:23" s="29" customFormat="1" ht="25.5" customHeight="1" x14ac:dyDescent="0.15">
      <c r="B12" s="720"/>
      <c r="C12" s="695" t="s">
        <v>216</v>
      </c>
      <c r="D12" s="695"/>
      <c r="E12" s="204" t="s">
        <v>516</v>
      </c>
      <c r="F12" s="728"/>
      <c r="G12" s="729"/>
      <c r="H12" s="729"/>
      <c r="I12" s="729"/>
      <c r="J12" s="729"/>
      <c r="K12" s="729"/>
      <c r="L12" s="730"/>
      <c r="M12" s="720"/>
      <c r="N12" s="695" t="s">
        <v>216</v>
      </c>
      <c r="O12" s="695"/>
      <c r="P12" s="204" t="s">
        <v>537</v>
      </c>
      <c r="Q12" s="725"/>
      <c r="R12" s="726"/>
      <c r="S12" s="726"/>
      <c r="T12" s="726"/>
      <c r="U12" s="726"/>
      <c r="V12" s="726"/>
      <c r="W12" s="727"/>
    </row>
    <row r="13" spans="1:23" s="29" customFormat="1" ht="25.5" customHeight="1" x14ac:dyDescent="0.15">
      <c r="B13" s="702" t="s">
        <v>258</v>
      </c>
      <c r="C13" s="702"/>
      <c r="D13" s="702"/>
      <c r="E13" s="715" t="s">
        <v>590</v>
      </c>
      <c r="F13" s="716"/>
      <c r="G13" s="717"/>
      <c r="H13" s="702" t="s">
        <v>259</v>
      </c>
      <c r="I13" s="702"/>
      <c r="J13" s="703" t="s">
        <v>647</v>
      </c>
      <c r="K13" s="703"/>
      <c r="L13" s="703"/>
      <c r="M13" s="702" t="s">
        <v>258</v>
      </c>
      <c r="N13" s="702"/>
      <c r="O13" s="702"/>
      <c r="P13" s="715" t="s">
        <v>592</v>
      </c>
      <c r="Q13" s="716"/>
      <c r="R13" s="717"/>
      <c r="S13" s="702" t="s">
        <v>259</v>
      </c>
      <c r="T13" s="702"/>
      <c r="U13" s="703" t="s">
        <v>649</v>
      </c>
      <c r="V13" s="703"/>
      <c r="W13" s="703"/>
    </row>
    <row r="14" spans="1:23" s="29" customFormat="1" ht="25.5" customHeight="1" x14ac:dyDescent="0.15">
      <c r="B14" s="704" t="s">
        <v>260</v>
      </c>
      <c r="C14" s="704"/>
      <c r="D14" s="704"/>
      <c r="E14" s="705" t="s">
        <v>496</v>
      </c>
      <c r="F14" s="705"/>
      <c r="G14" s="705"/>
      <c r="H14" s="706" t="s">
        <v>261</v>
      </c>
      <c r="I14" s="707"/>
      <c r="J14" s="708" t="s">
        <v>496</v>
      </c>
      <c r="K14" s="709"/>
      <c r="L14" s="710"/>
      <c r="M14" s="706" t="s">
        <v>260</v>
      </c>
      <c r="N14" s="707"/>
      <c r="O14" s="711"/>
      <c r="P14" s="712" t="s">
        <v>561</v>
      </c>
      <c r="Q14" s="705"/>
      <c r="R14" s="705"/>
      <c r="S14" s="713" t="s">
        <v>261</v>
      </c>
      <c r="T14" s="714"/>
      <c r="U14" s="708" t="s">
        <v>496</v>
      </c>
      <c r="V14" s="709"/>
      <c r="W14" s="710"/>
    </row>
    <row r="15" spans="1:23" s="29" customFormat="1" ht="39.75" customHeight="1" x14ac:dyDescent="0.15">
      <c r="B15" s="695" t="s">
        <v>262</v>
      </c>
      <c r="C15" s="695"/>
      <c r="D15" s="695"/>
      <c r="E15" s="696" t="s">
        <v>648</v>
      </c>
      <c r="F15" s="697"/>
      <c r="G15" s="697"/>
      <c r="H15" s="697"/>
      <c r="I15" s="697"/>
      <c r="J15" s="697"/>
      <c r="K15" s="697"/>
      <c r="L15" s="698"/>
      <c r="M15" s="695" t="s">
        <v>262</v>
      </c>
      <c r="N15" s="695"/>
      <c r="O15" s="695"/>
      <c r="P15" s="696" t="s">
        <v>623</v>
      </c>
      <c r="Q15" s="697"/>
      <c r="R15" s="697"/>
      <c r="S15" s="697"/>
      <c r="T15" s="697"/>
      <c r="U15" s="697"/>
      <c r="V15" s="697"/>
      <c r="W15" s="698"/>
    </row>
    <row r="16" spans="1:23" s="29" customFormat="1" ht="25.5" customHeight="1" x14ac:dyDescent="0.15">
      <c r="B16" s="721" t="s">
        <v>252</v>
      </c>
      <c r="C16" s="721" t="s">
        <v>253</v>
      </c>
      <c r="D16" s="721"/>
      <c r="E16" s="198">
        <v>9</v>
      </c>
      <c r="F16" s="722"/>
      <c r="G16" s="723"/>
      <c r="H16" s="723"/>
      <c r="I16" s="723"/>
      <c r="J16" s="723"/>
      <c r="K16" s="723"/>
      <c r="L16" s="724"/>
      <c r="M16" s="721" t="s">
        <v>252</v>
      </c>
      <c r="N16" s="721" t="s">
        <v>253</v>
      </c>
      <c r="O16" s="721"/>
      <c r="P16" s="198">
        <v>9</v>
      </c>
      <c r="Q16" s="725"/>
      <c r="R16" s="726"/>
      <c r="S16" s="726"/>
      <c r="T16" s="726"/>
      <c r="U16" s="726"/>
      <c r="V16" s="726"/>
      <c r="W16" s="727"/>
    </row>
    <row r="17" spans="2:24" s="29" customFormat="1" ht="25.5" customHeight="1" x14ac:dyDescent="0.15">
      <c r="B17" s="721"/>
      <c r="C17" s="721" t="s">
        <v>254</v>
      </c>
      <c r="D17" s="721"/>
      <c r="E17" s="228">
        <v>7</v>
      </c>
      <c r="F17" s="725"/>
      <c r="G17" s="726"/>
      <c r="H17" s="726"/>
      <c r="I17" s="726"/>
      <c r="J17" s="726"/>
      <c r="K17" s="726"/>
      <c r="L17" s="727"/>
      <c r="M17" s="721"/>
      <c r="N17" s="721" t="s">
        <v>254</v>
      </c>
      <c r="O17" s="721"/>
      <c r="P17" s="228">
        <v>8</v>
      </c>
      <c r="Q17" s="725"/>
      <c r="R17" s="726"/>
      <c r="S17" s="726"/>
      <c r="T17" s="726"/>
      <c r="U17" s="726"/>
      <c r="V17" s="726"/>
      <c r="W17" s="727"/>
    </row>
    <row r="18" spans="2:24" s="29" customFormat="1" ht="25.5" customHeight="1" x14ac:dyDescent="0.15">
      <c r="B18" s="721" t="s">
        <v>255</v>
      </c>
      <c r="C18" s="721" t="s">
        <v>203</v>
      </c>
      <c r="D18" s="721"/>
      <c r="E18" s="199" t="s">
        <v>533</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585</v>
      </c>
      <c r="F19" s="725"/>
      <c r="G19" s="726"/>
      <c r="H19" s="726"/>
      <c r="I19" s="726"/>
      <c r="J19" s="726"/>
      <c r="K19" s="726"/>
      <c r="L19" s="727"/>
      <c r="M19" s="721"/>
      <c r="N19" s="721" t="s">
        <v>204</v>
      </c>
      <c r="O19" s="721"/>
      <c r="P19" s="198" t="s">
        <v>585</v>
      </c>
      <c r="Q19" s="725"/>
      <c r="R19" s="726"/>
      <c r="S19" s="726"/>
      <c r="T19" s="726"/>
      <c r="U19" s="726"/>
      <c r="V19" s="726"/>
      <c r="W19" s="727"/>
    </row>
    <row r="20" spans="2:24" s="29" customFormat="1" ht="25.5" customHeight="1" x14ac:dyDescent="0.15">
      <c r="B20" s="695" t="s">
        <v>206</v>
      </c>
      <c r="C20" s="695"/>
      <c r="D20" s="695"/>
      <c r="E20" s="227" t="s">
        <v>423</v>
      </c>
      <c r="F20" s="725"/>
      <c r="G20" s="726"/>
      <c r="H20" s="726"/>
      <c r="I20" s="726"/>
      <c r="J20" s="726"/>
      <c r="K20" s="726"/>
      <c r="L20" s="727"/>
      <c r="M20" s="695" t="s">
        <v>206</v>
      </c>
      <c r="N20" s="695"/>
      <c r="O20" s="695"/>
      <c r="P20" s="227" t="s">
        <v>423</v>
      </c>
      <c r="Q20" s="725"/>
      <c r="R20" s="726"/>
      <c r="S20" s="726"/>
      <c r="T20" s="726"/>
      <c r="U20" s="726"/>
      <c r="V20" s="726"/>
      <c r="W20" s="727"/>
    </row>
    <row r="21" spans="2:24" s="29" customFormat="1" ht="25.5" customHeight="1" x14ac:dyDescent="0.15">
      <c r="B21" s="718" t="s">
        <v>256</v>
      </c>
      <c r="C21" s="695" t="s">
        <v>257</v>
      </c>
      <c r="D21" s="695"/>
      <c r="E21" s="228" t="s">
        <v>542</v>
      </c>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t="s">
        <v>496</v>
      </c>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t="s">
        <v>536</v>
      </c>
      <c r="F23" s="728"/>
      <c r="G23" s="729"/>
      <c r="H23" s="729"/>
      <c r="I23" s="729"/>
      <c r="J23" s="729"/>
      <c r="K23" s="729"/>
      <c r="L23" s="730"/>
      <c r="M23" s="720"/>
      <c r="N23" s="695" t="s">
        <v>216</v>
      </c>
      <c r="O23" s="695"/>
      <c r="P23" s="204" t="s">
        <v>536</v>
      </c>
      <c r="Q23" s="725"/>
      <c r="R23" s="726"/>
      <c r="S23" s="726"/>
      <c r="T23" s="726"/>
      <c r="U23" s="726"/>
      <c r="V23" s="726"/>
      <c r="W23" s="727"/>
    </row>
    <row r="24" spans="2:24" s="29" customFormat="1" ht="25.5" customHeight="1" x14ac:dyDescent="0.15">
      <c r="B24" s="702" t="s">
        <v>258</v>
      </c>
      <c r="C24" s="702"/>
      <c r="D24" s="702"/>
      <c r="E24" s="715" t="s">
        <v>594</v>
      </c>
      <c r="F24" s="716"/>
      <c r="G24" s="717"/>
      <c r="H24" s="702" t="s">
        <v>259</v>
      </c>
      <c r="I24" s="702"/>
      <c r="J24" s="715" t="s">
        <v>628</v>
      </c>
      <c r="K24" s="716"/>
      <c r="L24" s="717"/>
      <c r="M24" s="702" t="s">
        <v>258</v>
      </c>
      <c r="N24" s="702"/>
      <c r="O24" s="702"/>
      <c r="P24" s="715" t="s">
        <v>594</v>
      </c>
      <c r="Q24" s="716"/>
      <c r="R24" s="717"/>
      <c r="S24" s="702" t="s">
        <v>259</v>
      </c>
      <c r="T24" s="702"/>
      <c r="U24" s="703" t="s">
        <v>628</v>
      </c>
      <c r="V24" s="703"/>
      <c r="W24" s="703"/>
    </row>
    <row r="25" spans="2:24" s="29" customFormat="1" ht="25.5" customHeight="1" x14ac:dyDescent="0.15">
      <c r="B25" s="704" t="s">
        <v>260</v>
      </c>
      <c r="C25" s="704"/>
      <c r="D25" s="704"/>
      <c r="E25" s="705" t="s">
        <v>496</v>
      </c>
      <c r="F25" s="705"/>
      <c r="G25" s="705"/>
      <c r="H25" s="706" t="s">
        <v>261</v>
      </c>
      <c r="I25" s="707"/>
      <c r="J25" s="708" t="s">
        <v>496</v>
      </c>
      <c r="K25" s="709"/>
      <c r="L25" s="710"/>
      <c r="M25" s="706" t="s">
        <v>260</v>
      </c>
      <c r="N25" s="707"/>
      <c r="O25" s="711"/>
      <c r="P25" s="712" t="s">
        <v>496</v>
      </c>
      <c r="Q25" s="705"/>
      <c r="R25" s="705"/>
      <c r="S25" s="713" t="s">
        <v>261</v>
      </c>
      <c r="T25" s="714"/>
      <c r="U25" s="708" t="s">
        <v>496</v>
      </c>
      <c r="V25" s="709"/>
      <c r="W25" s="710"/>
    </row>
    <row r="26" spans="2:24" s="29" customFormat="1" ht="39.75" customHeight="1" x14ac:dyDescent="0.15">
      <c r="B26" s="695" t="s">
        <v>262</v>
      </c>
      <c r="C26" s="695"/>
      <c r="D26" s="695"/>
      <c r="E26" s="696" t="s">
        <v>650</v>
      </c>
      <c r="F26" s="697"/>
      <c r="G26" s="697"/>
      <c r="H26" s="697"/>
      <c r="I26" s="697"/>
      <c r="J26" s="697"/>
      <c r="K26" s="697"/>
      <c r="L26" s="698"/>
      <c r="M26" s="695" t="s">
        <v>262</v>
      </c>
      <c r="N26" s="695"/>
      <c r="O26" s="695"/>
      <c r="P26" s="696" t="s">
        <v>650</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30545AF5-0C3E-4506-9788-D719D2F6A1FC}"/>
    <dataValidation type="list" allowBlank="1" showInputMessage="1" showErrorMessage="1" sqref="E8 E19 P8 P19" xr:uid="{4D58DBEF-BF34-4A6D-9E69-939BD978BB9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B532983-1F24-4F00-9602-C4A60F2B0E80}">
          <x14:formula1>
            <xm:f>'(参考)リスト'!$F$16:$F$21</xm:f>
          </x14:formula1>
          <xm:sqref>E11:E12 E22:E23 P11:P12 P22:P23</xm:sqref>
        </x14:dataValidation>
        <x14:dataValidation type="list" allowBlank="1" showInputMessage="1" showErrorMessage="1" xr:uid="{E07E30CA-9FA8-4798-A4AE-70E261BEB3EE}">
          <x14:formula1>
            <xm:f>'(参考)リスト'!$D$16:$D$18</xm:f>
          </x14:formula1>
          <xm:sqref>E10 E21 P10 P21</xm:sqref>
        </x14:dataValidation>
        <x14:dataValidation type="list" allowBlank="1" showInputMessage="1" showErrorMessage="1" xr:uid="{2D90DE2E-175C-49EF-A7F0-32D6C0333D04}">
          <x14:formula1>
            <xm:f>'(参考)リスト'!$E$16:$E$27</xm:f>
          </x14:formula1>
          <xm:sqref>E9 E20 P9 P20</xm:sqref>
        </x14:dataValidation>
        <x14:dataValidation type="list" allowBlank="1" showInputMessage="1" showErrorMessage="1" xr:uid="{FD2AA111-4921-4485-8940-73B2BF2C76E8}">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57B2F-E9EA-4769-B2CF-8B3214ECDD49}">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9</v>
      </c>
      <c r="F5" s="722"/>
      <c r="G5" s="723"/>
      <c r="H5" s="723"/>
      <c r="I5" s="723"/>
      <c r="J5" s="723"/>
      <c r="K5" s="723"/>
      <c r="L5" s="724"/>
      <c r="M5" s="718" t="s">
        <v>252</v>
      </c>
      <c r="N5" s="731" t="s">
        <v>253</v>
      </c>
      <c r="O5" s="732"/>
      <c r="P5" s="198">
        <v>9</v>
      </c>
      <c r="Q5" s="725"/>
      <c r="R5" s="726"/>
      <c r="S5" s="726"/>
      <c r="T5" s="726"/>
      <c r="U5" s="726"/>
      <c r="V5" s="726"/>
      <c r="W5" s="727"/>
    </row>
    <row r="6" spans="1:23" s="29" customFormat="1" ht="25.5" customHeight="1" x14ac:dyDescent="0.15">
      <c r="B6" s="720"/>
      <c r="C6" s="731" t="s">
        <v>254</v>
      </c>
      <c r="D6" s="732"/>
      <c r="E6" s="228">
        <v>9</v>
      </c>
      <c r="F6" s="725"/>
      <c r="G6" s="726"/>
      <c r="H6" s="726"/>
      <c r="I6" s="726"/>
      <c r="J6" s="726"/>
      <c r="K6" s="726"/>
      <c r="L6" s="727"/>
      <c r="M6" s="720"/>
      <c r="N6" s="731" t="s">
        <v>254</v>
      </c>
      <c r="O6" s="732"/>
      <c r="P6" s="228">
        <v>10</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533</v>
      </c>
      <c r="Q7" s="725"/>
      <c r="R7" s="726"/>
      <c r="S7" s="726"/>
      <c r="T7" s="726"/>
      <c r="U7" s="726"/>
      <c r="V7" s="726"/>
      <c r="W7" s="727"/>
    </row>
    <row r="8" spans="1:23" s="29" customFormat="1" ht="25.5" customHeight="1" x14ac:dyDescent="0.15">
      <c r="B8" s="719"/>
      <c r="C8" s="731" t="s">
        <v>204</v>
      </c>
      <c r="D8" s="732"/>
      <c r="E8" s="198" t="s">
        <v>585</v>
      </c>
      <c r="F8" s="725"/>
      <c r="G8" s="726"/>
      <c r="H8" s="726"/>
      <c r="I8" s="726"/>
      <c r="J8" s="726"/>
      <c r="K8" s="726"/>
      <c r="L8" s="727"/>
      <c r="M8" s="719"/>
      <c r="N8" s="731" t="s">
        <v>204</v>
      </c>
      <c r="O8" s="732"/>
      <c r="P8" s="198" t="s">
        <v>585</v>
      </c>
      <c r="Q8" s="725"/>
      <c r="R8" s="726"/>
      <c r="S8" s="726"/>
      <c r="T8" s="726"/>
      <c r="U8" s="726"/>
      <c r="V8" s="726"/>
      <c r="W8" s="727"/>
    </row>
    <row r="9" spans="1:23" s="29" customFormat="1" ht="25.5" customHeight="1" x14ac:dyDescent="0.15">
      <c r="B9" s="733" t="s">
        <v>206</v>
      </c>
      <c r="C9" s="734"/>
      <c r="D9" s="735"/>
      <c r="E9" s="227" t="s">
        <v>414</v>
      </c>
      <c r="F9" s="725"/>
      <c r="G9" s="726"/>
      <c r="H9" s="726"/>
      <c r="I9" s="726"/>
      <c r="J9" s="726"/>
      <c r="K9" s="726"/>
      <c r="L9" s="727"/>
      <c r="M9" s="733" t="s">
        <v>206</v>
      </c>
      <c r="N9" s="734"/>
      <c r="O9" s="735"/>
      <c r="P9" s="227" t="s">
        <v>423</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t="s">
        <v>542</v>
      </c>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t="s">
        <v>496</v>
      </c>
      <c r="Q11" s="725"/>
      <c r="R11" s="726"/>
      <c r="S11" s="726"/>
      <c r="T11" s="726"/>
      <c r="U11" s="726"/>
      <c r="V11" s="726"/>
      <c r="W11" s="727"/>
    </row>
    <row r="12" spans="1:23" s="29" customFormat="1" ht="25.5" customHeight="1" x14ac:dyDescent="0.15">
      <c r="B12" s="720"/>
      <c r="C12" s="695" t="s">
        <v>216</v>
      </c>
      <c r="D12" s="695"/>
      <c r="E12" s="204" t="s">
        <v>536</v>
      </c>
      <c r="F12" s="728"/>
      <c r="G12" s="729"/>
      <c r="H12" s="729"/>
      <c r="I12" s="729"/>
      <c r="J12" s="729"/>
      <c r="K12" s="729"/>
      <c r="L12" s="730"/>
      <c r="M12" s="720"/>
      <c r="N12" s="695" t="s">
        <v>216</v>
      </c>
      <c r="O12" s="695"/>
      <c r="P12" s="204" t="s">
        <v>536</v>
      </c>
      <c r="Q12" s="725"/>
      <c r="R12" s="726"/>
      <c r="S12" s="726"/>
      <c r="T12" s="726"/>
      <c r="U12" s="726"/>
      <c r="V12" s="726"/>
      <c r="W12" s="727"/>
    </row>
    <row r="13" spans="1:23" s="29" customFormat="1" ht="25.5" customHeight="1" x14ac:dyDescent="0.15">
      <c r="B13" s="702" t="s">
        <v>258</v>
      </c>
      <c r="C13" s="702"/>
      <c r="D13" s="702"/>
      <c r="E13" s="715" t="s">
        <v>595</v>
      </c>
      <c r="F13" s="716"/>
      <c r="G13" s="717"/>
      <c r="H13" s="702" t="s">
        <v>259</v>
      </c>
      <c r="I13" s="702"/>
      <c r="J13" s="703" t="s">
        <v>628</v>
      </c>
      <c r="K13" s="703"/>
      <c r="L13" s="703"/>
      <c r="M13" s="702" t="s">
        <v>258</v>
      </c>
      <c r="N13" s="702"/>
      <c r="O13" s="702"/>
      <c r="P13" s="715" t="s">
        <v>596</v>
      </c>
      <c r="Q13" s="716"/>
      <c r="R13" s="717"/>
      <c r="S13" s="702" t="s">
        <v>259</v>
      </c>
      <c r="T13" s="702"/>
      <c r="U13" s="703" t="s">
        <v>628</v>
      </c>
      <c r="V13" s="703"/>
      <c r="W13" s="703"/>
    </row>
    <row r="14" spans="1:23" s="29" customFormat="1" ht="25.5" customHeight="1" x14ac:dyDescent="0.15">
      <c r="B14" s="704" t="s">
        <v>260</v>
      </c>
      <c r="C14" s="704"/>
      <c r="D14" s="704"/>
      <c r="E14" s="705" t="s">
        <v>496</v>
      </c>
      <c r="F14" s="705"/>
      <c r="G14" s="705"/>
      <c r="H14" s="706" t="s">
        <v>261</v>
      </c>
      <c r="I14" s="707"/>
      <c r="J14" s="708" t="s">
        <v>496</v>
      </c>
      <c r="K14" s="709"/>
      <c r="L14" s="710"/>
      <c r="M14" s="706" t="s">
        <v>260</v>
      </c>
      <c r="N14" s="707"/>
      <c r="O14" s="711"/>
      <c r="P14" s="712" t="s">
        <v>496</v>
      </c>
      <c r="Q14" s="705"/>
      <c r="R14" s="705"/>
      <c r="S14" s="713" t="s">
        <v>261</v>
      </c>
      <c r="T14" s="714"/>
      <c r="U14" s="708" t="s">
        <v>496</v>
      </c>
      <c r="V14" s="709"/>
      <c r="W14" s="710"/>
    </row>
    <row r="15" spans="1:23" s="29" customFormat="1" ht="39.75" customHeight="1" x14ac:dyDescent="0.15">
      <c r="B15" s="695" t="s">
        <v>262</v>
      </c>
      <c r="C15" s="695"/>
      <c r="D15" s="695"/>
      <c r="E15" s="696" t="s">
        <v>651</v>
      </c>
      <c r="F15" s="697"/>
      <c r="G15" s="697"/>
      <c r="H15" s="697"/>
      <c r="I15" s="697"/>
      <c r="J15" s="697"/>
      <c r="K15" s="697"/>
      <c r="L15" s="698"/>
      <c r="M15" s="695" t="s">
        <v>262</v>
      </c>
      <c r="N15" s="695"/>
      <c r="O15" s="695"/>
      <c r="P15" s="696" t="s">
        <v>650</v>
      </c>
      <c r="Q15" s="697"/>
      <c r="R15" s="697"/>
      <c r="S15" s="697"/>
      <c r="T15" s="697"/>
      <c r="U15" s="697"/>
      <c r="V15" s="697"/>
      <c r="W15" s="698"/>
    </row>
    <row r="16" spans="1:23" s="29" customFormat="1" ht="25.5" customHeight="1" x14ac:dyDescent="0.15">
      <c r="B16" s="721" t="s">
        <v>252</v>
      </c>
      <c r="C16" s="721" t="s">
        <v>253</v>
      </c>
      <c r="D16" s="721"/>
      <c r="E16" s="198">
        <v>9</v>
      </c>
      <c r="F16" s="722"/>
      <c r="G16" s="723"/>
      <c r="H16" s="723"/>
      <c r="I16" s="723"/>
      <c r="J16" s="723"/>
      <c r="K16" s="723"/>
      <c r="L16" s="724"/>
      <c r="M16" s="721" t="s">
        <v>252</v>
      </c>
      <c r="N16" s="721" t="s">
        <v>253</v>
      </c>
      <c r="O16" s="721"/>
      <c r="P16" s="198">
        <v>9</v>
      </c>
      <c r="Q16" s="725"/>
      <c r="R16" s="726"/>
      <c r="S16" s="726"/>
      <c r="T16" s="726"/>
      <c r="U16" s="726"/>
      <c r="V16" s="726"/>
      <c r="W16" s="727"/>
    </row>
    <row r="17" spans="2:24" s="29" customFormat="1" ht="25.5" customHeight="1" x14ac:dyDescent="0.15">
      <c r="B17" s="721"/>
      <c r="C17" s="721" t="s">
        <v>254</v>
      </c>
      <c r="D17" s="721"/>
      <c r="E17" s="228">
        <v>11</v>
      </c>
      <c r="F17" s="725"/>
      <c r="G17" s="726"/>
      <c r="H17" s="726"/>
      <c r="I17" s="726"/>
      <c r="J17" s="726"/>
      <c r="K17" s="726"/>
      <c r="L17" s="727"/>
      <c r="M17" s="721"/>
      <c r="N17" s="721" t="s">
        <v>254</v>
      </c>
      <c r="O17" s="721"/>
      <c r="P17" s="228">
        <v>12</v>
      </c>
      <c r="Q17" s="725"/>
      <c r="R17" s="726"/>
      <c r="S17" s="726"/>
      <c r="T17" s="726"/>
      <c r="U17" s="726"/>
      <c r="V17" s="726"/>
      <c r="W17" s="727"/>
    </row>
    <row r="18" spans="2:24" s="29" customFormat="1" ht="25.5" customHeight="1" x14ac:dyDescent="0.15">
      <c r="B18" s="721" t="s">
        <v>255</v>
      </c>
      <c r="C18" s="721" t="s">
        <v>203</v>
      </c>
      <c r="D18" s="721"/>
      <c r="E18" s="199" t="s">
        <v>533</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577</v>
      </c>
      <c r="F19" s="725"/>
      <c r="G19" s="726"/>
      <c r="H19" s="726"/>
      <c r="I19" s="726"/>
      <c r="J19" s="726"/>
      <c r="K19" s="726"/>
      <c r="L19" s="727"/>
      <c r="M19" s="721"/>
      <c r="N19" s="721" t="s">
        <v>204</v>
      </c>
      <c r="O19" s="721"/>
      <c r="P19" s="198" t="s">
        <v>568</v>
      </c>
      <c r="Q19" s="725"/>
      <c r="R19" s="726"/>
      <c r="S19" s="726"/>
      <c r="T19" s="726"/>
      <c r="U19" s="726"/>
      <c r="V19" s="726"/>
      <c r="W19" s="727"/>
    </row>
    <row r="20" spans="2:24" s="29" customFormat="1" ht="25.5" customHeight="1" x14ac:dyDescent="0.15">
      <c r="B20" s="695" t="s">
        <v>206</v>
      </c>
      <c r="C20" s="695"/>
      <c r="D20" s="695"/>
      <c r="E20" s="227" t="s">
        <v>423</v>
      </c>
      <c r="F20" s="725"/>
      <c r="G20" s="726"/>
      <c r="H20" s="726"/>
      <c r="I20" s="726"/>
      <c r="J20" s="726"/>
      <c r="K20" s="726"/>
      <c r="L20" s="727"/>
      <c r="M20" s="695" t="s">
        <v>206</v>
      </c>
      <c r="N20" s="695"/>
      <c r="O20" s="695"/>
      <c r="P20" s="227" t="s">
        <v>414</v>
      </c>
      <c r="Q20" s="725"/>
      <c r="R20" s="726"/>
      <c r="S20" s="726"/>
      <c r="T20" s="726"/>
      <c r="U20" s="726"/>
      <c r="V20" s="726"/>
      <c r="W20" s="727"/>
    </row>
    <row r="21" spans="2:24" s="29" customFormat="1" ht="25.5" customHeight="1" x14ac:dyDescent="0.15">
      <c r="B21" s="718" t="s">
        <v>256</v>
      </c>
      <c r="C21" s="695" t="s">
        <v>257</v>
      </c>
      <c r="D21" s="695"/>
      <c r="E21" s="228" t="s">
        <v>542</v>
      </c>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t="s">
        <v>496</v>
      </c>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t="s">
        <v>536</v>
      </c>
      <c r="F23" s="728"/>
      <c r="G23" s="729"/>
      <c r="H23" s="729"/>
      <c r="I23" s="729"/>
      <c r="J23" s="729"/>
      <c r="K23" s="729"/>
      <c r="L23" s="730"/>
      <c r="M23" s="720"/>
      <c r="N23" s="695" t="s">
        <v>216</v>
      </c>
      <c r="O23" s="695"/>
      <c r="P23" s="204" t="s">
        <v>536</v>
      </c>
      <c r="Q23" s="725"/>
      <c r="R23" s="726"/>
      <c r="S23" s="726"/>
      <c r="T23" s="726"/>
      <c r="U23" s="726"/>
      <c r="V23" s="726"/>
      <c r="W23" s="727"/>
    </row>
    <row r="24" spans="2:24" s="29" customFormat="1" ht="25.5" customHeight="1" x14ac:dyDescent="0.15">
      <c r="B24" s="702" t="s">
        <v>258</v>
      </c>
      <c r="C24" s="702"/>
      <c r="D24" s="702"/>
      <c r="E24" s="715" t="s">
        <v>597</v>
      </c>
      <c r="F24" s="716"/>
      <c r="G24" s="717"/>
      <c r="H24" s="702" t="s">
        <v>259</v>
      </c>
      <c r="I24" s="702"/>
      <c r="J24" s="715" t="s">
        <v>628</v>
      </c>
      <c r="K24" s="716"/>
      <c r="L24" s="717"/>
      <c r="M24" s="702" t="s">
        <v>258</v>
      </c>
      <c r="N24" s="702"/>
      <c r="O24" s="702"/>
      <c r="P24" s="715" t="s">
        <v>569</v>
      </c>
      <c r="Q24" s="716"/>
      <c r="R24" s="717"/>
      <c r="S24" s="702" t="s">
        <v>259</v>
      </c>
      <c r="T24" s="702"/>
      <c r="U24" s="703" t="s">
        <v>628</v>
      </c>
      <c r="V24" s="703"/>
      <c r="W24" s="703"/>
    </row>
    <row r="25" spans="2:24" s="29" customFormat="1" ht="25.5" customHeight="1" x14ac:dyDescent="0.15">
      <c r="B25" s="704" t="s">
        <v>260</v>
      </c>
      <c r="C25" s="704"/>
      <c r="D25" s="704"/>
      <c r="E25" s="705" t="s">
        <v>496</v>
      </c>
      <c r="F25" s="705"/>
      <c r="G25" s="705"/>
      <c r="H25" s="706" t="s">
        <v>261</v>
      </c>
      <c r="I25" s="707"/>
      <c r="J25" s="708" t="s">
        <v>496</v>
      </c>
      <c r="K25" s="709"/>
      <c r="L25" s="710"/>
      <c r="M25" s="706" t="s">
        <v>260</v>
      </c>
      <c r="N25" s="707"/>
      <c r="O25" s="711"/>
      <c r="P25" s="712" t="s">
        <v>496</v>
      </c>
      <c r="Q25" s="705"/>
      <c r="R25" s="705"/>
      <c r="S25" s="713" t="s">
        <v>261</v>
      </c>
      <c r="T25" s="714"/>
      <c r="U25" s="708" t="s">
        <v>496</v>
      </c>
      <c r="V25" s="709"/>
      <c r="W25" s="710"/>
    </row>
    <row r="26" spans="2:24" s="29" customFormat="1" ht="39.75" customHeight="1" x14ac:dyDescent="0.15">
      <c r="B26" s="695" t="s">
        <v>262</v>
      </c>
      <c r="C26" s="695"/>
      <c r="D26" s="695"/>
      <c r="E26" s="696" t="s">
        <v>650</v>
      </c>
      <c r="F26" s="697"/>
      <c r="G26" s="697"/>
      <c r="H26" s="697"/>
      <c r="I26" s="697"/>
      <c r="J26" s="697"/>
      <c r="K26" s="697"/>
      <c r="L26" s="698"/>
      <c r="M26" s="695" t="s">
        <v>262</v>
      </c>
      <c r="N26" s="695"/>
      <c r="O26" s="695"/>
      <c r="P26" s="696" t="s">
        <v>651</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0B236950-BB4F-47C6-84F4-6EB527AED1BF}"/>
    <dataValidation type="list" allowBlank="1" showInputMessage="1" showErrorMessage="1" sqref="E8 E19 P8 P19" xr:uid="{AD817A59-FEB1-4905-B753-2A9F1FDBD96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164285-1C9A-46E2-B286-AB7B1E7A1C9F}">
          <x14:formula1>
            <xm:f>'(参考)リスト'!$F$16:$F$21</xm:f>
          </x14:formula1>
          <xm:sqref>E11:E12 E22:E23 P11:P12 P22:P23</xm:sqref>
        </x14:dataValidation>
        <x14:dataValidation type="list" allowBlank="1" showInputMessage="1" showErrorMessage="1" xr:uid="{212351A5-38B2-4F20-9C44-379FD373FAC7}">
          <x14:formula1>
            <xm:f>'(参考)リスト'!$D$16:$D$18</xm:f>
          </x14:formula1>
          <xm:sqref>E10 E21 P10 P21</xm:sqref>
        </x14:dataValidation>
        <x14:dataValidation type="list" allowBlank="1" showInputMessage="1" showErrorMessage="1" xr:uid="{B04B901B-DD66-4BBD-855D-832256A01D0F}">
          <x14:formula1>
            <xm:f>'(参考)リスト'!$E$16:$E$27</xm:f>
          </x14:formula1>
          <xm:sqref>E9 E20 P9 P20</xm:sqref>
        </x14:dataValidation>
        <x14:dataValidation type="list" allowBlank="1" showInputMessage="1" showErrorMessage="1" xr:uid="{3C5B23F6-F966-437D-9097-432A13C62A5B}">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D3D35-17CC-4C52-B36D-37B5065B6375}">
  <dimension ref="A1:X31"/>
  <sheetViews>
    <sheetView showGridLines="0" showZeros="0" view="pageBreakPreview" zoomScaleNormal="70" zoomScaleSheetLayoutView="100" workbookViewId="0">
      <selection activeCell="E4" sqref="E4:G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1:23" ht="9" customHeight="1" x14ac:dyDescent="0.15">
      <c r="A1" s="100"/>
      <c r="W1" s="100"/>
    </row>
    <row r="2" spans="1:23" ht="25.15" customHeight="1" x14ac:dyDescent="0.15">
      <c r="B2" s="196" t="s">
        <v>246</v>
      </c>
      <c r="C2" s="197"/>
      <c r="D2" s="197"/>
      <c r="E2" s="197"/>
      <c r="F2" s="197"/>
      <c r="G2" s="197"/>
      <c r="H2" s="197"/>
      <c r="I2" s="197"/>
      <c r="J2" s="197"/>
      <c r="K2" s="197"/>
      <c r="L2" s="197"/>
      <c r="M2" s="197"/>
      <c r="N2" s="197"/>
      <c r="O2" s="197"/>
      <c r="P2" s="197"/>
      <c r="Q2" s="197"/>
      <c r="R2" s="319" t="s">
        <v>157</v>
      </c>
      <c r="S2" s="319"/>
      <c r="T2" s="572" t="s">
        <v>664</v>
      </c>
      <c r="U2" s="572"/>
      <c r="V2" s="572"/>
      <c r="W2" s="572"/>
    </row>
    <row r="3" spans="1:23" ht="25.15" customHeight="1" x14ac:dyDescent="0.15">
      <c r="B3" s="736" t="s">
        <v>247</v>
      </c>
      <c r="C3" s="737"/>
      <c r="D3" s="737"/>
      <c r="E3" s="738" t="s">
        <v>665</v>
      </c>
      <c r="F3" s="739"/>
      <c r="G3" s="740"/>
      <c r="H3" s="741" t="s">
        <v>248</v>
      </c>
      <c r="I3" s="742"/>
      <c r="J3" s="743" t="s">
        <v>520</v>
      </c>
      <c r="K3" s="744"/>
      <c r="L3" s="745"/>
      <c r="M3" s="746" t="s">
        <v>249</v>
      </c>
      <c r="N3" s="747"/>
      <c r="O3" s="748"/>
      <c r="P3" s="752" t="s">
        <v>517</v>
      </c>
      <c r="Q3" s="752"/>
      <c r="R3" s="752"/>
      <c r="S3" s="746" t="s">
        <v>192</v>
      </c>
      <c r="T3" s="748"/>
      <c r="U3" s="755">
        <v>45945</v>
      </c>
      <c r="V3" s="756"/>
      <c r="W3" s="757"/>
    </row>
    <row r="4" spans="1:23" ht="25.15" customHeight="1" x14ac:dyDescent="0.15">
      <c r="B4" s="759" t="s">
        <v>250</v>
      </c>
      <c r="C4" s="760"/>
      <c r="D4" s="760"/>
      <c r="E4" s="761" t="s">
        <v>519</v>
      </c>
      <c r="F4" s="762"/>
      <c r="G4" s="763"/>
      <c r="H4" s="741" t="s">
        <v>251</v>
      </c>
      <c r="I4" s="742"/>
      <c r="J4" s="764" t="s">
        <v>521</v>
      </c>
      <c r="K4" s="744"/>
      <c r="L4" s="745"/>
      <c r="M4" s="749"/>
      <c r="N4" s="750"/>
      <c r="O4" s="751"/>
      <c r="P4" s="765" t="s">
        <v>518</v>
      </c>
      <c r="Q4" s="765"/>
      <c r="R4" s="765"/>
      <c r="S4" s="753"/>
      <c r="T4" s="754"/>
      <c r="U4" s="753"/>
      <c r="V4" s="758"/>
      <c r="W4" s="754"/>
    </row>
    <row r="5" spans="1:23" s="29" customFormat="1" ht="25.5" customHeight="1" x14ac:dyDescent="0.15">
      <c r="B5" s="718" t="s">
        <v>252</v>
      </c>
      <c r="C5" s="731" t="s">
        <v>253</v>
      </c>
      <c r="D5" s="732"/>
      <c r="E5" s="198">
        <v>10</v>
      </c>
      <c r="F5" s="722"/>
      <c r="G5" s="723"/>
      <c r="H5" s="723"/>
      <c r="I5" s="723"/>
      <c r="J5" s="723"/>
      <c r="K5" s="723"/>
      <c r="L5" s="724"/>
      <c r="M5" s="718" t="s">
        <v>252</v>
      </c>
      <c r="N5" s="731" t="s">
        <v>253</v>
      </c>
      <c r="O5" s="732"/>
      <c r="P5" s="198">
        <v>10</v>
      </c>
      <c r="Q5" s="725"/>
      <c r="R5" s="726"/>
      <c r="S5" s="726"/>
      <c r="T5" s="726"/>
      <c r="U5" s="726"/>
      <c r="V5" s="726"/>
      <c r="W5" s="727"/>
    </row>
    <row r="6" spans="1:23" s="29" customFormat="1" ht="25.5" customHeight="1" x14ac:dyDescent="0.15">
      <c r="B6" s="720"/>
      <c r="C6" s="731" t="s">
        <v>254</v>
      </c>
      <c r="D6" s="732"/>
      <c r="E6" s="228">
        <v>1</v>
      </c>
      <c r="F6" s="725"/>
      <c r="G6" s="726"/>
      <c r="H6" s="726"/>
      <c r="I6" s="726"/>
      <c r="J6" s="726"/>
      <c r="K6" s="726"/>
      <c r="L6" s="727"/>
      <c r="M6" s="720"/>
      <c r="N6" s="731" t="s">
        <v>254</v>
      </c>
      <c r="O6" s="732"/>
      <c r="P6" s="228">
        <v>2</v>
      </c>
      <c r="Q6" s="725"/>
      <c r="R6" s="726"/>
      <c r="S6" s="726"/>
      <c r="T6" s="726"/>
      <c r="U6" s="726"/>
      <c r="V6" s="726"/>
      <c r="W6" s="727"/>
    </row>
    <row r="7" spans="1:23" s="29" customFormat="1" ht="25.5" customHeight="1" x14ac:dyDescent="0.15">
      <c r="B7" s="718" t="s">
        <v>255</v>
      </c>
      <c r="C7" s="731" t="s">
        <v>203</v>
      </c>
      <c r="D7" s="732"/>
      <c r="E7" s="199" t="s">
        <v>533</v>
      </c>
      <c r="F7" s="725"/>
      <c r="G7" s="726"/>
      <c r="H7" s="726"/>
      <c r="I7" s="726"/>
      <c r="J7" s="726"/>
      <c r="K7" s="726"/>
      <c r="L7" s="727"/>
      <c r="M7" s="718" t="s">
        <v>255</v>
      </c>
      <c r="N7" s="731" t="s">
        <v>203</v>
      </c>
      <c r="O7" s="732"/>
      <c r="P7" s="199" t="s">
        <v>557</v>
      </c>
      <c r="Q7" s="725"/>
      <c r="R7" s="726"/>
      <c r="S7" s="726"/>
      <c r="T7" s="726"/>
      <c r="U7" s="726"/>
      <c r="V7" s="726"/>
      <c r="W7" s="727"/>
    </row>
    <row r="8" spans="1:23" s="29" customFormat="1" ht="25.5" customHeight="1" x14ac:dyDescent="0.15">
      <c r="B8" s="719"/>
      <c r="C8" s="731" t="s">
        <v>204</v>
      </c>
      <c r="D8" s="732"/>
      <c r="E8" s="198" t="s">
        <v>577</v>
      </c>
      <c r="F8" s="725"/>
      <c r="G8" s="726"/>
      <c r="H8" s="726"/>
      <c r="I8" s="726"/>
      <c r="J8" s="726"/>
      <c r="K8" s="726"/>
      <c r="L8" s="727"/>
      <c r="M8" s="719"/>
      <c r="N8" s="731" t="s">
        <v>204</v>
      </c>
      <c r="O8" s="732"/>
      <c r="P8" s="198" t="s">
        <v>581</v>
      </c>
      <c r="Q8" s="725"/>
      <c r="R8" s="726"/>
      <c r="S8" s="726"/>
      <c r="T8" s="726"/>
      <c r="U8" s="726"/>
      <c r="V8" s="726"/>
      <c r="W8" s="727"/>
    </row>
    <row r="9" spans="1:23" s="29" customFormat="1" ht="25.5" customHeight="1" x14ac:dyDescent="0.15">
      <c r="B9" s="733" t="s">
        <v>206</v>
      </c>
      <c r="C9" s="734"/>
      <c r="D9" s="735"/>
      <c r="E9" s="227" t="s">
        <v>414</v>
      </c>
      <c r="F9" s="725"/>
      <c r="G9" s="726"/>
      <c r="H9" s="726"/>
      <c r="I9" s="726"/>
      <c r="J9" s="726"/>
      <c r="K9" s="726"/>
      <c r="L9" s="727"/>
      <c r="M9" s="733" t="s">
        <v>206</v>
      </c>
      <c r="N9" s="734"/>
      <c r="O9" s="735"/>
      <c r="P9" s="227" t="s">
        <v>447</v>
      </c>
      <c r="Q9" s="725"/>
      <c r="R9" s="726"/>
      <c r="S9" s="726"/>
      <c r="T9" s="726"/>
      <c r="U9" s="726"/>
      <c r="V9" s="726"/>
      <c r="W9" s="727"/>
    </row>
    <row r="10" spans="1:23" s="29" customFormat="1" ht="25.5" customHeight="1" x14ac:dyDescent="0.15">
      <c r="B10" s="718" t="s">
        <v>256</v>
      </c>
      <c r="C10" s="733" t="s">
        <v>257</v>
      </c>
      <c r="D10" s="735"/>
      <c r="E10" s="228" t="s">
        <v>542</v>
      </c>
      <c r="F10" s="725"/>
      <c r="G10" s="726"/>
      <c r="H10" s="726"/>
      <c r="I10" s="726"/>
      <c r="J10" s="726"/>
      <c r="K10" s="726"/>
      <c r="L10" s="727"/>
      <c r="M10" s="718" t="s">
        <v>256</v>
      </c>
      <c r="N10" s="733" t="s">
        <v>257</v>
      </c>
      <c r="O10" s="735"/>
      <c r="P10" s="228"/>
      <c r="Q10" s="725"/>
      <c r="R10" s="726"/>
      <c r="S10" s="726"/>
      <c r="T10" s="726"/>
      <c r="U10" s="726"/>
      <c r="V10" s="726"/>
      <c r="W10" s="727"/>
    </row>
    <row r="11" spans="1:23" s="29" customFormat="1" ht="25.5" customHeight="1" x14ac:dyDescent="0.15">
      <c r="B11" s="719"/>
      <c r="C11" s="733" t="s">
        <v>215</v>
      </c>
      <c r="D11" s="735"/>
      <c r="E11" s="204" t="s">
        <v>496</v>
      </c>
      <c r="F11" s="725"/>
      <c r="G11" s="726"/>
      <c r="H11" s="726"/>
      <c r="I11" s="726"/>
      <c r="J11" s="726"/>
      <c r="K11" s="726"/>
      <c r="L11" s="727"/>
      <c r="M11" s="719"/>
      <c r="N11" s="733" t="s">
        <v>215</v>
      </c>
      <c r="O11" s="735"/>
      <c r="P11" s="204"/>
      <c r="Q11" s="725"/>
      <c r="R11" s="726"/>
      <c r="S11" s="726"/>
      <c r="T11" s="726"/>
      <c r="U11" s="726"/>
      <c r="V11" s="726"/>
      <c r="W11" s="727"/>
    </row>
    <row r="12" spans="1:23" s="29" customFormat="1" ht="25.5" customHeight="1" x14ac:dyDescent="0.15">
      <c r="B12" s="720"/>
      <c r="C12" s="695" t="s">
        <v>216</v>
      </c>
      <c r="D12" s="695"/>
      <c r="E12" s="204" t="s">
        <v>516</v>
      </c>
      <c r="F12" s="728"/>
      <c r="G12" s="729"/>
      <c r="H12" s="729"/>
      <c r="I12" s="729"/>
      <c r="J12" s="729"/>
      <c r="K12" s="729"/>
      <c r="L12" s="730"/>
      <c r="M12" s="720"/>
      <c r="N12" s="695" t="s">
        <v>216</v>
      </c>
      <c r="O12" s="695"/>
      <c r="P12" s="204"/>
      <c r="Q12" s="725"/>
      <c r="R12" s="726"/>
      <c r="S12" s="726"/>
      <c r="T12" s="726"/>
      <c r="U12" s="726"/>
      <c r="V12" s="726"/>
      <c r="W12" s="727"/>
    </row>
    <row r="13" spans="1:23" s="29" customFormat="1" ht="25.5" customHeight="1" x14ac:dyDescent="0.15">
      <c r="B13" s="702" t="s">
        <v>258</v>
      </c>
      <c r="C13" s="702"/>
      <c r="D13" s="702"/>
      <c r="E13" s="715" t="s">
        <v>598</v>
      </c>
      <c r="F13" s="716"/>
      <c r="G13" s="717"/>
      <c r="H13" s="702" t="s">
        <v>259</v>
      </c>
      <c r="I13" s="702"/>
      <c r="J13" s="703" t="s">
        <v>652</v>
      </c>
      <c r="K13" s="703"/>
      <c r="L13" s="703"/>
      <c r="M13" s="702" t="s">
        <v>258</v>
      </c>
      <c r="N13" s="702"/>
      <c r="O13" s="702"/>
      <c r="P13" s="715" t="s">
        <v>600</v>
      </c>
      <c r="Q13" s="716"/>
      <c r="R13" s="717"/>
      <c r="S13" s="702" t="s">
        <v>259</v>
      </c>
      <c r="T13" s="702"/>
      <c r="U13" s="703" t="s">
        <v>653</v>
      </c>
      <c r="V13" s="703"/>
      <c r="W13" s="703"/>
    </row>
    <row r="14" spans="1:23" s="29" customFormat="1" ht="25.5" customHeight="1" x14ac:dyDescent="0.15">
      <c r="B14" s="704" t="s">
        <v>260</v>
      </c>
      <c r="C14" s="704"/>
      <c r="D14" s="704"/>
      <c r="E14" s="705" t="s">
        <v>496</v>
      </c>
      <c r="F14" s="705"/>
      <c r="G14" s="705"/>
      <c r="H14" s="706" t="s">
        <v>261</v>
      </c>
      <c r="I14" s="707"/>
      <c r="J14" s="708" t="s">
        <v>496</v>
      </c>
      <c r="K14" s="709"/>
      <c r="L14" s="710"/>
      <c r="M14" s="706" t="s">
        <v>260</v>
      </c>
      <c r="N14" s="707"/>
      <c r="O14" s="711"/>
      <c r="P14" s="712" t="s">
        <v>496</v>
      </c>
      <c r="Q14" s="705"/>
      <c r="R14" s="705"/>
      <c r="S14" s="713" t="s">
        <v>261</v>
      </c>
      <c r="T14" s="714"/>
      <c r="U14" s="708" t="s">
        <v>496</v>
      </c>
      <c r="V14" s="709"/>
      <c r="W14" s="710"/>
    </row>
    <row r="15" spans="1:23" s="29" customFormat="1" ht="39.75" customHeight="1" x14ac:dyDescent="0.15">
      <c r="B15" s="695" t="s">
        <v>262</v>
      </c>
      <c r="C15" s="695"/>
      <c r="D15" s="695"/>
      <c r="E15" s="696" t="s">
        <v>648</v>
      </c>
      <c r="F15" s="697"/>
      <c r="G15" s="697"/>
      <c r="H15" s="697"/>
      <c r="I15" s="697"/>
      <c r="J15" s="697"/>
      <c r="K15" s="697"/>
      <c r="L15" s="698"/>
      <c r="M15" s="695" t="s">
        <v>262</v>
      </c>
      <c r="N15" s="695"/>
      <c r="O15" s="695"/>
      <c r="P15" s="696" t="s">
        <v>654</v>
      </c>
      <c r="Q15" s="697"/>
      <c r="R15" s="697"/>
      <c r="S15" s="697"/>
      <c r="T15" s="697"/>
      <c r="U15" s="697"/>
      <c r="V15" s="697"/>
      <c r="W15" s="698"/>
    </row>
    <row r="16" spans="1:23" s="29" customFormat="1" ht="25.5" customHeight="1" x14ac:dyDescent="0.15">
      <c r="B16" s="721" t="s">
        <v>252</v>
      </c>
      <c r="C16" s="721" t="s">
        <v>253</v>
      </c>
      <c r="D16" s="721"/>
      <c r="E16" s="198">
        <v>10</v>
      </c>
      <c r="F16" s="722"/>
      <c r="G16" s="723"/>
      <c r="H16" s="723"/>
      <c r="I16" s="723"/>
      <c r="J16" s="723"/>
      <c r="K16" s="723"/>
      <c r="L16" s="724"/>
      <c r="M16" s="721" t="s">
        <v>252</v>
      </c>
      <c r="N16" s="721" t="s">
        <v>253</v>
      </c>
      <c r="O16" s="721"/>
      <c r="P16" s="198">
        <v>10</v>
      </c>
      <c r="Q16" s="725"/>
      <c r="R16" s="726"/>
      <c r="S16" s="726"/>
      <c r="T16" s="726"/>
      <c r="U16" s="726"/>
      <c r="V16" s="726"/>
      <c r="W16" s="727"/>
    </row>
    <row r="17" spans="2:24" s="29" customFormat="1" ht="25.5" customHeight="1" x14ac:dyDescent="0.15">
      <c r="B17" s="721"/>
      <c r="C17" s="721" t="s">
        <v>254</v>
      </c>
      <c r="D17" s="721"/>
      <c r="E17" s="228">
        <v>3</v>
      </c>
      <c r="F17" s="725"/>
      <c r="G17" s="726"/>
      <c r="H17" s="726"/>
      <c r="I17" s="726"/>
      <c r="J17" s="726"/>
      <c r="K17" s="726"/>
      <c r="L17" s="727"/>
      <c r="M17" s="721"/>
      <c r="N17" s="721" t="s">
        <v>254</v>
      </c>
      <c r="O17" s="721"/>
      <c r="P17" s="228">
        <v>4</v>
      </c>
      <c r="Q17" s="725"/>
      <c r="R17" s="726"/>
      <c r="S17" s="726"/>
      <c r="T17" s="726"/>
      <c r="U17" s="726"/>
      <c r="V17" s="726"/>
      <c r="W17" s="727"/>
    </row>
    <row r="18" spans="2:24" s="29" customFormat="1" ht="25.5" customHeight="1" x14ac:dyDescent="0.15">
      <c r="B18" s="721" t="s">
        <v>255</v>
      </c>
      <c r="C18" s="721" t="s">
        <v>203</v>
      </c>
      <c r="D18" s="721"/>
      <c r="E18" s="199" t="s">
        <v>557</v>
      </c>
      <c r="F18" s="725"/>
      <c r="G18" s="726"/>
      <c r="H18" s="726"/>
      <c r="I18" s="726"/>
      <c r="J18" s="726"/>
      <c r="K18" s="726"/>
      <c r="L18" s="727"/>
      <c r="M18" s="721" t="s">
        <v>255</v>
      </c>
      <c r="N18" s="721" t="s">
        <v>203</v>
      </c>
      <c r="O18" s="721"/>
      <c r="P18" s="199" t="s">
        <v>533</v>
      </c>
      <c r="Q18" s="725"/>
      <c r="R18" s="726"/>
      <c r="S18" s="726"/>
      <c r="T18" s="726"/>
      <c r="U18" s="726"/>
      <c r="V18" s="726"/>
      <c r="W18" s="727"/>
    </row>
    <row r="19" spans="2:24" s="29" customFormat="1" ht="25.5" customHeight="1" x14ac:dyDescent="0.15">
      <c r="B19" s="721"/>
      <c r="C19" s="721" t="s">
        <v>204</v>
      </c>
      <c r="D19" s="721"/>
      <c r="E19" s="198" t="s">
        <v>581</v>
      </c>
      <c r="F19" s="725"/>
      <c r="G19" s="726"/>
      <c r="H19" s="726"/>
      <c r="I19" s="726"/>
      <c r="J19" s="726"/>
      <c r="K19" s="726"/>
      <c r="L19" s="727"/>
      <c r="M19" s="721"/>
      <c r="N19" s="721" t="s">
        <v>204</v>
      </c>
      <c r="O19" s="721"/>
      <c r="P19" s="198" t="s">
        <v>585</v>
      </c>
      <c r="Q19" s="725"/>
      <c r="R19" s="726"/>
      <c r="S19" s="726"/>
      <c r="T19" s="726"/>
      <c r="U19" s="726"/>
      <c r="V19" s="726"/>
      <c r="W19" s="727"/>
    </row>
    <row r="20" spans="2:24" s="29" customFormat="1" ht="25.5" customHeight="1" x14ac:dyDescent="0.15">
      <c r="B20" s="695" t="s">
        <v>206</v>
      </c>
      <c r="C20" s="695"/>
      <c r="D20" s="695"/>
      <c r="E20" s="227" t="s">
        <v>447</v>
      </c>
      <c r="F20" s="725"/>
      <c r="G20" s="726"/>
      <c r="H20" s="726"/>
      <c r="I20" s="726"/>
      <c r="J20" s="726"/>
      <c r="K20" s="726"/>
      <c r="L20" s="727"/>
      <c r="M20" s="695" t="s">
        <v>206</v>
      </c>
      <c r="N20" s="695"/>
      <c r="O20" s="695"/>
      <c r="P20" s="227" t="s">
        <v>406</v>
      </c>
      <c r="Q20" s="725"/>
      <c r="R20" s="726"/>
      <c r="S20" s="726"/>
      <c r="T20" s="726"/>
      <c r="U20" s="726"/>
      <c r="V20" s="726"/>
      <c r="W20" s="727"/>
    </row>
    <row r="21" spans="2:24" s="29" customFormat="1" ht="25.5" customHeight="1" x14ac:dyDescent="0.15">
      <c r="B21" s="718" t="s">
        <v>256</v>
      </c>
      <c r="C21" s="695" t="s">
        <v>257</v>
      </c>
      <c r="D21" s="695"/>
      <c r="E21" s="228"/>
      <c r="F21" s="725"/>
      <c r="G21" s="726"/>
      <c r="H21" s="726"/>
      <c r="I21" s="726"/>
      <c r="J21" s="726"/>
      <c r="K21" s="726"/>
      <c r="L21" s="727"/>
      <c r="M21" s="718" t="s">
        <v>256</v>
      </c>
      <c r="N21" s="695" t="s">
        <v>257</v>
      </c>
      <c r="O21" s="695"/>
      <c r="P21" s="228" t="s">
        <v>542</v>
      </c>
      <c r="Q21" s="725"/>
      <c r="R21" s="726"/>
      <c r="S21" s="726"/>
      <c r="T21" s="726"/>
      <c r="U21" s="726"/>
      <c r="V21" s="726"/>
      <c r="W21" s="727"/>
    </row>
    <row r="22" spans="2:24" s="29" customFormat="1" ht="25.5" customHeight="1" x14ac:dyDescent="0.15">
      <c r="B22" s="719"/>
      <c r="C22" s="695" t="s">
        <v>215</v>
      </c>
      <c r="D22" s="695"/>
      <c r="E22" s="204"/>
      <c r="F22" s="725"/>
      <c r="G22" s="726"/>
      <c r="H22" s="726"/>
      <c r="I22" s="726"/>
      <c r="J22" s="726"/>
      <c r="K22" s="726"/>
      <c r="L22" s="727"/>
      <c r="M22" s="719"/>
      <c r="N22" s="695" t="s">
        <v>215</v>
      </c>
      <c r="O22" s="695"/>
      <c r="P22" s="204" t="s">
        <v>496</v>
      </c>
      <c r="Q22" s="725"/>
      <c r="R22" s="726"/>
      <c r="S22" s="726"/>
      <c r="T22" s="726"/>
      <c r="U22" s="726"/>
      <c r="V22" s="726"/>
      <c r="W22" s="727"/>
    </row>
    <row r="23" spans="2:24" s="29" customFormat="1" ht="25.5" customHeight="1" x14ac:dyDescent="0.15">
      <c r="B23" s="720"/>
      <c r="C23" s="695" t="s">
        <v>216</v>
      </c>
      <c r="D23" s="695"/>
      <c r="E23" s="204"/>
      <c r="F23" s="728"/>
      <c r="G23" s="729"/>
      <c r="H23" s="729"/>
      <c r="I23" s="729"/>
      <c r="J23" s="729"/>
      <c r="K23" s="729"/>
      <c r="L23" s="730"/>
      <c r="M23" s="720"/>
      <c r="N23" s="695" t="s">
        <v>216</v>
      </c>
      <c r="O23" s="695"/>
      <c r="P23" s="204" t="s">
        <v>554</v>
      </c>
      <c r="Q23" s="725"/>
      <c r="R23" s="726"/>
      <c r="S23" s="726"/>
      <c r="T23" s="726"/>
      <c r="U23" s="726"/>
      <c r="V23" s="726"/>
      <c r="W23" s="727"/>
    </row>
    <row r="24" spans="2:24" s="29" customFormat="1" ht="25.5" customHeight="1" x14ac:dyDescent="0.15">
      <c r="B24" s="702" t="s">
        <v>258</v>
      </c>
      <c r="C24" s="702"/>
      <c r="D24" s="702"/>
      <c r="E24" s="715" t="s">
        <v>602</v>
      </c>
      <c r="F24" s="716"/>
      <c r="G24" s="717"/>
      <c r="H24" s="702" t="s">
        <v>259</v>
      </c>
      <c r="I24" s="702"/>
      <c r="J24" s="715" t="s">
        <v>655</v>
      </c>
      <c r="K24" s="716"/>
      <c r="L24" s="717"/>
      <c r="M24" s="702" t="s">
        <v>258</v>
      </c>
      <c r="N24" s="702"/>
      <c r="O24" s="702"/>
      <c r="P24" s="715" t="s">
        <v>604</v>
      </c>
      <c r="Q24" s="716"/>
      <c r="R24" s="717"/>
      <c r="S24" s="702" t="s">
        <v>259</v>
      </c>
      <c r="T24" s="702"/>
      <c r="U24" s="703" t="s">
        <v>628</v>
      </c>
      <c r="V24" s="703"/>
      <c r="W24" s="703"/>
    </row>
    <row r="25" spans="2:24" s="29" customFormat="1" ht="25.5" customHeight="1" x14ac:dyDescent="0.15">
      <c r="B25" s="704" t="s">
        <v>260</v>
      </c>
      <c r="C25" s="704"/>
      <c r="D25" s="704"/>
      <c r="E25" s="705" t="s">
        <v>496</v>
      </c>
      <c r="F25" s="705"/>
      <c r="G25" s="705"/>
      <c r="H25" s="706" t="s">
        <v>261</v>
      </c>
      <c r="I25" s="707"/>
      <c r="J25" s="708" t="s">
        <v>496</v>
      </c>
      <c r="K25" s="709"/>
      <c r="L25" s="710"/>
      <c r="M25" s="706" t="s">
        <v>260</v>
      </c>
      <c r="N25" s="707"/>
      <c r="O25" s="711"/>
      <c r="P25" s="712" t="s">
        <v>496</v>
      </c>
      <c r="Q25" s="705"/>
      <c r="R25" s="705"/>
      <c r="S25" s="713" t="s">
        <v>261</v>
      </c>
      <c r="T25" s="714"/>
      <c r="U25" s="708" t="s">
        <v>496</v>
      </c>
      <c r="V25" s="709"/>
      <c r="W25" s="710"/>
    </row>
    <row r="26" spans="2:24" s="29" customFormat="1" ht="39.75" customHeight="1" x14ac:dyDescent="0.15">
      <c r="B26" s="695" t="s">
        <v>262</v>
      </c>
      <c r="C26" s="695"/>
      <c r="D26" s="695"/>
      <c r="E26" s="696" t="s">
        <v>656</v>
      </c>
      <c r="F26" s="697"/>
      <c r="G26" s="697"/>
      <c r="H26" s="697"/>
      <c r="I26" s="697"/>
      <c r="J26" s="697"/>
      <c r="K26" s="697"/>
      <c r="L26" s="698"/>
      <c r="M26" s="695" t="s">
        <v>262</v>
      </c>
      <c r="N26" s="695"/>
      <c r="O26" s="695"/>
      <c r="P26" s="696" t="s">
        <v>657</v>
      </c>
      <c r="Q26" s="697"/>
      <c r="R26" s="697"/>
      <c r="S26" s="697"/>
      <c r="T26" s="697"/>
      <c r="U26" s="697"/>
      <c r="V26" s="697"/>
      <c r="W26" s="698"/>
    </row>
    <row r="27" spans="2:24" s="29" customFormat="1" ht="15" customHeight="1" x14ac:dyDescent="0.15">
      <c r="B27" s="200"/>
      <c r="C27" s="699" t="s">
        <v>263</v>
      </c>
      <c r="D27" s="700"/>
      <c r="E27" s="700"/>
      <c r="F27" s="700"/>
      <c r="G27" s="700"/>
      <c r="H27" s="700"/>
      <c r="I27" s="700"/>
      <c r="J27" s="700"/>
      <c r="K27" s="700"/>
      <c r="L27" s="700"/>
      <c r="M27" s="201"/>
      <c r="N27" s="201" t="s">
        <v>264</v>
      </c>
      <c r="O27" s="201"/>
      <c r="P27" s="201"/>
      <c r="Q27" s="201"/>
      <c r="R27" s="201"/>
      <c r="S27" s="201"/>
      <c r="T27" s="201"/>
      <c r="U27" s="201"/>
      <c r="V27" s="201"/>
      <c r="W27" s="201"/>
    </row>
    <row r="28" spans="2:24" s="29" customFormat="1" ht="15" customHeight="1" x14ac:dyDescent="0.15">
      <c r="B28" s="200"/>
      <c r="C28" s="701"/>
      <c r="D28" s="701"/>
      <c r="E28" s="701"/>
      <c r="F28" s="701"/>
      <c r="G28" s="701"/>
      <c r="H28" s="701"/>
      <c r="I28" s="701"/>
      <c r="J28" s="701"/>
      <c r="K28" s="701"/>
      <c r="L28" s="701"/>
      <c r="M28" s="201"/>
      <c r="N28" s="201" t="s">
        <v>265</v>
      </c>
      <c r="O28" s="201"/>
      <c r="P28" s="201"/>
      <c r="Q28" s="201"/>
      <c r="R28" s="201"/>
      <c r="S28" s="201"/>
      <c r="T28" s="201"/>
      <c r="U28" s="201"/>
      <c r="V28" s="201"/>
      <c r="W28" s="201"/>
    </row>
    <row r="29" spans="2:24" ht="15" customHeight="1" x14ac:dyDescent="0.15">
      <c r="C29" s="96"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96"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allowBlank="1" showInputMessage="1" showErrorMessage="1" prompt="覆工スパン毎に連番を記入。_x000a_数値で入力する。" sqref="E6 E17 P17 P6" xr:uid="{0E509BF0-B0E0-4CCF-8BA7-8CCC70A3E1E9}"/>
    <dataValidation type="list" allowBlank="1" showInputMessage="1" showErrorMessage="1" sqref="E8 E19 P8 P19" xr:uid="{B5157424-1369-4649-90E1-2005C0951EA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B13024-7493-4CDD-AC20-84D74EC80C54}">
          <x14:formula1>
            <xm:f>'(参考)リスト'!$F$16:$F$21</xm:f>
          </x14:formula1>
          <xm:sqref>E11:E12 E22:E23 P11:P12 P22:P23</xm:sqref>
        </x14:dataValidation>
        <x14:dataValidation type="list" allowBlank="1" showInputMessage="1" showErrorMessage="1" xr:uid="{6B147EEB-85D3-4165-A81F-B865B8B048B8}">
          <x14:formula1>
            <xm:f>'(参考)リスト'!$D$16:$D$18</xm:f>
          </x14:formula1>
          <xm:sqref>E10 E21 P10 P21</xm:sqref>
        </x14:dataValidation>
        <x14:dataValidation type="list" allowBlank="1" showInputMessage="1" showErrorMessage="1" xr:uid="{CE196C50-92FB-49C1-BBCC-43B21CFB1B33}">
          <x14:formula1>
            <xm:f>'(参考)リスト'!$E$16:$E$27</xm:f>
          </x14:formula1>
          <xm:sqref>E9 E20 P9 P20</xm:sqref>
        </x14:dataValidation>
        <x14:dataValidation type="list" allowBlank="1" showInputMessage="1" showErrorMessage="1" xr:uid="{8A50302B-387C-4426-81E2-A71F3C28A3A3}">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7A320-5984-4ABA-BDB2-3137502B666E}">
  <sheetPr>
    <pageSetUpPr fitToPage="1"/>
  </sheetPr>
  <dimension ref="B1:Z59"/>
  <sheetViews>
    <sheetView showGridLines="0" showZeros="0" view="pageBreakPreview" zoomScaleNormal="70" zoomScaleSheetLayoutView="100" workbookViewId="0">
      <selection activeCell="E4" sqref="E4: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96" t="s">
        <v>270</v>
      </c>
      <c r="C2" s="197"/>
      <c r="D2" s="197"/>
      <c r="E2" s="197"/>
      <c r="F2" s="197"/>
      <c r="G2" s="197"/>
      <c r="H2" s="197"/>
      <c r="I2" s="197"/>
      <c r="J2" s="197"/>
      <c r="K2" s="197"/>
      <c r="L2" s="197"/>
      <c r="M2" s="197"/>
      <c r="N2" s="197"/>
      <c r="O2" s="197"/>
      <c r="P2" s="197"/>
      <c r="Q2" s="197"/>
    </row>
    <row r="3" spans="2:25" ht="25.15" customHeight="1" x14ac:dyDescent="0.15">
      <c r="B3" s="785" t="s">
        <v>247</v>
      </c>
      <c r="C3" s="785"/>
      <c r="D3" s="785"/>
      <c r="E3" s="786" t="s">
        <v>665</v>
      </c>
      <c r="F3" s="786"/>
      <c r="G3" s="786"/>
      <c r="H3" s="786"/>
      <c r="I3" s="778" t="s">
        <v>248</v>
      </c>
      <c r="J3" s="779"/>
      <c r="K3" s="780"/>
      <c r="L3" s="743" t="s">
        <v>520</v>
      </c>
      <c r="M3" s="744"/>
      <c r="N3" s="745"/>
      <c r="O3" s="787" t="s">
        <v>249</v>
      </c>
      <c r="P3" s="788"/>
      <c r="Q3" s="789"/>
      <c r="R3" s="793" t="s">
        <v>517</v>
      </c>
      <c r="S3" s="794"/>
      <c r="T3" s="795"/>
      <c r="U3" s="766" t="s">
        <v>271</v>
      </c>
      <c r="V3" s="767"/>
      <c r="W3" s="770">
        <v>45945</v>
      </c>
      <c r="X3" s="771"/>
      <c r="Y3" s="772"/>
    </row>
    <row r="4" spans="2:25" ht="25.15" customHeight="1" x14ac:dyDescent="0.15">
      <c r="B4" s="776" t="s">
        <v>250</v>
      </c>
      <c r="C4" s="776"/>
      <c r="D4" s="776"/>
      <c r="E4" s="777" t="s">
        <v>519</v>
      </c>
      <c r="F4" s="777"/>
      <c r="G4" s="777"/>
      <c r="H4" s="777"/>
      <c r="I4" s="778" t="s">
        <v>251</v>
      </c>
      <c r="J4" s="779"/>
      <c r="K4" s="780"/>
      <c r="L4" s="781" t="s">
        <v>521</v>
      </c>
      <c r="M4" s="716"/>
      <c r="N4" s="717"/>
      <c r="O4" s="790"/>
      <c r="P4" s="791"/>
      <c r="Q4" s="792"/>
      <c r="R4" s="782" t="s">
        <v>518</v>
      </c>
      <c r="S4" s="783"/>
      <c r="T4" s="784"/>
      <c r="U4" s="768"/>
      <c r="V4" s="769"/>
      <c r="W4" s="773"/>
      <c r="X4" s="774"/>
      <c r="Y4" s="775"/>
    </row>
    <row r="5" spans="2:25" ht="15" customHeight="1" x14ac:dyDescent="0.15">
      <c r="B5" s="796" t="s">
        <v>272</v>
      </c>
      <c r="C5" s="797"/>
      <c r="D5" s="801"/>
      <c r="E5" s="257">
        <v>2</v>
      </c>
      <c r="F5" s="796" t="s">
        <v>273</v>
      </c>
      <c r="G5" s="797"/>
      <c r="H5" s="801"/>
      <c r="I5" s="241">
        <v>101</v>
      </c>
      <c r="J5" s="796" t="s">
        <v>272</v>
      </c>
      <c r="K5" s="797"/>
      <c r="L5" s="801"/>
      <c r="M5" s="257">
        <v>2</v>
      </c>
      <c r="N5" s="796" t="s">
        <v>273</v>
      </c>
      <c r="O5" s="797"/>
      <c r="P5" s="801"/>
      <c r="Q5" s="241">
        <v>102</v>
      </c>
      <c r="R5" s="796" t="s">
        <v>272</v>
      </c>
      <c r="S5" s="797"/>
      <c r="T5" s="801"/>
      <c r="U5" s="257">
        <v>4</v>
      </c>
      <c r="V5" s="796" t="s">
        <v>273</v>
      </c>
      <c r="W5" s="797"/>
      <c r="X5" s="801"/>
      <c r="Y5" s="241">
        <v>101</v>
      </c>
    </row>
    <row r="6" spans="2:25" ht="15" customHeight="1" x14ac:dyDescent="0.15">
      <c r="B6" s="796" t="s">
        <v>274</v>
      </c>
      <c r="C6" s="797"/>
      <c r="D6" s="204" t="s">
        <v>605</v>
      </c>
      <c r="E6" s="798" t="s">
        <v>447</v>
      </c>
      <c r="F6" s="799"/>
      <c r="G6" s="799"/>
      <c r="H6" s="799"/>
      <c r="I6" s="800"/>
      <c r="J6" s="796" t="s">
        <v>274</v>
      </c>
      <c r="K6" s="797"/>
      <c r="L6" s="204" t="s">
        <v>605</v>
      </c>
      <c r="M6" s="798" t="s">
        <v>447</v>
      </c>
      <c r="N6" s="799"/>
      <c r="O6" s="799"/>
      <c r="P6" s="799"/>
      <c r="Q6" s="800"/>
      <c r="R6" s="796" t="s">
        <v>274</v>
      </c>
      <c r="S6" s="797"/>
      <c r="T6" s="204" t="s">
        <v>605</v>
      </c>
      <c r="U6" s="798" t="s">
        <v>447</v>
      </c>
      <c r="V6" s="799"/>
      <c r="W6" s="799"/>
      <c r="X6" s="799"/>
      <c r="Y6" s="800"/>
    </row>
    <row r="7" spans="2:25" ht="15" customHeight="1" x14ac:dyDescent="0.15">
      <c r="B7" s="796" t="s">
        <v>275</v>
      </c>
      <c r="C7" s="801"/>
      <c r="D7" s="743" t="s">
        <v>606</v>
      </c>
      <c r="E7" s="745"/>
      <c r="F7" s="796" t="s">
        <v>276</v>
      </c>
      <c r="G7" s="801"/>
      <c r="H7" s="290" t="s">
        <v>479</v>
      </c>
      <c r="I7" s="290"/>
      <c r="J7" s="796" t="s">
        <v>275</v>
      </c>
      <c r="K7" s="801"/>
      <c r="L7" s="743" t="s">
        <v>609</v>
      </c>
      <c r="M7" s="745"/>
      <c r="N7" s="796" t="s">
        <v>276</v>
      </c>
      <c r="O7" s="801"/>
      <c r="P7" s="290" t="s">
        <v>479</v>
      </c>
      <c r="Q7" s="290"/>
      <c r="R7" s="796" t="s">
        <v>275</v>
      </c>
      <c r="S7" s="801"/>
      <c r="T7" s="743" t="s">
        <v>606</v>
      </c>
      <c r="U7" s="745"/>
      <c r="V7" s="796" t="s">
        <v>276</v>
      </c>
      <c r="W7" s="801"/>
      <c r="X7" s="290" t="s">
        <v>479</v>
      </c>
      <c r="Y7" s="290"/>
    </row>
    <row r="8" spans="2:25" ht="15" customHeight="1" x14ac:dyDescent="0.15">
      <c r="B8" s="803" t="s">
        <v>277</v>
      </c>
      <c r="C8" s="803"/>
      <c r="D8" s="204" t="s">
        <v>608</v>
      </c>
      <c r="E8" s="242" t="s">
        <v>278</v>
      </c>
      <c r="F8" s="802" t="s">
        <v>658</v>
      </c>
      <c r="G8" s="802"/>
      <c r="H8" s="802"/>
      <c r="I8" s="802"/>
      <c r="J8" s="803" t="s">
        <v>277</v>
      </c>
      <c r="K8" s="803"/>
      <c r="L8" s="204" t="s">
        <v>511</v>
      </c>
      <c r="M8" s="242" t="s">
        <v>278</v>
      </c>
      <c r="N8" s="802" t="s">
        <v>659</v>
      </c>
      <c r="O8" s="802"/>
      <c r="P8" s="802"/>
      <c r="Q8" s="802"/>
      <c r="R8" s="803" t="s">
        <v>277</v>
      </c>
      <c r="S8" s="803"/>
      <c r="T8" s="204" t="s">
        <v>608</v>
      </c>
      <c r="U8" s="242" t="s">
        <v>278</v>
      </c>
      <c r="V8" s="802" t="s">
        <v>658</v>
      </c>
      <c r="W8" s="802"/>
      <c r="X8" s="802"/>
      <c r="Y8" s="802"/>
    </row>
    <row r="9" spans="2:25" s="29" customFormat="1" ht="14.1" customHeight="1" x14ac:dyDescent="0.15">
      <c r="B9" s="804"/>
      <c r="C9" s="804"/>
      <c r="D9" s="804"/>
      <c r="E9" s="804"/>
      <c r="F9" s="804"/>
      <c r="G9" s="804"/>
      <c r="H9" s="804"/>
      <c r="I9" s="804"/>
      <c r="J9" s="804"/>
      <c r="K9" s="804"/>
      <c r="L9" s="804"/>
      <c r="M9" s="804"/>
      <c r="N9" s="804"/>
      <c r="O9" s="804"/>
      <c r="P9" s="804"/>
      <c r="Q9" s="804"/>
      <c r="R9" s="804"/>
      <c r="S9" s="804"/>
      <c r="T9" s="804"/>
      <c r="U9" s="804"/>
      <c r="V9" s="804"/>
      <c r="W9" s="804"/>
      <c r="X9" s="804"/>
      <c r="Y9" s="804"/>
    </row>
    <row r="10" spans="2:25" s="29" customFormat="1" ht="14.1" customHeight="1" x14ac:dyDescent="0.15">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row>
    <row r="11" spans="2:25" s="29" customFormat="1" ht="14.1" customHeight="1" x14ac:dyDescent="0.15">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row>
    <row r="12" spans="2:25" s="29" customFormat="1" ht="14.1" customHeight="1" x14ac:dyDescent="0.15">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row>
    <row r="13" spans="2:25" s="29" customFormat="1" ht="14.1" customHeight="1" x14ac:dyDescent="0.15">
      <c r="B13" s="703"/>
      <c r="C13" s="703"/>
      <c r="D13" s="703"/>
      <c r="E13" s="703"/>
      <c r="F13" s="703"/>
      <c r="G13" s="703"/>
      <c r="H13" s="703"/>
      <c r="I13" s="703"/>
      <c r="J13" s="703"/>
      <c r="K13" s="703"/>
      <c r="L13" s="703"/>
      <c r="M13" s="703"/>
      <c r="N13" s="703"/>
      <c r="O13" s="703"/>
      <c r="P13" s="703"/>
      <c r="Q13" s="703"/>
      <c r="R13" s="703"/>
      <c r="S13" s="703"/>
      <c r="T13" s="703"/>
      <c r="U13" s="703"/>
      <c r="V13" s="703"/>
      <c r="W13" s="703"/>
      <c r="X13" s="703"/>
      <c r="Y13" s="703"/>
    </row>
    <row r="14" spans="2:25" s="29" customFormat="1" ht="14.1" customHeight="1" x14ac:dyDescent="0.15">
      <c r="B14" s="703"/>
      <c r="C14" s="703"/>
      <c r="D14" s="703"/>
      <c r="E14" s="703"/>
      <c r="F14" s="703"/>
      <c r="G14" s="703"/>
      <c r="H14" s="703"/>
      <c r="I14" s="703"/>
      <c r="J14" s="703"/>
      <c r="K14" s="703"/>
      <c r="L14" s="703"/>
      <c r="M14" s="703"/>
      <c r="N14" s="703"/>
      <c r="O14" s="703"/>
      <c r="P14" s="703"/>
      <c r="Q14" s="703"/>
      <c r="R14" s="703"/>
      <c r="S14" s="703"/>
      <c r="T14" s="703"/>
      <c r="U14" s="703"/>
      <c r="V14" s="703"/>
      <c r="W14" s="703"/>
      <c r="X14" s="703"/>
      <c r="Y14" s="703"/>
    </row>
    <row r="15" spans="2:25" s="29" customFormat="1" ht="14.1" customHeight="1" x14ac:dyDescent="0.15">
      <c r="B15" s="703"/>
      <c r="C15" s="703"/>
      <c r="D15" s="703"/>
      <c r="E15" s="703"/>
      <c r="F15" s="703"/>
      <c r="G15" s="703"/>
      <c r="H15" s="703"/>
      <c r="I15" s="703"/>
      <c r="J15" s="703"/>
      <c r="K15" s="703"/>
      <c r="L15" s="703"/>
      <c r="M15" s="703"/>
      <c r="N15" s="703"/>
      <c r="O15" s="703"/>
      <c r="P15" s="703"/>
      <c r="Q15" s="703"/>
      <c r="R15" s="703"/>
      <c r="S15" s="703"/>
      <c r="T15" s="703"/>
      <c r="U15" s="703"/>
      <c r="V15" s="703"/>
      <c r="W15" s="703"/>
      <c r="X15" s="703"/>
      <c r="Y15" s="703"/>
    </row>
    <row r="16" spans="2:25" s="29" customFormat="1" ht="14.1" customHeight="1" x14ac:dyDescent="0.15">
      <c r="B16" s="703"/>
      <c r="C16" s="703"/>
      <c r="D16" s="703"/>
      <c r="E16" s="703"/>
      <c r="F16" s="703"/>
      <c r="G16" s="703"/>
      <c r="H16" s="703"/>
      <c r="I16" s="703"/>
      <c r="J16" s="703"/>
      <c r="K16" s="703"/>
      <c r="L16" s="703"/>
      <c r="M16" s="703"/>
      <c r="N16" s="703"/>
      <c r="O16" s="703"/>
      <c r="P16" s="703"/>
      <c r="Q16" s="703"/>
      <c r="R16" s="703"/>
      <c r="S16" s="703"/>
      <c r="T16" s="703"/>
      <c r="U16" s="703"/>
      <c r="V16" s="703"/>
      <c r="W16" s="703"/>
      <c r="X16" s="703"/>
      <c r="Y16" s="703"/>
    </row>
    <row r="17" spans="2:25" s="29" customFormat="1" ht="14.1" customHeight="1" x14ac:dyDescent="0.15">
      <c r="B17" s="703"/>
      <c r="C17" s="703"/>
      <c r="D17" s="703"/>
      <c r="E17" s="703"/>
      <c r="F17" s="703"/>
      <c r="G17" s="703"/>
      <c r="H17" s="703"/>
      <c r="I17" s="703"/>
      <c r="J17" s="703"/>
      <c r="K17" s="703"/>
      <c r="L17" s="703"/>
      <c r="M17" s="703"/>
      <c r="N17" s="703"/>
      <c r="O17" s="703"/>
      <c r="P17" s="703"/>
      <c r="Q17" s="703"/>
      <c r="R17" s="703"/>
      <c r="S17" s="703"/>
      <c r="T17" s="703"/>
      <c r="U17" s="703"/>
      <c r="V17" s="703"/>
      <c r="W17" s="703"/>
      <c r="X17" s="703"/>
      <c r="Y17" s="703"/>
    </row>
    <row r="18" spans="2:25" s="29" customFormat="1" ht="14.1" customHeight="1" x14ac:dyDescent="0.15">
      <c r="B18" s="703"/>
      <c r="C18" s="703"/>
      <c r="D18" s="703"/>
      <c r="E18" s="703"/>
      <c r="F18" s="703"/>
      <c r="G18" s="703"/>
      <c r="H18" s="703"/>
      <c r="I18" s="703"/>
      <c r="J18" s="703"/>
      <c r="K18" s="703"/>
      <c r="L18" s="703"/>
      <c r="M18" s="703"/>
      <c r="N18" s="703"/>
      <c r="O18" s="703"/>
      <c r="P18" s="703"/>
      <c r="Q18" s="703"/>
      <c r="R18" s="703"/>
      <c r="S18" s="703"/>
      <c r="T18" s="703"/>
      <c r="U18" s="703"/>
      <c r="V18" s="703"/>
      <c r="W18" s="703"/>
      <c r="X18" s="703"/>
      <c r="Y18" s="703"/>
    </row>
    <row r="19" spans="2:25" s="29" customFormat="1" ht="14.1" customHeight="1" x14ac:dyDescent="0.15">
      <c r="B19" s="703"/>
      <c r="C19" s="703"/>
      <c r="D19" s="703"/>
      <c r="E19" s="703"/>
      <c r="F19" s="703"/>
      <c r="G19" s="703"/>
      <c r="H19" s="703"/>
      <c r="I19" s="703"/>
      <c r="J19" s="703"/>
      <c r="K19" s="703"/>
      <c r="L19" s="703"/>
      <c r="M19" s="703"/>
      <c r="N19" s="703"/>
      <c r="O19" s="703"/>
      <c r="P19" s="703"/>
      <c r="Q19" s="703"/>
      <c r="R19" s="703"/>
      <c r="S19" s="703"/>
      <c r="T19" s="703"/>
      <c r="U19" s="703"/>
      <c r="V19" s="703"/>
      <c r="W19" s="703"/>
      <c r="X19" s="703"/>
      <c r="Y19" s="703"/>
    </row>
    <row r="20" spans="2:25" s="29" customFormat="1" ht="14.1" customHeight="1" x14ac:dyDescent="0.15">
      <c r="B20" s="703"/>
      <c r="C20" s="703"/>
      <c r="D20" s="703"/>
      <c r="E20" s="703"/>
      <c r="F20" s="703"/>
      <c r="G20" s="703"/>
      <c r="H20" s="703"/>
      <c r="I20" s="703"/>
      <c r="J20" s="703"/>
      <c r="K20" s="703"/>
      <c r="L20" s="703"/>
      <c r="M20" s="703"/>
      <c r="N20" s="703"/>
      <c r="O20" s="703"/>
      <c r="P20" s="703"/>
      <c r="Q20" s="703"/>
      <c r="R20" s="703"/>
      <c r="S20" s="703"/>
      <c r="T20" s="703"/>
      <c r="U20" s="703"/>
      <c r="V20" s="703"/>
      <c r="W20" s="703"/>
      <c r="X20" s="703"/>
      <c r="Y20" s="703"/>
    </row>
    <row r="21" spans="2:25" s="29" customFormat="1" ht="14.1" customHeight="1" x14ac:dyDescent="0.15">
      <c r="B21" s="703"/>
      <c r="C21" s="703"/>
      <c r="D21" s="703"/>
      <c r="E21" s="703"/>
      <c r="F21" s="703"/>
      <c r="G21" s="703"/>
      <c r="H21" s="703"/>
      <c r="I21" s="703"/>
      <c r="J21" s="703"/>
      <c r="K21" s="703"/>
      <c r="L21" s="703"/>
      <c r="M21" s="703"/>
      <c r="N21" s="703"/>
      <c r="O21" s="703"/>
      <c r="P21" s="703"/>
      <c r="Q21" s="703"/>
      <c r="R21" s="703"/>
      <c r="S21" s="703"/>
      <c r="T21" s="703"/>
      <c r="U21" s="703"/>
      <c r="V21" s="703"/>
      <c r="W21" s="703"/>
      <c r="X21" s="703"/>
      <c r="Y21" s="703"/>
    </row>
    <row r="22" spans="2:25" ht="15" customHeight="1" x14ac:dyDescent="0.15">
      <c r="B22" s="796" t="s">
        <v>272</v>
      </c>
      <c r="C22" s="797"/>
      <c r="D22" s="801"/>
      <c r="E22" s="257">
        <v>4</v>
      </c>
      <c r="F22" s="796" t="s">
        <v>273</v>
      </c>
      <c r="G22" s="797"/>
      <c r="H22" s="801"/>
      <c r="I22" s="241">
        <v>102</v>
      </c>
      <c r="J22" s="796" t="s">
        <v>272</v>
      </c>
      <c r="K22" s="797"/>
      <c r="L22" s="801"/>
      <c r="M22" s="257">
        <v>6</v>
      </c>
      <c r="N22" s="796" t="s">
        <v>273</v>
      </c>
      <c r="O22" s="797"/>
      <c r="P22" s="801"/>
      <c r="Q22" s="241">
        <v>101</v>
      </c>
      <c r="R22" s="796" t="s">
        <v>272</v>
      </c>
      <c r="S22" s="797"/>
      <c r="T22" s="801"/>
      <c r="U22" s="257">
        <v>7</v>
      </c>
      <c r="V22" s="796" t="s">
        <v>273</v>
      </c>
      <c r="W22" s="797"/>
      <c r="X22" s="801"/>
      <c r="Y22" s="241">
        <v>101</v>
      </c>
    </row>
    <row r="23" spans="2:25" ht="15" customHeight="1" x14ac:dyDescent="0.15">
      <c r="B23" s="796" t="s">
        <v>274</v>
      </c>
      <c r="C23" s="797"/>
      <c r="D23" s="204" t="s">
        <v>605</v>
      </c>
      <c r="E23" s="798" t="s">
        <v>447</v>
      </c>
      <c r="F23" s="799"/>
      <c r="G23" s="799"/>
      <c r="H23" s="799"/>
      <c r="I23" s="800"/>
      <c r="J23" s="796" t="s">
        <v>274</v>
      </c>
      <c r="K23" s="797"/>
      <c r="L23" s="204" t="s">
        <v>605</v>
      </c>
      <c r="M23" s="798" t="s">
        <v>447</v>
      </c>
      <c r="N23" s="799"/>
      <c r="O23" s="799"/>
      <c r="P23" s="799"/>
      <c r="Q23" s="800"/>
      <c r="R23" s="796" t="s">
        <v>274</v>
      </c>
      <c r="S23" s="797"/>
      <c r="T23" s="204" t="s">
        <v>605</v>
      </c>
      <c r="U23" s="798" t="s">
        <v>447</v>
      </c>
      <c r="V23" s="799"/>
      <c r="W23" s="799"/>
      <c r="X23" s="799"/>
      <c r="Y23" s="800"/>
    </row>
    <row r="24" spans="2:25" ht="15" customHeight="1" x14ac:dyDescent="0.15">
      <c r="B24" s="796" t="s">
        <v>275</v>
      </c>
      <c r="C24" s="801"/>
      <c r="D24" s="743" t="s">
        <v>609</v>
      </c>
      <c r="E24" s="745"/>
      <c r="F24" s="796" t="s">
        <v>276</v>
      </c>
      <c r="G24" s="801"/>
      <c r="H24" s="290" t="s">
        <v>479</v>
      </c>
      <c r="I24" s="290"/>
      <c r="J24" s="796" t="s">
        <v>275</v>
      </c>
      <c r="K24" s="801"/>
      <c r="L24" s="743" t="s">
        <v>609</v>
      </c>
      <c r="M24" s="745"/>
      <c r="N24" s="796" t="s">
        <v>276</v>
      </c>
      <c r="O24" s="801"/>
      <c r="P24" s="290" t="s">
        <v>479</v>
      </c>
      <c r="Q24" s="290"/>
      <c r="R24" s="796" t="s">
        <v>275</v>
      </c>
      <c r="S24" s="801"/>
      <c r="T24" s="743" t="s">
        <v>606</v>
      </c>
      <c r="U24" s="745"/>
      <c r="V24" s="796" t="s">
        <v>276</v>
      </c>
      <c r="W24" s="801"/>
      <c r="X24" s="290" t="s">
        <v>479</v>
      </c>
      <c r="Y24" s="290"/>
    </row>
    <row r="25" spans="2:25" ht="15" customHeight="1" x14ac:dyDescent="0.15">
      <c r="B25" s="803" t="s">
        <v>277</v>
      </c>
      <c r="C25" s="803"/>
      <c r="D25" s="204" t="s">
        <v>511</v>
      </c>
      <c r="E25" s="242" t="s">
        <v>278</v>
      </c>
      <c r="F25" s="802" t="s">
        <v>659</v>
      </c>
      <c r="G25" s="802"/>
      <c r="H25" s="802"/>
      <c r="I25" s="802"/>
      <c r="J25" s="803" t="s">
        <v>277</v>
      </c>
      <c r="K25" s="803"/>
      <c r="L25" s="204" t="s">
        <v>511</v>
      </c>
      <c r="M25" s="242" t="s">
        <v>278</v>
      </c>
      <c r="N25" s="802" t="s">
        <v>659</v>
      </c>
      <c r="O25" s="802"/>
      <c r="P25" s="802"/>
      <c r="Q25" s="802"/>
      <c r="R25" s="803" t="s">
        <v>277</v>
      </c>
      <c r="S25" s="803"/>
      <c r="T25" s="204" t="s">
        <v>608</v>
      </c>
      <c r="U25" s="242" t="s">
        <v>278</v>
      </c>
      <c r="V25" s="802" t="s">
        <v>658</v>
      </c>
      <c r="W25" s="802"/>
      <c r="X25" s="802"/>
      <c r="Y25" s="802"/>
    </row>
    <row r="26" spans="2:25" s="29" customFormat="1" ht="14.1" customHeight="1" x14ac:dyDescent="0.15">
      <c r="B26" s="804"/>
      <c r="C26" s="804"/>
      <c r="D26" s="804"/>
      <c r="E26" s="804"/>
      <c r="F26" s="804"/>
      <c r="G26" s="804"/>
      <c r="H26" s="804"/>
      <c r="I26" s="804"/>
      <c r="J26" s="804"/>
      <c r="K26" s="804"/>
      <c r="L26" s="804"/>
      <c r="M26" s="804"/>
      <c r="N26" s="804"/>
      <c r="O26" s="804"/>
      <c r="P26" s="804"/>
      <c r="Q26" s="804"/>
      <c r="R26" s="804"/>
      <c r="S26" s="804"/>
      <c r="T26" s="804"/>
      <c r="U26" s="804"/>
      <c r="V26" s="804"/>
      <c r="W26" s="804"/>
      <c r="X26" s="804"/>
      <c r="Y26" s="804"/>
    </row>
    <row r="27" spans="2:25" s="29" customFormat="1" ht="14.1" customHeight="1" x14ac:dyDescent="0.15">
      <c r="B27" s="703"/>
      <c r="C27" s="703"/>
      <c r="D27" s="703"/>
      <c r="E27" s="703"/>
      <c r="F27" s="703"/>
      <c r="G27" s="703"/>
      <c r="H27" s="703"/>
      <c r="I27" s="703"/>
      <c r="J27" s="703"/>
      <c r="K27" s="703"/>
      <c r="L27" s="703"/>
      <c r="M27" s="703"/>
      <c r="N27" s="703"/>
      <c r="O27" s="703"/>
      <c r="P27" s="703"/>
      <c r="Q27" s="703"/>
      <c r="R27" s="703"/>
      <c r="S27" s="703"/>
      <c r="T27" s="703"/>
      <c r="U27" s="703"/>
      <c r="V27" s="703"/>
      <c r="W27" s="703"/>
      <c r="X27" s="703"/>
      <c r="Y27" s="703"/>
    </row>
    <row r="28" spans="2:25" s="29" customFormat="1" ht="14.1" customHeight="1" x14ac:dyDescent="0.15">
      <c r="B28" s="703"/>
      <c r="C28" s="703"/>
      <c r="D28" s="703"/>
      <c r="E28" s="703"/>
      <c r="F28" s="703"/>
      <c r="G28" s="703"/>
      <c r="H28" s="703"/>
      <c r="I28" s="703"/>
      <c r="J28" s="703"/>
      <c r="K28" s="703"/>
      <c r="L28" s="703"/>
      <c r="M28" s="703"/>
      <c r="N28" s="703"/>
      <c r="O28" s="703"/>
      <c r="P28" s="703"/>
      <c r="Q28" s="703"/>
      <c r="R28" s="703"/>
      <c r="S28" s="703"/>
      <c r="T28" s="703"/>
      <c r="U28" s="703"/>
      <c r="V28" s="703"/>
      <c r="W28" s="703"/>
      <c r="X28" s="703"/>
      <c r="Y28" s="703"/>
    </row>
    <row r="29" spans="2:25" s="29" customFormat="1" ht="14.1" customHeight="1" x14ac:dyDescent="0.15">
      <c r="B29" s="703"/>
      <c r="C29" s="703"/>
      <c r="D29" s="703"/>
      <c r="E29" s="703"/>
      <c r="F29" s="703"/>
      <c r="G29" s="703"/>
      <c r="H29" s="703"/>
      <c r="I29" s="703"/>
      <c r="J29" s="703"/>
      <c r="K29" s="703"/>
      <c r="L29" s="703"/>
      <c r="M29" s="703"/>
      <c r="N29" s="703"/>
      <c r="O29" s="703"/>
      <c r="P29" s="703"/>
      <c r="Q29" s="703"/>
      <c r="R29" s="703"/>
      <c r="S29" s="703"/>
      <c r="T29" s="703"/>
      <c r="U29" s="703"/>
      <c r="V29" s="703"/>
      <c r="W29" s="703"/>
      <c r="X29" s="703"/>
      <c r="Y29" s="703"/>
    </row>
    <row r="30" spans="2:25" s="29" customFormat="1" ht="14.1" customHeight="1" x14ac:dyDescent="0.15">
      <c r="B30" s="703"/>
      <c r="C30" s="703"/>
      <c r="D30" s="703"/>
      <c r="E30" s="703"/>
      <c r="F30" s="703"/>
      <c r="G30" s="703"/>
      <c r="H30" s="703"/>
      <c r="I30" s="703"/>
      <c r="J30" s="703"/>
      <c r="K30" s="703"/>
      <c r="L30" s="703"/>
      <c r="M30" s="703"/>
      <c r="N30" s="703"/>
      <c r="O30" s="703"/>
      <c r="P30" s="703"/>
      <c r="Q30" s="703"/>
      <c r="R30" s="703"/>
      <c r="S30" s="703"/>
      <c r="T30" s="703"/>
      <c r="U30" s="703"/>
      <c r="V30" s="703"/>
      <c r="W30" s="703"/>
      <c r="X30" s="703"/>
      <c r="Y30" s="703"/>
    </row>
    <row r="31" spans="2:25" s="29" customFormat="1" ht="14.1" customHeight="1" x14ac:dyDescent="0.15">
      <c r="B31" s="703"/>
      <c r="C31" s="703"/>
      <c r="D31" s="703"/>
      <c r="E31" s="703"/>
      <c r="F31" s="703"/>
      <c r="G31" s="703"/>
      <c r="H31" s="703"/>
      <c r="I31" s="703"/>
      <c r="J31" s="703"/>
      <c r="K31" s="703"/>
      <c r="L31" s="703"/>
      <c r="M31" s="703"/>
      <c r="N31" s="703"/>
      <c r="O31" s="703"/>
      <c r="P31" s="703"/>
      <c r="Q31" s="703"/>
      <c r="R31" s="703"/>
      <c r="S31" s="703"/>
      <c r="T31" s="703"/>
      <c r="U31" s="703"/>
      <c r="V31" s="703"/>
      <c r="W31" s="703"/>
      <c r="X31" s="703"/>
      <c r="Y31" s="703"/>
    </row>
    <row r="32" spans="2:25" s="29" customFormat="1" ht="14.1" customHeight="1" x14ac:dyDescent="0.15">
      <c r="B32" s="703"/>
      <c r="C32" s="703"/>
      <c r="D32" s="703"/>
      <c r="E32" s="703"/>
      <c r="F32" s="703"/>
      <c r="G32" s="703"/>
      <c r="H32" s="703"/>
      <c r="I32" s="703"/>
      <c r="J32" s="703"/>
      <c r="K32" s="703"/>
      <c r="L32" s="703"/>
      <c r="M32" s="703"/>
      <c r="N32" s="703"/>
      <c r="O32" s="703"/>
      <c r="P32" s="703"/>
      <c r="Q32" s="703"/>
      <c r="R32" s="703"/>
      <c r="S32" s="703"/>
      <c r="T32" s="703"/>
      <c r="U32" s="703"/>
      <c r="V32" s="703"/>
      <c r="W32" s="703"/>
      <c r="X32" s="703"/>
      <c r="Y32" s="703"/>
    </row>
    <row r="33" spans="2:25" s="29" customFormat="1" ht="14.1" customHeight="1" x14ac:dyDescent="0.15">
      <c r="B33" s="703"/>
      <c r="C33" s="703"/>
      <c r="D33" s="703"/>
      <c r="E33" s="703"/>
      <c r="F33" s="703"/>
      <c r="G33" s="703"/>
      <c r="H33" s="703"/>
      <c r="I33" s="703"/>
      <c r="J33" s="703"/>
      <c r="K33" s="703"/>
      <c r="L33" s="703"/>
      <c r="M33" s="703"/>
      <c r="N33" s="703"/>
      <c r="O33" s="703"/>
      <c r="P33" s="703"/>
      <c r="Q33" s="703"/>
      <c r="R33" s="703"/>
      <c r="S33" s="703"/>
      <c r="T33" s="703"/>
      <c r="U33" s="703"/>
      <c r="V33" s="703"/>
      <c r="W33" s="703"/>
      <c r="X33" s="703"/>
      <c r="Y33" s="703"/>
    </row>
    <row r="34" spans="2:25" s="29" customFormat="1" ht="14.1" customHeight="1" x14ac:dyDescent="0.15">
      <c r="B34" s="703"/>
      <c r="C34" s="703"/>
      <c r="D34" s="703"/>
      <c r="E34" s="703"/>
      <c r="F34" s="703"/>
      <c r="G34" s="703"/>
      <c r="H34" s="703"/>
      <c r="I34" s="703"/>
      <c r="J34" s="703"/>
      <c r="K34" s="703"/>
      <c r="L34" s="703"/>
      <c r="M34" s="703"/>
      <c r="N34" s="703"/>
      <c r="O34" s="703"/>
      <c r="P34" s="703"/>
      <c r="Q34" s="703"/>
      <c r="R34" s="703"/>
      <c r="S34" s="703"/>
      <c r="T34" s="703"/>
      <c r="U34" s="703"/>
      <c r="V34" s="703"/>
      <c r="W34" s="703"/>
      <c r="X34" s="703"/>
      <c r="Y34" s="703"/>
    </row>
    <row r="35" spans="2:25" s="29" customFormat="1" ht="14.1" customHeight="1" x14ac:dyDescent="0.15">
      <c r="B35" s="703"/>
      <c r="C35" s="703"/>
      <c r="D35" s="703"/>
      <c r="E35" s="703"/>
      <c r="F35" s="703"/>
      <c r="G35" s="703"/>
      <c r="H35" s="703"/>
      <c r="I35" s="703"/>
      <c r="J35" s="703"/>
      <c r="K35" s="703"/>
      <c r="L35" s="703"/>
      <c r="M35" s="703"/>
      <c r="N35" s="703"/>
      <c r="O35" s="703"/>
      <c r="P35" s="703"/>
      <c r="Q35" s="703"/>
      <c r="R35" s="703"/>
      <c r="S35" s="703"/>
      <c r="T35" s="703"/>
      <c r="U35" s="703"/>
      <c r="V35" s="703"/>
      <c r="W35" s="703"/>
      <c r="X35" s="703"/>
      <c r="Y35" s="703"/>
    </row>
    <row r="36" spans="2:25" s="29" customFormat="1" ht="14.1" customHeight="1" x14ac:dyDescent="0.15">
      <c r="B36" s="703"/>
      <c r="C36" s="703"/>
      <c r="D36" s="703"/>
      <c r="E36" s="703"/>
      <c r="F36" s="703"/>
      <c r="G36" s="703"/>
      <c r="H36" s="703"/>
      <c r="I36" s="703"/>
      <c r="J36" s="703"/>
      <c r="K36" s="703"/>
      <c r="L36" s="703"/>
      <c r="M36" s="703"/>
      <c r="N36" s="703"/>
      <c r="O36" s="703"/>
      <c r="P36" s="703"/>
      <c r="Q36" s="703"/>
      <c r="R36" s="703"/>
      <c r="S36" s="703"/>
      <c r="T36" s="703"/>
      <c r="U36" s="703"/>
      <c r="V36" s="703"/>
      <c r="W36" s="703"/>
      <c r="X36" s="703"/>
      <c r="Y36" s="703"/>
    </row>
    <row r="37" spans="2:25" s="29" customFormat="1" ht="14.1" customHeight="1" x14ac:dyDescent="0.15">
      <c r="B37" s="703"/>
      <c r="C37" s="703"/>
      <c r="D37" s="703"/>
      <c r="E37" s="703"/>
      <c r="F37" s="703"/>
      <c r="G37" s="703"/>
      <c r="H37" s="703"/>
      <c r="I37" s="703"/>
      <c r="J37" s="703"/>
      <c r="K37" s="703"/>
      <c r="L37" s="703"/>
      <c r="M37" s="703"/>
      <c r="N37" s="703"/>
      <c r="O37" s="703"/>
      <c r="P37" s="703"/>
      <c r="Q37" s="703"/>
      <c r="R37" s="703"/>
      <c r="S37" s="703"/>
      <c r="T37" s="703"/>
      <c r="U37" s="703"/>
      <c r="V37" s="703"/>
      <c r="W37" s="703"/>
      <c r="X37" s="703"/>
      <c r="Y37" s="703"/>
    </row>
    <row r="38" spans="2:25" s="29" customFormat="1" ht="14.1" customHeight="1" x14ac:dyDescent="0.15">
      <c r="B38" s="703"/>
      <c r="C38" s="703"/>
      <c r="D38" s="703"/>
      <c r="E38" s="703"/>
      <c r="F38" s="703"/>
      <c r="G38" s="703"/>
      <c r="H38" s="703"/>
      <c r="I38" s="703"/>
      <c r="J38" s="703"/>
      <c r="K38" s="703"/>
      <c r="L38" s="703"/>
      <c r="M38" s="703"/>
      <c r="N38" s="703"/>
      <c r="O38" s="703"/>
      <c r="P38" s="703"/>
      <c r="Q38" s="703"/>
      <c r="R38" s="703"/>
      <c r="S38" s="703"/>
      <c r="T38" s="703"/>
      <c r="U38" s="703"/>
      <c r="V38" s="703"/>
      <c r="W38" s="703"/>
      <c r="X38" s="703"/>
      <c r="Y38" s="703"/>
    </row>
    <row r="39" spans="2:25" ht="15" customHeight="1" x14ac:dyDescent="0.15">
      <c r="B39" s="30"/>
      <c r="C39" s="32" t="s">
        <v>279</v>
      </c>
      <c r="D39" s="29"/>
      <c r="E39" s="30"/>
      <c r="F39" s="30"/>
      <c r="G39" s="30"/>
      <c r="H39" s="30"/>
      <c r="I39" s="30"/>
      <c r="J39" s="27"/>
      <c r="K39" s="27"/>
      <c r="L39" s="27"/>
      <c r="M39" s="27"/>
      <c r="N39" s="27"/>
      <c r="O39" s="27"/>
      <c r="P39" s="27"/>
      <c r="Q39" s="27"/>
      <c r="R39" s="229"/>
      <c r="S39" s="229"/>
      <c r="T39" s="229"/>
      <c r="U39" s="229"/>
      <c r="V39" s="229"/>
      <c r="W39" s="229"/>
      <c r="X39" s="229"/>
      <c r="Y39" s="229"/>
    </row>
    <row r="40" spans="2:25" ht="15" customHeight="1" x14ac:dyDescent="0.15">
      <c r="B40" s="27"/>
      <c r="C40" s="31" t="s">
        <v>280</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281</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2">
    <dataValidation allowBlank="1" showInputMessage="1" showErrorMessage="1" prompt="覆工スパン毎に連番を記入。_x000a_数値で入力する。" sqref="I5 Q22 Q5 Y5 I22 Y22" xr:uid="{F6D73410-8370-4C96-B056-A75C3601112F}"/>
    <dataValidation type="list" allowBlank="1" showInputMessage="1" showErrorMessage="1" sqref="E6:I6 M23:Q23 M6:Q6 U6:Y6 E23:I23 U23:Y23" xr:uid="{33A2A9CC-5E7E-45B7-8FAD-9A6E8F6580B1}">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70E4A33-10B4-4886-AD13-EDDC8BC09EF9}">
          <x14:formula1>
            <xm:f>'(参考)リスト'!$D$52:$D$54</xm:f>
          </x14:formula1>
          <xm:sqref>D7:E7 L24:M24 L7:M7 T7:U7 D24:E24 T24:U24</xm:sqref>
        </x14:dataValidation>
        <x14:dataValidation type="list" allowBlank="1" showInputMessage="1" showErrorMessage="1" xr:uid="{E2337C49-9601-446E-8FC7-C70851C9FBE7}">
          <x14:formula1>
            <xm:f>'(参考)リスト'!$F$52:$F$53</xm:f>
          </x14:formula1>
          <xm:sqref>D8 L25 L8 T8 D25 T25</xm:sqref>
        </x14:dataValidation>
        <x14:dataValidation type="list" allowBlank="1" showInputMessage="1" showErrorMessage="1" xr:uid="{726C6041-8717-4707-B762-EFD9A541F0DD}">
          <x14:formula1>
            <xm:f>'(参考)リスト'!$E$52:$E$58</xm:f>
          </x14:formula1>
          <xm:sqref>H7:I7 P24:Q24 P7:Q7 X7:Y7 H24:I24 X24:Y24</xm:sqref>
        </x14:dataValidation>
        <x14:dataValidation type="list" showInputMessage="1" showErrorMessage="1" xr:uid="{4FDE69FB-E9A2-46E4-A666-513585DD2FCE}">
          <x14:formula1>
            <xm:f>'(参考)リスト'!$B$52:$B$55</xm:f>
          </x14:formula1>
          <xm:sqref>D6 L23 L6 T6 D23 T23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A6D4B-6015-470C-AC90-14D36603C2D8}">
  <sheetPr>
    <pageSetUpPr fitToPage="1"/>
  </sheetPr>
  <dimension ref="B1:Z59"/>
  <sheetViews>
    <sheetView showGridLines="0" showZeros="0" view="pageBreakPreview" zoomScaleNormal="70" zoomScaleSheetLayoutView="100" workbookViewId="0">
      <selection activeCell="E4" sqref="E4: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96" t="s">
        <v>270</v>
      </c>
      <c r="C2" s="197"/>
      <c r="D2" s="197"/>
      <c r="E2" s="197"/>
      <c r="F2" s="197"/>
      <c r="G2" s="197"/>
      <c r="H2" s="197"/>
      <c r="I2" s="197"/>
      <c r="J2" s="197"/>
      <c r="K2" s="197"/>
      <c r="L2" s="197"/>
      <c r="M2" s="197"/>
      <c r="N2" s="197"/>
      <c r="O2" s="197"/>
      <c r="P2" s="197"/>
      <c r="Q2" s="197"/>
    </row>
    <row r="3" spans="2:25" ht="25.15" customHeight="1" x14ac:dyDescent="0.15">
      <c r="B3" s="785" t="s">
        <v>247</v>
      </c>
      <c r="C3" s="785"/>
      <c r="D3" s="785"/>
      <c r="E3" s="786" t="s">
        <v>665</v>
      </c>
      <c r="F3" s="786"/>
      <c r="G3" s="786"/>
      <c r="H3" s="786"/>
      <c r="I3" s="778" t="s">
        <v>248</v>
      </c>
      <c r="J3" s="779"/>
      <c r="K3" s="780"/>
      <c r="L3" s="743" t="s">
        <v>520</v>
      </c>
      <c r="M3" s="744"/>
      <c r="N3" s="745"/>
      <c r="O3" s="787" t="s">
        <v>249</v>
      </c>
      <c r="P3" s="788"/>
      <c r="Q3" s="789"/>
      <c r="R3" s="793" t="s">
        <v>517</v>
      </c>
      <c r="S3" s="794"/>
      <c r="T3" s="795"/>
      <c r="U3" s="766" t="s">
        <v>271</v>
      </c>
      <c r="V3" s="767"/>
      <c r="W3" s="770">
        <v>45945</v>
      </c>
      <c r="X3" s="771"/>
      <c r="Y3" s="772"/>
    </row>
    <row r="4" spans="2:25" ht="25.15" customHeight="1" x14ac:dyDescent="0.15">
      <c r="B4" s="776" t="s">
        <v>250</v>
      </c>
      <c r="C4" s="776"/>
      <c r="D4" s="776"/>
      <c r="E4" s="777" t="s">
        <v>519</v>
      </c>
      <c r="F4" s="777"/>
      <c r="G4" s="777"/>
      <c r="H4" s="777"/>
      <c r="I4" s="778" t="s">
        <v>251</v>
      </c>
      <c r="J4" s="779"/>
      <c r="K4" s="780"/>
      <c r="L4" s="781" t="s">
        <v>521</v>
      </c>
      <c r="M4" s="716"/>
      <c r="N4" s="717"/>
      <c r="O4" s="790"/>
      <c r="P4" s="791"/>
      <c r="Q4" s="792"/>
      <c r="R4" s="782" t="s">
        <v>518</v>
      </c>
      <c r="S4" s="783"/>
      <c r="T4" s="784"/>
      <c r="U4" s="768"/>
      <c r="V4" s="769"/>
      <c r="W4" s="773"/>
      <c r="X4" s="774"/>
      <c r="Y4" s="775"/>
    </row>
    <row r="5" spans="2:25" ht="15" customHeight="1" x14ac:dyDescent="0.15">
      <c r="B5" s="796" t="s">
        <v>272</v>
      </c>
      <c r="C5" s="797"/>
      <c r="D5" s="801"/>
      <c r="E5" s="257">
        <v>9</v>
      </c>
      <c r="F5" s="796" t="s">
        <v>273</v>
      </c>
      <c r="G5" s="797"/>
      <c r="H5" s="801"/>
      <c r="I5" s="241">
        <v>101</v>
      </c>
      <c r="J5" s="796" t="s">
        <v>272</v>
      </c>
      <c r="K5" s="797"/>
      <c r="L5" s="801"/>
      <c r="M5" s="257">
        <v>9</v>
      </c>
      <c r="N5" s="796" t="s">
        <v>273</v>
      </c>
      <c r="O5" s="797"/>
      <c r="P5" s="801"/>
      <c r="Q5" s="241">
        <v>102</v>
      </c>
      <c r="R5" s="796" t="s">
        <v>272</v>
      </c>
      <c r="S5" s="797"/>
      <c r="T5" s="801"/>
      <c r="U5" s="257" t="s">
        <v>610</v>
      </c>
      <c r="V5" s="796" t="s">
        <v>273</v>
      </c>
      <c r="W5" s="797"/>
      <c r="X5" s="801"/>
      <c r="Y5" s="241">
        <v>101</v>
      </c>
    </row>
    <row r="6" spans="2:25" ht="15" customHeight="1" x14ac:dyDescent="0.15">
      <c r="B6" s="796" t="s">
        <v>274</v>
      </c>
      <c r="C6" s="797"/>
      <c r="D6" s="204" t="s">
        <v>605</v>
      </c>
      <c r="E6" s="798" t="s">
        <v>447</v>
      </c>
      <c r="F6" s="799"/>
      <c r="G6" s="799"/>
      <c r="H6" s="799"/>
      <c r="I6" s="800"/>
      <c r="J6" s="796" t="s">
        <v>274</v>
      </c>
      <c r="K6" s="797"/>
      <c r="L6" s="204" t="s">
        <v>605</v>
      </c>
      <c r="M6" s="798" t="s">
        <v>447</v>
      </c>
      <c r="N6" s="799"/>
      <c r="O6" s="799"/>
      <c r="P6" s="799"/>
      <c r="Q6" s="800"/>
      <c r="R6" s="796" t="s">
        <v>274</v>
      </c>
      <c r="S6" s="797"/>
      <c r="T6" s="204" t="s">
        <v>605</v>
      </c>
      <c r="U6" s="798" t="s">
        <v>447</v>
      </c>
      <c r="V6" s="799"/>
      <c r="W6" s="799"/>
      <c r="X6" s="799"/>
      <c r="Y6" s="800"/>
    </row>
    <row r="7" spans="2:25" ht="15" customHeight="1" x14ac:dyDescent="0.15">
      <c r="B7" s="796" t="s">
        <v>275</v>
      </c>
      <c r="C7" s="801"/>
      <c r="D7" s="743" t="s">
        <v>609</v>
      </c>
      <c r="E7" s="745"/>
      <c r="F7" s="796" t="s">
        <v>276</v>
      </c>
      <c r="G7" s="801"/>
      <c r="H7" s="290" t="s">
        <v>479</v>
      </c>
      <c r="I7" s="290"/>
      <c r="J7" s="796" t="s">
        <v>275</v>
      </c>
      <c r="K7" s="801"/>
      <c r="L7" s="743" t="s">
        <v>606</v>
      </c>
      <c r="M7" s="745"/>
      <c r="N7" s="796" t="s">
        <v>276</v>
      </c>
      <c r="O7" s="801"/>
      <c r="P7" s="290" t="s">
        <v>479</v>
      </c>
      <c r="Q7" s="290"/>
      <c r="R7" s="796" t="s">
        <v>275</v>
      </c>
      <c r="S7" s="801"/>
      <c r="T7" s="743" t="s">
        <v>609</v>
      </c>
      <c r="U7" s="745"/>
      <c r="V7" s="796" t="s">
        <v>276</v>
      </c>
      <c r="W7" s="801"/>
      <c r="X7" s="290" t="s">
        <v>479</v>
      </c>
      <c r="Y7" s="290"/>
    </row>
    <row r="8" spans="2:25" ht="15" customHeight="1" x14ac:dyDescent="0.15">
      <c r="B8" s="803" t="s">
        <v>277</v>
      </c>
      <c r="C8" s="803"/>
      <c r="D8" s="204" t="s">
        <v>511</v>
      </c>
      <c r="E8" s="242" t="s">
        <v>278</v>
      </c>
      <c r="F8" s="802" t="s">
        <v>659</v>
      </c>
      <c r="G8" s="802"/>
      <c r="H8" s="802"/>
      <c r="I8" s="802"/>
      <c r="J8" s="803" t="s">
        <v>277</v>
      </c>
      <c r="K8" s="803"/>
      <c r="L8" s="204" t="s">
        <v>608</v>
      </c>
      <c r="M8" s="242" t="s">
        <v>278</v>
      </c>
      <c r="N8" s="802" t="s">
        <v>658</v>
      </c>
      <c r="O8" s="802"/>
      <c r="P8" s="802"/>
      <c r="Q8" s="802"/>
      <c r="R8" s="803" t="s">
        <v>277</v>
      </c>
      <c r="S8" s="803"/>
      <c r="T8" s="204" t="s">
        <v>511</v>
      </c>
      <c r="U8" s="242" t="s">
        <v>278</v>
      </c>
      <c r="V8" s="802" t="s">
        <v>659</v>
      </c>
      <c r="W8" s="802"/>
      <c r="X8" s="802"/>
      <c r="Y8" s="802"/>
    </row>
    <row r="9" spans="2:25" s="29" customFormat="1" ht="14.1" customHeight="1" x14ac:dyDescent="0.15">
      <c r="B9" s="804"/>
      <c r="C9" s="804"/>
      <c r="D9" s="804"/>
      <c r="E9" s="804"/>
      <c r="F9" s="804"/>
      <c r="G9" s="804"/>
      <c r="H9" s="804"/>
      <c r="I9" s="804"/>
      <c r="J9" s="804"/>
      <c r="K9" s="804"/>
      <c r="L9" s="804"/>
      <c r="M9" s="804"/>
      <c r="N9" s="804"/>
      <c r="O9" s="804"/>
      <c r="P9" s="804"/>
      <c r="Q9" s="804"/>
      <c r="R9" s="804"/>
      <c r="S9" s="804"/>
      <c r="T9" s="804"/>
      <c r="U9" s="804"/>
      <c r="V9" s="804"/>
      <c r="W9" s="804"/>
      <c r="X9" s="804"/>
      <c r="Y9" s="804"/>
    </row>
    <row r="10" spans="2:25" s="29" customFormat="1" ht="14.1" customHeight="1" x14ac:dyDescent="0.15">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row>
    <row r="11" spans="2:25" s="29" customFormat="1" ht="14.1" customHeight="1" x14ac:dyDescent="0.15">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row>
    <row r="12" spans="2:25" s="29" customFormat="1" ht="14.1" customHeight="1" x14ac:dyDescent="0.15">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row>
    <row r="13" spans="2:25" s="29" customFormat="1" ht="14.1" customHeight="1" x14ac:dyDescent="0.15">
      <c r="B13" s="703"/>
      <c r="C13" s="703"/>
      <c r="D13" s="703"/>
      <c r="E13" s="703"/>
      <c r="F13" s="703"/>
      <c r="G13" s="703"/>
      <c r="H13" s="703"/>
      <c r="I13" s="703"/>
      <c r="J13" s="703"/>
      <c r="K13" s="703"/>
      <c r="L13" s="703"/>
      <c r="M13" s="703"/>
      <c r="N13" s="703"/>
      <c r="O13" s="703"/>
      <c r="P13" s="703"/>
      <c r="Q13" s="703"/>
      <c r="R13" s="703"/>
      <c r="S13" s="703"/>
      <c r="T13" s="703"/>
      <c r="U13" s="703"/>
      <c r="V13" s="703"/>
      <c r="W13" s="703"/>
      <c r="X13" s="703"/>
      <c r="Y13" s="703"/>
    </row>
    <row r="14" spans="2:25" s="29" customFormat="1" ht="14.1" customHeight="1" x14ac:dyDescent="0.15">
      <c r="B14" s="703"/>
      <c r="C14" s="703"/>
      <c r="D14" s="703"/>
      <c r="E14" s="703"/>
      <c r="F14" s="703"/>
      <c r="G14" s="703"/>
      <c r="H14" s="703"/>
      <c r="I14" s="703"/>
      <c r="J14" s="703"/>
      <c r="K14" s="703"/>
      <c r="L14" s="703"/>
      <c r="M14" s="703"/>
      <c r="N14" s="703"/>
      <c r="O14" s="703"/>
      <c r="P14" s="703"/>
      <c r="Q14" s="703"/>
      <c r="R14" s="703"/>
      <c r="S14" s="703"/>
      <c r="T14" s="703"/>
      <c r="U14" s="703"/>
      <c r="V14" s="703"/>
      <c r="W14" s="703"/>
      <c r="X14" s="703"/>
      <c r="Y14" s="703"/>
    </row>
    <row r="15" spans="2:25" s="29" customFormat="1" ht="14.1" customHeight="1" x14ac:dyDescent="0.15">
      <c r="B15" s="703"/>
      <c r="C15" s="703"/>
      <c r="D15" s="703"/>
      <c r="E15" s="703"/>
      <c r="F15" s="703"/>
      <c r="G15" s="703"/>
      <c r="H15" s="703"/>
      <c r="I15" s="703"/>
      <c r="J15" s="703"/>
      <c r="K15" s="703"/>
      <c r="L15" s="703"/>
      <c r="M15" s="703"/>
      <c r="N15" s="703"/>
      <c r="O15" s="703"/>
      <c r="P15" s="703"/>
      <c r="Q15" s="703"/>
      <c r="R15" s="703"/>
      <c r="S15" s="703"/>
      <c r="T15" s="703"/>
      <c r="U15" s="703"/>
      <c r="V15" s="703"/>
      <c r="W15" s="703"/>
      <c r="X15" s="703"/>
      <c r="Y15" s="703"/>
    </row>
    <row r="16" spans="2:25" s="29" customFormat="1" ht="14.1" customHeight="1" x14ac:dyDescent="0.15">
      <c r="B16" s="703"/>
      <c r="C16" s="703"/>
      <c r="D16" s="703"/>
      <c r="E16" s="703"/>
      <c r="F16" s="703"/>
      <c r="G16" s="703"/>
      <c r="H16" s="703"/>
      <c r="I16" s="703"/>
      <c r="J16" s="703"/>
      <c r="K16" s="703"/>
      <c r="L16" s="703"/>
      <c r="M16" s="703"/>
      <c r="N16" s="703"/>
      <c r="O16" s="703"/>
      <c r="P16" s="703"/>
      <c r="Q16" s="703"/>
      <c r="R16" s="703"/>
      <c r="S16" s="703"/>
      <c r="T16" s="703"/>
      <c r="U16" s="703"/>
      <c r="V16" s="703"/>
      <c r="W16" s="703"/>
      <c r="X16" s="703"/>
      <c r="Y16" s="703"/>
    </row>
    <row r="17" spans="2:25" s="29" customFormat="1" ht="14.1" customHeight="1" x14ac:dyDescent="0.15">
      <c r="B17" s="703"/>
      <c r="C17" s="703"/>
      <c r="D17" s="703"/>
      <c r="E17" s="703"/>
      <c r="F17" s="703"/>
      <c r="G17" s="703"/>
      <c r="H17" s="703"/>
      <c r="I17" s="703"/>
      <c r="J17" s="703"/>
      <c r="K17" s="703"/>
      <c r="L17" s="703"/>
      <c r="M17" s="703"/>
      <c r="N17" s="703"/>
      <c r="O17" s="703"/>
      <c r="P17" s="703"/>
      <c r="Q17" s="703"/>
      <c r="R17" s="703"/>
      <c r="S17" s="703"/>
      <c r="T17" s="703"/>
      <c r="U17" s="703"/>
      <c r="V17" s="703"/>
      <c r="W17" s="703"/>
      <c r="X17" s="703"/>
      <c r="Y17" s="703"/>
    </row>
    <row r="18" spans="2:25" s="29" customFormat="1" ht="14.1" customHeight="1" x14ac:dyDescent="0.15">
      <c r="B18" s="703"/>
      <c r="C18" s="703"/>
      <c r="D18" s="703"/>
      <c r="E18" s="703"/>
      <c r="F18" s="703"/>
      <c r="G18" s="703"/>
      <c r="H18" s="703"/>
      <c r="I18" s="703"/>
      <c r="J18" s="703"/>
      <c r="K18" s="703"/>
      <c r="L18" s="703"/>
      <c r="M18" s="703"/>
      <c r="N18" s="703"/>
      <c r="O18" s="703"/>
      <c r="P18" s="703"/>
      <c r="Q18" s="703"/>
      <c r="R18" s="703"/>
      <c r="S18" s="703"/>
      <c r="T18" s="703"/>
      <c r="U18" s="703"/>
      <c r="V18" s="703"/>
      <c r="W18" s="703"/>
      <c r="X18" s="703"/>
      <c r="Y18" s="703"/>
    </row>
    <row r="19" spans="2:25" s="29" customFormat="1" ht="14.1" customHeight="1" x14ac:dyDescent="0.15">
      <c r="B19" s="703"/>
      <c r="C19" s="703"/>
      <c r="D19" s="703"/>
      <c r="E19" s="703"/>
      <c r="F19" s="703"/>
      <c r="G19" s="703"/>
      <c r="H19" s="703"/>
      <c r="I19" s="703"/>
      <c r="J19" s="703"/>
      <c r="K19" s="703"/>
      <c r="L19" s="703"/>
      <c r="M19" s="703"/>
      <c r="N19" s="703"/>
      <c r="O19" s="703"/>
      <c r="P19" s="703"/>
      <c r="Q19" s="703"/>
      <c r="R19" s="703"/>
      <c r="S19" s="703"/>
      <c r="T19" s="703"/>
      <c r="U19" s="703"/>
      <c r="V19" s="703"/>
      <c r="W19" s="703"/>
      <c r="X19" s="703"/>
      <c r="Y19" s="703"/>
    </row>
    <row r="20" spans="2:25" s="29" customFormat="1" ht="14.1" customHeight="1" x14ac:dyDescent="0.15">
      <c r="B20" s="703"/>
      <c r="C20" s="703"/>
      <c r="D20" s="703"/>
      <c r="E20" s="703"/>
      <c r="F20" s="703"/>
      <c r="G20" s="703"/>
      <c r="H20" s="703"/>
      <c r="I20" s="703"/>
      <c r="J20" s="703"/>
      <c r="K20" s="703"/>
      <c r="L20" s="703"/>
      <c r="M20" s="703"/>
      <c r="N20" s="703"/>
      <c r="O20" s="703"/>
      <c r="P20" s="703"/>
      <c r="Q20" s="703"/>
      <c r="R20" s="703"/>
      <c r="S20" s="703"/>
      <c r="T20" s="703"/>
      <c r="U20" s="703"/>
      <c r="V20" s="703"/>
      <c r="W20" s="703"/>
      <c r="X20" s="703"/>
      <c r="Y20" s="703"/>
    </row>
    <row r="21" spans="2:25" s="29" customFormat="1" ht="14.1" customHeight="1" x14ac:dyDescent="0.15">
      <c r="B21" s="703"/>
      <c r="C21" s="703"/>
      <c r="D21" s="703"/>
      <c r="E21" s="703"/>
      <c r="F21" s="703"/>
      <c r="G21" s="703"/>
      <c r="H21" s="703"/>
      <c r="I21" s="703"/>
      <c r="J21" s="703"/>
      <c r="K21" s="703"/>
      <c r="L21" s="703"/>
      <c r="M21" s="703"/>
      <c r="N21" s="703"/>
      <c r="O21" s="703"/>
      <c r="P21" s="703"/>
      <c r="Q21" s="703"/>
      <c r="R21" s="703"/>
      <c r="S21" s="703"/>
      <c r="T21" s="703"/>
      <c r="U21" s="703"/>
      <c r="V21" s="703"/>
      <c r="W21" s="703"/>
      <c r="X21" s="703"/>
      <c r="Y21" s="703"/>
    </row>
    <row r="22" spans="2:25" ht="15" customHeight="1" x14ac:dyDescent="0.15">
      <c r="B22" s="796" t="s">
        <v>272</v>
      </c>
      <c r="C22" s="797"/>
      <c r="D22" s="801"/>
      <c r="E22" s="257"/>
      <c r="F22" s="796" t="s">
        <v>273</v>
      </c>
      <c r="G22" s="797"/>
      <c r="H22" s="801"/>
      <c r="I22" s="241"/>
      <c r="J22" s="796" t="s">
        <v>272</v>
      </c>
      <c r="K22" s="797"/>
      <c r="L22" s="801"/>
      <c r="M22" s="257"/>
      <c r="N22" s="796" t="s">
        <v>273</v>
      </c>
      <c r="O22" s="797"/>
      <c r="P22" s="801"/>
      <c r="Q22" s="241"/>
      <c r="R22" s="796" t="s">
        <v>272</v>
      </c>
      <c r="S22" s="797"/>
      <c r="T22" s="801"/>
      <c r="U22" s="257"/>
      <c r="V22" s="796" t="s">
        <v>273</v>
      </c>
      <c r="W22" s="797"/>
      <c r="X22" s="801"/>
      <c r="Y22" s="241"/>
    </row>
    <row r="23" spans="2:25" ht="15" customHeight="1" x14ac:dyDescent="0.15">
      <c r="B23" s="796" t="s">
        <v>274</v>
      </c>
      <c r="C23" s="797"/>
      <c r="D23" s="204"/>
      <c r="E23" s="798"/>
      <c r="F23" s="799"/>
      <c r="G23" s="799"/>
      <c r="H23" s="799"/>
      <c r="I23" s="800"/>
      <c r="J23" s="796" t="s">
        <v>274</v>
      </c>
      <c r="K23" s="797"/>
      <c r="L23" s="204"/>
      <c r="M23" s="798"/>
      <c r="N23" s="799"/>
      <c r="O23" s="799"/>
      <c r="P23" s="799"/>
      <c r="Q23" s="800"/>
      <c r="R23" s="796" t="s">
        <v>274</v>
      </c>
      <c r="S23" s="797"/>
      <c r="T23" s="204"/>
      <c r="U23" s="798"/>
      <c r="V23" s="799"/>
      <c r="W23" s="799"/>
      <c r="X23" s="799"/>
      <c r="Y23" s="800"/>
    </row>
    <row r="24" spans="2:25" ht="15" customHeight="1" x14ac:dyDescent="0.15">
      <c r="B24" s="796" t="s">
        <v>275</v>
      </c>
      <c r="C24" s="801"/>
      <c r="D24" s="743"/>
      <c r="E24" s="745"/>
      <c r="F24" s="796" t="s">
        <v>276</v>
      </c>
      <c r="G24" s="801"/>
      <c r="H24" s="290"/>
      <c r="I24" s="290"/>
      <c r="J24" s="796" t="s">
        <v>275</v>
      </c>
      <c r="K24" s="801"/>
      <c r="L24" s="743"/>
      <c r="M24" s="745"/>
      <c r="N24" s="796" t="s">
        <v>276</v>
      </c>
      <c r="O24" s="801"/>
      <c r="P24" s="290"/>
      <c r="Q24" s="290"/>
      <c r="R24" s="796" t="s">
        <v>275</v>
      </c>
      <c r="S24" s="801"/>
      <c r="T24" s="743"/>
      <c r="U24" s="745"/>
      <c r="V24" s="796" t="s">
        <v>276</v>
      </c>
      <c r="W24" s="801"/>
      <c r="X24" s="290"/>
      <c r="Y24" s="290"/>
    </row>
    <row r="25" spans="2:25" ht="15" customHeight="1" x14ac:dyDescent="0.15">
      <c r="B25" s="803" t="s">
        <v>277</v>
      </c>
      <c r="C25" s="803"/>
      <c r="D25" s="204"/>
      <c r="E25" s="242" t="s">
        <v>278</v>
      </c>
      <c r="F25" s="802"/>
      <c r="G25" s="802"/>
      <c r="H25" s="802"/>
      <c r="I25" s="802"/>
      <c r="J25" s="803" t="s">
        <v>277</v>
      </c>
      <c r="K25" s="803"/>
      <c r="L25" s="204"/>
      <c r="M25" s="242" t="s">
        <v>278</v>
      </c>
      <c r="N25" s="802"/>
      <c r="O25" s="802"/>
      <c r="P25" s="802"/>
      <c r="Q25" s="802"/>
      <c r="R25" s="803" t="s">
        <v>277</v>
      </c>
      <c r="S25" s="803"/>
      <c r="T25" s="204"/>
      <c r="U25" s="242" t="s">
        <v>278</v>
      </c>
      <c r="V25" s="802"/>
      <c r="W25" s="802"/>
      <c r="X25" s="802"/>
      <c r="Y25" s="802"/>
    </row>
    <row r="26" spans="2:25" s="29" customFormat="1" ht="14.1" customHeight="1" x14ac:dyDescent="0.15">
      <c r="B26" s="804"/>
      <c r="C26" s="804"/>
      <c r="D26" s="804"/>
      <c r="E26" s="804"/>
      <c r="F26" s="804"/>
      <c r="G26" s="804"/>
      <c r="H26" s="804"/>
      <c r="I26" s="804"/>
      <c r="J26" s="804"/>
      <c r="K26" s="804"/>
      <c r="L26" s="804"/>
      <c r="M26" s="804"/>
      <c r="N26" s="804"/>
      <c r="O26" s="804"/>
      <c r="P26" s="804"/>
      <c r="Q26" s="804"/>
      <c r="R26" s="804"/>
      <c r="S26" s="804"/>
      <c r="T26" s="804"/>
      <c r="U26" s="804"/>
      <c r="V26" s="804"/>
      <c r="W26" s="804"/>
      <c r="X26" s="804"/>
      <c r="Y26" s="804"/>
    </row>
    <row r="27" spans="2:25" s="29" customFormat="1" ht="14.1" customHeight="1" x14ac:dyDescent="0.15">
      <c r="B27" s="703"/>
      <c r="C27" s="703"/>
      <c r="D27" s="703"/>
      <c r="E27" s="703"/>
      <c r="F27" s="703"/>
      <c r="G27" s="703"/>
      <c r="H27" s="703"/>
      <c r="I27" s="703"/>
      <c r="J27" s="703"/>
      <c r="K27" s="703"/>
      <c r="L27" s="703"/>
      <c r="M27" s="703"/>
      <c r="N27" s="703"/>
      <c r="O27" s="703"/>
      <c r="P27" s="703"/>
      <c r="Q27" s="703"/>
      <c r="R27" s="703"/>
      <c r="S27" s="703"/>
      <c r="T27" s="703"/>
      <c r="U27" s="703"/>
      <c r="V27" s="703"/>
      <c r="W27" s="703"/>
      <c r="X27" s="703"/>
      <c r="Y27" s="703"/>
    </row>
    <row r="28" spans="2:25" s="29" customFormat="1" ht="14.1" customHeight="1" x14ac:dyDescent="0.15">
      <c r="B28" s="703"/>
      <c r="C28" s="703"/>
      <c r="D28" s="703"/>
      <c r="E28" s="703"/>
      <c r="F28" s="703"/>
      <c r="G28" s="703"/>
      <c r="H28" s="703"/>
      <c r="I28" s="703"/>
      <c r="J28" s="703"/>
      <c r="K28" s="703"/>
      <c r="L28" s="703"/>
      <c r="M28" s="703"/>
      <c r="N28" s="703"/>
      <c r="O28" s="703"/>
      <c r="P28" s="703"/>
      <c r="Q28" s="703"/>
      <c r="R28" s="703"/>
      <c r="S28" s="703"/>
      <c r="T28" s="703"/>
      <c r="U28" s="703"/>
      <c r="V28" s="703"/>
      <c r="W28" s="703"/>
      <c r="X28" s="703"/>
      <c r="Y28" s="703"/>
    </row>
    <row r="29" spans="2:25" s="29" customFormat="1" ht="14.1" customHeight="1" x14ac:dyDescent="0.15">
      <c r="B29" s="703"/>
      <c r="C29" s="703"/>
      <c r="D29" s="703"/>
      <c r="E29" s="703"/>
      <c r="F29" s="703"/>
      <c r="G29" s="703"/>
      <c r="H29" s="703"/>
      <c r="I29" s="703"/>
      <c r="J29" s="703"/>
      <c r="K29" s="703"/>
      <c r="L29" s="703"/>
      <c r="M29" s="703"/>
      <c r="N29" s="703"/>
      <c r="O29" s="703"/>
      <c r="P29" s="703"/>
      <c r="Q29" s="703"/>
      <c r="R29" s="703"/>
      <c r="S29" s="703"/>
      <c r="T29" s="703"/>
      <c r="U29" s="703"/>
      <c r="V29" s="703"/>
      <c r="W29" s="703"/>
      <c r="X29" s="703"/>
      <c r="Y29" s="703"/>
    </row>
    <row r="30" spans="2:25" s="29" customFormat="1" ht="14.1" customHeight="1" x14ac:dyDescent="0.15">
      <c r="B30" s="703"/>
      <c r="C30" s="703"/>
      <c r="D30" s="703"/>
      <c r="E30" s="703"/>
      <c r="F30" s="703"/>
      <c r="G30" s="703"/>
      <c r="H30" s="703"/>
      <c r="I30" s="703"/>
      <c r="J30" s="703"/>
      <c r="K30" s="703"/>
      <c r="L30" s="703"/>
      <c r="M30" s="703"/>
      <c r="N30" s="703"/>
      <c r="O30" s="703"/>
      <c r="P30" s="703"/>
      <c r="Q30" s="703"/>
      <c r="R30" s="703"/>
      <c r="S30" s="703"/>
      <c r="T30" s="703"/>
      <c r="U30" s="703"/>
      <c r="V30" s="703"/>
      <c r="W30" s="703"/>
      <c r="X30" s="703"/>
      <c r="Y30" s="703"/>
    </row>
    <row r="31" spans="2:25" s="29" customFormat="1" ht="14.1" customHeight="1" x14ac:dyDescent="0.15">
      <c r="B31" s="703"/>
      <c r="C31" s="703"/>
      <c r="D31" s="703"/>
      <c r="E31" s="703"/>
      <c r="F31" s="703"/>
      <c r="G31" s="703"/>
      <c r="H31" s="703"/>
      <c r="I31" s="703"/>
      <c r="J31" s="703"/>
      <c r="K31" s="703"/>
      <c r="L31" s="703"/>
      <c r="M31" s="703"/>
      <c r="N31" s="703"/>
      <c r="O31" s="703"/>
      <c r="P31" s="703"/>
      <c r="Q31" s="703"/>
      <c r="R31" s="703"/>
      <c r="S31" s="703"/>
      <c r="T31" s="703"/>
      <c r="U31" s="703"/>
      <c r="V31" s="703"/>
      <c r="W31" s="703"/>
      <c r="X31" s="703"/>
      <c r="Y31" s="703"/>
    </row>
    <row r="32" spans="2:25" s="29" customFormat="1" ht="14.1" customHeight="1" x14ac:dyDescent="0.15">
      <c r="B32" s="703"/>
      <c r="C32" s="703"/>
      <c r="D32" s="703"/>
      <c r="E32" s="703"/>
      <c r="F32" s="703"/>
      <c r="G32" s="703"/>
      <c r="H32" s="703"/>
      <c r="I32" s="703"/>
      <c r="J32" s="703"/>
      <c r="K32" s="703"/>
      <c r="L32" s="703"/>
      <c r="M32" s="703"/>
      <c r="N32" s="703"/>
      <c r="O32" s="703"/>
      <c r="P32" s="703"/>
      <c r="Q32" s="703"/>
      <c r="R32" s="703"/>
      <c r="S32" s="703"/>
      <c r="T32" s="703"/>
      <c r="U32" s="703"/>
      <c r="V32" s="703"/>
      <c r="W32" s="703"/>
      <c r="X32" s="703"/>
      <c r="Y32" s="703"/>
    </row>
    <row r="33" spans="2:25" s="29" customFormat="1" ht="14.1" customHeight="1" x14ac:dyDescent="0.15">
      <c r="B33" s="703"/>
      <c r="C33" s="703"/>
      <c r="D33" s="703"/>
      <c r="E33" s="703"/>
      <c r="F33" s="703"/>
      <c r="G33" s="703"/>
      <c r="H33" s="703"/>
      <c r="I33" s="703"/>
      <c r="J33" s="703"/>
      <c r="K33" s="703"/>
      <c r="L33" s="703"/>
      <c r="M33" s="703"/>
      <c r="N33" s="703"/>
      <c r="O33" s="703"/>
      <c r="P33" s="703"/>
      <c r="Q33" s="703"/>
      <c r="R33" s="703"/>
      <c r="S33" s="703"/>
      <c r="T33" s="703"/>
      <c r="U33" s="703"/>
      <c r="V33" s="703"/>
      <c r="W33" s="703"/>
      <c r="X33" s="703"/>
      <c r="Y33" s="703"/>
    </row>
    <row r="34" spans="2:25" s="29" customFormat="1" ht="14.1" customHeight="1" x14ac:dyDescent="0.15">
      <c r="B34" s="703"/>
      <c r="C34" s="703"/>
      <c r="D34" s="703"/>
      <c r="E34" s="703"/>
      <c r="F34" s="703"/>
      <c r="G34" s="703"/>
      <c r="H34" s="703"/>
      <c r="I34" s="703"/>
      <c r="J34" s="703"/>
      <c r="K34" s="703"/>
      <c r="L34" s="703"/>
      <c r="M34" s="703"/>
      <c r="N34" s="703"/>
      <c r="O34" s="703"/>
      <c r="P34" s="703"/>
      <c r="Q34" s="703"/>
      <c r="R34" s="703"/>
      <c r="S34" s="703"/>
      <c r="T34" s="703"/>
      <c r="U34" s="703"/>
      <c r="V34" s="703"/>
      <c r="W34" s="703"/>
      <c r="X34" s="703"/>
      <c r="Y34" s="703"/>
    </row>
    <row r="35" spans="2:25" s="29" customFormat="1" ht="14.1" customHeight="1" x14ac:dyDescent="0.15">
      <c r="B35" s="703"/>
      <c r="C35" s="703"/>
      <c r="D35" s="703"/>
      <c r="E35" s="703"/>
      <c r="F35" s="703"/>
      <c r="G35" s="703"/>
      <c r="H35" s="703"/>
      <c r="I35" s="703"/>
      <c r="J35" s="703"/>
      <c r="K35" s="703"/>
      <c r="L35" s="703"/>
      <c r="M35" s="703"/>
      <c r="N35" s="703"/>
      <c r="O35" s="703"/>
      <c r="P35" s="703"/>
      <c r="Q35" s="703"/>
      <c r="R35" s="703"/>
      <c r="S35" s="703"/>
      <c r="T35" s="703"/>
      <c r="U35" s="703"/>
      <c r="V35" s="703"/>
      <c r="W35" s="703"/>
      <c r="X35" s="703"/>
      <c r="Y35" s="703"/>
    </row>
    <row r="36" spans="2:25" s="29" customFormat="1" ht="14.1" customHeight="1" x14ac:dyDescent="0.15">
      <c r="B36" s="703"/>
      <c r="C36" s="703"/>
      <c r="D36" s="703"/>
      <c r="E36" s="703"/>
      <c r="F36" s="703"/>
      <c r="G36" s="703"/>
      <c r="H36" s="703"/>
      <c r="I36" s="703"/>
      <c r="J36" s="703"/>
      <c r="K36" s="703"/>
      <c r="L36" s="703"/>
      <c r="M36" s="703"/>
      <c r="N36" s="703"/>
      <c r="O36" s="703"/>
      <c r="P36" s="703"/>
      <c r="Q36" s="703"/>
      <c r="R36" s="703"/>
      <c r="S36" s="703"/>
      <c r="T36" s="703"/>
      <c r="U36" s="703"/>
      <c r="V36" s="703"/>
      <c r="W36" s="703"/>
      <c r="X36" s="703"/>
      <c r="Y36" s="703"/>
    </row>
    <row r="37" spans="2:25" s="29" customFormat="1" ht="14.1" customHeight="1" x14ac:dyDescent="0.15">
      <c r="B37" s="703"/>
      <c r="C37" s="703"/>
      <c r="D37" s="703"/>
      <c r="E37" s="703"/>
      <c r="F37" s="703"/>
      <c r="G37" s="703"/>
      <c r="H37" s="703"/>
      <c r="I37" s="703"/>
      <c r="J37" s="703"/>
      <c r="K37" s="703"/>
      <c r="L37" s="703"/>
      <c r="M37" s="703"/>
      <c r="N37" s="703"/>
      <c r="O37" s="703"/>
      <c r="P37" s="703"/>
      <c r="Q37" s="703"/>
      <c r="R37" s="703"/>
      <c r="S37" s="703"/>
      <c r="T37" s="703"/>
      <c r="U37" s="703"/>
      <c r="V37" s="703"/>
      <c r="W37" s="703"/>
      <c r="X37" s="703"/>
      <c r="Y37" s="703"/>
    </row>
    <row r="38" spans="2:25" s="29" customFormat="1" ht="14.1" customHeight="1" x14ac:dyDescent="0.15">
      <c r="B38" s="703"/>
      <c r="C38" s="703"/>
      <c r="D38" s="703"/>
      <c r="E38" s="703"/>
      <c r="F38" s="703"/>
      <c r="G38" s="703"/>
      <c r="H38" s="703"/>
      <c r="I38" s="703"/>
      <c r="J38" s="703"/>
      <c r="K38" s="703"/>
      <c r="L38" s="703"/>
      <c r="M38" s="703"/>
      <c r="N38" s="703"/>
      <c r="O38" s="703"/>
      <c r="P38" s="703"/>
      <c r="Q38" s="703"/>
      <c r="R38" s="703"/>
      <c r="S38" s="703"/>
      <c r="T38" s="703"/>
      <c r="U38" s="703"/>
      <c r="V38" s="703"/>
      <c r="W38" s="703"/>
      <c r="X38" s="703"/>
      <c r="Y38" s="703"/>
    </row>
    <row r="39" spans="2:25" ht="15" customHeight="1" x14ac:dyDescent="0.15">
      <c r="B39" s="30"/>
      <c r="C39" s="32" t="s">
        <v>279</v>
      </c>
      <c r="D39" s="29"/>
      <c r="E39" s="30"/>
      <c r="F39" s="30"/>
      <c r="G39" s="30"/>
      <c r="H39" s="30"/>
      <c r="I39" s="30"/>
      <c r="J39" s="27"/>
      <c r="K39" s="27"/>
      <c r="L39" s="27"/>
      <c r="M39" s="27"/>
      <c r="N39" s="27"/>
      <c r="O39" s="27"/>
      <c r="P39" s="27"/>
      <c r="Q39" s="27"/>
      <c r="R39" s="229"/>
      <c r="S39" s="229"/>
      <c r="T39" s="229"/>
      <c r="U39" s="229"/>
      <c r="V39" s="229"/>
      <c r="W39" s="229"/>
      <c r="X39" s="229"/>
      <c r="Y39" s="229"/>
    </row>
    <row r="40" spans="2:25" ht="15" customHeight="1" x14ac:dyDescent="0.15">
      <c r="B40" s="27"/>
      <c r="C40" s="31" t="s">
        <v>280</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281</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2">
    <dataValidation allowBlank="1" showInputMessage="1" showErrorMessage="1" prompt="覆工スパン毎に連番を記入。_x000a_数値で入力する。" sqref="I5 Q22 Q5 Y5 I22 Y22" xr:uid="{EFA94FFA-D30D-4E41-A448-2FFB9B411066}"/>
    <dataValidation type="list" allowBlank="1" showInputMessage="1" showErrorMessage="1" sqref="E6:I6 M23:Q23 M6:Q6 U6:Y6 E23:I23 U23:Y23" xr:uid="{C1B845E4-E9FB-420B-89FC-0F84782D601B}">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0C776C-32FB-4900-9EF9-3B84DAE575B2}">
          <x14:formula1>
            <xm:f>'(参考)リスト'!$D$52:$D$54</xm:f>
          </x14:formula1>
          <xm:sqref>D7:E7 L24:M24 L7:M7 T7:U7 D24:E24 T24:U24</xm:sqref>
        </x14:dataValidation>
        <x14:dataValidation type="list" allowBlank="1" showInputMessage="1" showErrorMessage="1" xr:uid="{B6CC7845-92A6-4218-9E6C-5391AD5A2C24}">
          <x14:formula1>
            <xm:f>'(参考)リスト'!$F$52:$F$53</xm:f>
          </x14:formula1>
          <xm:sqref>D8 L25 L8 T8 D25 T25</xm:sqref>
        </x14:dataValidation>
        <x14:dataValidation type="list" allowBlank="1" showInputMessage="1" showErrorMessage="1" xr:uid="{41C05159-8980-488A-AAD4-FD6B8AB0C142}">
          <x14:formula1>
            <xm:f>'(参考)リスト'!$E$52:$E$58</xm:f>
          </x14:formula1>
          <xm:sqref>H7:I7 P24:Q24 P7:Q7 X7:Y7 H24:I24 X24:Y24</xm:sqref>
        </x14:dataValidation>
        <x14:dataValidation type="list" showInputMessage="1" showErrorMessage="1" xr:uid="{94DBF298-4D6C-42C4-B149-2546F48C49B5}">
          <x14:formula1>
            <xm:f>'(参考)リスト'!$B$52:$B$55</xm:f>
          </x14:formula1>
          <xm:sqref>D6 L23 L6 T6 D23 T23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0BE84-000E-4412-933D-B8A041D44263}">
  <sheetPr>
    <pageSetUpPr fitToPage="1"/>
  </sheetPr>
  <dimension ref="B2:AI19"/>
  <sheetViews>
    <sheetView showGridLines="0" showZeros="0" view="pageBreakPreview" zoomScaleNormal="85" zoomScaleSheetLayoutView="100" workbookViewId="0">
      <selection activeCell="E5" sqref="E5:I5"/>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5" t="s">
        <v>282</v>
      </c>
      <c r="C3" s="465"/>
      <c r="D3" s="465"/>
      <c r="E3" s="816"/>
      <c r="F3" s="816"/>
      <c r="G3" s="816"/>
      <c r="H3" s="816"/>
      <c r="I3" s="816"/>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row>
    <row r="4" spans="2:35" ht="20.100000000000001" customHeight="1" x14ac:dyDescent="0.15">
      <c r="B4" s="817" t="s">
        <v>2</v>
      </c>
      <c r="C4" s="818"/>
      <c r="D4" s="819"/>
      <c r="E4" s="820" t="s">
        <v>665</v>
      </c>
      <c r="F4" s="821"/>
      <c r="G4" s="821"/>
      <c r="H4" s="821"/>
      <c r="I4" s="822"/>
      <c r="J4" s="823" t="s">
        <v>3</v>
      </c>
      <c r="K4" s="824"/>
      <c r="L4" s="825"/>
      <c r="M4" s="826" t="s">
        <v>520</v>
      </c>
      <c r="N4" s="827"/>
      <c r="O4" s="827"/>
      <c r="P4" s="827"/>
      <c r="Q4" s="827"/>
      <c r="R4" s="828"/>
      <c r="S4" s="746" t="s">
        <v>238</v>
      </c>
      <c r="T4" s="747"/>
      <c r="U4" s="747"/>
      <c r="V4" s="748"/>
      <c r="W4" s="829" t="s">
        <v>517</v>
      </c>
      <c r="X4" s="830"/>
      <c r="Y4" s="830"/>
      <c r="Z4" s="830"/>
      <c r="AA4" s="830"/>
      <c r="AB4" s="831"/>
      <c r="AC4" s="452" t="s">
        <v>192</v>
      </c>
      <c r="AD4" s="453"/>
      <c r="AE4" s="454"/>
      <c r="AF4" s="832">
        <v>45945</v>
      </c>
      <c r="AG4" s="833"/>
      <c r="AH4" s="833"/>
      <c r="AI4" s="834"/>
    </row>
    <row r="5" spans="2:35" ht="20.100000000000001" customHeight="1" x14ac:dyDescent="0.15">
      <c r="B5" s="838" t="s">
        <v>109</v>
      </c>
      <c r="C5" s="839"/>
      <c r="D5" s="840"/>
      <c r="E5" s="841" t="s">
        <v>519</v>
      </c>
      <c r="F5" s="842"/>
      <c r="G5" s="842"/>
      <c r="H5" s="842"/>
      <c r="I5" s="843"/>
      <c r="J5" s="844" t="s">
        <v>110</v>
      </c>
      <c r="K5" s="845"/>
      <c r="L5" s="846"/>
      <c r="M5" s="826" t="s">
        <v>521</v>
      </c>
      <c r="N5" s="827"/>
      <c r="O5" s="827"/>
      <c r="P5" s="827"/>
      <c r="Q5" s="827"/>
      <c r="R5" s="828"/>
      <c r="S5" s="749"/>
      <c r="T5" s="750"/>
      <c r="U5" s="750"/>
      <c r="V5" s="751"/>
      <c r="W5" s="805" t="s">
        <v>518</v>
      </c>
      <c r="X5" s="806"/>
      <c r="Y5" s="806"/>
      <c r="Z5" s="806"/>
      <c r="AA5" s="806"/>
      <c r="AB5" s="807"/>
      <c r="AC5" s="455"/>
      <c r="AD5" s="456"/>
      <c r="AE5" s="457"/>
      <c r="AF5" s="835"/>
      <c r="AG5" s="836"/>
      <c r="AH5" s="836"/>
      <c r="AI5" s="837"/>
    </row>
    <row r="6" spans="2:35" ht="26.25" customHeight="1" x14ac:dyDescent="0.2">
      <c r="B6" s="808" t="s">
        <v>283</v>
      </c>
      <c r="C6" s="811" t="s">
        <v>284</v>
      </c>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2"/>
      <c r="AG6" s="812"/>
      <c r="AH6" s="812"/>
      <c r="AI6" s="813"/>
    </row>
    <row r="7" spans="2:35" ht="35.450000000000003" customHeight="1" x14ac:dyDescent="0.15">
      <c r="B7" s="809"/>
      <c r="C7" s="3"/>
      <c r="D7" s="3"/>
      <c r="E7" s="3"/>
      <c r="F7" s="3"/>
      <c r="G7" s="3"/>
      <c r="H7" s="3"/>
      <c r="I7" s="81"/>
      <c r="J7" s="3"/>
      <c r="K7" s="3"/>
      <c r="L7" s="3"/>
      <c r="M7" s="3"/>
      <c r="N7" s="3"/>
      <c r="O7" s="3"/>
      <c r="P7" s="3"/>
      <c r="Q7" s="82"/>
      <c r="R7" s="81"/>
      <c r="S7" s="3"/>
      <c r="T7" s="3"/>
      <c r="U7" s="3"/>
      <c r="V7" s="3"/>
      <c r="W7" s="81"/>
      <c r="X7" s="81"/>
      <c r="Y7" s="81"/>
      <c r="Z7" s="81"/>
      <c r="AA7" s="81"/>
      <c r="AB7" s="3"/>
      <c r="AC7" s="3"/>
      <c r="AD7" s="3"/>
      <c r="AE7" s="3"/>
      <c r="AF7" s="3"/>
      <c r="AG7" s="3"/>
      <c r="AH7" s="3"/>
      <c r="AI7" s="83"/>
    </row>
    <row r="8" spans="2:35" ht="35.450000000000003" customHeight="1" x14ac:dyDescent="0.15">
      <c r="B8" s="809"/>
      <c r="C8" s="3"/>
      <c r="D8" s="3"/>
      <c r="E8" s="3"/>
      <c r="F8" s="3"/>
      <c r="G8" s="3"/>
      <c r="H8" s="3"/>
      <c r="I8" s="81"/>
      <c r="J8" s="3"/>
      <c r="K8" s="3"/>
      <c r="L8" s="3"/>
      <c r="M8" s="3"/>
      <c r="N8" s="3"/>
      <c r="O8" s="3"/>
      <c r="P8" s="3"/>
      <c r="Q8" s="82"/>
      <c r="R8" s="81"/>
      <c r="S8" s="3"/>
      <c r="T8" s="3"/>
      <c r="U8" s="3"/>
      <c r="V8" s="3"/>
      <c r="W8" s="81"/>
      <c r="X8" s="81"/>
      <c r="Y8" s="81"/>
      <c r="Z8" s="81"/>
      <c r="AA8" s="81"/>
      <c r="AB8" s="3"/>
      <c r="AC8" s="3"/>
      <c r="AD8" s="3"/>
      <c r="AE8" s="3"/>
      <c r="AF8" s="3"/>
      <c r="AG8" s="3"/>
      <c r="AH8" s="3"/>
      <c r="AI8" s="83"/>
    </row>
    <row r="9" spans="2:35" ht="35.450000000000003" customHeight="1" x14ac:dyDescent="0.15">
      <c r="B9" s="809"/>
      <c r="C9" s="3"/>
      <c r="D9" s="3"/>
      <c r="E9" s="3"/>
      <c r="F9" s="3"/>
      <c r="G9" s="3"/>
      <c r="H9" s="3"/>
      <c r="I9" s="81"/>
      <c r="J9" s="3"/>
      <c r="K9" s="3"/>
      <c r="L9" s="3"/>
      <c r="M9" s="3"/>
      <c r="N9" s="3"/>
      <c r="O9" s="3"/>
      <c r="P9" s="3"/>
      <c r="Q9" s="82"/>
      <c r="R9" s="81"/>
      <c r="S9" s="3"/>
      <c r="T9" s="3"/>
      <c r="U9" s="3"/>
      <c r="V9" s="3"/>
      <c r="W9" s="81"/>
      <c r="X9" s="81"/>
      <c r="Y9" s="81"/>
      <c r="Z9" s="81"/>
      <c r="AA9" s="81"/>
      <c r="AB9" s="3"/>
      <c r="AC9" s="3"/>
      <c r="AD9" s="3"/>
      <c r="AE9" s="3"/>
      <c r="AF9" s="3"/>
      <c r="AG9" s="3"/>
      <c r="AH9" s="3"/>
      <c r="AI9" s="83"/>
    </row>
    <row r="10" spans="2:35" ht="35.450000000000003" customHeight="1" x14ac:dyDescent="0.15">
      <c r="B10" s="809"/>
      <c r="C10" s="3"/>
      <c r="D10" s="3"/>
      <c r="E10" s="3"/>
      <c r="F10" s="3"/>
      <c r="G10" s="3"/>
      <c r="H10" s="3"/>
      <c r="I10" s="81"/>
      <c r="J10" s="3"/>
      <c r="K10" s="3"/>
      <c r="L10" s="3"/>
      <c r="M10" s="3"/>
      <c r="N10" s="3"/>
      <c r="O10" s="3"/>
      <c r="P10" s="3"/>
      <c r="Q10" s="82"/>
      <c r="R10" s="81"/>
      <c r="S10" s="3"/>
      <c r="T10" s="3"/>
      <c r="U10" s="3"/>
      <c r="V10" s="3"/>
      <c r="W10" s="81"/>
      <c r="X10" s="81"/>
      <c r="Y10" s="81"/>
      <c r="Z10" s="81"/>
      <c r="AA10" s="81"/>
      <c r="AB10" s="3"/>
      <c r="AC10" s="3"/>
      <c r="AD10" s="3"/>
      <c r="AE10" s="3"/>
      <c r="AF10" s="3"/>
      <c r="AG10" s="3"/>
      <c r="AH10" s="3"/>
      <c r="AI10" s="83"/>
    </row>
    <row r="11" spans="2:35" ht="35.450000000000003" customHeight="1" x14ac:dyDescent="0.15">
      <c r="B11" s="809"/>
      <c r="C11" s="3"/>
      <c r="D11" s="3"/>
      <c r="E11" s="3"/>
      <c r="F11" s="3"/>
      <c r="G11" s="3"/>
      <c r="H11" s="3"/>
      <c r="I11" s="81"/>
      <c r="J11" s="3"/>
      <c r="K11" s="3"/>
      <c r="L11" s="3"/>
      <c r="M11" s="3"/>
      <c r="N11" s="3"/>
      <c r="O11" s="3"/>
      <c r="P11" s="3"/>
      <c r="Q11" s="81"/>
      <c r="R11" s="81"/>
      <c r="S11" s="3"/>
      <c r="T11" s="3"/>
      <c r="U11" s="3"/>
      <c r="V11" s="3"/>
      <c r="W11" s="81"/>
      <c r="X11" s="81"/>
      <c r="Y11" s="81"/>
      <c r="Z11" s="81"/>
      <c r="AA11" s="81"/>
      <c r="AB11" s="3"/>
      <c r="AC11" s="3"/>
      <c r="AD11" s="3"/>
      <c r="AE11" s="3"/>
      <c r="AF11" s="3"/>
      <c r="AG11" s="3"/>
      <c r="AH11" s="3"/>
      <c r="AI11" s="83"/>
    </row>
    <row r="12" spans="2:35" ht="35.450000000000003" customHeight="1" x14ac:dyDescent="0.15">
      <c r="B12" s="809"/>
      <c r="C12" s="3"/>
      <c r="D12" s="3"/>
      <c r="E12" s="3"/>
      <c r="F12" s="81"/>
      <c r="G12" s="81"/>
      <c r="H12" s="3"/>
      <c r="I12" s="3"/>
      <c r="J12" s="3"/>
      <c r="K12" s="3"/>
      <c r="L12" s="3"/>
      <c r="M12" s="3"/>
      <c r="N12" s="3"/>
      <c r="O12" s="3"/>
      <c r="P12" s="3"/>
      <c r="Q12" s="81"/>
      <c r="R12" s="3"/>
      <c r="S12" s="3"/>
      <c r="T12" s="3"/>
      <c r="U12" s="3"/>
      <c r="V12" s="3"/>
      <c r="W12" s="81"/>
      <c r="X12" s="81"/>
      <c r="Y12" s="81"/>
      <c r="Z12" s="81"/>
      <c r="AA12" s="81"/>
      <c r="AB12" s="3"/>
      <c r="AC12" s="3"/>
      <c r="AD12" s="3"/>
      <c r="AE12" s="3"/>
      <c r="AF12" s="3"/>
      <c r="AG12" s="3"/>
      <c r="AH12" s="3"/>
      <c r="AI12" s="83"/>
    </row>
    <row r="13" spans="2:35" ht="35.450000000000003" customHeight="1" x14ac:dyDescent="0.15">
      <c r="B13" s="809"/>
      <c r="C13" s="3"/>
      <c r="D13" s="3"/>
      <c r="E13" s="3"/>
      <c r="F13" s="81"/>
      <c r="G13" s="81"/>
      <c r="H13" s="81"/>
      <c r="I13" s="3"/>
      <c r="J13" s="3"/>
      <c r="K13" s="3"/>
      <c r="L13" s="3"/>
      <c r="M13" s="3"/>
      <c r="N13" s="3"/>
      <c r="O13" s="3"/>
      <c r="P13" s="3"/>
      <c r="Q13" s="81"/>
      <c r="R13" s="3"/>
      <c r="S13" s="3"/>
      <c r="T13" s="3"/>
      <c r="U13" s="3"/>
      <c r="V13" s="3"/>
      <c r="W13" s="81"/>
      <c r="X13" s="81"/>
      <c r="Y13" s="81"/>
      <c r="Z13" s="81"/>
      <c r="AA13" s="81"/>
      <c r="AB13" s="3"/>
      <c r="AC13" s="3"/>
      <c r="AD13" s="3"/>
      <c r="AE13" s="3"/>
      <c r="AF13" s="3"/>
      <c r="AG13" s="3"/>
      <c r="AH13" s="3"/>
      <c r="AI13" s="83"/>
    </row>
    <row r="14" spans="2:35" ht="35.450000000000003" customHeight="1" x14ac:dyDescent="0.15">
      <c r="B14" s="809"/>
      <c r="C14" s="81"/>
      <c r="D14" s="3"/>
      <c r="E14" s="3"/>
      <c r="F14" s="81"/>
      <c r="G14" s="81"/>
      <c r="H14" s="81"/>
      <c r="I14" s="3"/>
      <c r="J14" s="3"/>
      <c r="K14" s="3"/>
      <c r="L14" s="3"/>
      <c r="M14" s="3"/>
      <c r="N14" s="3"/>
      <c r="O14" s="3"/>
      <c r="P14" s="3"/>
      <c r="Q14" s="81"/>
      <c r="R14" s="81"/>
      <c r="S14" s="3"/>
      <c r="T14" s="3"/>
      <c r="U14" s="3"/>
      <c r="V14" s="3"/>
      <c r="W14" s="81"/>
      <c r="X14" s="81"/>
      <c r="Y14" s="81"/>
      <c r="Z14" s="81"/>
      <c r="AA14" s="81"/>
      <c r="AB14" s="3"/>
      <c r="AC14" s="3"/>
      <c r="AD14" s="3"/>
      <c r="AE14" s="3"/>
      <c r="AF14" s="3"/>
      <c r="AG14" s="3"/>
      <c r="AH14" s="3"/>
      <c r="AI14" s="83"/>
    </row>
    <row r="15" spans="2:35" ht="35.450000000000003" customHeight="1" x14ac:dyDescent="0.15">
      <c r="B15" s="809"/>
      <c r="C15" s="81"/>
      <c r="D15" s="3"/>
      <c r="E15" s="3"/>
      <c r="F15" s="81"/>
      <c r="G15" s="81"/>
      <c r="H15" s="81"/>
      <c r="I15" s="3"/>
      <c r="J15" s="3"/>
      <c r="K15" s="3"/>
      <c r="L15" s="3"/>
      <c r="M15" s="3"/>
      <c r="N15" s="3"/>
      <c r="O15" s="3"/>
      <c r="P15" s="3"/>
      <c r="Q15" s="81"/>
      <c r="R15" s="81"/>
      <c r="S15" s="3"/>
      <c r="T15" s="3"/>
      <c r="U15" s="3"/>
      <c r="V15" s="3"/>
      <c r="W15" s="81"/>
      <c r="X15" s="81"/>
      <c r="Y15" s="81"/>
      <c r="Z15" s="81"/>
      <c r="AA15" s="81"/>
      <c r="AB15" s="3"/>
      <c r="AC15" s="3"/>
      <c r="AD15" s="3"/>
      <c r="AE15" s="3"/>
      <c r="AF15" s="3"/>
      <c r="AG15" s="3"/>
      <c r="AH15" s="3"/>
      <c r="AI15" s="83"/>
    </row>
    <row r="16" spans="2:35" ht="35.450000000000003" customHeight="1" x14ac:dyDescent="0.15">
      <c r="B16" s="809"/>
      <c r="C16" s="81"/>
      <c r="D16" s="3"/>
      <c r="E16" s="3"/>
      <c r="F16" s="81"/>
      <c r="G16" s="81"/>
      <c r="H16" s="81"/>
      <c r="I16" s="3"/>
      <c r="J16" s="3"/>
      <c r="K16" s="3"/>
      <c r="L16" s="3"/>
      <c r="M16" s="3"/>
      <c r="N16" s="3"/>
      <c r="O16" s="3"/>
      <c r="P16" s="3"/>
      <c r="Q16" s="81"/>
      <c r="R16" s="81"/>
      <c r="S16" s="3"/>
      <c r="T16" s="3"/>
      <c r="U16" s="3"/>
      <c r="V16" s="3"/>
      <c r="W16" s="81"/>
      <c r="X16" s="81"/>
      <c r="Y16" s="81"/>
      <c r="Z16" s="81"/>
      <c r="AA16" s="81"/>
      <c r="AB16" s="3"/>
      <c r="AC16" s="3"/>
      <c r="AD16" s="3"/>
      <c r="AE16" s="3"/>
      <c r="AF16" s="3"/>
      <c r="AG16" s="3"/>
      <c r="AH16" s="3"/>
      <c r="AI16" s="83"/>
    </row>
    <row r="17" spans="2:35" ht="22.5" customHeight="1" x14ac:dyDescent="0.15">
      <c r="B17" s="809"/>
      <c r="C17" s="81"/>
      <c r="D17" s="3"/>
      <c r="E17" s="84"/>
      <c r="H17" s="85"/>
      <c r="I17" s="85"/>
      <c r="J17" s="85"/>
      <c r="K17" s="85"/>
      <c r="L17" s="85"/>
      <c r="M17" s="3"/>
      <c r="N17" s="3"/>
      <c r="O17" s="3"/>
      <c r="P17" s="3"/>
      <c r="Q17" s="81"/>
      <c r="R17" s="81"/>
      <c r="S17" s="3"/>
      <c r="T17" s="3"/>
      <c r="U17" s="3"/>
      <c r="V17" s="3"/>
      <c r="W17" s="81"/>
      <c r="X17" s="81"/>
      <c r="Y17" s="81"/>
      <c r="Z17" s="81"/>
      <c r="AA17" s="81"/>
      <c r="AI17" s="86"/>
    </row>
    <row r="18" spans="2:35" ht="71.25" customHeight="1" x14ac:dyDescent="0.15">
      <c r="B18" s="810"/>
      <c r="C18" s="87"/>
      <c r="D18" s="88"/>
      <c r="E18" s="89"/>
      <c r="F18" s="90"/>
      <c r="G18" s="90"/>
      <c r="H18" s="88"/>
      <c r="I18" s="88"/>
      <c r="J18" s="88"/>
      <c r="K18" s="88"/>
      <c r="L18" s="88"/>
      <c r="M18" s="88"/>
      <c r="N18" s="88"/>
      <c r="O18" s="88"/>
      <c r="P18" s="88"/>
      <c r="Q18" s="88"/>
      <c r="R18" s="88"/>
      <c r="S18" s="91"/>
      <c r="T18" s="91"/>
      <c r="U18" s="91"/>
      <c r="V18" s="814" t="s">
        <v>285</v>
      </c>
      <c r="W18" s="814"/>
      <c r="X18" s="814"/>
      <c r="Y18" s="814"/>
      <c r="Z18" s="814"/>
      <c r="AA18" s="814"/>
      <c r="AB18" s="814"/>
      <c r="AC18" s="814"/>
      <c r="AD18" s="814"/>
      <c r="AE18" s="814"/>
      <c r="AF18" s="814"/>
      <c r="AG18" s="814"/>
      <c r="AH18" s="814"/>
      <c r="AI18" s="815"/>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6421F-62C3-4E00-BE4F-983088EBE89E}">
  <sheetPr>
    <pageSetUpPr fitToPage="1"/>
  </sheetPr>
  <dimension ref="B2:AI19"/>
  <sheetViews>
    <sheetView showGridLines="0" showZeros="0" view="pageBreakPreview" zoomScaleNormal="85" zoomScaleSheetLayoutView="100" workbookViewId="0">
      <selection activeCell="E5" sqref="E5:I5"/>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5" t="s">
        <v>282</v>
      </c>
      <c r="C3" s="465"/>
      <c r="D3" s="465"/>
      <c r="E3" s="816"/>
      <c r="F3" s="816"/>
      <c r="G3" s="816"/>
      <c r="H3" s="816"/>
      <c r="I3" s="816"/>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row>
    <row r="4" spans="2:35" ht="20.100000000000001" customHeight="1" x14ac:dyDescent="0.15">
      <c r="B4" s="817" t="s">
        <v>2</v>
      </c>
      <c r="C4" s="818"/>
      <c r="D4" s="819"/>
      <c r="E4" s="820" t="s">
        <v>665</v>
      </c>
      <c r="F4" s="821"/>
      <c r="G4" s="821"/>
      <c r="H4" s="821"/>
      <c r="I4" s="822"/>
      <c r="J4" s="823" t="s">
        <v>3</v>
      </c>
      <c r="K4" s="824"/>
      <c r="L4" s="825"/>
      <c r="M4" s="826" t="s">
        <v>520</v>
      </c>
      <c r="N4" s="827"/>
      <c r="O4" s="827"/>
      <c r="P4" s="827"/>
      <c r="Q4" s="827"/>
      <c r="R4" s="828"/>
      <c r="S4" s="746" t="s">
        <v>238</v>
      </c>
      <c r="T4" s="747"/>
      <c r="U4" s="747"/>
      <c r="V4" s="748"/>
      <c r="W4" s="829" t="s">
        <v>517</v>
      </c>
      <c r="X4" s="830"/>
      <c r="Y4" s="830"/>
      <c r="Z4" s="830"/>
      <c r="AA4" s="830"/>
      <c r="AB4" s="831"/>
      <c r="AC4" s="452" t="s">
        <v>192</v>
      </c>
      <c r="AD4" s="453"/>
      <c r="AE4" s="454"/>
      <c r="AF4" s="832">
        <v>45945</v>
      </c>
      <c r="AG4" s="833"/>
      <c r="AH4" s="833"/>
      <c r="AI4" s="834"/>
    </row>
    <row r="5" spans="2:35" ht="20.100000000000001" customHeight="1" x14ac:dyDescent="0.15">
      <c r="B5" s="838" t="s">
        <v>109</v>
      </c>
      <c r="C5" s="839"/>
      <c r="D5" s="840"/>
      <c r="E5" s="841" t="s">
        <v>519</v>
      </c>
      <c r="F5" s="842"/>
      <c r="G5" s="842"/>
      <c r="H5" s="842"/>
      <c r="I5" s="843"/>
      <c r="J5" s="844" t="s">
        <v>110</v>
      </c>
      <c r="K5" s="845"/>
      <c r="L5" s="846"/>
      <c r="M5" s="826" t="s">
        <v>521</v>
      </c>
      <c r="N5" s="827"/>
      <c r="O5" s="827"/>
      <c r="P5" s="827"/>
      <c r="Q5" s="827"/>
      <c r="R5" s="828"/>
      <c r="S5" s="749"/>
      <c r="T5" s="750"/>
      <c r="U5" s="750"/>
      <c r="V5" s="751"/>
      <c r="W5" s="805" t="s">
        <v>518</v>
      </c>
      <c r="X5" s="806"/>
      <c r="Y5" s="806"/>
      <c r="Z5" s="806"/>
      <c r="AA5" s="806"/>
      <c r="AB5" s="807"/>
      <c r="AC5" s="455"/>
      <c r="AD5" s="456"/>
      <c r="AE5" s="457"/>
      <c r="AF5" s="835"/>
      <c r="AG5" s="836"/>
      <c r="AH5" s="836"/>
      <c r="AI5" s="837"/>
    </row>
    <row r="6" spans="2:35" ht="26.25" customHeight="1" x14ac:dyDescent="0.2">
      <c r="B6" s="808" t="s">
        <v>283</v>
      </c>
      <c r="C6" s="811" t="s">
        <v>284</v>
      </c>
      <c r="D6" s="812"/>
      <c r="E6" s="812"/>
      <c r="F6" s="812"/>
      <c r="G6" s="812"/>
      <c r="H6" s="812"/>
      <c r="I6" s="812"/>
      <c r="J6" s="812"/>
      <c r="K6" s="812"/>
      <c r="L6" s="812"/>
      <c r="M6" s="812"/>
      <c r="N6" s="812"/>
      <c r="O6" s="812"/>
      <c r="P6" s="812"/>
      <c r="Q6" s="812"/>
      <c r="R6" s="812"/>
      <c r="S6" s="812"/>
      <c r="T6" s="812"/>
      <c r="U6" s="812"/>
      <c r="V6" s="812"/>
      <c r="W6" s="812"/>
      <c r="X6" s="812"/>
      <c r="Y6" s="812"/>
      <c r="Z6" s="812"/>
      <c r="AA6" s="812"/>
      <c r="AB6" s="812"/>
      <c r="AC6" s="812"/>
      <c r="AD6" s="812"/>
      <c r="AE6" s="812"/>
      <c r="AF6" s="812"/>
      <c r="AG6" s="812"/>
      <c r="AH6" s="812"/>
      <c r="AI6" s="813"/>
    </row>
    <row r="7" spans="2:35" ht="35.450000000000003" customHeight="1" x14ac:dyDescent="0.15">
      <c r="B7" s="809"/>
      <c r="C7" s="3"/>
      <c r="D7" s="3"/>
      <c r="E7" s="3"/>
      <c r="F7" s="3"/>
      <c r="G7" s="3"/>
      <c r="H7" s="3"/>
      <c r="I7" s="81"/>
      <c r="J7" s="3"/>
      <c r="K7" s="3"/>
      <c r="L7" s="3"/>
      <c r="M7" s="3"/>
      <c r="N7" s="3"/>
      <c r="O7" s="3"/>
      <c r="P7" s="3"/>
      <c r="Q7" s="82"/>
      <c r="R7" s="81"/>
      <c r="S7" s="3"/>
      <c r="T7" s="3"/>
      <c r="U7" s="3"/>
      <c r="V7" s="3"/>
      <c r="W7" s="81"/>
      <c r="X7" s="81"/>
      <c r="Y7" s="81"/>
      <c r="Z7" s="81"/>
      <c r="AA7" s="81"/>
      <c r="AB7" s="3"/>
      <c r="AC7" s="3"/>
      <c r="AD7" s="3"/>
      <c r="AE7" s="3"/>
      <c r="AF7" s="3"/>
      <c r="AG7" s="3"/>
      <c r="AH7" s="3"/>
      <c r="AI7" s="83"/>
    </row>
    <row r="8" spans="2:35" ht="35.450000000000003" customHeight="1" x14ac:dyDescent="0.15">
      <c r="B8" s="809"/>
      <c r="C8" s="3"/>
      <c r="D8" s="3"/>
      <c r="E8" s="3"/>
      <c r="F8" s="3"/>
      <c r="G8" s="3"/>
      <c r="H8" s="3"/>
      <c r="I8" s="81"/>
      <c r="J8" s="3"/>
      <c r="K8" s="3"/>
      <c r="L8" s="3"/>
      <c r="M8" s="3"/>
      <c r="N8" s="3"/>
      <c r="O8" s="3"/>
      <c r="P8" s="3"/>
      <c r="Q8" s="82"/>
      <c r="R8" s="81"/>
      <c r="S8" s="3"/>
      <c r="T8" s="3"/>
      <c r="U8" s="3"/>
      <c r="V8" s="3"/>
      <c r="W8" s="81"/>
      <c r="X8" s="81"/>
      <c r="Y8" s="81"/>
      <c r="Z8" s="81"/>
      <c r="AA8" s="81"/>
      <c r="AB8" s="3"/>
      <c r="AC8" s="3"/>
      <c r="AD8" s="3"/>
      <c r="AE8" s="3"/>
      <c r="AF8" s="3"/>
      <c r="AG8" s="3"/>
      <c r="AH8" s="3"/>
      <c r="AI8" s="83"/>
    </row>
    <row r="9" spans="2:35" ht="35.450000000000003" customHeight="1" x14ac:dyDescent="0.15">
      <c r="B9" s="809"/>
      <c r="C9" s="3"/>
      <c r="D9" s="3"/>
      <c r="E9" s="3"/>
      <c r="F9" s="3"/>
      <c r="G9" s="3"/>
      <c r="H9" s="3"/>
      <c r="I9" s="81"/>
      <c r="J9" s="3"/>
      <c r="K9" s="3"/>
      <c r="L9" s="3"/>
      <c r="M9" s="3"/>
      <c r="N9" s="3"/>
      <c r="O9" s="3"/>
      <c r="P9" s="3"/>
      <c r="Q9" s="82"/>
      <c r="R9" s="81"/>
      <c r="S9" s="3"/>
      <c r="T9" s="3"/>
      <c r="U9" s="3"/>
      <c r="V9" s="3"/>
      <c r="W9" s="81"/>
      <c r="X9" s="81"/>
      <c r="Y9" s="81"/>
      <c r="Z9" s="81"/>
      <c r="AA9" s="81"/>
      <c r="AB9" s="3"/>
      <c r="AC9" s="3"/>
      <c r="AD9" s="3"/>
      <c r="AE9" s="3"/>
      <c r="AF9" s="3"/>
      <c r="AG9" s="3"/>
      <c r="AH9" s="3"/>
      <c r="AI9" s="83"/>
    </row>
    <row r="10" spans="2:35" ht="35.450000000000003" customHeight="1" x14ac:dyDescent="0.15">
      <c r="B10" s="809"/>
      <c r="C10" s="3"/>
      <c r="D10" s="3"/>
      <c r="E10" s="3"/>
      <c r="F10" s="3"/>
      <c r="G10" s="3"/>
      <c r="H10" s="3"/>
      <c r="I10" s="81"/>
      <c r="J10" s="3"/>
      <c r="K10" s="3"/>
      <c r="L10" s="3"/>
      <c r="M10" s="3"/>
      <c r="N10" s="3"/>
      <c r="O10" s="3"/>
      <c r="P10" s="3"/>
      <c r="Q10" s="82"/>
      <c r="R10" s="81"/>
      <c r="S10" s="3"/>
      <c r="T10" s="3"/>
      <c r="U10" s="3"/>
      <c r="V10" s="3"/>
      <c r="W10" s="81"/>
      <c r="X10" s="81"/>
      <c r="Y10" s="81"/>
      <c r="Z10" s="81"/>
      <c r="AA10" s="81"/>
      <c r="AB10" s="3"/>
      <c r="AC10" s="3"/>
      <c r="AD10" s="3"/>
      <c r="AE10" s="3"/>
      <c r="AF10" s="3"/>
      <c r="AG10" s="3"/>
      <c r="AH10" s="3"/>
      <c r="AI10" s="83"/>
    </row>
    <row r="11" spans="2:35" ht="35.450000000000003" customHeight="1" x14ac:dyDescent="0.15">
      <c r="B11" s="809"/>
      <c r="C11" s="3"/>
      <c r="D11" s="3"/>
      <c r="E11" s="3"/>
      <c r="F11" s="3"/>
      <c r="G11" s="3"/>
      <c r="H11" s="3"/>
      <c r="I11" s="81"/>
      <c r="J11" s="3"/>
      <c r="K11" s="3"/>
      <c r="L11" s="3"/>
      <c r="M11" s="3"/>
      <c r="N11" s="3"/>
      <c r="O11" s="3"/>
      <c r="P11" s="3"/>
      <c r="Q11" s="81"/>
      <c r="R11" s="81"/>
      <c r="S11" s="3"/>
      <c r="T11" s="3"/>
      <c r="U11" s="3"/>
      <c r="V11" s="3"/>
      <c r="W11" s="81"/>
      <c r="X11" s="81"/>
      <c r="Y11" s="81"/>
      <c r="Z11" s="81"/>
      <c r="AA11" s="81"/>
      <c r="AB11" s="3"/>
      <c r="AC11" s="3"/>
      <c r="AD11" s="3"/>
      <c r="AE11" s="3"/>
      <c r="AF11" s="3"/>
      <c r="AG11" s="3"/>
      <c r="AH11" s="3"/>
      <c r="AI11" s="83"/>
    </row>
    <row r="12" spans="2:35" ht="35.450000000000003" customHeight="1" x14ac:dyDescent="0.15">
      <c r="B12" s="809"/>
      <c r="C12" s="3"/>
      <c r="D12" s="3"/>
      <c r="E12" s="3"/>
      <c r="F12" s="81"/>
      <c r="G12" s="81"/>
      <c r="H12" s="3"/>
      <c r="I12" s="3"/>
      <c r="J12" s="3"/>
      <c r="K12" s="3"/>
      <c r="L12" s="3"/>
      <c r="M12" s="3"/>
      <c r="N12" s="3"/>
      <c r="O12" s="3"/>
      <c r="P12" s="3"/>
      <c r="Q12" s="81"/>
      <c r="R12" s="3"/>
      <c r="S12" s="3"/>
      <c r="T12" s="3"/>
      <c r="U12" s="3"/>
      <c r="V12" s="3"/>
      <c r="W12" s="81"/>
      <c r="X12" s="81"/>
      <c r="Y12" s="81"/>
      <c r="Z12" s="81"/>
      <c r="AA12" s="81"/>
      <c r="AB12" s="3"/>
      <c r="AC12" s="3"/>
      <c r="AD12" s="3"/>
      <c r="AE12" s="3"/>
      <c r="AF12" s="3"/>
      <c r="AG12" s="3"/>
      <c r="AH12" s="3"/>
      <c r="AI12" s="83"/>
    </row>
    <row r="13" spans="2:35" ht="35.450000000000003" customHeight="1" x14ac:dyDescent="0.15">
      <c r="B13" s="809"/>
      <c r="C13" s="3"/>
      <c r="D13" s="3"/>
      <c r="E13" s="3"/>
      <c r="F13" s="81"/>
      <c r="G13" s="81"/>
      <c r="H13" s="81"/>
      <c r="I13" s="3"/>
      <c r="J13" s="3"/>
      <c r="K13" s="3"/>
      <c r="L13" s="3"/>
      <c r="M13" s="3"/>
      <c r="N13" s="3"/>
      <c r="O13" s="3"/>
      <c r="P13" s="3"/>
      <c r="Q13" s="81"/>
      <c r="R13" s="3"/>
      <c r="S13" s="3"/>
      <c r="T13" s="3"/>
      <c r="U13" s="3"/>
      <c r="V13" s="3"/>
      <c r="W13" s="81"/>
      <c r="X13" s="81"/>
      <c r="Y13" s="81"/>
      <c r="Z13" s="81"/>
      <c r="AA13" s="81"/>
      <c r="AB13" s="3"/>
      <c r="AC13" s="3"/>
      <c r="AD13" s="3"/>
      <c r="AE13" s="3"/>
      <c r="AF13" s="3"/>
      <c r="AG13" s="3"/>
      <c r="AH13" s="3"/>
      <c r="AI13" s="83"/>
    </row>
    <row r="14" spans="2:35" ht="35.450000000000003" customHeight="1" x14ac:dyDescent="0.15">
      <c r="B14" s="809"/>
      <c r="C14" s="81"/>
      <c r="D14" s="3"/>
      <c r="E14" s="3"/>
      <c r="F14" s="81"/>
      <c r="G14" s="81"/>
      <c r="H14" s="81"/>
      <c r="I14" s="3"/>
      <c r="J14" s="3"/>
      <c r="K14" s="3"/>
      <c r="L14" s="3"/>
      <c r="M14" s="3"/>
      <c r="N14" s="3"/>
      <c r="O14" s="3"/>
      <c r="P14" s="3"/>
      <c r="Q14" s="81"/>
      <c r="R14" s="81"/>
      <c r="S14" s="3"/>
      <c r="T14" s="3"/>
      <c r="U14" s="3"/>
      <c r="V14" s="3"/>
      <c r="W14" s="81"/>
      <c r="X14" s="81"/>
      <c r="Y14" s="81"/>
      <c r="Z14" s="81"/>
      <c r="AA14" s="81"/>
      <c r="AB14" s="3"/>
      <c r="AC14" s="3"/>
      <c r="AD14" s="3"/>
      <c r="AE14" s="3"/>
      <c r="AF14" s="3"/>
      <c r="AG14" s="3"/>
      <c r="AH14" s="3"/>
      <c r="AI14" s="83"/>
    </row>
    <row r="15" spans="2:35" ht="35.450000000000003" customHeight="1" x14ac:dyDescent="0.15">
      <c r="B15" s="809"/>
      <c r="C15" s="81"/>
      <c r="D15" s="3"/>
      <c r="E15" s="3"/>
      <c r="F15" s="81"/>
      <c r="G15" s="81"/>
      <c r="H15" s="81"/>
      <c r="I15" s="3"/>
      <c r="J15" s="3"/>
      <c r="K15" s="3"/>
      <c r="L15" s="3"/>
      <c r="M15" s="3"/>
      <c r="N15" s="3"/>
      <c r="O15" s="3"/>
      <c r="P15" s="3"/>
      <c r="Q15" s="81"/>
      <c r="R15" s="81"/>
      <c r="S15" s="3"/>
      <c r="T15" s="3"/>
      <c r="U15" s="3"/>
      <c r="V15" s="3"/>
      <c r="W15" s="81"/>
      <c r="X15" s="81"/>
      <c r="Y15" s="81"/>
      <c r="Z15" s="81"/>
      <c r="AA15" s="81"/>
      <c r="AB15" s="3"/>
      <c r="AC15" s="3"/>
      <c r="AD15" s="3"/>
      <c r="AE15" s="3"/>
      <c r="AF15" s="3"/>
      <c r="AG15" s="3"/>
      <c r="AH15" s="3"/>
      <c r="AI15" s="83"/>
    </row>
    <row r="16" spans="2:35" ht="35.450000000000003" customHeight="1" x14ac:dyDescent="0.15">
      <c r="B16" s="809"/>
      <c r="C16" s="81"/>
      <c r="D16" s="3"/>
      <c r="E16" s="3"/>
      <c r="F16" s="81"/>
      <c r="G16" s="81"/>
      <c r="H16" s="81"/>
      <c r="I16" s="3"/>
      <c r="J16" s="3"/>
      <c r="K16" s="3"/>
      <c r="L16" s="3"/>
      <c r="M16" s="3"/>
      <c r="N16" s="3"/>
      <c r="O16" s="3"/>
      <c r="P16" s="3"/>
      <c r="Q16" s="81"/>
      <c r="R16" s="81"/>
      <c r="S16" s="3"/>
      <c r="T16" s="3"/>
      <c r="U16" s="3"/>
      <c r="V16" s="3"/>
      <c r="W16" s="81"/>
      <c r="X16" s="81"/>
      <c r="Y16" s="81"/>
      <c r="Z16" s="81"/>
      <c r="AA16" s="81"/>
      <c r="AB16" s="3"/>
      <c r="AC16" s="3"/>
      <c r="AD16" s="3"/>
      <c r="AE16" s="3"/>
      <c r="AF16" s="3"/>
      <c r="AG16" s="3"/>
      <c r="AH16" s="3"/>
      <c r="AI16" s="83"/>
    </row>
    <row r="17" spans="2:35" ht="22.5" customHeight="1" x14ac:dyDescent="0.15">
      <c r="B17" s="809"/>
      <c r="C17" s="81"/>
      <c r="D17" s="3"/>
      <c r="E17" s="84"/>
      <c r="H17" s="85"/>
      <c r="I17" s="85"/>
      <c r="J17" s="85"/>
      <c r="K17" s="85"/>
      <c r="L17" s="85"/>
      <c r="M17" s="3"/>
      <c r="N17" s="3"/>
      <c r="O17" s="3"/>
      <c r="P17" s="3"/>
      <c r="Q17" s="81"/>
      <c r="R17" s="81"/>
      <c r="S17" s="3"/>
      <c r="T17" s="3"/>
      <c r="U17" s="3"/>
      <c r="V17" s="3"/>
      <c r="W17" s="81"/>
      <c r="X17" s="81"/>
      <c r="Y17" s="81"/>
      <c r="Z17" s="81"/>
      <c r="AA17" s="81"/>
      <c r="AI17" s="86"/>
    </row>
    <row r="18" spans="2:35" ht="71.25" customHeight="1" x14ac:dyDescent="0.15">
      <c r="B18" s="810"/>
      <c r="C18" s="87"/>
      <c r="D18" s="88"/>
      <c r="E18" s="89"/>
      <c r="F18" s="90"/>
      <c r="G18" s="90"/>
      <c r="H18" s="88"/>
      <c r="I18" s="88"/>
      <c r="J18" s="88"/>
      <c r="K18" s="88"/>
      <c r="L18" s="88"/>
      <c r="M18" s="88"/>
      <c r="N18" s="88"/>
      <c r="O18" s="88"/>
      <c r="P18" s="88"/>
      <c r="Q18" s="88"/>
      <c r="R18" s="88"/>
      <c r="S18" s="91"/>
      <c r="T18" s="91"/>
      <c r="U18" s="91"/>
      <c r="V18" s="814" t="s">
        <v>285</v>
      </c>
      <c r="W18" s="814"/>
      <c r="X18" s="814"/>
      <c r="Y18" s="814"/>
      <c r="Z18" s="814"/>
      <c r="AA18" s="814"/>
      <c r="AB18" s="814"/>
      <c r="AC18" s="814"/>
      <c r="AD18" s="814"/>
      <c r="AE18" s="814"/>
      <c r="AF18" s="814"/>
      <c r="AG18" s="814"/>
      <c r="AH18" s="814"/>
      <c r="AI18" s="815"/>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8CBC1-A1F4-4003-B861-E37196F1764A}">
  <sheetPr>
    <pageSetUpPr fitToPage="1"/>
  </sheetPr>
  <dimension ref="B2:AI19"/>
  <sheetViews>
    <sheetView showGridLines="0" showZeros="0" view="pageBreakPreview" zoomScaleNormal="85" zoomScaleSheetLayoutView="100" workbookViewId="0">
      <selection activeCell="E5" sqref="E5:I5"/>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5" t="s">
        <v>286</v>
      </c>
      <c r="C3" s="465"/>
      <c r="D3" s="465"/>
      <c r="E3" s="816"/>
      <c r="F3" s="816"/>
      <c r="G3" s="816"/>
      <c r="H3" s="816"/>
      <c r="I3" s="816"/>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row>
    <row r="4" spans="2:35" ht="20.100000000000001" customHeight="1" x14ac:dyDescent="0.15">
      <c r="B4" s="817" t="s">
        <v>2</v>
      </c>
      <c r="C4" s="818"/>
      <c r="D4" s="819"/>
      <c r="E4" s="820" t="s">
        <v>665</v>
      </c>
      <c r="F4" s="821"/>
      <c r="G4" s="821"/>
      <c r="H4" s="821"/>
      <c r="I4" s="822"/>
      <c r="J4" s="823" t="s">
        <v>3</v>
      </c>
      <c r="K4" s="824"/>
      <c r="L4" s="825"/>
      <c r="M4" s="826" t="s">
        <v>520</v>
      </c>
      <c r="N4" s="827"/>
      <c r="O4" s="827"/>
      <c r="P4" s="827"/>
      <c r="Q4" s="827"/>
      <c r="R4" s="828"/>
      <c r="S4" s="452" t="s">
        <v>238</v>
      </c>
      <c r="T4" s="453"/>
      <c r="U4" s="453"/>
      <c r="V4" s="454"/>
      <c r="W4" s="829" t="s">
        <v>517</v>
      </c>
      <c r="X4" s="830"/>
      <c r="Y4" s="830"/>
      <c r="Z4" s="830"/>
      <c r="AA4" s="830"/>
      <c r="AB4" s="831"/>
      <c r="AC4" s="452" t="s">
        <v>192</v>
      </c>
      <c r="AD4" s="453"/>
      <c r="AE4" s="454"/>
      <c r="AF4" s="832">
        <v>45945</v>
      </c>
      <c r="AG4" s="833"/>
      <c r="AH4" s="833"/>
      <c r="AI4" s="834"/>
    </row>
    <row r="5" spans="2:35" ht="20.100000000000001" customHeight="1" x14ac:dyDescent="0.15">
      <c r="B5" s="838" t="s">
        <v>109</v>
      </c>
      <c r="C5" s="839"/>
      <c r="D5" s="840"/>
      <c r="E5" s="841" t="s">
        <v>519</v>
      </c>
      <c r="F5" s="842"/>
      <c r="G5" s="842"/>
      <c r="H5" s="842"/>
      <c r="I5" s="843"/>
      <c r="J5" s="844" t="s">
        <v>110</v>
      </c>
      <c r="K5" s="845"/>
      <c r="L5" s="846"/>
      <c r="M5" s="826" t="s">
        <v>521</v>
      </c>
      <c r="N5" s="827"/>
      <c r="O5" s="827"/>
      <c r="P5" s="827"/>
      <c r="Q5" s="827"/>
      <c r="R5" s="828"/>
      <c r="S5" s="455"/>
      <c r="T5" s="456"/>
      <c r="U5" s="456"/>
      <c r="V5" s="457"/>
      <c r="W5" s="805" t="s">
        <v>518</v>
      </c>
      <c r="X5" s="806"/>
      <c r="Y5" s="806"/>
      <c r="Z5" s="806"/>
      <c r="AA5" s="806"/>
      <c r="AB5" s="807"/>
      <c r="AC5" s="455"/>
      <c r="AD5" s="456"/>
      <c r="AE5" s="457"/>
      <c r="AF5" s="835"/>
      <c r="AG5" s="836"/>
      <c r="AH5" s="836"/>
      <c r="AI5" s="837"/>
    </row>
    <row r="6" spans="2:35" ht="26.25" customHeight="1" x14ac:dyDescent="0.2">
      <c r="B6" s="809" t="s">
        <v>283</v>
      </c>
      <c r="C6" s="847" t="s">
        <v>284</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450000000000003" customHeight="1" x14ac:dyDescent="0.15">
      <c r="B7" s="809"/>
      <c r="C7" s="3"/>
      <c r="D7" s="3"/>
      <c r="E7" s="3"/>
      <c r="F7" s="3"/>
      <c r="G7" s="3"/>
      <c r="H7" s="3"/>
      <c r="I7" s="81"/>
      <c r="J7" s="3"/>
      <c r="K7" s="3"/>
      <c r="L7" s="3"/>
      <c r="M7" s="3"/>
      <c r="N7" s="3"/>
      <c r="O7" s="3"/>
      <c r="P7" s="3"/>
      <c r="Q7" s="82"/>
      <c r="R7" s="81"/>
      <c r="S7" s="3"/>
      <c r="T7" s="3"/>
      <c r="U7" s="3"/>
      <c r="V7" s="3"/>
      <c r="W7" s="81"/>
      <c r="X7" s="81"/>
      <c r="Y7" s="81"/>
      <c r="Z7" s="81"/>
      <c r="AA7" s="81"/>
      <c r="AB7" s="3"/>
      <c r="AC7" s="3"/>
      <c r="AD7" s="3"/>
      <c r="AE7" s="3"/>
      <c r="AF7" s="3"/>
      <c r="AG7" s="3"/>
      <c r="AH7" s="3"/>
      <c r="AI7" s="83"/>
    </row>
    <row r="8" spans="2:35" ht="35.450000000000003" customHeight="1" x14ac:dyDescent="0.15">
      <c r="B8" s="809"/>
      <c r="C8" s="3"/>
      <c r="D8" s="3"/>
      <c r="E8" s="3"/>
      <c r="F8" s="3"/>
      <c r="G8" s="3"/>
      <c r="H8" s="3"/>
      <c r="I8" s="81"/>
      <c r="J8" s="3"/>
      <c r="K8" s="3"/>
      <c r="L8" s="3"/>
      <c r="M8" s="3"/>
      <c r="N8" s="3"/>
      <c r="O8" s="3"/>
      <c r="P8" s="3"/>
      <c r="Q8" s="82"/>
      <c r="R8" s="81"/>
      <c r="S8" s="3"/>
      <c r="T8" s="3"/>
      <c r="U8" s="3"/>
      <c r="V8" s="3"/>
      <c r="W8" s="81"/>
      <c r="X8" s="81"/>
      <c r="Y8" s="81"/>
      <c r="Z8" s="81"/>
      <c r="AA8" s="81"/>
      <c r="AB8" s="3"/>
      <c r="AC8" s="3"/>
      <c r="AD8" s="3"/>
      <c r="AE8" s="3"/>
      <c r="AF8" s="3"/>
      <c r="AG8" s="3"/>
      <c r="AH8" s="3"/>
      <c r="AI8" s="83"/>
    </row>
    <row r="9" spans="2:35" ht="35.450000000000003" customHeight="1" x14ac:dyDescent="0.15">
      <c r="B9" s="809"/>
      <c r="C9" s="3"/>
      <c r="D9" s="3"/>
      <c r="E9" s="3"/>
      <c r="F9" s="3"/>
      <c r="G9" s="3"/>
      <c r="H9" s="3"/>
      <c r="I9" s="81"/>
      <c r="J9" s="3"/>
      <c r="K9" s="3"/>
      <c r="L9" s="3"/>
      <c r="M9" s="3"/>
      <c r="N9" s="3"/>
      <c r="O9" s="3"/>
      <c r="P9" s="3"/>
      <c r="Q9" s="82"/>
      <c r="R9" s="81"/>
      <c r="S9" s="3"/>
      <c r="T9" s="3"/>
      <c r="U9" s="3"/>
      <c r="V9" s="3"/>
      <c r="W9" s="81"/>
      <c r="X9" s="81"/>
      <c r="Y9" s="81"/>
      <c r="Z9" s="81"/>
      <c r="AA9" s="81"/>
      <c r="AB9" s="3"/>
      <c r="AC9" s="3"/>
      <c r="AD9" s="3"/>
      <c r="AE9" s="3"/>
      <c r="AF9" s="3"/>
      <c r="AG9" s="3"/>
      <c r="AH9" s="3"/>
      <c r="AI9" s="83"/>
    </row>
    <row r="10" spans="2:35" ht="35.450000000000003" customHeight="1" x14ac:dyDescent="0.15">
      <c r="B10" s="809"/>
      <c r="C10" s="3"/>
      <c r="D10" s="3"/>
      <c r="E10" s="3"/>
      <c r="F10" s="3"/>
      <c r="G10" s="3"/>
      <c r="H10" s="3"/>
      <c r="I10" s="81"/>
      <c r="J10" s="3"/>
      <c r="K10" s="3"/>
      <c r="L10" s="3"/>
      <c r="M10" s="3"/>
      <c r="N10" s="3"/>
      <c r="O10" s="3"/>
      <c r="P10" s="3"/>
      <c r="Q10" s="82"/>
      <c r="R10" s="81"/>
      <c r="S10" s="3"/>
      <c r="T10" s="3"/>
      <c r="U10" s="3"/>
      <c r="V10" s="3"/>
      <c r="W10" s="81"/>
      <c r="X10" s="81"/>
      <c r="Y10" s="81"/>
      <c r="Z10" s="81"/>
      <c r="AA10" s="81"/>
      <c r="AB10" s="3"/>
      <c r="AC10" s="3"/>
      <c r="AD10" s="3"/>
      <c r="AE10" s="3"/>
      <c r="AF10" s="3"/>
      <c r="AG10" s="3"/>
      <c r="AH10" s="3"/>
      <c r="AI10" s="83"/>
    </row>
    <row r="11" spans="2:35" ht="35.450000000000003" customHeight="1" x14ac:dyDescent="0.15">
      <c r="B11" s="809"/>
      <c r="C11" s="3"/>
      <c r="D11" s="3"/>
      <c r="E11" s="3"/>
      <c r="F11" s="3"/>
      <c r="G11" s="3"/>
      <c r="H11" s="3"/>
      <c r="I11" s="81"/>
      <c r="J11" s="3"/>
      <c r="K11" s="3"/>
      <c r="L11" s="3"/>
      <c r="M11" s="3"/>
      <c r="N11" s="3"/>
      <c r="O11" s="3"/>
      <c r="P11" s="3"/>
      <c r="Q11" s="81"/>
      <c r="R11" s="81"/>
      <c r="S11" s="3"/>
      <c r="T11" s="3"/>
      <c r="U11" s="3"/>
      <c r="V11" s="3"/>
      <c r="W11" s="81"/>
      <c r="X11" s="81"/>
      <c r="Y11" s="81"/>
      <c r="Z11" s="81"/>
      <c r="AA11" s="81"/>
      <c r="AB11" s="3"/>
      <c r="AC11" s="3"/>
      <c r="AD11" s="3"/>
      <c r="AE11" s="3"/>
      <c r="AF11" s="3"/>
      <c r="AG11" s="3"/>
      <c r="AH11" s="3"/>
      <c r="AI11" s="83"/>
    </row>
    <row r="12" spans="2:35" ht="35.450000000000003" customHeight="1" x14ac:dyDescent="0.15">
      <c r="B12" s="809"/>
      <c r="C12" s="3"/>
      <c r="D12" s="3"/>
      <c r="E12" s="3"/>
      <c r="F12" s="81"/>
      <c r="G12" s="81"/>
      <c r="H12" s="3"/>
      <c r="I12" s="3"/>
      <c r="J12" s="3"/>
      <c r="K12" s="3"/>
      <c r="L12" s="3"/>
      <c r="M12" s="3"/>
      <c r="N12" s="3"/>
      <c r="O12" s="3"/>
      <c r="P12" s="3"/>
      <c r="Q12" s="81"/>
      <c r="R12" s="3"/>
      <c r="S12" s="3"/>
      <c r="T12" s="3"/>
      <c r="U12" s="3"/>
      <c r="V12" s="3"/>
      <c r="W12" s="81"/>
      <c r="X12" s="81"/>
      <c r="Y12" s="81"/>
      <c r="Z12" s="81"/>
      <c r="AA12" s="81"/>
      <c r="AB12" s="3"/>
      <c r="AC12" s="3"/>
      <c r="AD12" s="3"/>
      <c r="AE12" s="3"/>
      <c r="AF12" s="3"/>
      <c r="AG12" s="3"/>
      <c r="AH12" s="3"/>
      <c r="AI12" s="83"/>
    </row>
    <row r="13" spans="2:35" ht="35.450000000000003" customHeight="1" x14ac:dyDescent="0.15">
      <c r="B13" s="809"/>
      <c r="C13" s="3"/>
      <c r="D13" s="3"/>
      <c r="E13" s="3"/>
      <c r="F13" s="81"/>
      <c r="G13" s="81"/>
      <c r="H13" s="81"/>
      <c r="I13" s="3"/>
      <c r="J13" s="3"/>
      <c r="K13" s="3"/>
      <c r="L13" s="3"/>
      <c r="M13" s="3"/>
      <c r="N13" s="3"/>
      <c r="O13" s="3"/>
      <c r="P13" s="3"/>
      <c r="Q13" s="81"/>
      <c r="R13" s="3"/>
      <c r="S13" s="3"/>
      <c r="T13" s="3"/>
      <c r="U13" s="3"/>
      <c r="V13" s="3"/>
      <c r="W13" s="81"/>
      <c r="X13" s="81"/>
      <c r="Y13" s="81"/>
      <c r="Z13" s="81"/>
      <c r="AA13" s="81"/>
      <c r="AB13" s="3"/>
      <c r="AC13" s="3"/>
      <c r="AD13" s="3"/>
      <c r="AE13" s="3"/>
      <c r="AF13" s="3"/>
      <c r="AG13" s="3"/>
      <c r="AH13" s="3"/>
      <c r="AI13" s="83"/>
    </row>
    <row r="14" spans="2:35" ht="35.450000000000003" customHeight="1" x14ac:dyDescent="0.15">
      <c r="B14" s="809"/>
      <c r="C14" s="81"/>
      <c r="D14" s="3"/>
      <c r="E14" s="3"/>
      <c r="F14" s="81"/>
      <c r="G14" s="81"/>
      <c r="H14" s="81"/>
      <c r="I14" s="3"/>
      <c r="J14" s="3"/>
      <c r="K14" s="3"/>
      <c r="L14" s="3"/>
      <c r="M14" s="3"/>
      <c r="N14" s="3"/>
      <c r="O14" s="3"/>
      <c r="P14" s="3"/>
      <c r="Q14" s="81"/>
      <c r="R14" s="81"/>
      <c r="S14" s="3"/>
      <c r="T14" s="3"/>
      <c r="U14" s="3"/>
      <c r="V14" s="3"/>
      <c r="W14" s="81"/>
      <c r="X14" s="81"/>
      <c r="Y14" s="81"/>
      <c r="Z14" s="81"/>
      <c r="AA14" s="81"/>
      <c r="AB14" s="3"/>
      <c r="AC14" s="3"/>
      <c r="AD14" s="3"/>
      <c r="AE14" s="3"/>
      <c r="AF14" s="3"/>
      <c r="AG14" s="3"/>
      <c r="AH14" s="3"/>
      <c r="AI14" s="83"/>
    </row>
    <row r="15" spans="2:35" ht="35.450000000000003" customHeight="1" x14ac:dyDescent="0.15">
      <c r="B15" s="809"/>
      <c r="C15" s="81"/>
      <c r="D15" s="3"/>
      <c r="E15" s="3"/>
      <c r="F15" s="81"/>
      <c r="G15" s="81"/>
      <c r="H15" s="81"/>
      <c r="I15" s="3"/>
      <c r="J15" s="3"/>
      <c r="K15" s="3"/>
      <c r="L15" s="3"/>
      <c r="M15" s="3"/>
      <c r="N15" s="3"/>
      <c r="O15" s="3"/>
      <c r="P15" s="3"/>
      <c r="Q15" s="81"/>
      <c r="R15" s="81"/>
      <c r="S15" s="3"/>
      <c r="T15" s="3"/>
      <c r="U15" s="3"/>
      <c r="V15" s="3"/>
      <c r="W15" s="81"/>
      <c r="X15" s="81"/>
      <c r="Y15" s="81"/>
      <c r="Z15" s="81"/>
      <c r="AA15" s="81"/>
      <c r="AB15" s="3"/>
      <c r="AC15" s="3"/>
      <c r="AD15" s="3"/>
      <c r="AE15" s="3"/>
      <c r="AF15" s="3"/>
      <c r="AG15" s="3"/>
      <c r="AH15" s="3"/>
      <c r="AI15" s="83"/>
    </row>
    <row r="16" spans="2:35" ht="35.450000000000003" customHeight="1" x14ac:dyDescent="0.15">
      <c r="B16" s="809"/>
      <c r="C16" s="81"/>
      <c r="D16" s="3"/>
      <c r="E16" s="3"/>
      <c r="F16" s="81"/>
      <c r="G16" s="81"/>
      <c r="H16" s="81"/>
      <c r="I16" s="3"/>
      <c r="J16" s="3"/>
      <c r="K16" s="3"/>
      <c r="L16" s="3"/>
      <c r="M16" s="3"/>
      <c r="N16" s="3"/>
      <c r="O16" s="3"/>
      <c r="P16" s="3"/>
      <c r="Q16" s="81"/>
      <c r="R16" s="81"/>
      <c r="S16" s="3"/>
      <c r="T16" s="3"/>
      <c r="U16" s="3"/>
      <c r="V16" s="3"/>
      <c r="W16" s="81"/>
      <c r="X16" s="81"/>
      <c r="Y16" s="81"/>
      <c r="Z16" s="81"/>
      <c r="AA16" s="81"/>
      <c r="AB16" s="3"/>
      <c r="AC16" s="3"/>
      <c r="AD16" s="3"/>
      <c r="AE16" s="3"/>
      <c r="AF16" s="3"/>
      <c r="AG16" s="3"/>
      <c r="AH16" s="3"/>
      <c r="AI16" s="83"/>
    </row>
    <row r="17" spans="2:35" ht="22.5" customHeight="1" x14ac:dyDescent="0.15">
      <c r="B17" s="809"/>
      <c r="C17" s="81"/>
      <c r="D17" s="3"/>
      <c r="E17" s="84"/>
      <c r="H17" s="85"/>
      <c r="I17" s="85"/>
      <c r="J17" s="85"/>
      <c r="K17" s="85"/>
      <c r="L17" s="85"/>
      <c r="M17" s="3"/>
      <c r="N17" s="3"/>
      <c r="O17" s="3"/>
      <c r="P17" s="3"/>
      <c r="Q17" s="81"/>
      <c r="R17" s="81"/>
      <c r="S17" s="3"/>
      <c r="T17" s="3"/>
      <c r="U17" s="3"/>
      <c r="V17" s="3"/>
      <c r="W17" s="81"/>
      <c r="X17" s="81"/>
      <c r="Y17" s="81"/>
      <c r="Z17" s="81"/>
      <c r="AA17" s="81"/>
      <c r="AI17" s="86"/>
    </row>
    <row r="18" spans="2:35" ht="78.75" customHeight="1" x14ac:dyDescent="0.15">
      <c r="B18" s="810"/>
      <c r="C18" s="87"/>
      <c r="D18" s="88"/>
      <c r="E18" s="89"/>
      <c r="F18" s="90"/>
      <c r="G18" s="90"/>
      <c r="H18" s="88"/>
      <c r="I18" s="88"/>
      <c r="J18" s="88"/>
      <c r="K18" s="88"/>
      <c r="L18" s="88"/>
      <c r="M18" s="88"/>
      <c r="N18" s="88"/>
      <c r="O18" s="88"/>
      <c r="P18" s="88"/>
      <c r="Q18" s="88"/>
      <c r="R18" s="88"/>
      <c r="S18" s="91"/>
      <c r="T18" s="91"/>
      <c r="U18" s="91"/>
      <c r="V18" s="814" t="s">
        <v>285</v>
      </c>
      <c r="W18" s="814"/>
      <c r="X18" s="814"/>
      <c r="Y18" s="814"/>
      <c r="Z18" s="814"/>
      <c r="AA18" s="814"/>
      <c r="AB18" s="814"/>
      <c r="AC18" s="814"/>
      <c r="AD18" s="814"/>
      <c r="AE18" s="814"/>
      <c r="AF18" s="814"/>
      <c r="AG18" s="814"/>
      <c r="AH18" s="814"/>
      <c r="AI18" s="815"/>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CF3E5-8BD6-4223-8ECB-0059E300783B}">
  <sheetPr>
    <pageSetUpPr fitToPage="1"/>
  </sheetPr>
  <dimension ref="B2:AI19"/>
  <sheetViews>
    <sheetView showGridLines="0" showZeros="0" view="pageBreakPreview" zoomScaleNormal="85" zoomScaleSheetLayoutView="100" workbookViewId="0">
      <selection activeCell="E5" sqref="E5:I5"/>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65" t="s">
        <v>286</v>
      </c>
      <c r="C3" s="465"/>
      <c r="D3" s="465"/>
      <c r="E3" s="816"/>
      <c r="F3" s="816"/>
      <c r="G3" s="816"/>
      <c r="H3" s="816"/>
      <c r="I3" s="816"/>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row>
    <row r="4" spans="2:35" ht="20.100000000000001" customHeight="1" x14ac:dyDescent="0.15">
      <c r="B4" s="817" t="s">
        <v>2</v>
      </c>
      <c r="C4" s="818"/>
      <c r="D4" s="819"/>
      <c r="E4" s="820" t="s">
        <v>665</v>
      </c>
      <c r="F4" s="821"/>
      <c r="G4" s="821"/>
      <c r="H4" s="821"/>
      <c r="I4" s="822"/>
      <c r="J4" s="823" t="s">
        <v>3</v>
      </c>
      <c r="K4" s="824"/>
      <c r="L4" s="825"/>
      <c r="M4" s="826" t="s">
        <v>520</v>
      </c>
      <c r="N4" s="827"/>
      <c r="O4" s="827"/>
      <c r="P4" s="827"/>
      <c r="Q4" s="827"/>
      <c r="R4" s="828"/>
      <c r="S4" s="452" t="s">
        <v>238</v>
      </c>
      <c r="T4" s="453"/>
      <c r="U4" s="453"/>
      <c r="V4" s="454"/>
      <c r="W4" s="829" t="s">
        <v>517</v>
      </c>
      <c r="X4" s="830"/>
      <c r="Y4" s="830"/>
      <c r="Z4" s="830"/>
      <c r="AA4" s="830"/>
      <c r="AB4" s="831"/>
      <c r="AC4" s="452" t="s">
        <v>192</v>
      </c>
      <c r="AD4" s="453"/>
      <c r="AE4" s="454"/>
      <c r="AF4" s="832">
        <v>45945</v>
      </c>
      <c r="AG4" s="833"/>
      <c r="AH4" s="833"/>
      <c r="AI4" s="834"/>
    </row>
    <row r="5" spans="2:35" ht="20.100000000000001" customHeight="1" x14ac:dyDescent="0.15">
      <c r="B5" s="838" t="s">
        <v>109</v>
      </c>
      <c r="C5" s="839"/>
      <c r="D5" s="840"/>
      <c r="E5" s="841" t="s">
        <v>519</v>
      </c>
      <c r="F5" s="842"/>
      <c r="G5" s="842"/>
      <c r="H5" s="842"/>
      <c r="I5" s="843"/>
      <c r="J5" s="844" t="s">
        <v>110</v>
      </c>
      <c r="K5" s="845"/>
      <c r="L5" s="846"/>
      <c r="M5" s="826" t="s">
        <v>521</v>
      </c>
      <c r="N5" s="827"/>
      <c r="O5" s="827"/>
      <c r="P5" s="827"/>
      <c r="Q5" s="827"/>
      <c r="R5" s="828"/>
      <c r="S5" s="455"/>
      <c r="T5" s="456"/>
      <c r="U5" s="456"/>
      <c r="V5" s="457"/>
      <c r="W5" s="805" t="s">
        <v>518</v>
      </c>
      <c r="X5" s="806"/>
      <c r="Y5" s="806"/>
      <c r="Z5" s="806"/>
      <c r="AA5" s="806"/>
      <c r="AB5" s="807"/>
      <c r="AC5" s="455"/>
      <c r="AD5" s="456"/>
      <c r="AE5" s="457"/>
      <c r="AF5" s="835"/>
      <c r="AG5" s="836"/>
      <c r="AH5" s="836"/>
      <c r="AI5" s="837"/>
    </row>
    <row r="6" spans="2:35" ht="26.25" customHeight="1" x14ac:dyDescent="0.2">
      <c r="B6" s="809" t="s">
        <v>283</v>
      </c>
      <c r="C6" s="847" t="s">
        <v>284</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450000000000003" customHeight="1" x14ac:dyDescent="0.15">
      <c r="B7" s="809"/>
      <c r="C7" s="3"/>
      <c r="D7" s="3"/>
      <c r="E7" s="3"/>
      <c r="F7" s="3"/>
      <c r="G7" s="3"/>
      <c r="H7" s="3"/>
      <c r="I7" s="81"/>
      <c r="J7" s="3"/>
      <c r="K7" s="3"/>
      <c r="L7" s="3"/>
      <c r="M7" s="3"/>
      <c r="N7" s="3"/>
      <c r="O7" s="3"/>
      <c r="P7" s="3"/>
      <c r="Q7" s="82"/>
      <c r="R7" s="81"/>
      <c r="S7" s="3"/>
      <c r="T7" s="3"/>
      <c r="U7" s="3"/>
      <c r="V7" s="3"/>
      <c r="W7" s="81"/>
      <c r="X7" s="81"/>
      <c r="Y7" s="81"/>
      <c r="Z7" s="81"/>
      <c r="AA7" s="81"/>
      <c r="AB7" s="3"/>
      <c r="AC7" s="3"/>
      <c r="AD7" s="3"/>
      <c r="AE7" s="3"/>
      <c r="AF7" s="3"/>
      <c r="AG7" s="3"/>
      <c r="AH7" s="3"/>
      <c r="AI7" s="83"/>
    </row>
    <row r="8" spans="2:35" ht="35.450000000000003" customHeight="1" x14ac:dyDescent="0.15">
      <c r="B8" s="809"/>
      <c r="C8" s="3"/>
      <c r="D8" s="3"/>
      <c r="E8" s="3"/>
      <c r="F8" s="3"/>
      <c r="G8" s="3"/>
      <c r="H8" s="3"/>
      <c r="I8" s="81"/>
      <c r="J8" s="3"/>
      <c r="K8" s="3"/>
      <c r="L8" s="3"/>
      <c r="M8" s="3"/>
      <c r="N8" s="3"/>
      <c r="O8" s="3"/>
      <c r="P8" s="3"/>
      <c r="Q8" s="82"/>
      <c r="R8" s="81"/>
      <c r="S8" s="3"/>
      <c r="T8" s="3"/>
      <c r="U8" s="3"/>
      <c r="V8" s="3"/>
      <c r="W8" s="81"/>
      <c r="X8" s="81"/>
      <c r="Y8" s="81"/>
      <c r="Z8" s="81"/>
      <c r="AA8" s="81"/>
      <c r="AB8" s="3"/>
      <c r="AC8" s="3"/>
      <c r="AD8" s="3"/>
      <c r="AE8" s="3"/>
      <c r="AF8" s="3"/>
      <c r="AG8" s="3"/>
      <c r="AH8" s="3"/>
      <c r="AI8" s="83"/>
    </row>
    <row r="9" spans="2:35" ht="35.450000000000003" customHeight="1" x14ac:dyDescent="0.15">
      <c r="B9" s="809"/>
      <c r="C9" s="3"/>
      <c r="D9" s="3"/>
      <c r="E9" s="3"/>
      <c r="F9" s="3"/>
      <c r="G9" s="3"/>
      <c r="H9" s="3"/>
      <c r="I9" s="81"/>
      <c r="J9" s="3"/>
      <c r="K9" s="3"/>
      <c r="L9" s="3"/>
      <c r="M9" s="3"/>
      <c r="N9" s="3"/>
      <c r="O9" s="3"/>
      <c r="P9" s="3"/>
      <c r="Q9" s="82"/>
      <c r="R9" s="81"/>
      <c r="S9" s="3"/>
      <c r="T9" s="3"/>
      <c r="U9" s="3"/>
      <c r="V9" s="3"/>
      <c r="W9" s="81"/>
      <c r="X9" s="81"/>
      <c r="Y9" s="81"/>
      <c r="Z9" s="81"/>
      <c r="AA9" s="81"/>
      <c r="AB9" s="3"/>
      <c r="AC9" s="3"/>
      <c r="AD9" s="3"/>
      <c r="AE9" s="3"/>
      <c r="AF9" s="3"/>
      <c r="AG9" s="3"/>
      <c r="AH9" s="3"/>
      <c r="AI9" s="83"/>
    </row>
    <row r="10" spans="2:35" ht="35.450000000000003" customHeight="1" x14ac:dyDescent="0.15">
      <c r="B10" s="809"/>
      <c r="C10" s="3"/>
      <c r="D10" s="3"/>
      <c r="E10" s="3"/>
      <c r="F10" s="3"/>
      <c r="G10" s="3"/>
      <c r="H10" s="3"/>
      <c r="I10" s="81"/>
      <c r="J10" s="3"/>
      <c r="K10" s="3"/>
      <c r="L10" s="3"/>
      <c r="M10" s="3"/>
      <c r="N10" s="3"/>
      <c r="O10" s="3"/>
      <c r="P10" s="3"/>
      <c r="Q10" s="82"/>
      <c r="R10" s="81"/>
      <c r="S10" s="3"/>
      <c r="T10" s="3"/>
      <c r="U10" s="3"/>
      <c r="V10" s="3"/>
      <c r="W10" s="81"/>
      <c r="X10" s="81"/>
      <c r="Y10" s="81"/>
      <c r="Z10" s="81"/>
      <c r="AA10" s="81"/>
      <c r="AB10" s="3"/>
      <c r="AC10" s="3"/>
      <c r="AD10" s="3"/>
      <c r="AE10" s="3"/>
      <c r="AF10" s="3"/>
      <c r="AG10" s="3"/>
      <c r="AH10" s="3"/>
      <c r="AI10" s="83"/>
    </row>
    <row r="11" spans="2:35" ht="35.450000000000003" customHeight="1" x14ac:dyDescent="0.15">
      <c r="B11" s="809"/>
      <c r="C11" s="3"/>
      <c r="D11" s="3"/>
      <c r="E11" s="3"/>
      <c r="F11" s="3"/>
      <c r="G11" s="3"/>
      <c r="H11" s="3"/>
      <c r="I11" s="81"/>
      <c r="J11" s="3"/>
      <c r="K11" s="3"/>
      <c r="L11" s="3"/>
      <c r="M11" s="3"/>
      <c r="N11" s="3"/>
      <c r="O11" s="3"/>
      <c r="P11" s="3"/>
      <c r="Q11" s="81"/>
      <c r="R11" s="81"/>
      <c r="S11" s="3"/>
      <c r="T11" s="3"/>
      <c r="U11" s="3"/>
      <c r="V11" s="3"/>
      <c r="W11" s="81"/>
      <c r="X11" s="81"/>
      <c r="Y11" s="81"/>
      <c r="Z11" s="81"/>
      <c r="AA11" s="81"/>
      <c r="AB11" s="3"/>
      <c r="AC11" s="3"/>
      <c r="AD11" s="3"/>
      <c r="AE11" s="3"/>
      <c r="AF11" s="3"/>
      <c r="AG11" s="3"/>
      <c r="AH11" s="3"/>
      <c r="AI11" s="83"/>
    </row>
    <row r="12" spans="2:35" ht="35.450000000000003" customHeight="1" x14ac:dyDescent="0.15">
      <c r="B12" s="809"/>
      <c r="C12" s="3"/>
      <c r="D12" s="3"/>
      <c r="E12" s="3"/>
      <c r="F12" s="81"/>
      <c r="G12" s="81"/>
      <c r="H12" s="3"/>
      <c r="I12" s="3"/>
      <c r="J12" s="3"/>
      <c r="K12" s="3"/>
      <c r="L12" s="3"/>
      <c r="M12" s="3"/>
      <c r="N12" s="3"/>
      <c r="O12" s="3"/>
      <c r="P12" s="3"/>
      <c r="Q12" s="81"/>
      <c r="R12" s="3"/>
      <c r="S12" s="3"/>
      <c r="T12" s="3"/>
      <c r="U12" s="3"/>
      <c r="V12" s="3"/>
      <c r="W12" s="81"/>
      <c r="X12" s="81"/>
      <c r="Y12" s="81"/>
      <c r="Z12" s="81"/>
      <c r="AA12" s="81"/>
      <c r="AB12" s="3"/>
      <c r="AC12" s="3"/>
      <c r="AD12" s="3"/>
      <c r="AE12" s="3"/>
      <c r="AF12" s="3"/>
      <c r="AG12" s="3"/>
      <c r="AH12" s="3"/>
      <c r="AI12" s="83"/>
    </row>
    <row r="13" spans="2:35" ht="35.450000000000003" customHeight="1" x14ac:dyDescent="0.15">
      <c r="B13" s="809"/>
      <c r="C13" s="3"/>
      <c r="D13" s="3"/>
      <c r="E13" s="3"/>
      <c r="F13" s="81"/>
      <c r="G13" s="81"/>
      <c r="H13" s="81"/>
      <c r="I13" s="3"/>
      <c r="J13" s="3"/>
      <c r="K13" s="3"/>
      <c r="L13" s="3"/>
      <c r="M13" s="3"/>
      <c r="N13" s="3"/>
      <c r="O13" s="3"/>
      <c r="P13" s="3"/>
      <c r="Q13" s="81"/>
      <c r="R13" s="3"/>
      <c r="S13" s="3"/>
      <c r="T13" s="3"/>
      <c r="U13" s="3"/>
      <c r="V13" s="3"/>
      <c r="W13" s="81"/>
      <c r="X13" s="81"/>
      <c r="Y13" s="81"/>
      <c r="Z13" s="81"/>
      <c r="AA13" s="81"/>
      <c r="AB13" s="3"/>
      <c r="AC13" s="3"/>
      <c r="AD13" s="3"/>
      <c r="AE13" s="3"/>
      <c r="AF13" s="3"/>
      <c r="AG13" s="3"/>
      <c r="AH13" s="3"/>
      <c r="AI13" s="83"/>
    </row>
    <row r="14" spans="2:35" ht="35.450000000000003" customHeight="1" x14ac:dyDescent="0.15">
      <c r="B14" s="809"/>
      <c r="C14" s="81"/>
      <c r="D14" s="3"/>
      <c r="E14" s="3"/>
      <c r="F14" s="81"/>
      <c r="G14" s="81"/>
      <c r="H14" s="81"/>
      <c r="I14" s="3"/>
      <c r="J14" s="3"/>
      <c r="K14" s="3"/>
      <c r="L14" s="3"/>
      <c r="M14" s="3"/>
      <c r="N14" s="3"/>
      <c r="O14" s="3"/>
      <c r="P14" s="3"/>
      <c r="Q14" s="81"/>
      <c r="R14" s="81"/>
      <c r="S14" s="3"/>
      <c r="T14" s="3"/>
      <c r="U14" s="3"/>
      <c r="V14" s="3"/>
      <c r="W14" s="81"/>
      <c r="X14" s="81"/>
      <c r="Y14" s="81"/>
      <c r="Z14" s="81"/>
      <c r="AA14" s="81"/>
      <c r="AB14" s="3"/>
      <c r="AC14" s="3"/>
      <c r="AD14" s="3"/>
      <c r="AE14" s="3"/>
      <c r="AF14" s="3"/>
      <c r="AG14" s="3"/>
      <c r="AH14" s="3"/>
      <c r="AI14" s="83"/>
    </row>
    <row r="15" spans="2:35" ht="35.450000000000003" customHeight="1" x14ac:dyDescent="0.15">
      <c r="B15" s="809"/>
      <c r="C15" s="81"/>
      <c r="D15" s="3"/>
      <c r="E15" s="3"/>
      <c r="F15" s="81"/>
      <c r="G15" s="81"/>
      <c r="H15" s="81"/>
      <c r="I15" s="3"/>
      <c r="J15" s="3"/>
      <c r="K15" s="3"/>
      <c r="L15" s="3"/>
      <c r="M15" s="3"/>
      <c r="N15" s="3"/>
      <c r="O15" s="3"/>
      <c r="P15" s="3"/>
      <c r="Q15" s="81"/>
      <c r="R15" s="81"/>
      <c r="S15" s="3"/>
      <c r="T15" s="3"/>
      <c r="U15" s="3"/>
      <c r="V15" s="3"/>
      <c r="W15" s="81"/>
      <c r="X15" s="81"/>
      <c r="Y15" s="81"/>
      <c r="Z15" s="81"/>
      <c r="AA15" s="81"/>
      <c r="AB15" s="3"/>
      <c r="AC15" s="3"/>
      <c r="AD15" s="3"/>
      <c r="AE15" s="3"/>
      <c r="AF15" s="3"/>
      <c r="AG15" s="3"/>
      <c r="AH15" s="3"/>
      <c r="AI15" s="83"/>
    </row>
    <row r="16" spans="2:35" ht="35.450000000000003" customHeight="1" x14ac:dyDescent="0.15">
      <c r="B16" s="809"/>
      <c r="C16" s="81"/>
      <c r="D16" s="3"/>
      <c r="E16" s="3"/>
      <c r="F16" s="81"/>
      <c r="G16" s="81"/>
      <c r="H16" s="81"/>
      <c r="I16" s="3"/>
      <c r="J16" s="3"/>
      <c r="K16" s="3"/>
      <c r="L16" s="3"/>
      <c r="M16" s="3"/>
      <c r="N16" s="3"/>
      <c r="O16" s="3"/>
      <c r="P16" s="3"/>
      <c r="Q16" s="81"/>
      <c r="R16" s="81"/>
      <c r="S16" s="3"/>
      <c r="T16" s="3"/>
      <c r="U16" s="3"/>
      <c r="V16" s="3"/>
      <c r="W16" s="81"/>
      <c r="X16" s="81"/>
      <c r="Y16" s="81"/>
      <c r="Z16" s="81"/>
      <c r="AA16" s="81"/>
      <c r="AB16" s="3"/>
      <c r="AC16" s="3"/>
      <c r="AD16" s="3"/>
      <c r="AE16" s="3"/>
      <c r="AF16" s="3"/>
      <c r="AG16" s="3"/>
      <c r="AH16" s="3"/>
      <c r="AI16" s="83"/>
    </row>
    <row r="17" spans="2:35" ht="22.5" customHeight="1" x14ac:dyDescent="0.15">
      <c r="B17" s="809"/>
      <c r="C17" s="81"/>
      <c r="D17" s="3"/>
      <c r="E17" s="84"/>
      <c r="H17" s="85"/>
      <c r="I17" s="85"/>
      <c r="J17" s="85"/>
      <c r="K17" s="85"/>
      <c r="L17" s="85"/>
      <c r="M17" s="3"/>
      <c r="N17" s="3"/>
      <c r="O17" s="3"/>
      <c r="P17" s="3"/>
      <c r="Q17" s="81"/>
      <c r="R17" s="81"/>
      <c r="S17" s="3"/>
      <c r="T17" s="3"/>
      <c r="U17" s="3"/>
      <c r="V17" s="3"/>
      <c r="W17" s="81"/>
      <c r="X17" s="81"/>
      <c r="Y17" s="81"/>
      <c r="Z17" s="81"/>
      <c r="AA17" s="81"/>
      <c r="AI17" s="86"/>
    </row>
    <row r="18" spans="2:35" ht="78.75" customHeight="1" x14ac:dyDescent="0.15">
      <c r="B18" s="810"/>
      <c r="C18" s="87"/>
      <c r="D18" s="88"/>
      <c r="E18" s="89"/>
      <c r="F18" s="90"/>
      <c r="G18" s="90"/>
      <c r="H18" s="88"/>
      <c r="I18" s="88"/>
      <c r="J18" s="88"/>
      <c r="K18" s="88"/>
      <c r="L18" s="88"/>
      <c r="M18" s="88"/>
      <c r="N18" s="88"/>
      <c r="O18" s="88"/>
      <c r="P18" s="88"/>
      <c r="Q18" s="88"/>
      <c r="R18" s="88"/>
      <c r="S18" s="91"/>
      <c r="T18" s="91"/>
      <c r="U18" s="91"/>
      <c r="V18" s="814" t="s">
        <v>285</v>
      </c>
      <c r="W18" s="814"/>
      <c r="X18" s="814"/>
      <c r="Y18" s="814"/>
      <c r="Z18" s="814"/>
      <c r="AA18" s="814"/>
      <c r="AB18" s="814"/>
      <c r="AC18" s="814"/>
      <c r="AD18" s="814"/>
      <c r="AE18" s="814"/>
      <c r="AF18" s="814"/>
      <c r="AG18" s="814"/>
      <c r="AH18" s="814"/>
      <c r="AI18" s="815"/>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A130D-C01D-4B9D-BBF5-BE5773ED7BB6}">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t="str">
        <f>N7</f>
        <v>PS</v>
      </c>
      <c r="AW5" s="41">
        <f>R7</f>
        <v>0</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t="s">
        <v>509</v>
      </c>
      <c r="O7" s="902"/>
      <c r="P7" s="868" t="s">
        <v>309</v>
      </c>
      <c r="Q7" s="870"/>
      <c r="R7" s="903">
        <v>0</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t="s">
        <v>533</v>
      </c>
      <c r="M11" s="883"/>
      <c r="N11" s="881" t="s">
        <v>534</v>
      </c>
      <c r="O11" s="883"/>
      <c r="P11" s="881" t="s">
        <v>441</v>
      </c>
      <c r="Q11" s="883"/>
      <c r="R11" s="887" t="s">
        <v>447</v>
      </c>
      <c r="S11" s="887"/>
      <c r="T11" s="887"/>
      <c r="U11" s="881" t="s">
        <v>536</v>
      </c>
      <c r="V11" s="883"/>
      <c r="W11" s="881" t="s">
        <v>496</v>
      </c>
      <c r="X11" s="883"/>
      <c r="Y11" s="244"/>
      <c r="Z11" s="244"/>
      <c r="AA11" s="244"/>
      <c r="AB11" s="244"/>
      <c r="AC11" s="244"/>
      <c r="AD11" s="244"/>
      <c r="AE11" s="244"/>
      <c r="AF11" s="244"/>
      <c r="AG11" s="244"/>
      <c r="AH11" s="244"/>
      <c r="AI11" s="244"/>
      <c r="AJ11" s="244"/>
      <c r="AK11" s="881"/>
      <c r="AL11" s="882"/>
      <c r="AM11" s="882"/>
      <c r="AN11" s="882"/>
      <c r="AO11" s="883"/>
      <c r="AP11" s="2"/>
      <c r="AQ11" s="55">
        <f>IF(P11="材質劣化",2,IF(P11="漏水",3,1))</f>
        <v>3</v>
      </c>
      <c r="AS11" s="40" t="str">
        <f>IF(Y11&lt;&gt;"",1,"")</f>
        <v/>
      </c>
    </row>
    <row r="12" spans="2:86" ht="12" customHeight="1" x14ac:dyDescent="0.15">
      <c r="B12" s="889"/>
      <c r="C12" s="894"/>
      <c r="D12" s="892"/>
      <c r="E12" s="892"/>
      <c r="F12" s="892"/>
      <c r="G12" s="892"/>
      <c r="H12" s="892"/>
      <c r="I12" s="892"/>
      <c r="J12" s="893"/>
      <c r="K12" s="243">
        <v>2</v>
      </c>
      <c r="L12" s="881"/>
      <c r="M12" s="883"/>
      <c r="N12" s="881"/>
      <c r="O12" s="883"/>
      <c r="P12" s="881"/>
      <c r="Q12" s="883"/>
      <c r="R12" s="887"/>
      <c r="S12" s="887"/>
      <c r="T12" s="887"/>
      <c r="U12" s="881"/>
      <c r="V12" s="883"/>
      <c r="W12" s="881"/>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1</v>
      </c>
    </row>
    <row r="13" spans="2:86" ht="12" customHeight="1" x14ac:dyDescent="0.15">
      <c r="B13" s="889"/>
      <c r="C13" s="894"/>
      <c r="D13" s="892"/>
      <c r="E13" s="892"/>
      <c r="F13" s="892"/>
      <c r="G13" s="892"/>
      <c r="H13" s="892"/>
      <c r="I13" s="892"/>
      <c r="J13" s="893"/>
      <c r="K13" s="243">
        <v>3</v>
      </c>
      <c r="L13" s="881"/>
      <c r="M13" s="883"/>
      <c r="N13" s="881"/>
      <c r="O13" s="883"/>
      <c r="P13" s="881"/>
      <c r="Q13" s="883"/>
      <c r="R13" s="884"/>
      <c r="S13" s="885"/>
      <c r="T13" s="886"/>
      <c r="U13" s="881"/>
      <c r="V13" s="883"/>
      <c r="W13" s="881"/>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1</v>
      </c>
    </row>
    <row r="14" spans="2:86" ht="12" customHeight="1" x14ac:dyDescent="0.15">
      <c r="B14" s="889"/>
      <c r="C14" s="894"/>
      <c r="D14" s="892"/>
      <c r="E14" s="892"/>
      <c r="F14" s="892"/>
      <c r="G14" s="892"/>
      <c r="H14" s="892"/>
      <c r="I14" s="892"/>
      <c r="J14" s="893"/>
      <c r="K14" s="243">
        <v>4</v>
      </c>
      <c r="L14" s="881"/>
      <c r="M14" s="883"/>
      <c r="N14" s="881"/>
      <c r="O14" s="883"/>
      <c r="P14" s="881"/>
      <c r="Q14" s="883"/>
      <c r="R14" s="884"/>
      <c r="S14" s="885"/>
      <c r="T14" s="886"/>
      <c r="U14" s="881"/>
      <c r="V14" s="883"/>
      <c r="W14" s="881"/>
      <c r="X14" s="883"/>
      <c r="Y14" s="244"/>
      <c r="Z14" s="244"/>
      <c r="AA14" s="244"/>
      <c r="AB14" s="244"/>
      <c r="AC14" s="244"/>
      <c r="AD14" s="244"/>
      <c r="AE14" s="244"/>
      <c r="AF14" s="244"/>
      <c r="AG14" s="244"/>
      <c r="AH14" s="244"/>
      <c r="AI14" s="244"/>
      <c r="AJ14" s="244"/>
      <c r="AK14" s="881"/>
      <c r="AL14" s="882"/>
      <c r="AM14" s="882"/>
      <c r="AN14" s="882"/>
      <c r="AO14" s="883"/>
      <c r="AP14" s="2"/>
      <c r="AQ14" s="55">
        <f t="shared" si="2"/>
        <v>1</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0</v>
      </c>
      <c r="AG35" s="261">
        <f t="shared" si="7"/>
        <v>0</v>
      </c>
      <c r="AH35" s="261">
        <f t="shared" si="7"/>
        <v>0</v>
      </c>
      <c r="AI35" s="261">
        <f t="shared" si="7"/>
        <v>0</v>
      </c>
      <c r="AJ35" s="262">
        <f t="shared" si="7"/>
        <v>0</v>
      </c>
      <c r="AK35" s="867" t="s">
        <v>325</v>
      </c>
      <c r="AL35" s="867"/>
      <c r="AM35" s="871" t="str">
        <f>IF(Y37+AC37+AG37&gt;0,"Ⅳ",IF(Z37+AD37+AH37&gt;0,"Ⅲ",IF(AA37+AB37+AE37+AF37+AI37+AJ37&gt;0,"Ⅱ","Ⅰ")))</f>
        <v>Ⅰ</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0</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D1470177-0EF0-4360-9294-2D93C77AEC35}">
      <formula1>"〇,"</formula1>
    </dataValidation>
    <dataValidation type="list" allowBlank="1" showInputMessage="1" showErrorMessage="1" sqref="N11:O34" xr:uid="{5125015C-D906-40F0-928C-1CCDB26CFFA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424C0E-1F8E-4829-9B50-B66F28370F1E}">
          <x14:formula1>
            <xm:f>'(参考)リスト'!$B$16:$B$21</xm:f>
          </x14:formula1>
          <xm:sqref>L11:M34</xm:sqref>
        </x14:dataValidation>
        <x14:dataValidation type="list" allowBlank="1" showInputMessage="1" showErrorMessage="1" xr:uid="{4D62F121-52AD-4F54-9239-271B73FA6402}">
          <x14:formula1>
            <xm:f>'(参考)リスト'!$E$16:$E$27</xm:f>
          </x14:formula1>
          <xm:sqref>R11:T34</xm:sqref>
        </x14:dataValidation>
        <x14:dataValidation type="list" allowBlank="1" showInputMessage="1" showErrorMessage="1" xr:uid="{B9823DF2-67AE-49FA-A963-07553CD12E30}">
          <x14:formula1>
            <xm:f>'(参考)リスト'!$D$16:$D$18</xm:f>
          </x14:formula1>
          <xm:sqref>P11:Q34</xm:sqref>
        </x14:dataValidation>
        <x14:dataValidation type="list" allowBlank="1" showInputMessage="1" showErrorMessage="1" xr:uid="{CA74B8CB-A9EF-4E60-8A06-7F803AD7C6A1}">
          <x14:formula1>
            <xm:f>'(参考)リスト'!$F$16:$F$21</xm:f>
          </x14:formula1>
          <xm:sqref>U11:X34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D53B8-3EFC-4956-BD52-E5EF012545B3}">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1</v>
      </c>
      <c r="AW5" s="41">
        <f>R7</f>
        <v>10</v>
      </c>
      <c r="AX5" s="51" t="str">
        <f>AM35</f>
        <v>Ⅱ</v>
      </c>
      <c r="AY5" s="51">
        <f>Y37</f>
        <v>0</v>
      </c>
      <c r="AZ5" s="51">
        <f t="shared" ref="AZ5:BJ5" si="0">Z37</f>
        <v>0</v>
      </c>
      <c r="BA5" s="51">
        <f t="shared" si="0"/>
        <v>0</v>
      </c>
      <c r="BB5" s="51">
        <f>AB37</f>
        <v>0</v>
      </c>
      <c r="BC5" s="51">
        <f t="shared" si="0"/>
        <v>0</v>
      </c>
      <c r="BD5" s="51">
        <f>AD37</f>
        <v>0</v>
      </c>
      <c r="BE5" s="51">
        <f>AE37</f>
        <v>0</v>
      </c>
      <c r="BF5" s="51">
        <f t="shared" si="0"/>
        <v>3</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0.20249999999999999</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1</v>
      </c>
      <c r="O7" s="902"/>
      <c r="P7" s="868" t="s">
        <v>309</v>
      </c>
      <c r="Q7" s="870"/>
      <c r="R7" s="903">
        <v>10</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t="s">
        <v>533</v>
      </c>
      <c r="M11" s="883"/>
      <c r="N11" s="881" t="s">
        <v>541</v>
      </c>
      <c r="O11" s="883"/>
      <c r="P11" s="881" t="s">
        <v>542</v>
      </c>
      <c r="Q11" s="883"/>
      <c r="R11" s="887" t="s">
        <v>414</v>
      </c>
      <c r="S11" s="887"/>
      <c r="T11" s="887"/>
      <c r="U11" s="881" t="s">
        <v>536</v>
      </c>
      <c r="V11" s="883"/>
      <c r="W11" s="881" t="s">
        <v>496</v>
      </c>
      <c r="X11" s="883"/>
      <c r="Y11" s="244"/>
      <c r="Z11" s="244"/>
      <c r="AA11" s="244"/>
      <c r="AB11" s="244"/>
      <c r="AC11" s="244"/>
      <c r="AD11" s="244"/>
      <c r="AE11" s="244"/>
      <c r="AF11" s="244">
        <v>0.18</v>
      </c>
      <c r="AG11" s="244"/>
      <c r="AH11" s="244"/>
      <c r="AI11" s="244"/>
      <c r="AJ11" s="244"/>
      <c r="AK11" s="881"/>
      <c r="AL11" s="882"/>
      <c r="AM11" s="882"/>
      <c r="AN11" s="882"/>
      <c r="AO11" s="883"/>
      <c r="AP11" s="2"/>
      <c r="AQ11" s="55">
        <f>IF(P11="材質劣化",2,IF(P11="漏水",3,1))</f>
        <v>2</v>
      </c>
      <c r="AS11" s="40" t="str">
        <f>IF(Y11&lt;&gt;"",1,"")</f>
        <v/>
      </c>
    </row>
    <row r="12" spans="2:86" ht="12" customHeight="1" x14ac:dyDescent="0.15">
      <c r="B12" s="889"/>
      <c r="C12" s="894"/>
      <c r="D12" s="892"/>
      <c r="E12" s="892"/>
      <c r="F12" s="892"/>
      <c r="G12" s="892"/>
      <c r="H12" s="892"/>
      <c r="I12" s="892"/>
      <c r="J12" s="893"/>
      <c r="K12" s="243">
        <v>2</v>
      </c>
      <c r="L12" s="881" t="s">
        <v>533</v>
      </c>
      <c r="M12" s="883"/>
      <c r="N12" s="881" t="s">
        <v>549</v>
      </c>
      <c r="O12" s="883"/>
      <c r="P12" s="881" t="s">
        <v>542</v>
      </c>
      <c r="Q12" s="883"/>
      <c r="R12" s="887" t="s">
        <v>423</v>
      </c>
      <c r="S12" s="887"/>
      <c r="T12" s="887"/>
      <c r="U12" s="881" t="s">
        <v>536</v>
      </c>
      <c r="V12" s="883"/>
      <c r="W12" s="881" t="s">
        <v>496</v>
      </c>
      <c r="X12" s="883"/>
      <c r="Y12" s="244"/>
      <c r="Z12" s="244"/>
      <c r="AA12" s="244"/>
      <c r="AB12" s="244"/>
      <c r="AC12" s="244"/>
      <c r="AD12" s="244"/>
      <c r="AE12" s="244"/>
      <c r="AF12" s="244">
        <v>0.02</v>
      </c>
      <c r="AG12" s="244"/>
      <c r="AH12" s="244"/>
      <c r="AI12" s="244"/>
      <c r="AJ12" s="244"/>
      <c r="AK12" s="881"/>
      <c r="AL12" s="882"/>
      <c r="AM12" s="882"/>
      <c r="AN12" s="882"/>
      <c r="AO12" s="883"/>
      <c r="AP12" s="2"/>
      <c r="AQ12" s="55">
        <f>IF(P12="材質劣化",2,IF(P12="漏水",3,1))</f>
        <v>2</v>
      </c>
    </row>
    <row r="13" spans="2:86" ht="12" customHeight="1" x14ac:dyDescent="0.15">
      <c r="B13" s="889"/>
      <c r="C13" s="894"/>
      <c r="D13" s="892"/>
      <c r="E13" s="892"/>
      <c r="F13" s="892"/>
      <c r="G13" s="892"/>
      <c r="H13" s="892"/>
      <c r="I13" s="892"/>
      <c r="J13" s="893"/>
      <c r="K13" s="243">
        <v>3</v>
      </c>
      <c r="L13" s="881" t="s">
        <v>533</v>
      </c>
      <c r="M13" s="883"/>
      <c r="N13" s="881" t="s">
        <v>549</v>
      </c>
      <c r="O13" s="883"/>
      <c r="P13" s="881" t="s">
        <v>542</v>
      </c>
      <c r="Q13" s="883"/>
      <c r="R13" s="884" t="s">
        <v>423</v>
      </c>
      <c r="S13" s="885"/>
      <c r="T13" s="886"/>
      <c r="U13" s="881" t="s">
        <v>536</v>
      </c>
      <c r="V13" s="883"/>
      <c r="W13" s="881" t="s">
        <v>496</v>
      </c>
      <c r="X13" s="883"/>
      <c r="Y13" s="244"/>
      <c r="Z13" s="244"/>
      <c r="AA13" s="244"/>
      <c r="AB13" s="244"/>
      <c r="AC13" s="244"/>
      <c r="AD13" s="244"/>
      <c r="AE13" s="244"/>
      <c r="AF13" s="244">
        <v>2.5000000000000001E-3</v>
      </c>
      <c r="AG13" s="244"/>
      <c r="AH13" s="244"/>
      <c r="AI13" s="244"/>
      <c r="AJ13" s="244"/>
      <c r="AK13" s="881"/>
      <c r="AL13" s="882"/>
      <c r="AM13" s="882"/>
      <c r="AN13" s="882"/>
      <c r="AO13" s="883"/>
      <c r="AP13" s="2"/>
      <c r="AQ13" s="55">
        <f t="shared" ref="AQ13:AQ27" si="2">IF(P13="材質劣化",2,IF(P13="漏水",3,1))</f>
        <v>2</v>
      </c>
    </row>
    <row r="14" spans="2:86" ht="12" customHeight="1" x14ac:dyDescent="0.15">
      <c r="B14" s="889"/>
      <c r="C14" s="894"/>
      <c r="D14" s="892"/>
      <c r="E14" s="892"/>
      <c r="F14" s="892"/>
      <c r="G14" s="892"/>
      <c r="H14" s="892"/>
      <c r="I14" s="892"/>
      <c r="J14" s="893"/>
      <c r="K14" s="243">
        <v>4</v>
      </c>
      <c r="L14" s="881" t="s">
        <v>533</v>
      </c>
      <c r="M14" s="883"/>
      <c r="N14" s="881" t="s">
        <v>552</v>
      </c>
      <c r="O14" s="883"/>
      <c r="P14" s="881" t="s">
        <v>542</v>
      </c>
      <c r="Q14" s="883"/>
      <c r="R14" s="884" t="s">
        <v>414</v>
      </c>
      <c r="S14" s="885"/>
      <c r="T14" s="886"/>
      <c r="U14" s="881" t="s">
        <v>554</v>
      </c>
      <c r="V14" s="883"/>
      <c r="W14" s="881" t="s">
        <v>496</v>
      </c>
      <c r="X14" s="883"/>
      <c r="Y14" s="244"/>
      <c r="Z14" s="244"/>
      <c r="AA14" s="244"/>
      <c r="AB14" s="244"/>
      <c r="AC14" s="244"/>
      <c r="AD14" s="244"/>
      <c r="AE14" s="244"/>
      <c r="AF14" s="244"/>
      <c r="AG14" s="244"/>
      <c r="AH14" s="244"/>
      <c r="AI14" s="244"/>
      <c r="AJ14" s="244"/>
      <c r="AK14" s="881"/>
      <c r="AL14" s="882"/>
      <c r="AM14" s="882"/>
      <c r="AN14" s="882"/>
      <c r="AO14" s="883"/>
      <c r="AP14" s="2"/>
      <c r="AQ14" s="55">
        <f t="shared" si="2"/>
        <v>2</v>
      </c>
    </row>
    <row r="15" spans="2:86" ht="12" customHeight="1" x14ac:dyDescent="0.15">
      <c r="B15" s="889"/>
      <c r="C15" s="894"/>
      <c r="D15" s="892"/>
      <c r="E15" s="892"/>
      <c r="F15" s="892"/>
      <c r="G15" s="892"/>
      <c r="H15" s="892"/>
      <c r="I15" s="892"/>
      <c r="J15" s="893"/>
      <c r="K15" s="243">
        <v>5</v>
      </c>
      <c r="L15" s="881" t="s">
        <v>557</v>
      </c>
      <c r="M15" s="883"/>
      <c r="N15" s="881" t="s">
        <v>558</v>
      </c>
      <c r="O15" s="883"/>
      <c r="P15" s="881"/>
      <c r="Q15" s="883"/>
      <c r="R15" s="884" t="s">
        <v>447</v>
      </c>
      <c r="S15" s="885"/>
      <c r="T15" s="886"/>
      <c r="U15" s="881" t="s">
        <v>537</v>
      </c>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0.20249999999999999</v>
      </c>
      <c r="AG35" s="261">
        <f t="shared" si="7"/>
        <v>0</v>
      </c>
      <c r="AH35" s="261">
        <f t="shared" si="7"/>
        <v>0</v>
      </c>
      <c r="AI35" s="261">
        <f t="shared" si="7"/>
        <v>0</v>
      </c>
      <c r="AJ35" s="262">
        <f t="shared" si="7"/>
        <v>0</v>
      </c>
      <c r="AK35" s="867" t="s">
        <v>325</v>
      </c>
      <c r="AL35" s="867"/>
      <c r="AM35" s="871" t="str">
        <f>IF(Y37+AC37+AG37&gt;0,"Ⅳ",IF(Z37+AD37+AH37&gt;0,"Ⅲ",IF(AA37+AB37+AE37+AF37+AI37+AJ37&gt;0,"Ⅱ","Ⅰ")))</f>
        <v>Ⅱ</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3</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9253C1A3-D2F5-443A-B146-A5D458528ED3}">
      <formula1>"〇,"</formula1>
    </dataValidation>
    <dataValidation type="list" allowBlank="1" showInputMessage="1" showErrorMessage="1" sqref="N11:O34" xr:uid="{E3217FDE-1B1A-4010-BF82-8D9423E0A97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5A779E6-4440-4E53-8DD7-44FB5D65E41A}">
          <x14:formula1>
            <xm:f>'(参考)リスト'!$B$16:$B$21</xm:f>
          </x14:formula1>
          <xm:sqref>L11:M34</xm:sqref>
        </x14:dataValidation>
        <x14:dataValidation type="list" allowBlank="1" showInputMessage="1" showErrorMessage="1" xr:uid="{D5E8201E-275F-46C5-A064-A4F3AA540E95}">
          <x14:formula1>
            <xm:f>'(参考)リスト'!$E$16:$E$27</xm:f>
          </x14:formula1>
          <xm:sqref>R11:T34</xm:sqref>
        </x14:dataValidation>
        <x14:dataValidation type="list" allowBlank="1" showInputMessage="1" showErrorMessage="1" xr:uid="{F4D82CF8-DB74-477B-ADBC-AEF17AFF932F}">
          <x14:formula1>
            <xm:f>'(参考)リスト'!$D$16:$D$18</xm:f>
          </x14:formula1>
          <xm:sqref>P11:Q34</xm:sqref>
        </x14:dataValidation>
        <x14:dataValidation type="list" allowBlank="1" showInputMessage="1" showErrorMessage="1" xr:uid="{BA4AB2BB-90A7-44FF-976A-50D33F52AFBC}">
          <x14:formula1>
            <xm:f>'(参考)リスト'!$F$16:$F$21</xm:f>
          </x14:formula1>
          <xm:sqref>U11:X34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3E168-5E48-46A9-8543-E9D4E7A37B8A}">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2</v>
      </c>
      <c r="AW5" s="41">
        <f>R7</f>
        <v>10.5</v>
      </c>
      <c r="AX5" s="51" t="str">
        <f>AM35</f>
        <v>Ⅱ</v>
      </c>
      <c r="AY5" s="51">
        <f>Y37</f>
        <v>0</v>
      </c>
      <c r="AZ5" s="51">
        <f t="shared" ref="AZ5:BJ5" si="0">Z37</f>
        <v>0</v>
      </c>
      <c r="BA5" s="51">
        <f t="shared" si="0"/>
        <v>0</v>
      </c>
      <c r="BB5" s="51">
        <f>AB37</f>
        <v>0</v>
      </c>
      <c r="BC5" s="51">
        <f t="shared" si="0"/>
        <v>0</v>
      </c>
      <c r="BD5" s="51">
        <f>AD37</f>
        <v>0</v>
      </c>
      <c r="BE5" s="51">
        <f>AE37</f>
        <v>0</v>
      </c>
      <c r="BF5" s="51">
        <f t="shared" si="0"/>
        <v>2</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0.06</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2</v>
      </c>
      <c r="O7" s="902"/>
      <c r="P7" s="868" t="s">
        <v>309</v>
      </c>
      <c r="Q7" s="870"/>
      <c r="R7" s="903">
        <v>10.5</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t="s">
        <v>533</v>
      </c>
      <c r="M11" s="883"/>
      <c r="N11" s="881" t="s">
        <v>549</v>
      </c>
      <c r="O11" s="883"/>
      <c r="P11" s="881" t="s">
        <v>542</v>
      </c>
      <c r="Q11" s="883"/>
      <c r="R11" s="887" t="s">
        <v>423</v>
      </c>
      <c r="S11" s="887"/>
      <c r="T11" s="887"/>
      <c r="U11" s="881" t="s">
        <v>516</v>
      </c>
      <c r="V11" s="883"/>
      <c r="W11" s="881" t="s">
        <v>496</v>
      </c>
      <c r="X11" s="883"/>
      <c r="Y11" s="244"/>
      <c r="Z11" s="244"/>
      <c r="AA11" s="244"/>
      <c r="AB11" s="244"/>
      <c r="AC11" s="244"/>
      <c r="AD11" s="244"/>
      <c r="AE11" s="244"/>
      <c r="AF11" s="244"/>
      <c r="AG11" s="244"/>
      <c r="AH11" s="244"/>
      <c r="AI11" s="244"/>
      <c r="AJ11" s="244"/>
      <c r="AK11" s="881"/>
      <c r="AL11" s="882"/>
      <c r="AM11" s="882"/>
      <c r="AN11" s="882"/>
      <c r="AO11" s="883"/>
      <c r="AP11" s="2"/>
      <c r="AQ11" s="55">
        <f>IF(P11="材質劣化",2,IF(P11="漏水",3,1))</f>
        <v>2</v>
      </c>
      <c r="AS11" s="40" t="str">
        <f>IF(Y11&lt;&gt;"",1,"")</f>
        <v/>
      </c>
    </row>
    <row r="12" spans="2:86" ht="12" customHeight="1" x14ac:dyDescent="0.15">
      <c r="B12" s="889"/>
      <c r="C12" s="894"/>
      <c r="D12" s="892"/>
      <c r="E12" s="892"/>
      <c r="F12" s="892"/>
      <c r="G12" s="892"/>
      <c r="H12" s="892"/>
      <c r="I12" s="892"/>
      <c r="J12" s="893"/>
      <c r="K12" s="243">
        <v>2</v>
      </c>
      <c r="L12" s="881" t="s">
        <v>533</v>
      </c>
      <c r="M12" s="883"/>
      <c r="N12" s="881" t="s">
        <v>549</v>
      </c>
      <c r="O12" s="883"/>
      <c r="P12" s="881" t="s">
        <v>542</v>
      </c>
      <c r="Q12" s="883"/>
      <c r="R12" s="887" t="s">
        <v>414</v>
      </c>
      <c r="S12" s="887"/>
      <c r="T12" s="887"/>
      <c r="U12" s="881" t="s">
        <v>516</v>
      </c>
      <c r="V12" s="883"/>
      <c r="W12" s="881" t="s">
        <v>496</v>
      </c>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2</v>
      </c>
    </row>
    <row r="13" spans="2:86" ht="12" customHeight="1" x14ac:dyDescent="0.15">
      <c r="B13" s="889"/>
      <c r="C13" s="894"/>
      <c r="D13" s="892"/>
      <c r="E13" s="892"/>
      <c r="F13" s="892"/>
      <c r="G13" s="892"/>
      <c r="H13" s="892"/>
      <c r="I13" s="892"/>
      <c r="J13" s="893"/>
      <c r="K13" s="243">
        <v>3</v>
      </c>
      <c r="L13" s="881" t="s">
        <v>533</v>
      </c>
      <c r="M13" s="883"/>
      <c r="N13" s="881" t="s">
        <v>549</v>
      </c>
      <c r="O13" s="883"/>
      <c r="P13" s="881" t="s">
        <v>542</v>
      </c>
      <c r="Q13" s="883"/>
      <c r="R13" s="884" t="s">
        <v>414</v>
      </c>
      <c r="S13" s="885"/>
      <c r="T13" s="886"/>
      <c r="U13" s="881" t="s">
        <v>516</v>
      </c>
      <c r="V13" s="883"/>
      <c r="W13" s="881" t="s">
        <v>496</v>
      </c>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2</v>
      </c>
    </row>
    <row r="14" spans="2:86" ht="12" customHeight="1" x14ac:dyDescent="0.15">
      <c r="B14" s="889"/>
      <c r="C14" s="894"/>
      <c r="D14" s="892"/>
      <c r="E14" s="892"/>
      <c r="F14" s="892"/>
      <c r="G14" s="892"/>
      <c r="H14" s="892"/>
      <c r="I14" s="892"/>
      <c r="J14" s="893"/>
      <c r="K14" s="243">
        <v>4</v>
      </c>
      <c r="L14" s="881" t="s">
        <v>533</v>
      </c>
      <c r="M14" s="883"/>
      <c r="N14" s="881" t="s">
        <v>552</v>
      </c>
      <c r="O14" s="883"/>
      <c r="P14" s="881" t="s">
        <v>542</v>
      </c>
      <c r="Q14" s="883"/>
      <c r="R14" s="884" t="s">
        <v>406</v>
      </c>
      <c r="S14" s="885"/>
      <c r="T14" s="886"/>
      <c r="U14" s="881" t="s">
        <v>536</v>
      </c>
      <c r="V14" s="883"/>
      <c r="W14" s="881" t="s">
        <v>496</v>
      </c>
      <c r="X14" s="883"/>
      <c r="Y14" s="244"/>
      <c r="Z14" s="244"/>
      <c r="AA14" s="244"/>
      <c r="AB14" s="244"/>
      <c r="AC14" s="244"/>
      <c r="AD14" s="244"/>
      <c r="AE14" s="244"/>
      <c r="AF14" s="244"/>
      <c r="AG14" s="244"/>
      <c r="AH14" s="244"/>
      <c r="AI14" s="244"/>
      <c r="AJ14" s="244"/>
      <c r="AK14" s="881"/>
      <c r="AL14" s="882"/>
      <c r="AM14" s="882"/>
      <c r="AN14" s="882"/>
      <c r="AO14" s="883"/>
      <c r="AP14" s="2"/>
      <c r="AQ14" s="55">
        <f t="shared" si="2"/>
        <v>2</v>
      </c>
    </row>
    <row r="15" spans="2:86" ht="12" customHeight="1" x14ac:dyDescent="0.15">
      <c r="B15" s="889"/>
      <c r="C15" s="894"/>
      <c r="D15" s="892"/>
      <c r="E15" s="892"/>
      <c r="F15" s="892"/>
      <c r="G15" s="892"/>
      <c r="H15" s="892"/>
      <c r="I15" s="892"/>
      <c r="J15" s="893"/>
      <c r="K15" s="243">
        <v>5</v>
      </c>
      <c r="L15" s="881" t="s">
        <v>533</v>
      </c>
      <c r="M15" s="883"/>
      <c r="N15" s="881" t="s">
        <v>552</v>
      </c>
      <c r="O15" s="883"/>
      <c r="P15" s="881" t="s">
        <v>542</v>
      </c>
      <c r="Q15" s="883"/>
      <c r="R15" s="884" t="s">
        <v>414</v>
      </c>
      <c r="S15" s="885"/>
      <c r="T15" s="886"/>
      <c r="U15" s="881" t="s">
        <v>554</v>
      </c>
      <c r="V15" s="883"/>
      <c r="W15" s="881" t="s">
        <v>496</v>
      </c>
      <c r="X15" s="883"/>
      <c r="Y15" s="244"/>
      <c r="Z15" s="244"/>
      <c r="AA15" s="244"/>
      <c r="AB15" s="244"/>
      <c r="AC15" s="244"/>
      <c r="AD15" s="244"/>
      <c r="AE15" s="244"/>
      <c r="AF15" s="244">
        <v>0.02</v>
      </c>
      <c r="AG15" s="244"/>
      <c r="AH15" s="244"/>
      <c r="AI15" s="244"/>
      <c r="AJ15" s="244"/>
      <c r="AK15" s="881"/>
      <c r="AL15" s="882"/>
      <c r="AM15" s="882"/>
      <c r="AN15" s="882"/>
      <c r="AO15" s="883"/>
      <c r="AP15" s="2"/>
      <c r="AQ15" s="55">
        <f t="shared" si="2"/>
        <v>2</v>
      </c>
    </row>
    <row r="16" spans="2:86" ht="12" customHeight="1" x14ac:dyDescent="0.15">
      <c r="B16" s="889"/>
      <c r="C16" s="894"/>
      <c r="D16" s="892"/>
      <c r="E16" s="892"/>
      <c r="F16" s="892"/>
      <c r="G16" s="892"/>
      <c r="H16" s="892"/>
      <c r="I16" s="892"/>
      <c r="J16" s="893"/>
      <c r="K16" s="243">
        <v>6</v>
      </c>
      <c r="L16" s="881" t="s">
        <v>533</v>
      </c>
      <c r="M16" s="883"/>
      <c r="N16" s="881" t="s">
        <v>568</v>
      </c>
      <c r="O16" s="883"/>
      <c r="P16" s="881" t="s">
        <v>542</v>
      </c>
      <c r="Q16" s="883"/>
      <c r="R16" s="884" t="s">
        <v>423</v>
      </c>
      <c r="S16" s="885"/>
      <c r="T16" s="886"/>
      <c r="U16" s="881" t="s">
        <v>496</v>
      </c>
      <c r="V16" s="883"/>
      <c r="W16" s="881" t="s">
        <v>570</v>
      </c>
      <c r="X16" s="883"/>
      <c r="Y16" s="244"/>
      <c r="Z16" s="244"/>
      <c r="AA16" s="244"/>
      <c r="AB16" s="244"/>
      <c r="AC16" s="244"/>
      <c r="AD16" s="244"/>
      <c r="AE16" s="244"/>
      <c r="AF16" s="244">
        <v>0.04</v>
      </c>
      <c r="AG16" s="244"/>
      <c r="AH16" s="244"/>
      <c r="AI16" s="244"/>
      <c r="AJ16" s="244"/>
      <c r="AK16" s="881"/>
      <c r="AL16" s="882"/>
      <c r="AM16" s="882"/>
      <c r="AN16" s="882"/>
      <c r="AO16" s="883"/>
      <c r="AP16" s="2"/>
      <c r="AQ16" s="55">
        <f t="shared" si="2"/>
        <v>2</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0.06</v>
      </c>
      <c r="AG35" s="261">
        <f t="shared" si="7"/>
        <v>0</v>
      </c>
      <c r="AH35" s="261">
        <f t="shared" si="7"/>
        <v>0</v>
      </c>
      <c r="AI35" s="261">
        <f t="shared" si="7"/>
        <v>0</v>
      </c>
      <c r="AJ35" s="262">
        <f t="shared" si="7"/>
        <v>0</v>
      </c>
      <c r="AK35" s="867" t="s">
        <v>325</v>
      </c>
      <c r="AL35" s="867"/>
      <c r="AM35" s="871" t="str">
        <f>IF(Y37+AC37+AG37&gt;0,"Ⅳ",IF(Z37+AD37+AH37&gt;0,"Ⅲ",IF(AA37+AB37+AE37+AF37+AI37+AJ37&gt;0,"Ⅱ","Ⅰ")))</f>
        <v>Ⅱ</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2</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CE154C4C-148A-4473-B8D0-E3A344A2298F}">
      <formula1>"〇,"</formula1>
    </dataValidation>
    <dataValidation type="list" allowBlank="1" showInputMessage="1" showErrorMessage="1" sqref="N11:O34" xr:uid="{7E0A448B-726E-4E61-AE5D-3098870BED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BEB168B-B248-457B-B919-F8F0B2749B1B}">
          <x14:formula1>
            <xm:f>'(参考)リスト'!$B$16:$B$21</xm:f>
          </x14:formula1>
          <xm:sqref>L11:M34</xm:sqref>
        </x14:dataValidation>
        <x14:dataValidation type="list" allowBlank="1" showInputMessage="1" showErrorMessage="1" xr:uid="{3C9A20EE-7EF9-4E43-B615-2C941F0CFB4C}">
          <x14:formula1>
            <xm:f>'(参考)リスト'!$E$16:$E$27</xm:f>
          </x14:formula1>
          <xm:sqref>R11:T34</xm:sqref>
        </x14:dataValidation>
        <x14:dataValidation type="list" allowBlank="1" showInputMessage="1" showErrorMessage="1" xr:uid="{E0702184-8D76-4BD6-BD74-FE1ED4B1F641}">
          <x14:formula1>
            <xm:f>'(参考)リスト'!$D$16:$D$18</xm:f>
          </x14:formula1>
          <xm:sqref>P11:Q34</xm:sqref>
        </x14:dataValidation>
        <x14:dataValidation type="list" allowBlank="1" showInputMessage="1" showErrorMessage="1" xr:uid="{8A12FE87-3C36-4FDB-AEC0-212D38AAF7D4}">
          <x14:formula1>
            <xm:f>'(参考)リスト'!$F$16:$F$21</xm:f>
          </x14:formula1>
          <xm:sqref>U11:X34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F4389-A0B3-4E9A-A02E-E1EBF2B264B7}">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3</v>
      </c>
      <c r="AW5" s="41">
        <f>R7</f>
        <v>10.5</v>
      </c>
      <c r="AX5" s="51" t="str">
        <f>AM35</f>
        <v>Ⅱ</v>
      </c>
      <c r="AY5" s="51">
        <f>Y37</f>
        <v>0</v>
      </c>
      <c r="AZ5" s="51">
        <f t="shared" ref="AZ5:BJ5" si="0">Z37</f>
        <v>0</v>
      </c>
      <c r="BA5" s="51">
        <f t="shared" si="0"/>
        <v>0</v>
      </c>
      <c r="BB5" s="51">
        <f>AB37</f>
        <v>0</v>
      </c>
      <c r="BC5" s="51">
        <f t="shared" si="0"/>
        <v>0</v>
      </c>
      <c r="BD5" s="51">
        <f>AD37</f>
        <v>0</v>
      </c>
      <c r="BE5" s="51">
        <f>AE37</f>
        <v>0</v>
      </c>
      <c r="BF5" s="51">
        <f t="shared" si="0"/>
        <v>2</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6.0000000000000005E-2</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3</v>
      </c>
      <c r="O7" s="902"/>
      <c r="P7" s="868" t="s">
        <v>309</v>
      </c>
      <c r="Q7" s="870"/>
      <c r="R7" s="903">
        <v>10.5</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t="s">
        <v>533</v>
      </c>
      <c r="M11" s="883"/>
      <c r="N11" s="881" t="s">
        <v>549</v>
      </c>
      <c r="O11" s="883"/>
      <c r="P11" s="881" t="s">
        <v>542</v>
      </c>
      <c r="Q11" s="883"/>
      <c r="R11" s="887" t="s">
        <v>423</v>
      </c>
      <c r="S11" s="887"/>
      <c r="T11" s="887"/>
      <c r="U11" s="881" t="s">
        <v>536</v>
      </c>
      <c r="V11" s="883"/>
      <c r="W11" s="881" t="s">
        <v>496</v>
      </c>
      <c r="X11" s="883"/>
      <c r="Y11" s="244"/>
      <c r="Z11" s="244"/>
      <c r="AA11" s="244"/>
      <c r="AB11" s="244"/>
      <c r="AC11" s="244"/>
      <c r="AD11" s="244"/>
      <c r="AE11" s="244"/>
      <c r="AF11" s="244">
        <v>0.05</v>
      </c>
      <c r="AG11" s="244"/>
      <c r="AH11" s="244"/>
      <c r="AI11" s="244"/>
      <c r="AJ11" s="244"/>
      <c r="AK11" s="881"/>
      <c r="AL11" s="882"/>
      <c r="AM11" s="882"/>
      <c r="AN11" s="882"/>
      <c r="AO11" s="883"/>
      <c r="AP11" s="2"/>
      <c r="AQ11" s="55">
        <f>IF(P11="材質劣化",2,IF(P11="漏水",3,1))</f>
        <v>2</v>
      </c>
      <c r="AS11" s="40" t="str">
        <f>IF(Y11&lt;&gt;"",1,"")</f>
        <v/>
      </c>
    </row>
    <row r="12" spans="2:86" ht="12" customHeight="1" x14ac:dyDescent="0.15">
      <c r="B12" s="889"/>
      <c r="C12" s="894"/>
      <c r="D12" s="892"/>
      <c r="E12" s="892"/>
      <c r="F12" s="892"/>
      <c r="G12" s="892"/>
      <c r="H12" s="892"/>
      <c r="I12" s="892"/>
      <c r="J12" s="893"/>
      <c r="K12" s="243">
        <v>2</v>
      </c>
      <c r="L12" s="881" t="s">
        <v>533</v>
      </c>
      <c r="M12" s="883"/>
      <c r="N12" s="881" t="s">
        <v>549</v>
      </c>
      <c r="O12" s="883"/>
      <c r="P12" s="881" t="s">
        <v>542</v>
      </c>
      <c r="Q12" s="883"/>
      <c r="R12" s="887" t="s">
        <v>414</v>
      </c>
      <c r="S12" s="887"/>
      <c r="T12" s="887"/>
      <c r="U12" s="881" t="s">
        <v>554</v>
      </c>
      <c r="V12" s="883"/>
      <c r="W12" s="881" t="s">
        <v>496</v>
      </c>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2</v>
      </c>
    </row>
    <row r="13" spans="2:86" ht="12" customHeight="1" x14ac:dyDescent="0.15">
      <c r="B13" s="889"/>
      <c r="C13" s="894"/>
      <c r="D13" s="892"/>
      <c r="E13" s="892"/>
      <c r="F13" s="892"/>
      <c r="G13" s="892"/>
      <c r="H13" s="892"/>
      <c r="I13" s="892"/>
      <c r="J13" s="893"/>
      <c r="K13" s="243">
        <v>3</v>
      </c>
      <c r="L13" s="881" t="s">
        <v>533</v>
      </c>
      <c r="M13" s="883"/>
      <c r="N13" s="881" t="s">
        <v>549</v>
      </c>
      <c r="O13" s="883"/>
      <c r="P13" s="881" t="s">
        <v>542</v>
      </c>
      <c r="Q13" s="883"/>
      <c r="R13" s="884" t="s">
        <v>414</v>
      </c>
      <c r="S13" s="885"/>
      <c r="T13" s="886"/>
      <c r="U13" s="881" t="s">
        <v>554</v>
      </c>
      <c r="V13" s="883"/>
      <c r="W13" s="881" t="s">
        <v>496</v>
      </c>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2</v>
      </c>
    </row>
    <row r="14" spans="2:86" ht="12" customHeight="1" x14ac:dyDescent="0.15">
      <c r="B14" s="889"/>
      <c r="C14" s="894"/>
      <c r="D14" s="892"/>
      <c r="E14" s="892"/>
      <c r="F14" s="892"/>
      <c r="G14" s="892"/>
      <c r="H14" s="892"/>
      <c r="I14" s="892"/>
      <c r="J14" s="893"/>
      <c r="K14" s="243">
        <v>4</v>
      </c>
      <c r="L14" s="881" t="s">
        <v>533</v>
      </c>
      <c r="M14" s="883"/>
      <c r="N14" s="881" t="s">
        <v>574</v>
      </c>
      <c r="O14" s="883"/>
      <c r="P14" s="881" t="s">
        <v>542</v>
      </c>
      <c r="Q14" s="883"/>
      <c r="R14" s="884" t="s">
        <v>423</v>
      </c>
      <c r="S14" s="885"/>
      <c r="T14" s="886"/>
      <c r="U14" s="881" t="s">
        <v>496</v>
      </c>
      <c r="V14" s="883"/>
      <c r="W14" s="881" t="s">
        <v>496</v>
      </c>
      <c r="X14" s="883"/>
      <c r="Y14" s="244"/>
      <c r="Z14" s="244"/>
      <c r="AA14" s="244"/>
      <c r="AB14" s="244"/>
      <c r="AC14" s="244"/>
      <c r="AD14" s="244"/>
      <c r="AE14" s="244"/>
      <c r="AF14" s="244">
        <v>0.01</v>
      </c>
      <c r="AG14" s="244"/>
      <c r="AH14" s="244"/>
      <c r="AI14" s="244"/>
      <c r="AJ14" s="244"/>
      <c r="AK14" s="881"/>
      <c r="AL14" s="882"/>
      <c r="AM14" s="882"/>
      <c r="AN14" s="882"/>
      <c r="AO14" s="883"/>
      <c r="AP14" s="2"/>
      <c r="AQ14" s="55">
        <f t="shared" si="2"/>
        <v>2</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6.0000000000000005E-2</v>
      </c>
      <c r="AG35" s="261">
        <f t="shared" si="7"/>
        <v>0</v>
      </c>
      <c r="AH35" s="261">
        <f t="shared" si="7"/>
        <v>0</v>
      </c>
      <c r="AI35" s="261">
        <f t="shared" si="7"/>
        <v>0</v>
      </c>
      <c r="AJ35" s="262">
        <f t="shared" si="7"/>
        <v>0</v>
      </c>
      <c r="AK35" s="867" t="s">
        <v>325</v>
      </c>
      <c r="AL35" s="867"/>
      <c r="AM35" s="871" t="str">
        <f>IF(Y37+AC37+AG37&gt;0,"Ⅳ",IF(Z37+AD37+AH37&gt;0,"Ⅲ",IF(AA37+AB37+AE37+AF37+AI37+AJ37&gt;0,"Ⅱ","Ⅰ")))</f>
        <v>Ⅱ</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2</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9383AC06-4F05-445C-BD05-9C839C28582D}">
      <formula1>"〇,"</formula1>
    </dataValidation>
    <dataValidation type="list" allowBlank="1" showInputMessage="1" showErrorMessage="1" sqref="N11:O34" xr:uid="{4D86ECFD-EDEF-4EE6-B3F7-1D0C5CB9F42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242678-C66D-47DA-B83A-BD1D25B1E594}">
          <x14:formula1>
            <xm:f>'(参考)リスト'!$B$16:$B$21</xm:f>
          </x14:formula1>
          <xm:sqref>L11:M34</xm:sqref>
        </x14:dataValidation>
        <x14:dataValidation type="list" allowBlank="1" showInputMessage="1" showErrorMessage="1" xr:uid="{22C9D95B-F95F-41F6-B435-896CC8F8265F}">
          <x14:formula1>
            <xm:f>'(参考)リスト'!$E$16:$E$27</xm:f>
          </x14:formula1>
          <xm:sqref>R11:T34</xm:sqref>
        </x14:dataValidation>
        <x14:dataValidation type="list" allowBlank="1" showInputMessage="1" showErrorMessage="1" xr:uid="{CE5D33EE-532F-46E9-91C5-1D4A946EE709}">
          <x14:formula1>
            <xm:f>'(参考)リスト'!$D$16:$D$18</xm:f>
          </x14:formula1>
          <xm:sqref>P11:Q34</xm:sqref>
        </x14:dataValidation>
        <x14:dataValidation type="list" allowBlank="1" showInputMessage="1" showErrorMessage="1" xr:uid="{02A3518B-85CF-45BF-8032-E0263FF853A3}">
          <x14:formula1>
            <xm:f>'(参考)リスト'!$F$16:$F$21</xm:f>
          </x14:formula1>
          <xm:sqref>U11:X34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4F667-82DE-4975-A44B-71CDB1002043}">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4</v>
      </c>
      <c r="AW5" s="41">
        <f>R7</f>
        <v>10.5</v>
      </c>
      <c r="AX5" s="51" t="str">
        <f>AM35</f>
        <v>Ⅲ</v>
      </c>
      <c r="AY5" s="51">
        <f>Y37</f>
        <v>0</v>
      </c>
      <c r="AZ5" s="51">
        <f t="shared" ref="AZ5:BJ5" si="0">Z37</f>
        <v>0</v>
      </c>
      <c r="BA5" s="51">
        <f t="shared" si="0"/>
        <v>0</v>
      </c>
      <c r="BB5" s="51">
        <f>AB37</f>
        <v>0</v>
      </c>
      <c r="BC5" s="51">
        <f t="shared" si="0"/>
        <v>0</v>
      </c>
      <c r="BD5" s="51">
        <f>AD37</f>
        <v>1</v>
      </c>
      <c r="BE5" s="51">
        <f>AE37</f>
        <v>0</v>
      </c>
      <c r="BF5" s="51">
        <f t="shared" si="0"/>
        <v>2</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2.5000000000000001E-3</v>
      </c>
      <c r="BQ5" s="51">
        <f t="shared" si="1"/>
        <v>0</v>
      </c>
      <c r="BR5" s="51">
        <f>AF35</f>
        <v>0.26500000000000001</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4</v>
      </c>
      <c r="O7" s="902"/>
      <c r="P7" s="868" t="s">
        <v>309</v>
      </c>
      <c r="Q7" s="870"/>
      <c r="R7" s="903">
        <v>10.5</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t="s">
        <v>533</v>
      </c>
      <c r="M11" s="883"/>
      <c r="N11" s="881" t="s">
        <v>577</v>
      </c>
      <c r="O11" s="883"/>
      <c r="P11" s="881" t="s">
        <v>542</v>
      </c>
      <c r="Q11" s="883"/>
      <c r="R11" s="887" t="s">
        <v>414</v>
      </c>
      <c r="S11" s="887"/>
      <c r="T11" s="887"/>
      <c r="U11" s="881" t="s">
        <v>554</v>
      </c>
      <c r="V11" s="883"/>
      <c r="W11" s="881" t="s">
        <v>496</v>
      </c>
      <c r="X11" s="883"/>
      <c r="Y11" s="244"/>
      <c r="Z11" s="244"/>
      <c r="AA11" s="244"/>
      <c r="AB11" s="244"/>
      <c r="AC11" s="244"/>
      <c r="AD11" s="244">
        <v>2.5000000000000001E-3</v>
      </c>
      <c r="AE11" s="244"/>
      <c r="AF11" s="244"/>
      <c r="AG11" s="244"/>
      <c r="AH11" s="244"/>
      <c r="AI11" s="244"/>
      <c r="AJ11" s="244"/>
      <c r="AK11" s="881"/>
      <c r="AL11" s="882"/>
      <c r="AM11" s="882"/>
      <c r="AN11" s="882"/>
      <c r="AO11" s="883"/>
      <c r="AP11" s="2"/>
      <c r="AQ11" s="55">
        <f>IF(P11="材質劣化",2,IF(P11="漏水",3,1))</f>
        <v>2</v>
      </c>
      <c r="AS11" s="40" t="str">
        <f>IF(Y11&lt;&gt;"",1,"")</f>
        <v/>
      </c>
    </row>
    <row r="12" spans="2:86" ht="12" customHeight="1" x14ac:dyDescent="0.15">
      <c r="B12" s="889"/>
      <c r="C12" s="894"/>
      <c r="D12" s="892"/>
      <c r="E12" s="892"/>
      <c r="F12" s="892"/>
      <c r="G12" s="892"/>
      <c r="H12" s="892"/>
      <c r="I12" s="892"/>
      <c r="J12" s="893"/>
      <c r="K12" s="243">
        <v>2</v>
      </c>
      <c r="L12" s="881" t="s">
        <v>533</v>
      </c>
      <c r="M12" s="883"/>
      <c r="N12" s="881" t="s">
        <v>549</v>
      </c>
      <c r="O12" s="883"/>
      <c r="P12" s="881" t="s">
        <v>542</v>
      </c>
      <c r="Q12" s="883"/>
      <c r="R12" s="887" t="s">
        <v>414</v>
      </c>
      <c r="S12" s="887"/>
      <c r="T12" s="887"/>
      <c r="U12" s="881" t="s">
        <v>554</v>
      </c>
      <c r="V12" s="883"/>
      <c r="W12" s="881" t="s">
        <v>496</v>
      </c>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2</v>
      </c>
    </row>
    <row r="13" spans="2:86" ht="12" customHeight="1" x14ac:dyDescent="0.15">
      <c r="B13" s="889"/>
      <c r="C13" s="894"/>
      <c r="D13" s="892"/>
      <c r="E13" s="892"/>
      <c r="F13" s="892"/>
      <c r="G13" s="892"/>
      <c r="H13" s="892"/>
      <c r="I13" s="892"/>
      <c r="J13" s="893"/>
      <c r="K13" s="243">
        <v>3</v>
      </c>
      <c r="L13" s="881" t="s">
        <v>533</v>
      </c>
      <c r="M13" s="883"/>
      <c r="N13" s="881" t="s">
        <v>568</v>
      </c>
      <c r="O13" s="883"/>
      <c r="P13" s="881" t="s">
        <v>542</v>
      </c>
      <c r="Q13" s="883"/>
      <c r="R13" s="884" t="s">
        <v>423</v>
      </c>
      <c r="S13" s="885"/>
      <c r="T13" s="886"/>
      <c r="U13" s="881" t="s">
        <v>536</v>
      </c>
      <c r="V13" s="883"/>
      <c r="W13" s="881" t="s">
        <v>496</v>
      </c>
      <c r="X13" s="883"/>
      <c r="Y13" s="244"/>
      <c r="Z13" s="244"/>
      <c r="AA13" s="244"/>
      <c r="AB13" s="244"/>
      <c r="AC13" s="244"/>
      <c r="AD13" s="244"/>
      <c r="AE13" s="244"/>
      <c r="AF13" s="244">
        <v>2.5000000000000001E-3</v>
      </c>
      <c r="AG13" s="244"/>
      <c r="AH13" s="244"/>
      <c r="AI13" s="244"/>
      <c r="AJ13" s="244"/>
      <c r="AK13" s="881"/>
      <c r="AL13" s="882"/>
      <c r="AM13" s="882"/>
      <c r="AN13" s="882"/>
      <c r="AO13" s="883"/>
      <c r="AP13" s="2"/>
      <c r="AQ13" s="55">
        <f t="shared" ref="AQ13:AQ27" si="2">IF(P13="材質劣化",2,IF(P13="漏水",3,1))</f>
        <v>2</v>
      </c>
    </row>
    <row r="14" spans="2:86" ht="12" customHeight="1" x14ac:dyDescent="0.15">
      <c r="B14" s="889"/>
      <c r="C14" s="894"/>
      <c r="D14" s="892"/>
      <c r="E14" s="892"/>
      <c r="F14" s="892"/>
      <c r="G14" s="892"/>
      <c r="H14" s="892"/>
      <c r="I14" s="892"/>
      <c r="J14" s="893"/>
      <c r="K14" s="243">
        <v>4</v>
      </c>
      <c r="L14" s="881" t="s">
        <v>533</v>
      </c>
      <c r="M14" s="883"/>
      <c r="N14" s="881" t="s">
        <v>552</v>
      </c>
      <c r="O14" s="883"/>
      <c r="P14" s="881" t="s">
        <v>542</v>
      </c>
      <c r="Q14" s="883"/>
      <c r="R14" s="884" t="s">
        <v>406</v>
      </c>
      <c r="S14" s="885"/>
      <c r="T14" s="886"/>
      <c r="U14" s="881" t="s">
        <v>496</v>
      </c>
      <c r="V14" s="883"/>
      <c r="W14" s="881" t="s">
        <v>496</v>
      </c>
      <c r="X14" s="883"/>
      <c r="Y14" s="244"/>
      <c r="Z14" s="244"/>
      <c r="AA14" s="244"/>
      <c r="AB14" s="244"/>
      <c r="AC14" s="244"/>
      <c r="AD14" s="244"/>
      <c r="AE14" s="244"/>
      <c r="AF14" s="244">
        <v>0.26250000000000001</v>
      </c>
      <c r="AG14" s="244"/>
      <c r="AH14" s="244"/>
      <c r="AI14" s="244"/>
      <c r="AJ14" s="244"/>
      <c r="AK14" s="881"/>
      <c r="AL14" s="882"/>
      <c r="AM14" s="882"/>
      <c r="AN14" s="882"/>
      <c r="AO14" s="883"/>
      <c r="AP14" s="2"/>
      <c r="AQ14" s="55">
        <f t="shared" si="2"/>
        <v>2</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2.5000000000000001E-3</v>
      </c>
      <c r="AE35" s="261">
        <f>SUM(AE11:AE34)</f>
        <v>0</v>
      </c>
      <c r="AF35" s="261">
        <f t="shared" si="7"/>
        <v>0.26500000000000001</v>
      </c>
      <c r="AG35" s="261">
        <f t="shared" si="7"/>
        <v>0</v>
      </c>
      <c r="AH35" s="261">
        <f t="shared" si="7"/>
        <v>0</v>
      </c>
      <c r="AI35" s="261">
        <f t="shared" si="7"/>
        <v>0</v>
      </c>
      <c r="AJ35" s="262">
        <f t="shared" si="7"/>
        <v>0</v>
      </c>
      <c r="AK35" s="867" t="s">
        <v>325</v>
      </c>
      <c r="AL35" s="867"/>
      <c r="AM35" s="871" t="str">
        <f>IF(Y37+AC37+AG37&gt;0,"Ⅳ",IF(Z37+AD37+AH37&gt;0,"Ⅲ",IF(AA37+AB37+AE37+AF37+AI37+AJ37&gt;0,"Ⅱ","Ⅰ")))</f>
        <v>Ⅲ</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1</v>
      </c>
      <c r="AE37" s="856">
        <f t="shared" si="8"/>
        <v>0</v>
      </c>
      <c r="AF37" s="856">
        <f t="shared" si="8"/>
        <v>2</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EBCC035A-51C8-4086-9753-20E9B14029E2}">
      <formula1>"〇,"</formula1>
    </dataValidation>
    <dataValidation type="list" allowBlank="1" showInputMessage="1" showErrorMessage="1" sqref="N11:O34" xr:uid="{D78A765A-65BA-44EB-9FA7-EEC629BE0A3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285748B-D780-4DFA-89BB-A2B8D55E83ED}">
          <x14:formula1>
            <xm:f>'(参考)リスト'!$B$16:$B$21</xm:f>
          </x14:formula1>
          <xm:sqref>L11:M34</xm:sqref>
        </x14:dataValidation>
        <x14:dataValidation type="list" allowBlank="1" showInputMessage="1" showErrorMessage="1" xr:uid="{76C2E2A2-2E12-44AF-9986-83F66C3A5252}">
          <x14:formula1>
            <xm:f>'(参考)リスト'!$E$16:$E$27</xm:f>
          </x14:formula1>
          <xm:sqref>R11:T34</xm:sqref>
        </x14:dataValidation>
        <x14:dataValidation type="list" allowBlank="1" showInputMessage="1" showErrorMessage="1" xr:uid="{B2F82AE0-851B-4BD2-B6FF-6D6B5710B816}">
          <x14:formula1>
            <xm:f>'(参考)リスト'!$D$16:$D$18</xm:f>
          </x14:formula1>
          <xm:sqref>P11:Q34</xm:sqref>
        </x14:dataValidation>
        <x14:dataValidation type="list" allowBlank="1" showInputMessage="1" showErrorMessage="1" xr:uid="{52EFCD85-244C-4482-91FC-856C565096CC}">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43DEF-CC01-42E3-9C5C-5C7CF76D1BF2}">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5</v>
      </c>
      <c r="AW5" s="41">
        <f>R7</f>
        <v>10.6</v>
      </c>
      <c r="AX5" s="51" t="str">
        <f>AM35</f>
        <v>Ⅱ</v>
      </c>
      <c r="AY5" s="51">
        <f>Y37</f>
        <v>0</v>
      </c>
      <c r="AZ5" s="51">
        <f t="shared" ref="AZ5:BJ5" si="0">Z37</f>
        <v>0</v>
      </c>
      <c r="BA5" s="51">
        <f t="shared" si="0"/>
        <v>0</v>
      </c>
      <c r="BB5" s="51">
        <f>AB37</f>
        <v>0</v>
      </c>
      <c r="BC5" s="51">
        <f t="shared" si="0"/>
        <v>0</v>
      </c>
      <c r="BD5" s="51">
        <f>AD37</f>
        <v>0</v>
      </c>
      <c r="BE5" s="51">
        <f>AE37</f>
        <v>0</v>
      </c>
      <c r="BF5" s="51">
        <f t="shared" si="0"/>
        <v>2</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0.51</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5</v>
      </c>
      <c r="O7" s="902"/>
      <c r="P7" s="868" t="s">
        <v>309</v>
      </c>
      <c r="Q7" s="870"/>
      <c r="R7" s="903">
        <v>10.6</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t="s">
        <v>533</v>
      </c>
      <c r="M11" s="883"/>
      <c r="N11" s="881" t="s">
        <v>574</v>
      </c>
      <c r="O11" s="883"/>
      <c r="P11" s="881" t="s">
        <v>542</v>
      </c>
      <c r="Q11" s="883"/>
      <c r="R11" s="887" t="s">
        <v>414</v>
      </c>
      <c r="S11" s="887"/>
      <c r="T11" s="887"/>
      <c r="U11" s="881" t="s">
        <v>536</v>
      </c>
      <c r="V11" s="883"/>
      <c r="W11" s="881" t="s">
        <v>496</v>
      </c>
      <c r="X11" s="883"/>
      <c r="Y11" s="244"/>
      <c r="Z11" s="244"/>
      <c r="AA11" s="244"/>
      <c r="AB11" s="244"/>
      <c r="AC11" s="244"/>
      <c r="AD11" s="244"/>
      <c r="AE11" s="244"/>
      <c r="AF11" s="244">
        <v>0.27</v>
      </c>
      <c r="AG11" s="244"/>
      <c r="AH11" s="244"/>
      <c r="AI11" s="244"/>
      <c r="AJ11" s="244"/>
      <c r="AK11" s="881"/>
      <c r="AL11" s="882"/>
      <c r="AM11" s="882"/>
      <c r="AN11" s="882"/>
      <c r="AO11" s="883"/>
      <c r="AP11" s="2"/>
      <c r="AQ11" s="55">
        <f>IF(P11="材質劣化",2,IF(P11="漏水",3,1))</f>
        <v>2</v>
      </c>
      <c r="AS11" s="40" t="str">
        <f>IF(Y11&lt;&gt;"",1,"")</f>
        <v/>
      </c>
    </row>
    <row r="12" spans="2:86" ht="12" customHeight="1" x14ac:dyDescent="0.15">
      <c r="B12" s="889"/>
      <c r="C12" s="894"/>
      <c r="D12" s="892"/>
      <c r="E12" s="892"/>
      <c r="F12" s="892"/>
      <c r="G12" s="892"/>
      <c r="H12" s="892"/>
      <c r="I12" s="892"/>
      <c r="J12" s="893"/>
      <c r="K12" s="243">
        <v>2</v>
      </c>
      <c r="L12" s="881" t="s">
        <v>557</v>
      </c>
      <c r="M12" s="883"/>
      <c r="N12" s="881" t="s">
        <v>581</v>
      </c>
      <c r="O12" s="883"/>
      <c r="P12" s="881"/>
      <c r="Q12" s="883"/>
      <c r="R12" s="887" t="s">
        <v>447</v>
      </c>
      <c r="S12" s="887"/>
      <c r="T12" s="887"/>
      <c r="U12" s="881" t="s">
        <v>536</v>
      </c>
      <c r="V12" s="883"/>
      <c r="W12" s="881"/>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1</v>
      </c>
    </row>
    <row r="13" spans="2:86" ht="12" customHeight="1" x14ac:dyDescent="0.15">
      <c r="B13" s="889"/>
      <c r="C13" s="894"/>
      <c r="D13" s="892"/>
      <c r="E13" s="892"/>
      <c r="F13" s="892"/>
      <c r="G13" s="892"/>
      <c r="H13" s="892"/>
      <c r="I13" s="892"/>
      <c r="J13" s="893"/>
      <c r="K13" s="243">
        <v>3</v>
      </c>
      <c r="L13" s="881" t="s">
        <v>557</v>
      </c>
      <c r="M13" s="883"/>
      <c r="N13" s="881" t="s">
        <v>581</v>
      </c>
      <c r="O13" s="883"/>
      <c r="P13" s="881"/>
      <c r="Q13" s="883"/>
      <c r="R13" s="884" t="s">
        <v>447</v>
      </c>
      <c r="S13" s="885"/>
      <c r="T13" s="886"/>
      <c r="U13" s="881" t="s">
        <v>536</v>
      </c>
      <c r="V13" s="883"/>
      <c r="W13" s="881"/>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1</v>
      </c>
    </row>
    <row r="14" spans="2:86" ht="12" customHeight="1" x14ac:dyDescent="0.15">
      <c r="B14" s="889"/>
      <c r="C14" s="894"/>
      <c r="D14" s="892"/>
      <c r="E14" s="892"/>
      <c r="F14" s="892"/>
      <c r="G14" s="892"/>
      <c r="H14" s="892"/>
      <c r="I14" s="892"/>
      <c r="J14" s="893"/>
      <c r="K14" s="243">
        <v>4</v>
      </c>
      <c r="L14" s="881" t="s">
        <v>533</v>
      </c>
      <c r="M14" s="883"/>
      <c r="N14" s="881" t="s">
        <v>549</v>
      </c>
      <c r="O14" s="883"/>
      <c r="P14" s="881" t="s">
        <v>542</v>
      </c>
      <c r="Q14" s="883"/>
      <c r="R14" s="884" t="s">
        <v>414</v>
      </c>
      <c r="S14" s="885"/>
      <c r="T14" s="886"/>
      <c r="U14" s="881" t="s">
        <v>496</v>
      </c>
      <c r="V14" s="883"/>
      <c r="W14" s="881" t="s">
        <v>496</v>
      </c>
      <c r="X14" s="883"/>
      <c r="Y14" s="244"/>
      <c r="Z14" s="244"/>
      <c r="AA14" s="244"/>
      <c r="AB14" s="244"/>
      <c r="AC14" s="244"/>
      <c r="AD14" s="244"/>
      <c r="AE14" s="244"/>
      <c r="AF14" s="244">
        <v>0.24</v>
      </c>
      <c r="AG14" s="244"/>
      <c r="AH14" s="244"/>
      <c r="AI14" s="244"/>
      <c r="AJ14" s="244"/>
      <c r="AK14" s="881"/>
      <c r="AL14" s="882"/>
      <c r="AM14" s="882"/>
      <c r="AN14" s="882"/>
      <c r="AO14" s="883"/>
      <c r="AP14" s="2"/>
      <c r="AQ14" s="55">
        <f t="shared" si="2"/>
        <v>2</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0.51</v>
      </c>
      <c r="AG35" s="261">
        <f t="shared" si="7"/>
        <v>0</v>
      </c>
      <c r="AH35" s="261">
        <f t="shared" si="7"/>
        <v>0</v>
      </c>
      <c r="AI35" s="261">
        <f t="shared" si="7"/>
        <v>0</v>
      </c>
      <c r="AJ35" s="262">
        <f t="shared" si="7"/>
        <v>0</v>
      </c>
      <c r="AK35" s="867" t="s">
        <v>325</v>
      </c>
      <c r="AL35" s="867"/>
      <c r="AM35" s="871" t="str">
        <f>IF(Y37+AC37+AG37&gt;0,"Ⅳ",IF(Z37+AD37+AH37&gt;0,"Ⅲ",IF(AA37+AB37+AE37+AF37+AI37+AJ37&gt;0,"Ⅱ","Ⅰ")))</f>
        <v>Ⅱ</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2</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DAF7B1F3-70B9-4BC3-ADC8-68EAC4AA45F1}">
      <formula1>"〇,"</formula1>
    </dataValidation>
    <dataValidation type="list" allowBlank="1" showInputMessage="1" showErrorMessage="1" sqref="N11:O34" xr:uid="{8A0574A4-1FB0-4C20-BE01-B009E133FEB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35295D4-94BF-493E-B43E-179A3908BE03}">
          <x14:formula1>
            <xm:f>'(参考)リスト'!$B$16:$B$21</xm:f>
          </x14:formula1>
          <xm:sqref>L11:M34</xm:sqref>
        </x14:dataValidation>
        <x14:dataValidation type="list" allowBlank="1" showInputMessage="1" showErrorMessage="1" xr:uid="{65DA71F0-62AE-4CAF-82A4-5D8D241C4058}">
          <x14:formula1>
            <xm:f>'(参考)リスト'!$E$16:$E$27</xm:f>
          </x14:formula1>
          <xm:sqref>R11:T34</xm:sqref>
        </x14:dataValidation>
        <x14:dataValidation type="list" allowBlank="1" showInputMessage="1" showErrorMessage="1" xr:uid="{28FD5321-3EC9-4397-B1BC-4578AB5C02FA}">
          <x14:formula1>
            <xm:f>'(参考)リスト'!$D$16:$D$18</xm:f>
          </x14:formula1>
          <xm:sqref>P11:Q34</xm:sqref>
        </x14:dataValidation>
        <x14:dataValidation type="list" allowBlank="1" showInputMessage="1" showErrorMessage="1" xr:uid="{5983EF39-026B-4E6B-B9F1-242503147D95}">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3774B-3C71-4037-AE1A-4FADE2C81AE9}">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6</v>
      </c>
      <c r="AW5" s="41">
        <f>R7</f>
        <v>10.6</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6</v>
      </c>
      <c r="O7" s="902"/>
      <c r="P7" s="868" t="s">
        <v>309</v>
      </c>
      <c r="Q7" s="870"/>
      <c r="R7" s="903">
        <v>10.6</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c r="M11" s="883"/>
      <c r="N11" s="881"/>
      <c r="O11" s="883"/>
      <c r="P11" s="881"/>
      <c r="Q11" s="883"/>
      <c r="R11" s="887"/>
      <c r="S11" s="887"/>
      <c r="T11" s="887"/>
      <c r="U11" s="881"/>
      <c r="V11" s="883"/>
      <c r="W11" s="881"/>
      <c r="X11" s="883"/>
      <c r="Y11" s="244"/>
      <c r="Z11" s="244"/>
      <c r="AA11" s="244"/>
      <c r="AB11" s="244"/>
      <c r="AC11" s="244"/>
      <c r="AD11" s="244"/>
      <c r="AE11" s="244"/>
      <c r="AF11" s="244"/>
      <c r="AG11" s="244"/>
      <c r="AH11" s="244"/>
      <c r="AI11" s="244"/>
      <c r="AJ11" s="244"/>
      <c r="AK11" s="881"/>
      <c r="AL11" s="882"/>
      <c r="AM11" s="882"/>
      <c r="AN11" s="882"/>
      <c r="AO11" s="883"/>
      <c r="AP11" s="2"/>
      <c r="AQ11" s="55">
        <f>IF(P11="材質劣化",2,IF(P11="漏水",3,1))</f>
        <v>1</v>
      </c>
      <c r="AS11" s="40" t="str">
        <f>IF(Y11&lt;&gt;"",1,"")</f>
        <v/>
      </c>
    </row>
    <row r="12" spans="2:86" ht="12" customHeight="1" x14ac:dyDescent="0.15">
      <c r="B12" s="889"/>
      <c r="C12" s="894"/>
      <c r="D12" s="892"/>
      <c r="E12" s="892"/>
      <c r="F12" s="892"/>
      <c r="G12" s="892"/>
      <c r="H12" s="892"/>
      <c r="I12" s="892"/>
      <c r="J12" s="893"/>
      <c r="K12" s="243">
        <v>2</v>
      </c>
      <c r="L12" s="881"/>
      <c r="M12" s="883"/>
      <c r="N12" s="881"/>
      <c r="O12" s="883"/>
      <c r="P12" s="881"/>
      <c r="Q12" s="883"/>
      <c r="R12" s="887"/>
      <c r="S12" s="887"/>
      <c r="T12" s="887"/>
      <c r="U12" s="881"/>
      <c r="V12" s="883"/>
      <c r="W12" s="881"/>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1</v>
      </c>
    </row>
    <row r="13" spans="2:86" ht="12" customHeight="1" x14ac:dyDescent="0.15">
      <c r="B13" s="889"/>
      <c r="C13" s="894"/>
      <c r="D13" s="892"/>
      <c r="E13" s="892"/>
      <c r="F13" s="892"/>
      <c r="G13" s="892"/>
      <c r="H13" s="892"/>
      <c r="I13" s="892"/>
      <c r="J13" s="893"/>
      <c r="K13" s="243">
        <v>3</v>
      </c>
      <c r="L13" s="881"/>
      <c r="M13" s="883"/>
      <c r="N13" s="881"/>
      <c r="O13" s="883"/>
      <c r="P13" s="881"/>
      <c r="Q13" s="883"/>
      <c r="R13" s="884"/>
      <c r="S13" s="885"/>
      <c r="T13" s="886"/>
      <c r="U13" s="881"/>
      <c r="V13" s="883"/>
      <c r="W13" s="881"/>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1</v>
      </c>
    </row>
    <row r="14" spans="2:86" ht="12" customHeight="1" x14ac:dyDescent="0.15">
      <c r="B14" s="889"/>
      <c r="C14" s="894"/>
      <c r="D14" s="892"/>
      <c r="E14" s="892"/>
      <c r="F14" s="892"/>
      <c r="G14" s="892"/>
      <c r="H14" s="892"/>
      <c r="I14" s="892"/>
      <c r="J14" s="893"/>
      <c r="K14" s="243">
        <v>4</v>
      </c>
      <c r="L14" s="881"/>
      <c r="M14" s="883"/>
      <c r="N14" s="881"/>
      <c r="O14" s="883"/>
      <c r="P14" s="881"/>
      <c r="Q14" s="883"/>
      <c r="R14" s="884"/>
      <c r="S14" s="885"/>
      <c r="T14" s="886"/>
      <c r="U14" s="881"/>
      <c r="V14" s="883"/>
      <c r="W14" s="881"/>
      <c r="X14" s="883"/>
      <c r="Y14" s="244"/>
      <c r="Z14" s="244"/>
      <c r="AA14" s="244"/>
      <c r="AB14" s="244"/>
      <c r="AC14" s="244"/>
      <c r="AD14" s="244"/>
      <c r="AE14" s="244"/>
      <c r="AF14" s="244"/>
      <c r="AG14" s="244"/>
      <c r="AH14" s="244"/>
      <c r="AI14" s="244"/>
      <c r="AJ14" s="244"/>
      <c r="AK14" s="881"/>
      <c r="AL14" s="882"/>
      <c r="AM14" s="882"/>
      <c r="AN14" s="882"/>
      <c r="AO14" s="883"/>
      <c r="AP14" s="2"/>
      <c r="AQ14" s="55">
        <f t="shared" si="2"/>
        <v>1</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0</v>
      </c>
      <c r="AG35" s="261">
        <f t="shared" si="7"/>
        <v>0</v>
      </c>
      <c r="AH35" s="261">
        <f t="shared" si="7"/>
        <v>0</v>
      </c>
      <c r="AI35" s="261">
        <f t="shared" si="7"/>
        <v>0</v>
      </c>
      <c r="AJ35" s="262">
        <f t="shared" si="7"/>
        <v>0</v>
      </c>
      <c r="AK35" s="867" t="s">
        <v>325</v>
      </c>
      <c r="AL35" s="867"/>
      <c r="AM35" s="871" t="str">
        <f>IF(Y37+AC37+AG37&gt;0,"Ⅳ",IF(Z37+AD37+AH37&gt;0,"Ⅲ",IF(AA37+AB37+AE37+AF37+AI37+AJ37&gt;0,"Ⅱ","Ⅰ")))</f>
        <v>Ⅰ</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0</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AC8E8A49-78B8-41A6-9068-333164160460}">
      <formula1>"〇,"</formula1>
    </dataValidation>
    <dataValidation type="list" allowBlank="1" showInputMessage="1" showErrorMessage="1" sqref="N11:O34" xr:uid="{546A05F7-F2DB-4D01-BE9E-C88F0830B0B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BE47717-C6F7-4A57-B98D-67EE72C14244}">
          <x14:formula1>
            <xm:f>'(参考)リスト'!$B$16:$B$21</xm:f>
          </x14:formula1>
          <xm:sqref>L11:M34</xm:sqref>
        </x14:dataValidation>
        <x14:dataValidation type="list" allowBlank="1" showInputMessage="1" showErrorMessage="1" xr:uid="{447F3632-89F5-4C82-8178-09BE206E75C9}">
          <x14:formula1>
            <xm:f>'(参考)リスト'!$E$16:$E$27</xm:f>
          </x14:formula1>
          <xm:sqref>R11:T34</xm:sqref>
        </x14:dataValidation>
        <x14:dataValidation type="list" allowBlank="1" showInputMessage="1" showErrorMessage="1" xr:uid="{5AF9197A-64F9-4A07-AED6-063805462B68}">
          <x14:formula1>
            <xm:f>'(参考)リスト'!$D$16:$D$18</xm:f>
          </x14:formula1>
          <xm:sqref>P11:Q34</xm:sqref>
        </x14:dataValidation>
        <x14:dataValidation type="list" allowBlank="1" showInputMessage="1" showErrorMessage="1" xr:uid="{18D88042-686D-4E7B-9952-1CDDB8595B34}">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CDC9-A0C0-4C3E-9996-94DCC1727E23}">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7</v>
      </c>
      <c r="AW5" s="41">
        <f>R7</f>
        <v>10.6</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7</v>
      </c>
      <c r="O7" s="902"/>
      <c r="P7" s="868" t="s">
        <v>309</v>
      </c>
      <c r="Q7" s="870"/>
      <c r="R7" s="903">
        <v>10.6</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c r="M11" s="883"/>
      <c r="N11" s="881"/>
      <c r="O11" s="883"/>
      <c r="P11" s="881"/>
      <c r="Q11" s="883"/>
      <c r="R11" s="887"/>
      <c r="S11" s="887"/>
      <c r="T11" s="887"/>
      <c r="U11" s="881"/>
      <c r="V11" s="883"/>
      <c r="W11" s="881"/>
      <c r="X11" s="883"/>
      <c r="Y11" s="244"/>
      <c r="Z11" s="244"/>
      <c r="AA11" s="244"/>
      <c r="AB11" s="244"/>
      <c r="AC11" s="244"/>
      <c r="AD11" s="244"/>
      <c r="AE11" s="244"/>
      <c r="AF11" s="244"/>
      <c r="AG11" s="244"/>
      <c r="AH11" s="244"/>
      <c r="AI11" s="244"/>
      <c r="AJ11" s="244"/>
      <c r="AK11" s="881"/>
      <c r="AL11" s="882"/>
      <c r="AM11" s="882"/>
      <c r="AN11" s="882"/>
      <c r="AO11" s="883"/>
      <c r="AP11" s="2"/>
      <c r="AQ11" s="55">
        <f>IF(P11="材質劣化",2,IF(P11="漏水",3,1))</f>
        <v>1</v>
      </c>
      <c r="AS11" s="40" t="str">
        <f>IF(Y11&lt;&gt;"",1,"")</f>
        <v/>
      </c>
    </row>
    <row r="12" spans="2:86" ht="12" customHeight="1" x14ac:dyDescent="0.15">
      <c r="B12" s="889"/>
      <c r="C12" s="894"/>
      <c r="D12" s="892"/>
      <c r="E12" s="892"/>
      <c r="F12" s="892"/>
      <c r="G12" s="892"/>
      <c r="H12" s="892"/>
      <c r="I12" s="892"/>
      <c r="J12" s="893"/>
      <c r="K12" s="243">
        <v>2</v>
      </c>
      <c r="L12" s="881"/>
      <c r="M12" s="883"/>
      <c r="N12" s="881"/>
      <c r="O12" s="883"/>
      <c r="P12" s="881"/>
      <c r="Q12" s="883"/>
      <c r="R12" s="887"/>
      <c r="S12" s="887"/>
      <c r="T12" s="887"/>
      <c r="U12" s="881"/>
      <c r="V12" s="883"/>
      <c r="W12" s="881"/>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1</v>
      </c>
    </row>
    <row r="13" spans="2:86" ht="12" customHeight="1" x14ac:dyDescent="0.15">
      <c r="B13" s="889"/>
      <c r="C13" s="894"/>
      <c r="D13" s="892"/>
      <c r="E13" s="892"/>
      <c r="F13" s="892"/>
      <c r="G13" s="892"/>
      <c r="H13" s="892"/>
      <c r="I13" s="892"/>
      <c r="J13" s="893"/>
      <c r="K13" s="243">
        <v>3</v>
      </c>
      <c r="L13" s="881"/>
      <c r="M13" s="883"/>
      <c r="N13" s="881"/>
      <c r="O13" s="883"/>
      <c r="P13" s="881"/>
      <c r="Q13" s="883"/>
      <c r="R13" s="884"/>
      <c r="S13" s="885"/>
      <c r="T13" s="886"/>
      <c r="U13" s="881"/>
      <c r="V13" s="883"/>
      <c r="W13" s="881"/>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1</v>
      </c>
    </row>
    <row r="14" spans="2:86" ht="12" customHeight="1" x14ac:dyDescent="0.15">
      <c r="B14" s="889"/>
      <c r="C14" s="894"/>
      <c r="D14" s="892"/>
      <c r="E14" s="892"/>
      <c r="F14" s="892"/>
      <c r="G14" s="892"/>
      <c r="H14" s="892"/>
      <c r="I14" s="892"/>
      <c r="J14" s="893"/>
      <c r="K14" s="243">
        <v>4</v>
      </c>
      <c r="L14" s="881"/>
      <c r="M14" s="883"/>
      <c r="N14" s="881"/>
      <c r="O14" s="883"/>
      <c r="P14" s="881"/>
      <c r="Q14" s="883"/>
      <c r="R14" s="884"/>
      <c r="S14" s="885"/>
      <c r="T14" s="886"/>
      <c r="U14" s="881"/>
      <c r="V14" s="883"/>
      <c r="W14" s="881"/>
      <c r="X14" s="883"/>
      <c r="Y14" s="244"/>
      <c r="Z14" s="244"/>
      <c r="AA14" s="244"/>
      <c r="AB14" s="244"/>
      <c r="AC14" s="244"/>
      <c r="AD14" s="244"/>
      <c r="AE14" s="244"/>
      <c r="AF14" s="244"/>
      <c r="AG14" s="244"/>
      <c r="AH14" s="244"/>
      <c r="AI14" s="244"/>
      <c r="AJ14" s="244"/>
      <c r="AK14" s="881"/>
      <c r="AL14" s="882"/>
      <c r="AM14" s="882"/>
      <c r="AN14" s="882"/>
      <c r="AO14" s="883"/>
      <c r="AP14" s="2"/>
      <c r="AQ14" s="55">
        <f t="shared" si="2"/>
        <v>1</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0</v>
      </c>
      <c r="AG35" s="261">
        <f t="shared" si="7"/>
        <v>0</v>
      </c>
      <c r="AH35" s="261">
        <f t="shared" si="7"/>
        <v>0</v>
      </c>
      <c r="AI35" s="261">
        <f t="shared" si="7"/>
        <v>0</v>
      </c>
      <c r="AJ35" s="262">
        <f t="shared" si="7"/>
        <v>0</v>
      </c>
      <c r="AK35" s="867" t="s">
        <v>325</v>
      </c>
      <c r="AL35" s="867"/>
      <c r="AM35" s="871" t="str">
        <f>IF(Y37+AC37+AG37&gt;0,"Ⅳ",IF(Z37+AD37+AH37&gt;0,"Ⅲ",IF(AA37+AB37+AE37+AF37+AI37+AJ37&gt;0,"Ⅱ","Ⅰ")))</f>
        <v>Ⅰ</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0</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016A32BF-4F16-40BD-95E0-AEA424A0FC53}">
      <formula1>"〇,"</formula1>
    </dataValidation>
    <dataValidation type="list" allowBlank="1" showInputMessage="1" showErrorMessage="1" sqref="N11:O34" xr:uid="{63B2E9BE-597F-434D-91AD-9CD5D47159C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A0033DB-132C-450A-8B8F-2548AA1EB3E0}">
          <x14:formula1>
            <xm:f>'(参考)リスト'!$B$16:$B$21</xm:f>
          </x14:formula1>
          <xm:sqref>L11:M34</xm:sqref>
        </x14:dataValidation>
        <x14:dataValidation type="list" allowBlank="1" showInputMessage="1" showErrorMessage="1" xr:uid="{667C666F-0A29-45F1-9365-B3BDF3050A07}">
          <x14:formula1>
            <xm:f>'(参考)リスト'!$E$16:$E$27</xm:f>
          </x14:formula1>
          <xm:sqref>R11:T34</xm:sqref>
        </x14:dataValidation>
        <x14:dataValidation type="list" allowBlank="1" showInputMessage="1" showErrorMessage="1" xr:uid="{DAECA078-574E-46AD-B235-B9CC1E557B9D}">
          <x14:formula1>
            <xm:f>'(参考)リスト'!$D$16:$D$18</xm:f>
          </x14:formula1>
          <xm:sqref>P11:Q34</xm:sqref>
        </x14:dataValidation>
        <x14:dataValidation type="list" allowBlank="1" showInputMessage="1" showErrorMessage="1" xr:uid="{331F6BDD-9F98-4C0F-9A1D-AEC3459716F9}">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401F8-1AD5-4DB2-BC4F-D1C980609AAB}">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8</v>
      </c>
      <c r="AW5" s="41">
        <f>R7</f>
        <v>10.6</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8</v>
      </c>
      <c r="O7" s="902"/>
      <c r="P7" s="868" t="s">
        <v>309</v>
      </c>
      <c r="Q7" s="870"/>
      <c r="R7" s="903">
        <v>10.6</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c r="M11" s="883"/>
      <c r="N11" s="881"/>
      <c r="O11" s="883"/>
      <c r="P11" s="881"/>
      <c r="Q11" s="883"/>
      <c r="R11" s="887"/>
      <c r="S11" s="887"/>
      <c r="T11" s="887"/>
      <c r="U11" s="881"/>
      <c r="V11" s="883"/>
      <c r="W11" s="881"/>
      <c r="X11" s="883"/>
      <c r="Y11" s="244"/>
      <c r="Z11" s="244"/>
      <c r="AA11" s="244"/>
      <c r="AB11" s="244"/>
      <c r="AC11" s="244"/>
      <c r="AD11" s="244"/>
      <c r="AE11" s="244"/>
      <c r="AF11" s="244"/>
      <c r="AG11" s="244"/>
      <c r="AH11" s="244"/>
      <c r="AI11" s="244"/>
      <c r="AJ11" s="244"/>
      <c r="AK11" s="881"/>
      <c r="AL11" s="882"/>
      <c r="AM11" s="882"/>
      <c r="AN11" s="882"/>
      <c r="AO11" s="883"/>
      <c r="AP11" s="2"/>
      <c r="AQ11" s="55">
        <f>IF(P11="材質劣化",2,IF(P11="漏水",3,1))</f>
        <v>1</v>
      </c>
      <c r="AS11" s="40" t="str">
        <f>IF(Y11&lt;&gt;"",1,"")</f>
        <v/>
      </c>
    </row>
    <row r="12" spans="2:86" ht="12" customHeight="1" x14ac:dyDescent="0.15">
      <c r="B12" s="889"/>
      <c r="C12" s="894"/>
      <c r="D12" s="892"/>
      <c r="E12" s="892"/>
      <c r="F12" s="892"/>
      <c r="G12" s="892"/>
      <c r="H12" s="892"/>
      <c r="I12" s="892"/>
      <c r="J12" s="893"/>
      <c r="K12" s="243">
        <v>2</v>
      </c>
      <c r="L12" s="881"/>
      <c r="M12" s="883"/>
      <c r="N12" s="881"/>
      <c r="O12" s="883"/>
      <c r="P12" s="881"/>
      <c r="Q12" s="883"/>
      <c r="R12" s="887"/>
      <c r="S12" s="887"/>
      <c r="T12" s="887"/>
      <c r="U12" s="881"/>
      <c r="V12" s="883"/>
      <c r="W12" s="881"/>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1</v>
      </c>
    </row>
    <row r="13" spans="2:86" ht="12" customHeight="1" x14ac:dyDescent="0.15">
      <c r="B13" s="889"/>
      <c r="C13" s="894"/>
      <c r="D13" s="892"/>
      <c r="E13" s="892"/>
      <c r="F13" s="892"/>
      <c r="G13" s="892"/>
      <c r="H13" s="892"/>
      <c r="I13" s="892"/>
      <c r="J13" s="893"/>
      <c r="K13" s="243">
        <v>3</v>
      </c>
      <c r="L13" s="881"/>
      <c r="M13" s="883"/>
      <c r="N13" s="881"/>
      <c r="O13" s="883"/>
      <c r="P13" s="881"/>
      <c r="Q13" s="883"/>
      <c r="R13" s="884"/>
      <c r="S13" s="885"/>
      <c r="T13" s="886"/>
      <c r="U13" s="881"/>
      <c r="V13" s="883"/>
      <c r="W13" s="881"/>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1</v>
      </c>
    </row>
    <row r="14" spans="2:86" ht="12" customHeight="1" x14ac:dyDescent="0.15">
      <c r="B14" s="889"/>
      <c r="C14" s="894"/>
      <c r="D14" s="892"/>
      <c r="E14" s="892"/>
      <c r="F14" s="892"/>
      <c r="G14" s="892"/>
      <c r="H14" s="892"/>
      <c r="I14" s="892"/>
      <c r="J14" s="893"/>
      <c r="K14" s="243">
        <v>4</v>
      </c>
      <c r="L14" s="881"/>
      <c r="M14" s="883"/>
      <c r="N14" s="881"/>
      <c r="O14" s="883"/>
      <c r="P14" s="881"/>
      <c r="Q14" s="883"/>
      <c r="R14" s="884"/>
      <c r="S14" s="885"/>
      <c r="T14" s="886"/>
      <c r="U14" s="881"/>
      <c r="V14" s="883"/>
      <c r="W14" s="881"/>
      <c r="X14" s="883"/>
      <c r="Y14" s="244"/>
      <c r="Z14" s="244"/>
      <c r="AA14" s="244"/>
      <c r="AB14" s="244"/>
      <c r="AC14" s="244"/>
      <c r="AD14" s="244"/>
      <c r="AE14" s="244"/>
      <c r="AF14" s="244"/>
      <c r="AG14" s="244"/>
      <c r="AH14" s="244"/>
      <c r="AI14" s="244"/>
      <c r="AJ14" s="244"/>
      <c r="AK14" s="881"/>
      <c r="AL14" s="882"/>
      <c r="AM14" s="882"/>
      <c r="AN14" s="882"/>
      <c r="AO14" s="883"/>
      <c r="AP14" s="2"/>
      <c r="AQ14" s="55">
        <f t="shared" si="2"/>
        <v>1</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0</v>
      </c>
      <c r="AG35" s="261">
        <f t="shared" si="7"/>
        <v>0</v>
      </c>
      <c r="AH35" s="261">
        <f t="shared" si="7"/>
        <v>0</v>
      </c>
      <c r="AI35" s="261">
        <f t="shared" si="7"/>
        <v>0</v>
      </c>
      <c r="AJ35" s="262">
        <f t="shared" si="7"/>
        <v>0</v>
      </c>
      <c r="AK35" s="867" t="s">
        <v>325</v>
      </c>
      <c r="AL35" s="867"/>
      <c r="AM35" s="871" t="str">
        <f>IF(Y37+AC37+AG37&gt;0,"Ⅳ",IF(Z37+AD37+AH37&gt;0,"Ⅲ",IF(AA37+AB37+AE37+AF37+AI37+AJ37&gt;0,"Ⅱ","Ⅰ")))</f>
        <v>Ⅰ</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0</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6A05E07E-2406-4E99-9CDA-7446BE7F4D32}">
      <formula1>"〇,"</formula1>
    </dataValidation>
    <dataValidation type="list" allowBlank="1" showInputMessage="1" showErrorMessage="1" sqref="N11:O34" xr:uid="{A9312788-CE52-4E69-9AF8-6922A4B9CC3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0559A0-8654-4650-AE90-FB65B1908A64}">
          <x14:formula1>
            <xm:f>'(参考)リスト'!$B$16:$B$21</xm:f>
          </x14:formula1>
          <xm:sqref>L11:M34</xm:sqref>
        </x14:dataValidation>
        <x14:dataValidation type="list" allowBlank="1" showInputMessage="1" showErrorMessage="1" xr:uid="{A96C8B39-E8FB-41BB-B2AE-2AA084CE697F}">
          <x14:formula1>
            <xm:f>'(参考)リスト'!$E$16:$E$27</xm:f>
          </x14:formula1>
          <xm:sqref>R11:T34</xm:sqref>
        </x14:dataValidation>
        <x14:dataValidation type="list" allowBlank="1" showInputMessage="1" showErrorMessage="1" xr:uid="{8338BC29-B84C-4019-A5B3-557CADD8EE8C}">
          <x14:formula1>
            <xm:f>'(参考)リスト'!$D$16:$D$18</xm:f>
          </x14:formula1>
          <xm:sqref>P11:Q34</xm:sqref>
        </x14:dataValidation>
        <x14:dataValidation type="list" allowBlank="1" showInputMessage="1" showErrorMessage="1" xr:uid="{7756AA16-2DB1-4AF6-BABD-7C33F7D47592}">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7DBC3-0640-48CB-899F-C2C555533D88}">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9</v>
      </c>
      <c r="AW5" s="41">
        <f>R7</f>
        <v>10.6</v>
      </c>
      <c r="AX5" s="51" t="str">
        <f>AM35</f>
        <v>Ⅲ</v>
      </c>
      <c r="AY5" s="51">
        <f>Y37</f>
        <v>0</v>
      </c>
      <c r="AZ5" s="51">
        <f t="shared" ref="AZ5:BJ5" si="0">Z37</f>
        <v>0</v>
      </c>
      <c r="BA5" s="51">
        <f t="shared" si="0"/>
        <v>0</v>
      </c>
      <c r="BB5" s="51">
        <f>AB37</f>
        <v>0</v>
      </c>
      <c r="BC5" s="51">
        <f t="shared" si="0"/>
        <v>0</v>
      </c>
      <c r="BD5" s="51">
        <f>AD37</f>
        <v>1</v>
      </c>
      <c r="BE5" s="51">
        <f>AE37</f>
        <v>0</v>
      </c>
      <c r="BF5" s="51">
        <f t="shared" si="0"/>
        <v>7</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0.72</v>
      </c>
      <c r="BQ5" s="51">
        <f t="shared" si="1"/>
        <v>0</v>
      </c>
      <c r="BR5" s="51">
        <f>AF35</f>
        <v>0.35999999999999993</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9</v>
      </c>
      <c r="O7" s="902"/>
      <c r="P7" s="868" t="s">
        <v>309</v>
      </c>
      <c r="Q7" s="870"/>
      <c r="R7" s="903">
        <v>10.6</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t="s">
        <v>533</v>
      </c>
      <c r="M11" s="883"/>
      <c r="N11" s="881" t="s">
        <v>585</v>
      </c>
      <c r="O11" s="883"/>
      <c r="P11" s="881" t="s">
        <v>542</v>
      </c>
      <c r="Q11" s="883"/>
      <c r="R11" s="887" t="s">
        <v>423</v>
      </c>
      <c r="S11" s="887"/>
      <c r="T11" s="887"/>
      <c r="U11" s="881" t="s">
        <v>516</v>
      </c>
      <c r="V11" s="883"/>
      <c r="W11" s="881" t="s">
        <v>496</v>
      </c>
      <c r="X11" s="883"/>
      <c r="Y11" s="244"/>
      <c r="Z11" s="244"/>
      <c r="AA11" s="244"/>
      <c r="AB11" s="244"/>
      <c r="AC11" s="244"/>
      <c r="AD11" s="244"/>
      <c r="AE11" s="244"/>
      <c r="AF11" s="244"/>
      <c r="AG11" s="244"/>
      <c r="AH11" s="244"/>
      <c r="AI11" s="244"/>
      <c r="AJ11" s="244"/>
      <c r="AK11" s="881"/>
      <c r="AL11" s="882"/>
      <c r="AM11" s="882"/>
      <c r="AN11" s="882"/>
      <c r="AO11" s="883"/>
      <c r="AP11" s="2"/>
      <c r="AQ11" s="55">
        <f>IF(P11="材質劣化",2,IF(P11="漏水",3,1))</f>
        <v>2</v>
      </c>
      <c r="AS11" s="40" t="str">
        <f>IF(Y11&lt;&gt;"",1,"")</f>
        <v/>
      </c>
    </row>
    <row r="12" spans="2:86" ht="12" customHeight="1" x14ac:dyDescent="0.15">
      <c r="B12" s="889"/>
      <c r="C12" s="894"/>
      <c r="D12" s="892"/>
      <c r="E12" s="892"/>
      <c r="F12" s="892"/>
      <c r="G12" s="892"/>
      <c r="H12" s="892"/>
      <c r="I12" s="892"/>
      <c r="J12" s="893"/>
      <c r="K12" s="243">
        <v>2</v>
      </c>
      <c r="L12" s="881" t="s">
        <v>533</v>
      </c>
      <c r="M12" s="883"/>
      <c r="N12" s="881" t="s">
        <v>549</v>
      </c>
      <c r="O12" s="883"/>
      <c r="P12" s="881" t="s">
        <v>542</v>
      </c>
      <c r="Q12" s="883"/>
      <c r="R12" s="887" t="s">
        <v>414</v>
      </c>
      <c r="S12" s="887"/>
      <c r="T12" s="887"/>
      <c r="U12" s="881" t="s">
        <v>554</v>
      </c>
      <c r="V12" s="883"/>
      <c r="W12" s="881" t="s">
        <v>496</v>
      </c>
      <c r="X12" s="883"/>
      <c r="Y12" s="244"/>
      <c r="Z12" s="244"/>
      <c r="AA12" s="244"/>
      <c r="AB12" s="244"/>
      <c r="AC12" s="244"/>
      <c r="AD12" s="244"/>
      <c r="AE12" s="244"/>
      <c r="AF12" s="244">
        <v>0.04</v>
      </c>
      <c r="AG12" s="244"/>
      <c r="AH12" s="244"/>
      <c r="AI12" s="244"/>
      <c r="AJ12" s="244"/>
      <c r="AK12" s="881"/>
      <c r="AL12" s="882"/>
      <c r="AM12" s="882"/>
      <c r="AN12" s="882"/>
      <c r="AO12" s="883"/>
      <c r="AP12" s="2"/>
      <c r="AQ12" s="55">
        <f>IF(P12="材質劣化",2,IF(P12="漏水",3,1))</f>
        <v>2</v>
      </c>
    </row>
    <row r="13" spans="2:86" ht="12" customHeight="1" x14ac:dyDescent="0.15">
      <c r="B13" s="889"/>
      <c r="C13" s="894"/>
      <c r="D13" s="892"/>
      <c r="E13" s="892"/>
      <c r="F13" s="892"/>
      <c r="G13" s="892"/>
      <c r="H13" s="892"/>
      <c r="I13" s="892"/>
      <c r="J13" s="893"/>
      <c r="K13" s="243">
        <v>3</v>
      </c>
      <c r="L13" s="881" t="s">
        <v>533</v>
      </c>
      <c r="M13" s="883"/>
      <c r="N13" s="881" t="s">
        <v>568</v>
      </c>
      <c r="O13" s="883"/>
      <c r="P13" s="881" t="s">
        <v>542</v>
      </c>
      <c r="Q13" s="883"/>
      <c r="R13" s="884" t="s">
        <v>423</v>
      </c>
      <c r="S13" s="885"/>
      <c r="T13" s="886"/>
      <c r="U13" s="881" t="s">
        <v>516</v>
      </c>
      <c r="V13" s="883"/>
      <c r="W13" s="881" t="s">
        <v>496</v>
      </c>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2</v>
      </c>
    </row>
    <row r="14" spans="2:86" ht="12" customHeight="1" x14ac:dyDescent="0.15">
      <c r="B14" s="889"/>
      <c r="C14" s="894"/>
      <c r="D14" s="892"/>
      <c r="E14" s="892"/>
      <c r="F14" s="892"/>
      <c r="G14" s="892"/>
      <c r="H14" s="892"/>
      <c r="I14" s="892"/>
      <c r="J14" s="893"/>
      <c r="K14" s="243">
        <v>4</v>
      </c>
      <c r="L14" s="881" t="s">
        <v>533</v>
      </c>
      <c r="M14" s="883"/>
      <c r="N14" s="881" t="s">
        <v>568</v>
      </c>
      <c r="O14" s="883"/>
      <c r="P14" s="881" t="s">
        <v>542</v>
      </c>
      <c r="Q14" s="883"/>
      <c r="R14" s="884" t="s">
        <v>423</v>
      </c>
      <c r="S14" s="885"/>
      <c r="T14" s="886"/>
      <c r="U14" s="881" t="s">
        <v>516</v>
      </c>
      <c r="V14" s="883"/>
      <c r="W14" s="881" t="s">
        <v>496</v>
      </c>
      <c r="X14" s="883"/>
      <c r="Y14" s="244"/>
      <c r="Z14" s="244"/>
      <c r="AA14" s="244"/>
      <c r="AB14" s="244"/>
      <c r="AC14" s="244"/>
      <c r="AD14" s="244"/>
      <c r="AE14" s="244"/>
      <c r="AF14" s="244"/>
      <c r="AG14" s="244"/>
      <c r="AH14" s="244"/>
      <c r="AI14" s="244"/>
      <c r="AJ14" s="244"/>
      <c r="AK14" s="881"/>
      <c r="AL14" s="882"/>
      <c r="AM14" s="882"/>
      <c r="AN14" s="882"/>
      <c r="AO14" s="883"/>
      <c r="AP14" s="2"/>
      <c r="AQ14" s="55">
        <f t="shared" si="2"/>
        <v>2</v>
      </c>
    </row>
    <row r="15" spans="2:86" ht="12" customHeight="1" x14ac:dyDescent="0.15">
      <c r="B15" s="889"/>
      <c r="C15" s="894"/>
      <c r="D15" s="892"/>
      <c r="E15" s="892"/>
      <c r="F15" s="892"/>
      <c r="G15" s="892"/>
      <c r="H15" s="892"/>
      <c r="I15" s="892"/>
      <c r="J15" s="893"/>
      <c r="K15" s="243">
        <v>5</v>
      </c>
      <c r="L15" s="881" t="s">
        <v>533</v>
      </c>
      <c r="M15" s="883"/>
      <c r="N15" s="881" t="s">
        <v>577</v>
      </c>
      <c r="O15" s="883"/>
      <c r="P15" s="881" t="s">
        <v>542</v>
      </c>
      <c r="Q15" s="883"/>
      <c r="R15" s="884" t="s">
        <v>414</v>
      </c>
      <c r="S15" s="885"/>
      <c r="T15" s="886"/>
      <c r="U15" s="881" t="s">
        <v>516</v>
      </c>
      <c r="V15" s="883"/>
      <c r="W15" s="881" t="s">
        <v>496</v>
      </c>
      <c r="X15" s="883"/>
      <c r="Y15" s="244"/>
      <c r="Z15" s="244"/>
      <c r="AA15" s="244"/>
      <c r="AB15" s="244"/>
      <c r="AC15" s="244"/>
      <c r="AD15" s="244">
        <v>0.72</v>
      </c>
      <c r="AE15" s="244"/>
      <c r="AF15" s="244"/>
      <c r="AG15" s="244"/>
      <c r="AH15" s="244"/>
      <c r="AI15" s="244"/>
      <c r="AJ15" s="244"/>
      <c r="AK15" s="881"/>
      <c r="AL15" s="882"/>
      <c r="AM15" s="882"/>
      <c r="AN15" s="882"/>
      <c r="AO15" s="883"/>
      <c r="AP15" s="2"/>
      <c r="AQ15" s="55">
        <f t="shared" si="2"/>
        <v>2</v>
      </c>
    </row>
    <row r="16" spans="2:86" ht="12" customHeight="1" x14ac:dyDescent="0.15">
      <c r="B16" s="889"/>
      <c r="C16" s="894"/>
      <c r="D16" s="892"/>
      <c r="E16" s="892"/>
      <c r="F16" s="892"/>
      <c r="G16" s="892"/>
      <c r="H16" s="892"/>
      <c r="I16" s="892"/>
      <c r="J16" s="893"/>
      <c r="K16" s="243">
        <v>6</v>
      </c>
      <c r="L16" s="881" t="s">
        <v>533</v>
      </c>
      <c r="M16" s="883"/>
      <c r="N16" s="881" t="s">
        <v>552</v>
      </c>
      <c r="O16" s="883"/>
      <c r="P16" s="881" t="s">
        <v>542</v>
      </c>
      <c r="Q16" s="883"/>
      <c r="R16" s="884" t="s">
        <v>447</v>
      </c>
      <c r="S16" s="885"/>
      <c r="T16" s="886"/>
      <c r="U16" s="881" t="s">
        <v>537</v>
      </c>
      <c r="V16" s="883"/>
      <c r="W16" s="881" t="s">
        <v>496</v>
      </c>
      <c r="X16" s="883"/>
      <c r="Y16" s="244"/>
      <c r="Z16" s="244"/>
      <c r="AA16" s="244"/>
      <c r="AB16" s="244"/>
      <c r="AC16" s="244"/>
      <c r="AD16" s="244"/>
      <c r="AE16" s="244"/>
      <c r="AF16" s="244"/>
      <c r="AG16" s="244"/>
      <c r="AH16" s="244"/>
      <c r="AI16" s="244"/>
      <c r="AJ16" s="244"/>
      <c r="AK16" s="881"/>
      <c r="AL16" s="882"/>
      <c r="AM16" s="882"/>
      <c r="AN16" s="882"/>
      <c r="AO16" s="883"/>
      <c r="AP16" s="2"/>
      <c r="AQ16" s="55">
        <f t="shared" si="2"/>
        <v>2</v>
      </c>
    </row>
    <row r="17" spans="2:46" ht="12" customHeight="1" x14ac:dyDescent="0.15">
      <c r="B17" s="889"/>
      <c r="C17" s="894"/>
      <c r="D17" s="892"/>
      <c r="E17" s="892"/>
      <c r="F17" s="892"/>
      <c r="G17" s="892"/>
      <c r="H17" s="892"/>
      <c r="I17" s="892"/>
      <c r="J17" s="893"/>
      <c r="K17" s="243">
        <v>7</v>
      </c>
      <c r="L17" s="881" t="s">
        <v>533</v>
      </c>
      <c r="M17" s="883"/>
      <c r="N17" s="881" t="s">
        <v>585</v>
      </c>
      <c r="O17" s="883"/>
      <c r="P17" s="881" t="s">
        <v>542</v>
      </c>
      <c r="Q17" s="883"/>
      <c r="R17" s="884" t="s">
        <v>423</v>
      </c>
      <c r="S17" s="885"/>
      <c r="T17" s="886"/>
      <c r="U17" s="881" t="s">
        <v>496</v>
      </c>
      <c r="V17" s="883"/>
      <c r="W17" s="881" t="s">
        <v>496</v>
      </c>
      <c r="X17" s="883"/>
      <c r="Y17" s="244"/>
      <c r="Z17" s="244"/>
      <c r="AA17" s="244"/>
      <c r="AB17" s="244"/>
      <c r="AC17" s="244"/>
      <c r="AD17" s="244"/>
      <c r="AE17" s="244"/>
      <c r="AF17" s="244">
        <v>0.02</v>
      </c>
      <c r="AG17" s="244"/>
      <c r="AH17" s="244"/>
      <c r="AI17" s="244"/>
      <c r="AJ17" s="244"/>
      <c r="AK17" s="881"/>
      <c r="AL17" s="882"/>
      <c r="AM17" s="882"/>
      <c r="AN17" s="882"/>
      <c r="AO17" s="883"/>
      <c r="AP17" s="2"/>
      <c r="AQ17" s="55">
        <f t="shared" si="2"/>
        <v>2</v>
      </c>
    </row>
    <row r="18" spans="2:46" ht="12" customHeight="1" x14ac:dyDescent="0.15">
      <c r="B18" s="889"/>
      <c r="C18" s="894"/>
      <c r="D18" s="892"/>
      <c r="E18" s="892"/>
      <c r="F18" s="892"/>
      <c r="G18" s="892"/>
      <c r="H18" s="892"/>
      <c r="I18" s="892"/>
      <c r="J18" s="893"/>
      <c r="K18" s="243">
        <v>8</v>
      </c>
      <c r="L18" s="881" t="s">
        <v>533</v>
      </c>
      <c r="M18" s="883"/>
      <c r="N18" s="881" t="s">
        <v>585</v>
      </c>
      <c r="O18" s="883"/>
      <c r="P18" s="881" t="s">
        <v>542</v>
      </c>
      <c r="Q18" s="883"/>
      <c r="R18" s="884" t="s">
        <v>423</v>
      </c>
      <c r="S18" s="885"/>
      <c r="T18" s="886"/>
      <c r="U18" s="881" t="s">
        <v>496</v>
      </c>
      <c r="V18" s="883"/>
      <c r="W18" s="881" t="s">
        <v>496</v>
      </c>
      <c r="X18" s="883"/>
      <c r="Y18" s="244"/>
      <c r="Z18" s="244"/>
      <c r="AA18" s="244"/>
      <c r="AB18" s="244"/>
      <c r="AC18" s="244"/>
      <c r="AD18" s="244"/>
      <c r="AE18" s="244"/>
      <c r="AF18" s="244">
        <v>0.02</v>
      </c>
      <c r="AG18" s="244"/>
      <c r="AH18" s="244"/>
      <c r="AI18" s="244"/>
      <c r="AJ18" s="244"/>
      <c r="AK18" s="881"/>
      <c r="AL18" s="882"/>
      <c r="AM18" s="882"/>
      <c r="AN18" s="882"/>
      <c r="AO18" s="883"/>
      <c r="AP18" s="2"/>
      <c r="AQ18" s="55">
        <f t="shared" si="2"/>
        <v>2</v>
      </c>
    </row>
    <row r="19" spans="2:46" ht="12" customHeight="1" x14ac:dyDescent="0.15">
      <c r="B19" s="889"/>
      <c r="C19" s="894"/>
      <c r="D19" s="892"/>
      <c r="E19" s="892"/>
      <c r="F19" s="892"/>
      <c r="G19" s="892"/>
      <c r="H19" s="892"/>
      <c r="I19" s="892"/>
      <c r="J19" s="893"/>
      <c r="K19" s="243">
        <v>9</v>
      </c>
      <c r="L19" s="881" t="s">
        <v>533</v>
      </c>
      <c r="M19" s="883"/>
      <c r="N19" s="881" t="s">
        <v>585</v>
      </c>
      <c r="O19" s="883"/>
      <c r="P19" s="881" t="s">
        <v>542</v>
      </c>
      <c r="Q19" s="883"/>
      <c r="R19" s="884" t="s">
        <v>414</v>
      </c>
      <c r="S19" s="885"/>
      <c r="T19" s="886"/>
      <c r="U19" s="881" t="s">
        <v>496</v>
      </c>
      <c r="V19" s="883"/>
      <c r="W19" s="881" t="s">
        <v>496</v>
      </c>
      <c r="X19" s="883"/>
      <c r="Y19" s="244"/>
      <c r="Z19" s="244"/>
      <c r="AA19" s="244"/>
      <c r="AB19" s="244"/>
      <c r="AC19" s="244"/>
      <c r="AD19" s="244"/>
      <c r="AE19" s="244"/>
      <c r="AF19" s="244">
        <v>0.03</v>
      </c>
      <c r="AG19" s="244"/>
      <c r="AH19" s="244"/>
      <c r="AI19" s="244"/>
      <c r="AJ19" s="244"/>
      <c r="AK19" s="881"/>
      <c r="AL19" s="882"/>
      <c r="AM19" s="882"/>
      <c r="AN19" s="882"/>
      <c r="AO19" s="883"/>
      <c r="AP19" s="2"/>
      <c r="AQ19" s="55">
        <f t="shared" si="2"/>
        <v>2</v>
      </c>
    </row>
    <row r="20" spans="2:46" ht="12" customHeight="1" x14ac:dyDescent="0.15">
      <c r="B20" s="889"/>
      <c r="C20" s="894"/>
      <c r="D20" s="892"/>
      <c r="E20" s="892"/>
      <c r="F20" s="892"/>
      <c r="G20" s="892"/>
      <c r="H20" s="892"/>
      <c r="I20" s="892"/>
      <c r="J20" s="893"/>
      <c r="K20" s="243">
        <v>10</v>
      </c>
      <c r="L20" s="881" t="s">
        <v>533</v>
      </c>
      <c r="M20" s="883"/>
      <c r="N20" s="881" t="s">
        <v>585</v>
      </c>
      <c r="O20" s="883"/>
      <c r="P20" s="881" t="s">
        <v>542</v>
      </c>
      <c r="Q20" s="883"/>
      <c r="R20" s="884" t="s">
        <v>423</v>
      </c>
      <c r="S20" s="885"/>
      <c r="T20" s="886"/>
      <c r="U20" s="881" t="s">
        <v>496</v>
      </c>
      <c r="V20" s="883"/>
      <c r="W20" s="881" t="s">
        <v>496</v>
      </c>
      <c r="X20" s="883"/>
      <c r="Y20" s="244"/>
      <c r="Z20" s="244"/>
      <c r="AA20" s="244"/>
      <c r="AB20" s="244"/>
      <c r="AC20" s="244"/>
      <c r="AD20" s="244"/>
      <c r="AE20" s="244"/>
      <c r="AF20" s="244">
        <v>0.18</v>
      </c>
      <c r="AG20" s="244"/>
      <c r="AH20" s="244"/>
      <c r="AI20" s="244"/>
      <c r="AJ20" s="244"/>
      <c r="AK20" s="881"/>
      <c r="AL20" s="882"/>
      <c r="AM20" s="882"/>
      <c r="AN20" s="882"/>
      <c r="AO20" s="883"/>
      <c r="AP20" s="2"/>
      <c r="AQ20" s="55">
        <f t="shared" si="2"/>
        <v>2</v>
      </c>
    </row>
    <row r="21" spans="2:46" ht="12" customHeight="1" x14ac:dyDescent="0.15">
      <c r="B21" s="889"/>
      <c r="C21" s="894"/>
      <c r="D21" s="892"/>
      <c r="E21" s="892"/>
      <c r="F21" s="892"/>
      <c r="G21" s="892"/>
      <c r="H21" s="892"/>
      <c r="I21" s="892"/>
      <c r="J21" s="893"/>
      <c r="K21" s="243">
        <v>11</v>
      </c>
      <c r="L21" s="881" t="s">
        <v>533</v>
      </c>
      <c r="M21" s="883"/>
      <c r="N21" s="881" t="s">
        <v>577</v>
      </c>
      <c r="O21" s="883"/>
      <c r="P21" s="881" t="s">
        <v>542</v>
      </c>
      <c r="Q21" s="883"/>
      <c r="R21" s="884" t="s">
        <v>423</v>
      </c>
      <c r="S21" s="885"/>
      <c r="T21" s="886"/>
      <c r="U21" s="881" t="s">
        <v>496</v>
      </c>
      <c r="V21" s="883"/>
      <c r="W21" s="881" t="s">
        <v>496</v>
      </c>
      <c r="X21" s="883"/>
      <c r="Y21" s="244"/>
      <c r="Z21" s="244"/>
      <c r="AA21" s="244"/>
      <c r="AB21" s="244"/>
      <c r="AC21" s="244"/>
      <c r="AD21" s="244"/>
      <c r="AE21" s="244"/>
      <c r="AF21" s="244">
        <v>0.03</v>
      </c>
      <c r="AG21" s="244"/>
      <c r="AH21" s="244"/>
      <c r="AI21" s="244"/>
      <c r="AJ21" s="244"/>
      <c r="AK21" s="881"/>
      <c r="AL21" s="882"/>
      <c r="AM21" s="882"/>
      <c r="AN21" s="882"/>
      <c r="AO21" s="883"/>
      <c r="AP21" s="2"/>
      <c r="AQ21" s="55">
        <f>IF(P21="材質劣化",2,IF(P21="漏水",3,1))</f>
        <v>2</v>
      </c>
    </row>
    <row r="22" spans="2:46" ht="12" customHeight="1" x14ac:dyDescent="0.15">
      <c r="B22" s="889"/>
      <c r="C22" s="894"/>
      <c r="D22" s="892"/>
      <c r="E22" s="892"/>
      <c r="F22" s="892"/>
      <c r="G22" s="892"/>
      <c r="H22" s="892"/>
      <c r="I22" s="892"/>
      <c r="J22" s="893"/>
      <c r="K22" s="243">
        <v>12</v>
      </c>
      <c r="L22" s="881" t="s">
        <v>533</v>
      </c>
      <c r="M22" s="883"/>
      <c r="N22" s="881" t="s">
        <v>568</v>
      </c>
      <c r="O22" s="883"/>
      <c r="P22" s="881" t="s">
        <v>542</v>
      </c>
      <c r="Q22" s="883"/>
      <c r="R22" s="884" t="s">
        <v>414</v>
      </c>
      <c r="S22" s="885"/>
      <c r="T22" s="886"/>
      <c r="U22" s="881" t="s">
        <v>496</v>
      </c>
      <c r="V22" s="883"/>
      <c r="W22" s="881" t="s">
        <v>496</v>
      </c>
      <c r="X22" s="883"/>
      <c r="Y22" s="244"/>
      <c r="Z22" s="244"/>
      <c r="AA22" s="244"/>
      <c r="AB22" s="244"/>
      <c r="AC22" s="244"/>
      <c r="AD22" s="244"/>
      <c r="AE22" s="244"/>
      <c r="AF22" s="244">
        <v>0.04</v>
      </c>
      <c r="AG22" s="244"/>
      <c r="AH22" s="244"/>
      <c r="AI22" s="244"/>
      <c r="AJ22" s="244"/>
      <c r="AK22" s="881"/>
      <c r="AL22" s="882"/>
      <c r="AM22" s="882"/>
      <c r="AN22" s="882"/>
      <c r="AO22" s="883"/>
      <c r="AP22" s="2"/>
      <c r="AQ22" s="55">
        <f t="shared" si="2"/>
        <v>2</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0.72</v>
      </c>
      <c r="AE35" s="261">
        <f>SUM(AE11:AE34)</f>
        <v>0</v>
      </c>
      <c r="AF35" s="261">
        <f t="shared" si="7"/>
        <v>0.35999999999999993</v>
      </c>
      <c r="AG35" s="261">
        <f t="shared" si="7"/>
        <v>0</v>
      </c>
      <c r="AH35" s="261">
        <f t="shared" si="7"/>
        <v>0</v>
      </c>
      <c r="AI35" s="261">
        <f t="shared" si="7"/>
        <v>0</v>
      </c>
      <c r="AJ35" s="262">
        <f t="shared" si="7"/>
        <v>0</v>
      </c>
      <c r="AK35" s="867" t="s">
        <v>325</v>
      </c>
      <c r="AL35" s="867"/>
      <c r="AM35" s="871" t="str">
        <f>IF(Y37+AC37+AG37&gt;0,"Ⅳ",IF(Z37+AD37+AH37&gt;0,"Ⅲ",IF(AA37+AB37+AE37+AF37+AI37+AJ37&gt;0,"Ⅱ","Ⅰ")))</f>
        <v>Ⅲ</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1</v>
      </c>
      <c r="AE37" s="856">
        <f t="shared" si="8"/>
        <v>0</v>
      </c>
      <c r="AF37" s="856">
        <f t="shared" si="8"/>
        <v>7</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32DD0315-D758-4CFA-8877-767D7D8EC72B}">
      <formula1>"〇,"</formula1>
    </dataValidation>
    <dataValidation type="list" allowBlank="1" showInputMessage="1" showErrorMessage="1" sqref="N11:O34" xr:uid="{4C204E47-D749-442B-BF86-EB536A95A97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5FD7FD-2FCD-4280-AB87-79858351423F}">
          <x14:formula1>
            <xm:f>'(参考)リスト'!$B$16:$B$21</xm:f>
          </x14:formula1>
          <xm:sqref>L11:M34</xm:sqref>
        </x14:dataValidation>
        <x14:dataValidation type="list" allowBlank="1" showInputMessage="1" showErrorMessage="1" xr:uid="{D0CC3FF7-7BBA-4118-BD48-B8CCFCCDE46D}">
          <x14:formula1>
            <xm:f>'(参考)リスト'!$E$16:$E$27</xm:f>
          </x14:formula1>
          <xm:sqref>R11:T34</xm:sqref>
        </x14:dataValidation>
        <x14:dataValidation type="list" allowBlank="1" showInputMessage="1" showErrorMessage="1" xr:uid="{11B0314F-1617-4C88-B6C5-2B39A864EA06}">
          <x14:formula1>
            <xm:f>'(参考)リスト'!$D$16:$D$18</xm:f>
          </x14:formula1>
          <xm:sqref>P11:Q34</xm:sqref>
        </x14:dataValidation>
        <x14:dataValidation type="list" allowBlank="1" showInputMessage="1" showErrorMessage="1" xr:uid="{2C77FB5C-01CC-4AC3-B521-C74B0A6CA556}">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DA97D-D8D7-41CE-BC67-AD8D616BE8BF}">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f>N7</f>
        <v>10</v>
      </c>
      <c r="AW5" s="41">
        <f>R7</f>
        <v>10.5</v>
      </c>
      <c r="AX5" s="51" t="str">
        <f>AM35</f>
        <v>Ⅲ</v>
      </c>
      <c r="AY5" s="51">
        <f>Y37</f>
        <v>0</v>
      </c>
      <c r="AZ5" s="51">
        <f t="shared" ref="AZ5:BJ5" si="0">Z37</f>
        <v>0</v>
      </c>
      <c r="BA5" s="51">
        <f t="shared" si="0"/>
        <v>0</v>
      </c>
      <c r="BB5" s="51">
        <f>AB37</f>
        <v>0</v>
      </c>
      <c r="BC5" s="51">
        <f t="shared" si="0"/>
        <v>0</v>
      </c>
      <c r="BD5" s="51">
        <f>AD37</f>
        <v>1</v>
      </c>
      <c r="BE5" s="51">
        <f>AE37</f>
        <v>1</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0.42</v>
      </c>
      <c r="BQ5" s="51">
        <f t="shared" si="1"/>
        <v>1.68</v>
      </c>
      <c r="BR5" s="51">
        <f>AF35</f>
        <v>0</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v>10</v>
      </c>
      <c r="O7" s="902"/>
      <c r="P7" s="868" t="s">
        <v>309</v>
      </c>
      <c r="Q7" s="870"/>
      <c r="R7" s="903">
        <v>10.5</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t="s">
        <v>533</v>
      </c>
      <c r="M11" s="883"/>
      <c r="N11" s="881" t="s">
        <v>577</v>
      </c>
      <c r="O11" s="883"/>
      <c r="P11" s="881" t="s">
        <v>542</v>
      </c>
      <c r="Q11" s="883"/>
      <c r="R11" s="887" t="s">
        <v>414</v>
      </c>
      <c r="S11" s="887"/>
      <c r="T11" s="887"/>
      <c r="U11" s="881" t="s">
        <v>516</v>
      </c>
      <c r="V11" s="883"/>
      <c r="W11" s="881" t="s">
        <v>496</v>
      </c>
      <c r="X11" s="883"/>
      <c r="Y11" s="244"/>
      <c r="Z11" s="244"/>
      <c r="AA11" s="244"/>
      <c r="AB11" s="244"/>
      <c r="AC11" s="244"/>
      <c r="AD11" s="244">
        <v>0.42</v>
      </c>
      <c r="AE11" s="244"/>
      <c r="AF11" s="244"/>
      <c r="AG11" s="244"/>
      <c r="AH11" s="244"/>
      <c r="AI11" s="244"/>
      <c r="AJ11" s="244"/>
      <c r="AK11" s="881"/>
      <c r="AL11" s="882"/>
      <c r="AM11" s="882"/>
      <c r="AN11" s="882"/>
      <c r="AO11" s="883"/>
      <c r="AP11" s="2"/>
      <c r="AQ11" s="55">
        <f>IF(P11="材質劣化",2,IF(P11="漏水",3,1))</f>
        <v>2</v>
      </c>
      <c r="AS11" s="40" t="str">
        <f>IF(Y11&lt;&gt;"",1,"")</f>
        <v/>
      </c>
    </row>
    <row r="12" spans="2:86" ht="12" customHeight="1" x14ac:dyDescent="0.15">
      <c r="B12" s="889"/>
      <c r="C12" s="894"/>
      <c r="D12" s="892"/>
      <c r="E12" s="892"/>
      <c r="F12" s="892"/>
      <c r="G12" s="892"/>
      <c r="H12" s="892"/>
      <c r="I12" s="892"/>
      <c r="J12" s="893"/>
      <c r="K12" s="243">
        <v>2</v>
      </c>
      <c r="L12" s="881" t="s">
        <v>557</v>
      </c>
      <c r="M12" s="883"/>
      <c r="N12" s="881" t="s">
        <v>581</v>
      </c>
      <c r="O12" s="883"/>
      <c r="P12" s="881"/>
      <c r="Q12" s="883"/>
      <c r="R12" s="887" t="s">
        <v>447</v>
      </c>
      <c r="S12" s="887"/>
      <c r="T12" s="887"/>
      <c r="U12" s="881" t="s">
        <v>536</v>
      </c>
      <c r="V12" s="883"/>
      <c r="W12" s="881"/>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1</v>
      </c>
    </row>
    <row r="13" spans="2:86" ht="12" customHeight="1" x14ac:dyDescent="0.15">
      <c r="B13" s="889"/>
      <c r="C13" s="894"/>
      <c r="D13" s="892"/>
      <c r="E13" s="892"/>
      <c r="F13" s="892"/>
      <c r="G13" s="892"/>
      <c r="H13" s="892"/>
      <c r="I13" s="892"/>
      <c r="J13" s="893"/>
      <c r="K13" s="243">
        <v>3</v>
      </c>
      <c r="L13" s="881" t="s">
        <v>557</v>
      </c>
      <c r="M13" s="883"/>
      <c r="N13" s="881" t="s">
        <v>581</v>
      </c>
      <c r="O13" s="883"/>
      <c r="P13" s="881"/>
      <c r="Q13" s="883"/>
      <c r="R13" s="884" t="s">
        <v>447</v>
      </c>
      <c r="S13" s="885"/>
      <c r="T13" s="886"/>
      <c r="U13" s="881" t="s">
        <v>536</v>
      </c>
      <c r="V13" s="883"/>
      <c r="W13" s="881"/>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1</v>
      </c>
    </row>
    <row r="14" spans="2:86" ht="12" customHeight="1" x14ac:dyDescent="0.15">
      <c r="B14" s="889"/>
      <c r="C14" s="894"/>
      <c r="D14" s="892"/>
      <c r="E14" s="892"/>
      <c r="F14" s="892"/>
      <c r="G14" s="892"/>
      <c r="H14" s="892"/>
      <c r="I14" s="892"/>
      <c r="J14" s="893"/>
      <c r="K14" s="243">
        <v>4</v>
      </c>
      <c r="L14" s="881" t="s">
        <v>533</v>
      </c>
      <c r="M14" s="883"/>
      <c r="N14" s="881" t="s">
        <v>585</v>
      </c>
      <c r="O14" s="883"/>
      <c r="P14" s="881" t="s">
        <v>542</v>
      </c>
      <c r="Q14" s="883"/>
      <c r="R14" s="884" t="s">
        <v>406</v>
      </c>
      <c r="S14" s="885"/>
      <c r="T14" s="886"/>
      <c r="U14" s="881" t="s">
        <v>496</v>
      </c>
      <c r="V14" s="883"/>
      <c r="W14" s="881" t="s">
        <v>496</v>
      </c>
      <c r="X14" s="883"/>
      <c r="Y14" s="244"/>
      <c r="Z14" s="244"/>
      <c r="AA14" s="244"/>
      <c r="AB14" s="244"/>
      <c r="AC14" s="244"/>
      <c r="AD14" s="244"/>
      <c r="AE14" s="244">
        <v>1.68</v>
      </c>
      <c r="AF14" s="244"/>
      <c r="AG14" s="244"/>
      <c r="AH14" s="244"/>
      <c r="AI14" s="244"/>
      <c r="AJ14" s="244"/>
      <c r="AK14" s="881"/>
      <c r="AL14" s="882"/>
      <c r="AM14" s="882"/>
      <c r="AN14" s="882"/>
      <c r="AO14" s="883"/>
      <c r="AP14" s="2"/>
      <c r="AQ14" s="55">
        <f t="shared" si="2"/>
        <v>2</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0.42</v>
      </c>
      <c r="AE35" s="261">
        <f>SUM(AE11:AE34)</f>
        <v>1.68</v>
      </c>
      <c r="AF35" s="261">
        <f t="shared" si="7"/>
        <v>0</v>
      </c>
      <c r="AG35" s="261">
        <f t="shared" si="7"/>
        <v>0</v>
      </c>
      <c r="AH35" s="261">
        <f t="shared" si="7"/>
        <v>0</v>
      </c>
      <c r="AI35" s="261">
        <f t="shared" si="7"/>
        <v>0</v>
      </c>
      <c r="AJ35" s="262">
        <f t="shared" si="7"/>
        <v>0</v>
      </c>
      <c r="AK35" s="867" t="s">
        <v>325</v>
      </c>
      <c r="AL35" s="867"/>
      <c r="AM35" s="871" t="str">
        <f>IF(Y37+AC37+AG37&gt;0,"Ⅳ",IF(Z37+AD37+AH37&gt;0,"Ⅲ",IF(AA37+AB37+AE37+AF37+AI37+AJ37&gt;0,"Ⅱ","Ⅰ")))</f>
        <v>Ⅲ</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1</v>
      </c>
      <c r="AE37" s="856">
        <f t="shared" si="8"/>
        <v>1</v>
      </c>
      <c r="AF37" s="856">
        <f t="shared" si="8"/>
        <v>0</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C6AEACA6-6CE8-4DC4-A684-5C24A6B86B40}">
      <formula1>"〇,"</formula1>
    </dataValidation>
    <dataValidation type="list" allowBlank="1" showInputMessage="1" showErrorMessage="1" sqref="N11:O34" xr:uid="{74BAABFA-62F9-485A-9C19-6B73094D0D4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DEF641-0FD2-4A8E-B452-179659E48518}">
          <x14:formula1>
            <xm:f>'(参考)リスト'!$B$16:$B$21</xm:f>
          </x14:formula1>
          <xm:sqref>L11:M34</xm:sqref>
        </x14:dataValidation>
        <x14:dataValidation type="list" allowBlank="1" showInputMessage="1" showErrorMessage="1" xr:uid="{509FDB9B-2D0B-48EC-A664-72BDE34A6184}">
          <x14:formula1>
            <xm:f>'(参考)リスト'!$E$16:$E$27</xm:f>
          </x14:formula1>
          <xm:sqref>R11:T34</xm:sqref>
        </x14:dataValidation>
        <x14:dataValidation type="list" allowBlank="1" showInputMessage="1" showErrorMessage="1" xr:uid="{F4AA2058-E0B0-45F0-A3FA-9D5EAAA3B1B0}">
          <x14:formula1>
            <xm:f>'(参考)リスト'!$D$16:$D$18</xm:f>
          </x14:formula1>
          <xm:sqref>P11:Q34</xm:sqref>
        </x14:dataValidation>
        <x14:dataValidation type="list" allowBlank="1" showInputMessage="1" showErrorMessage="1" xr:uid="{68AC58A9-6F89-473C-B195-5DA8A97F49C8}">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B07C3-0950-4337-9412-E07BC561F928}">
  <dimension ref="B1:CH53"/>
  <sheetViews>
    <sheetView showGridLines="0" view="pageBreakPreview" zoomScaleNormal="85" zoomScaleSheetLayoutView="100" workbookViewId="0">
      <selection activeCell="E5" sqref="E5:J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9" customWidth="1"/>
    <col min="43" max="86" width="4.125" style="40" customWidth="1"/>
    <col min="87" max="99" width="8" style="2" customWidth="1"/>
    <col min="100" max="110" width="9" style="2"/>
    <col min="111" max="111" width="14" style="2" bestFit="1" customWidth="1"/>
    <col min="112" max="16384" width="9" style="2"/>
  </cols>
  <sheetData>
    <row r="1" spans="2:86" ht="12" customHeight="1" x14ac:dyDescent="0.15">
      <c r="AU1" s="924" t="s">
        <v>287</v>
      </c>
      <c r="AV1" s="925" t="s">
        <v>288</v>
      </c>
      <c r="AW1" s="925"/>
      <c r="AX1" s="925"/>
      <c r="AY1" s="920" t="s">
        <v>289</v>
      </c>
      <c r="AZ1" s="920"/>
      <c r="BA1" s="920"/>
      <c r="BB1" s="920"/>
      <c r="BC1" s="920"/>
      <c r="BD1" s="920"/>
      <c r="BE1" s="920"/>
      <c r="BF1" s="920"/>
      <c r="BG1" s="920"/>
      <c r="BH1" s="920"/>
      <c r="BI1" s="920"/>
      <c r="BJ1" s="920"/>
      <c r="BK1" s="920" t="s">
        <v>290</v>
      </c>
      <c r="BL1" s="920"/>
      <c r="BM1" s="920"/>
      <c r="BN1" s="920"/>
      <c r="BO1" s="920"/>
      <c r="BP1" s="920"/>
      <c r="BQ1" s="920"/>
      <c r="BR1" s="920"/>
      <c r="BS1" s="920"/>
      <c r="BT1" s="920"/>
      <c r="BU1" s="920"/>
      <c r="BV1" s="920"/>
      <c r="BW1" s="914"/>
      <c r="BX1" s="914"/>
      <c r="BY1" s="914"/>
      <c r="BZ1" s="914"/>
      <c r="CA1" s="914"/>
      <c r="CB1" s="914"/>
      <c r="CC1" s="914"/>
      <c r="CD1" s="914"/>
      <c r="CE1" s="914"/>
      <c r="CF1" s="914"/>
      <c r="CG1" s="914"/>
      <c r="CH1" s="914"/>
    </row>
    <row r="2" spans="2:86" ht="8.25" customHeight="1" x14ac:dyDescent="0.15">
      <c r="AU2" s="924"/>
      <c r="AV2" s="925" t="s">
        <v>291</v>
      </c>
      <c r="AW2" s="926" t="s">
        <v>292</v>
      </c>
      <c r="AX2" s="926" t="s">
        <v>293</v>
      </c>
      <c r="AY2" s="920" t="s">
        <v>294</v>
      </c>
      <c r="AZ2" s="920"/>
      <c r="BA2" s="920"/>
      <c r="BB2" s="920"/>
      <c r="BC2" s="920"/>
      <c r="BD2" s="920"/>
      <c r="BE2" s="920"/>
      <c r="BF2" s="920"/>
      <c r="BG2" s="920"/>
      <c r="BH2" s="920"/>
      <c r="BI2" s="920"/>
      <c r="BJ2" s="920"/>
      <c r="BK2" s="920" t="s">
        <v>295</v>
      </c>
      <c r="BL2" s="920"/>
      <c r="BM2" s="920"/>
      <c r="BN2" s="920"/>
      <c r="BO2" s="920" t="s">
        <v>296</v>
      </c>
      <c r="BP2" s="920"/>
      <c r="BQ2" s="920"/>
      <c r="BR2" s="920"/>
      <c r="BS2" s="920"/>
      <c r="BT2" s="920"/>
      <c r="BU2" s="920"/>
      <c r="BV2" s="920"/>
      <c r="BW2" s="921"/>
      <c r="BX2" s="921"/>
      <c r="BY2" s="921"/>
      <c r="BZ2" s="921"/>
      <c r="CA2" s="914"/>
      <c r="CB2" s="914"/>
      <c r="CC2" s="914"/>
      <c r="CD2" s="914"/>
      <c r="CE2" s="914"/>
      <c r="CF2" s="914"/>
      <c r="CG2" s="914"/>
      <c r="CH2" s="914"/>
    </row>
    <row r="3" spans="2:86" ht="24.95" customHeight="1" x14ac:dyDescent="0.15">
      <c r="B3" s="620" t="s">
        <v>297</v>
      </c>
      <c r="C3" s="922"/>
      <c r="D3" s="922"/>
      <c r="E3" s="923"/>
      <c r="F3" s="923"/>
      <c r="G3" s="923"/>
      <c r="H3" s="923"/>
      <c r="I3" s="923"/>
      <c r="J3" s="923"/>
      <c r="K3" s="922"/>
      <c r="L3" s="922"/>
      <c r="M3" s="922"/>
      <c r="N3" s="922"/>
      <c r="O3" s="922"/>
      <c r="P3" s="922"/>
      <c r="Q3" s="922"/>
      <c r="R3" s="922"/>
      <c r="S3" s="922"/>
      <c r="T3" s="922"/>
      <c r="U3" s="922"/>
      <c r="V3" s="922"/>
      <c r="W3" s="922"/>
      <c r="X3" s="922"/>
      <c r="Y3" s="922"/>
      <c r="Z3" s="922"/>
      <c r="AA3" s="922"/>
      <c r="AB3" s="922"/>
      <c r="AC3" s="922"/>
      <c r="AD3" s="922"/>
      <c r="AE3" s="922"/>
      <c r="AF3" s="922"/>
      <c r="AG3" s="922"/>
      <c r="AH3" s="922"/>
      <c r="AI3" s="922"/>
      <c r="AJ3" s="922"/>
      <c r="AK3" s="922"/>
      <c r="AL3" s="922"/>
      <c r="AM3" s="922"/>
      <c r="AN3" s="922"/>
      <c r="AO3" s="922"/>
      <c r="AU3" s="924"/>
      <c r="AV3" s="925"/>
      <c r="AW3" s="926"/>
      <c r="AX3" s="926"/>
      <c r="AY3" s="920" t="s">
        <v>298</v>
      </c>
      <c r="AZ3" s="920"/>
      <c r="BA3" s="920"/>
      <c r="BB3" s="920"/>
      <c r="BC3" s="920" t="s">
        <v>299</v>
      </c>
      <c r="BD3" s="920"/>
      <c r="BE3" s="920"/>
      <c r="BF3" s="920"/>
      <c r="BG3" s="920" t="s">
        <v>300</v>
      </c>
      <c r="BH3" s="920"/>
      <c r="BI3" s="920"/>
      <c r="BJ3" s="920"/>
      <c r="BK3" s="920" t="s">
        <v>301</v>
      </c>
      <c r="BL3" s="920"/>
      <c r="BM3" s="920"/>
      <c r="BN3" s="920"/>
      <c r="BO3" s="920" t="s">
        <v>299</v>
      </c>
      <c r="BP3" s="920"/>
      <c r="BQ3" s="920"/>
      <c r="BR3" s="920"/>
      <c r="BS3" s="920" t="s">
        <v>300</v>
      </c>
      <c r="BT3" s="920"/>
      <c r="BU3" s="920"/>
      <c r="BV3" s="920"/>
      <c r="BW3" s="914"/>
      <c r="BX3" s="914"/>
      <c r="BY3" s="914"/>
      <c r="BZ3" s="914"/>
      <c r="CA3" s="914"/>
      <c r="CB3" s="914"/>
      <c r="CC3" s="914"/>
      <c r="CD3" s="914"/>
      <c r="CE3" s="914"/>
      <c r="CF3" s="914"/>
      <c r="CG3" s="914"/>
      <c r="CH3" s="914"/>
    </row>
    <row r="4" spans="2:86" ht="18" customHeight="1" x14ac:dyDescent="0.15">
      <c r="B4" s="466" t="s">
        <v>2</v>
      </c>
      <c r="C4" s="466"/>
      <c r="D4" s="466"/>
      <c r="E4" s="915" t="s">
        <v>665</v>
      </c>
      <c r="F4" s="916"/>
      <c r="G4" s="916"/>
      <c r="H4" s="916"/>
      <c r="I4" s="916"/>
      <c r="J4" s="917"/>
      <c r="K4" s="503" t="s">
        <v>3</v>
      </c>
      <c r="L4" s="503"/>
      <c r="M4" s="503"/>
      <c r="N4" s="912" t="s">
        <v>520</v>
      </c>
      <c r="O4" s="912"/>
      <c r="P4" s="912"/>
      <c r="Q4" s="912"/>
      <c r="R4" s="912"/>
      <c r="S4" s="912"/>
      <c r="T4" s="518" t="s">
        <v>191</v>
      </c>
      <c r="U4" s="519"/>
      <c r="V4" s="519"/>
      <c r="W4" s="519"/>
      <c r="X4" s="520"/>
      <c r="Y4" s="918" t="s">
        <v>517</v>
      </c>
      <c r="Z4" s="918"/>
      <c r="AA4" s="918"/>
      <c r="AB4" s="918"/>
      <c r="AC4" s="918"/>
      <c r="AD4" s="918"/>
      <c r="AE4" s="918"/>
      <c r="AF4" s="918"/>
      <c r="AG4" s="518" t="s">
        <v>192</v>
      </c>
      <c r="AH4" s="519"/>
      <c r="AI4" s="519"/>
      <c r="AJ4" s="520"/>
      <c r="AK4" s="927">
        <v>45945</v>
      </c>
      <c r="AL4" s="928"/>
      <c r="AM4" s="928"/>
      <c r="AN4" s="928"/>
      <c r="AO4" s="929"/>
      <c r="AU4" s="924"/>
      <c r="AV4" s="925"/>
      <c r="AW4" s="926"/>
      <c r="AX4" s="926"/>
      <c r="AY4" s="230" t="s">
        <v>302</v>
      </c>
      <c r="AZ4" s="230" t="s">
        <v>303</v>
      </c>
      <c r="BA4" s="230" t="s">
        <v>304</v>
      </c>
      <c r="BB4" s="230" t="s">
        <v>305</v>
      </c>
      <c r="BC4" s="230" t="s">
        <v>302</v>
      </c>
      <c r="BD4" s="230" t="s">
        <v>303</v>
      </c>
      <c r="BE4" s="230" t="s">
        <v>304</v>
      </c>
      <c r="BF4" s="230" t="s">
        <v>305</v>
      </c>
      <c r="BG4" s="230" t="s">
        <v>302</v>
      </c>
      <c r="BH4" s="230" t="s">
        <v>303</v>
      </c>
      <c r="BI4" s="230" t="s">
        <v>304</v>
      </c>
      <c r="BJ4" s="230" t="s">
        <v>305</v>
      </c>
      <c r="BK4" s="230" t="s">
        <v>302</v>
      </c>
      <c r="BL4" s="230" t="s">
        <v>303</v>
      </c>
      <c r="BM4" s="230" t="s">
        <v>304</v>
      </c>
      <c r="BN4" s="230" t="s">
        <v>305</v>
      </c>
      <c r="BO4" s="230" t="s">
        <v>302</v>
      </c>
      <c r="BP4" s="230" t="s">
        <v>303</v>
      </c>
      <c r="BQ4" s="230" t="s">
        <v>304</v>
      </c>
      <c r="BR4" s="230" t="s">
        <v>305</v>
      </c>
      <c r="BS4" s="230" t="s">
        <v>302</v>
      </c>
      <c r="BT4" s="230" t="s">
        <v>303</v>
      </c>
      <c r="BU4" s="230" t="s">
        <v>304</v>
      </c>
      <c r="BV4" s="230" t="s">
        <v>305</v>
      </c>
      <c r="BW4" s="231"/>
      <c r="BX4" s="231"/>
      <c r="BY4" s="231"/>
      <c r="BZ4" s="231"/>
      <c r="CA4" s="231"/>
      <c r="CB4" s="231"/>
      <c r="CC4" s="231"/>
      <c r="CD4" s="231"/>
      <c r="CE4" s="231"/>
      <c r="CF4" s="231"/>
      <c r="CG4" s="231"/>
      <c r="CH4" s="231"/>
    </row>
    <row r="5" spans="2:86" ht="18" customHeight="1" x14ac:dyDescent="0.15">
      <c r="B5" s="474" t="s">
        <v>109</v>
      </c>
      <c r="C5" s="474"/>
      <c r="D5" s="474"/>
      <c r="E5" s="933" t="s">
        <v>519</v>
      </c>
      <c r="F5" s="934"/>
      <c r="G5" s="934"/>
      <c r="H5" s="934"/>
      <c r="I5" s="934"/>
      <c r="J5" s="935"/>
      <c r="K5" s="517" t="s">
        <v>110</v>
      </c>
      <c r="L5" s="517"/>
      <c r="M5" s="517"/>
      <c r="N5" s="912" t="s">
        <v>521</v>
      </c>
      <c r="O5" s="912"/>
      <c r="P5" s="912"/>
      <c r="Q5" s="912"/>
      <c r="R5" s="912"/>
      <c r="S5" s="912"/>
      <c r="T5" s="521"/>
      <c r="U5" s="522"/>
      <c r="V5" s="522"/>
      <c r="W5" s="522"/>
      <c r="X5" s="523"/>
      <c r="Y5" s="913" t="s">
        <v>518</v>
      </c>
      <c r="Z5" s="913"/>
      <c r="AA5" s="913"/>
      <c r="AB5" s="913"/>
      <c r="AC5" s="913"/>
      <c r="AD5" s="913"/>
      <c r="AE5" s="913"/>
      <c r="AF5" s="913"/>
      <c r="AG5" s="768"/>
      <c r="AH5" s="919"/>
      <c r="AI5" s="919"/>
      <c r="AJ5" s="769"/>
      <c r="AK5" s="930"/>
      <c r="AL5" s="931"/>
      <c r="AM5" s="931"/>
      <c r="AN5" s="931"/>
      <c r="AO5" s="932"/>
      <c r="AU5" s="924"/>
      <c r="AV5" s="47" t="str">
        <f>N7</f>
        <v>PE</v>
      </c>
      <c r="AW5" s="41">
        <f>R7</f>
        <v>0</v>
      </c>
      <c r="AX5" s="51" t="str">
        <f>AM35</f>
        <v>Ⅰ</v>
      </c>
      <c r="AY5" s="51">
        <f>Y37</f>
        <v>0</v>
      </c>
      <c r="AZ5" s="51">
        <f t="shared" ref="AZ5:BJ5" si="0">Z37</f>
        <v>0</v>
      </c>
      <c r="BA5" s="51">
        <f t="shared" si="0"/>
        <v>0</v>
      </c>
      <c r="BB5" s="51">
        <f>AB37</f>
        <v>0</v>
      </c>
      <c r="BC5" s="51">
        <f t="shared" si="0"/>
        <v>0</v>
      </c>
      <c r="BD5" s="51">
        <f>AD37</f>
        <v>0</v>
      </c>
      <c r="BE5" s="51">
        <f>AE37</f>
        <v>0</v>
      </c>
      <c r="BF5" s="51">
        <f t="shared" si="0"/>
        <v>0</v>
      </c>
      <c r="BG5" s="51">
        <f t="shared" si="0"/>
        <v>0</v>
      </c>
      <c r="BH5" s="51">
        <f t="shared" si="0"/>
        <v>0</v>
      </c>
      <c r="BI5" s="51">
        <f>AI37</f>
        <v>0</v>
      </c>
      <c r="BJ5" s="51">
        <f t="shared" si="0"/>
        <v>0</v>
      </c>
      <c r="BK5" s="51">
        <f>IF(Y37&gt;0,R7,)</f>
        <v>0</v>
      </c>
      <c r="BL5" s="42">
        <f>IF(Y37&gt;0,"",IF(Z37&gt;0,R7,))</f>
        <v>0</v>
      </c>
      <c r="BM5" s="42">
        <f>IF(Y37+Z37&gt;0,"",IF(AA37&gt;0,R7,))</f>
        <v>0</v>
      </c>
      <c r="BN5" s="42">
        <f>IF(Y37+Z37+AA37&gt;0,"",IF(AB37&gt;0,R7,))</f>
        <v>0</v>
      </c>
      <c r="BO5" s="51">
        <f>AC35</f>
        <v>0</v>
      </c>
      <c r="BP5" s="51">
        <f t="shared" ref="BP5:BQ5" si="1">AD35</f>
        <v>0</v>
      </c>
      <c r="BQ5" s="51">
        <f t="shared" si="1"/>
        <v>0</v>
      </c>
      <c r="BR5" s="51">
        <f>AF35</f>
        <v>0</v>
      </c>
      <c r="BS5" s="51">
        <f>AG35</f>
        <v>0</v>
      </c>
      <c r="BT5" s="51">
        <f>AH35</f>
        <v>0</v>
      </c>
      <c r="BU5" s="51">
        <f>AI35</f>
        <v>0</v>
      </c>
      <c r="BV5" s="51">
        <f>AJ35</f>
        <v>0</v>
      </c>
      <c r="BW5" s="133"/>
      <c r="BX5" s="134"/>
      <c r="BY5" s="134"/>
      <c r="BZ5" s="134"/>
      <c r="CA5" s="135"/>
      <c r="CB5" s="135"/>
      <c r="CC5" s="135"/>
      <c r="CD5" s="135"/>
      <c r="CE5" s="135"/>
      <c r="CF5" s="135"/>
      <c r="CG5" s="135"/>
      <c r="CH5" s="135"/>
    </row>
    <row r="6" spans="2:86" ht="12" customHeight="1" x14ac:dyDescent="0.15">
      <c r="B6" s="888" t="s">
        <v>306</v>
      </c>
      <c r="C6" s="890"/>
      <c r="D6" s="891"/>
      <c r="E6" s="892"/>
      <c r="F6" s="892"/>
      <c r="G6" s="892"/>
      <c r="H6" s="892"/>
      <c r="I6" s="892"/>
      <c r="J6" s="893"/>
      <c r="K6" s="898" t="s">
        <v>307</v>
      </c>
      <c r="L6" s="899"/>
      <c r="M6" s="899"/>
      <c r="N6" s="899"/>
      <c r="O6" s="899"/>
      <c r="P6" s="899"/>
      <c r="Q6" s="899"/>
      <c r="R6" s="899"/>
      <c r="S6" s="899"/>
      <c r="T6" s="899"/>
      <c r="U6" s="899"/>
      <c r="V6" s="899"/>
      <c r="W6" s="899"/>
      <c r="X6" s="899"/>
      <c r="Y6" s="899"/>
      <c r="Z6" s="899"/>
      <c r="AA6" s="899"/>
      <c r="AB6" s="899"/>
      <c r="AC6" s="899"/>
      <c r="AD6" s="899"/>
      <c r="AE6" s="899"/>
      <c r="AF6" s="899"/>
      <c r="AG6" s="899"/>
      <c r="AH6" s="899"/>
      <c r="AI6" s="899"/>
      <c r="AJ6" s="899"/>
      <c r="AK6" s="899"/>
      <c r="AL6" s="899"/>
      <c r="AM6" s="899"/>
      <c r="AN6" s="899"/>
      <c r="AO6" s="900"/>
      <c r="AP6" s="2"/>
    </row>
    <row r="7" spans="2:86" ht="12" customHeight="1" x14ac:dyDescent="0.15">
      <c r="B7" s="889"/>
      <c r="C7" s="894"/>
      <c r="D7" s="892"/>
      <c r="E7" s="892"/>
      <c r="F7" s="892"/>
      <c r="G7" s="892"/>
      <c r="H7" s="892"/>
      <c r="I7" s="892"/>
      <c r="J7" s="893"/>
      <c r="K7" s="868" t="s">
        <v>308</v>
      </c>
      <c r="L7" s="869"/>
      <c r="M7" s="870"/>
      <c r="N7" s="901" t="s">
        <v>610</v>
      </c>
      <c r="O7" s="902"/>
      <c r="P7" s="868" t="s">
        <v>309</v>
      </c>
      <c r="Q7" s="870"/>
      <c r="R7" s="903">
        <v>0</v>
      </c>
      <c r="S7" s="904"/>
      <c r="T7" s="905"/>
      <c r="U7" s="872" t="s">
        <v>310</v>
      </c>
      <c r="V7" s="874"/>
      <c r="W7" s="872" t="s">
        <v>311</v>
      </c>
      <c r="X7" s="874"/>
      <c r="Y7" s="870" t="s">
        <v>312</v>
      </c>
      <c r="Z7" s="867"/>
      <c r="AA7" s="867"/>
      <c r="AB7" s="867"/>
      <c r="AC7" s="872" t="s">
        <v>313</v>
      </c>
      <c r="AD7" s="873"/>
      <c r="AE7" s="873"/>
      <c r="AF7" s="873"/>
      <c r="AG7" s="873"/>
      <c r="AH7" s="873"/>
      <c r="AI7" s="873"/>
      <c r="AJ7" s="874"/>
      <c r="AK7" s="872" t="s">
        <v>314</v>
      </c>
      <c r="AL7" s="873"/>
      <c r="AM7" s="873"/>
      <c r="AN7" s="906"/>
      <c r="AO7" s="907"/>
      <c r="AP7" s="2"/>
      <c r="AW7" s="54"/>
    </row>
    <row r="8" spans="2:86" ht="12" customHeight="1" x14ac:dyDescent="0.15">
      <c r="B8" s="889"/>
      <c r="C8" s="894"/>
      <c r="D8" s="892"/>
      <c r="E8" s="892"/>
      <c r="F8" s="892"/>
      <c r="G8" s="892"/>
      <c r="H8" s="892"/>
      <c r="I8" s="892"/>
      <c r="J8" s="893"/>
      <c r="K8" s="867" t="s">
        <v>254</v>
      </c>
      <c r="L8" s="867" t="s">
        <v>203</v>
      </c>
      <c r="M8" s="867"/>
      <c r="N8" s="867" t="s">
        <v>204</v>
      </c>
      <c r="O8" s="867"/>
      <c r="P8" s="867" t="s">
        <v>315</v>
      </c>
      <c r="Q8" s="867"/>
      <c r="R8" s="867" t="s">
        <v>316</v>
      </c>
      <c r="S8" s="867"/>
      <c r="T8" s="867"/>
      <c r="U8" s="875"/>
      <c r="V8" s="877"/>
      <c r="W8" s="875"/>
      <c r="X8" s="877"/>
      <c r="Y8" s="870"/>
      <c r="Z8" s="867"/>
      <c r="AA8" s="867"/>
      <c r="AB8" s="867"/>
      <c r="AC8" s="878"/>
      <c r="AD8" s="879"/>
      <c r="AE8" s="879"/>
      <c r="AF8" s="879"/>
      <c r="AG8" s="879"/>
      <c r="AH8" s="879"/>
      <c r="AI8" s="879"/>
      <c r="AJ8" s="880"/>
      <c r="AK8" s="875"/>
      <c r="AL8" s="876"/>
      <c r="AM8" s="876"/>
      <c r="AN8" s="908"/>
      <c r="AO8" s="909"/>
      <c r="AP8" s="2"/>
    </row>
    <row r="9" spans="2:86" ht="12" customHeight="1" x14ac:dyDescent="0.15">
      <c r="B9" s="889"/>
      <c r="C9" s="894"/>
      <c r="D9" s="892"/>
      <c r="E9" s="892"/>
      <c r="F9" s="892"/>
      <c r="G9" s="892"/>
      <c r="H9" s="892"/>
      <c r="I9" s="892"/>
      <c r="J9" s="893"/>
      <c r="K9" s="867"/>
      <c r="L9" s="867"/>
      <c r="M9" s="867"/>
      <c r="N9" s="867"/>
      <c r="O9" s="867"/>
      <c r="P9" s="867"/>
      <c r="Q9" s="867"/>
      <c r="R9" s="867"/>
      <c r="S9" s="867"/>
      <c r="T9" s="867"/>
      <c r="U9" s="875"/>
      <c r="V9" s="877"/>
      <c r="W9" s="875"/>
      <c r="X9" s="877"/>
      <c r="Y9" s="870" t="s">
        <v>317</v>
      </c>
      <c r="Z9" s="867"/>
      <c r="AA9" s="867"/>
      <c r="AB9" s="867"/>
      <c r="AC9" s="867" t="s">
        <v>318</v>
      </c>
      <c r="AD9" s="867"/>
      <c r="AE9" s="867"/>
      <c r="AF9" s="867"/>
      <c r="AG9" s="867" t="s">
        <v>319</v>
      </c>
      <c r="AH9" s="867"/>
      <c r="AI9" s="867"/>
      <c r="AJ9" s="867"/>
      <c r="AK9" s="875"/>
      <c r="AL9" s="876"/>
      <c r="AM9" s="876"/>
      <c r="AN9" s="908"/>
      <c r="AO9" s="909"/>
      <c r="AP9" s="2"/>
    </row>
    <row r="10" spans="2:86" ht="12" customHeight="1" x14ac:dyDescent="0.15">
      <c r="B10" s="889"/>
      <c r="C10" s="894"/>
      <c r="D10" s="892"/>
      <c r="E10" s="892"/>
      <c r="F10" s="892"/>
      <c r="G10" s="892"/>
      <c r="H10" s="892"/>
      <c r="I10" s="892"/>
      <c r="J10" s="893"/>
      <c r="K10" s="867"/>
      <c r="L10" s="867"/>
      <c r="M10" s="867"/>
      <c r="N10" s="867"/>
      <c r="O10" s="867"/>
      <c r="P10" s="867"/>
      <c r="Q10" s="867"/>
      <c r="R10" s="867"/>
      <c r="S10" s="867"/>
      <c r="T10" s="867"/>
      <c r="U10" s="878"/>
      <c r="V10" s="880"/>
      <c r="W10" s="878"/>
      <c r="X10" s="880"/>
      <c r="Y10" s="50" t="s">
        <v>177</v>
      </c>
      <c r="Z10" s="46" t="s">
        <v>176</v>
      </c>
      <c r="AA10" s="46" t="s">
        <v>320</v>
      </c>
      <c r="AB10" s="46" t="s">
        <v>321</v>
      </c>
      <c r="AC10" s="46" t="s">
        <v>177</v>
      </c>
      <c r="AD10" s="46" t="s">
        <v>176</v>
      </c>
      <c r="AE10" s="46" t="s">
        <v>320</v>
      </c>
      <c r="AF10" s="46" t="s">
        <v>321</v>
      </c>
      <c r="AG10" s="46" t="s">
        <v>177</v>
      </c>
      <c r="AH10" s="46" t="s">
        <v>176</v>
      </c>
      <c r="AI10" s="46" t="s">
        <v>320</v>
      </c>
      <c r="AJ10" s="46" t="s">
        <v>321</v>
      </c>
      <c r="AK10" s="878"/>
      <c r="AL10" s="879"/>
      <c r="AM10" s="879"/>
      <c r="AN10" s="910"/>
      <c r="AO10" s="911"/>
      <c r="AP10" s="2"/>
    </row>
    <row r="11" spans="2:86" ht="12" customHeight="1" x14ac:dyDescent="0.15">
      <c r="B11" s="889"/>
      <c r="C11" s="894"/>
      <c r="D11" s="892"/>
      <c r="E11" s="892"/>
      <c r="F11" s="892"/>
      <c r="G11" s="892"/>
      <c r="H11" s="892"/>
      <c r="I11" s="892"/>
      <c r="J11" s="893"/>
      <c r="K11" s="243">
        <v>1</v>
      </c>
      <c r="L11" s="881"/>
      <c r="M11" s="883"/>
      <c r="N11" s="881"/>
      <c r="O11" s="883"/>
      <c r="P11" s="881"/>
      <c r="Q11" s="883"/>
      <c r="R11" s="887"/>
      <c r="S11" s="887"/>
      <c r="T11" s="887"/>
      <c r="U11" s="881"/>
      <c r="V11" s="883"/>
      <c r="W11" s="881"/>
      <c r="X11" s="883"/>
      <c r="Y11" s="244"/>
      <c r="Z11" s="244"/>
      <c r="AA11" s="244"/>
      <c r="AB11" s="244"/>
      <c r="AC11" s="244"/>
      <c r="AD11" s="244"/>
      <c r="AE11" s="244"/>
      <c r="AF11" s="244"/>
      <c r="AG11" s="244"/>
      <c r="AH11" s="244"/>
      <c r="AI11" s="244"/>
      <c r="AJ11" s="244"/>
      <c r="AK11" s="881"/>
      <c r="AL11" s="882"/>
      <c r="AM11" s="882"/>
      <c r="AN11" s="882"/>
      <c r="AO11" s="883"/>
      <c r="AP11" s="2"/>
      <c r="AQ11" s="55">
        <f>IF(P11="材質劣化",2,IF(P11="漏水",3,1))</f>
        <v>1</v>
      </c>
      <c r="AS11" s="40" t="str">
        <f>IF(Y11&lt;&gt;"",1,"")</f>
        <v/>
      </c>
    </row>
    <row r="12" spans="2:86" ht="12" customHeight="1" x14ac:dyDescent="0.15">
      <c r="B12" s="889"/>
      <c r="C12" s="894"/>
      <c r="D12" s="892"/>
      <c r="E12" s="892"/>
      <c r="F12" s="892"/>
      <c r="G12" s="892"/>
      <c r="H12" s="892"/>
      <c r="I12" s="892"/>
      <c r="J12" s="893"/>
      <c r="K12" s="243">
        <v>2</v>
      </c>
      <c r="L12" s="881"/>
      <c r="M12" s="883"/>
      <c r="N12" s="881"/>
      <c r="O12" s="883"/>
      <c r="P12" s="881"/>
      <c r="Q12" s="883"/>
      <c r="R12" s="887"/>
      <c r="S12" s="887"/>
      <c r="T12" s="887"/>
      <c r="U12" s="881"/>
      <c r="V12" s="883"/>
      <c r="W12" s="881"/>
      <c r="X12" s="883"/>
      <c r="Y12" s="244"/>
      <c r="Z12" s="244"/>
      <c r="AA12" s="244"/>
      <c r="AB12" s="244"/>
      <c r="AC12" s="244"/>
      <c r="AD12" s="244"/>
      <c r="AE12" s="244"/>
      <c r="AF12" s="244"/>
      <c r="AG12" s="244"/>
      <c r="AH12" s="244"/>
      <c r="AI12" s="244"/>
      <c r="AJ12" s="244"/>
      <c r="AK12" s="881"/>
      <c r="AL12" s="882"/>
      <c r="AM12" s="882"/>
      <c r="AN12" s="882"/>
      <c r="AO12" s="883"/>
      <c r="AP12" s="2"/>
      <c r="AQ12" s="55">
        <f>IF(P12="材質劣化",2,IF(P12="漏水",3,1))</f>
        <v>1</v>
      </c>
    </row>
    <row r="13" spans="2:86" ht="12" customHeight="1" x14ac:dyDescent="0.15">
      <c r="B13" s="889"/>
      <c r="C13" s="894"/>
      <c r="D13" s="892"/>
      <c r="E13" s="892"/>
      <c r="F13" s="892"/>
      <c r="G13" s="892"/>
      <c r="H13" s="892"/>
      <c r="I13" s="892"/>
      <c r="J13" s="893"/>
      <c r="K13" s="243">
        <v>3</v>
      </c>
      <c r="L13" s="881"/>
      <c r="M13" s="883"/>
      <c r="N13" s="881"/>
      <c r="O13" s="883"/>
      <c r="P13" s="881"/>
      <c r="Q13" s="883"/>
      <c r="R13" s="884"/>
      <c r="S13" s="885"/>
      <c r="T13" s="886"/>
      <c r="U13" s="881"/>
      <c r="V13" s="883"/>
      <c r="W13" s="881"/>
      <c r="X13" s="883"/>
      <c r="Y13" s="244"/>
      <c r="Z13" s="244"/>
      <c r="AA13" s="244"/>
      <c r="AB13" s="244"/>
      <c r="AC13" s="244"/>
      <c r="AD13" s="244"/>
      <c r="AE13" s="244"/>
      <c r="AF13" s="244"/>
      <c r="AG13" s="244"/>
      <c r="AH13" s="244"/>
      <c r="AI13" s="244"/>
      <c r="AJ13" s="244"/>
      <c r="AK13" s="881"/>
      <c r="AL13" s="882"/>
      <c r="AM13" s="882"/>
      <c r="AN13" s="882"/>
      <c r="AO13" s="883"/>
      <c r="AP13" s="2"/>
      <c r="AQ13" s="55">
        <f t="shared" ref="AQ13:AQ27" si="2">IF(P13="材質劣化",2,IF(P13="漏水",3,1))</f>
        <v>1</v>
      </c>
    </row>
    <row r="14" spans="2:86" ht="12" customHeight="1" x14ac:dyDescent="0.15">
      <c r="B14" s="889"/>
      <c r="C14" s="894"/>
      <c r="D14" s="892"/>
      <c r="E14" s="892"/>
      <c r="F14" s="892"/>
      <c r="G14" s="892"/>
      <c r="H14" s="892"/>
      <c r="I14" s="892"/>
      <c r="J14" s="893"/>
      <c r="K14" s="243">
        <v>4</v>
      </c>
      <c r="L14" s="881"/>
      <c r="M14" s="883"/>
      <c r="N14" s="881"/>
      <c r="O14" s="883"/>
      <c r="P14" s="881"/>
      <c r="Q14" s="883"/>
      <c r="R14" s="884"/>
      <c r="S14" s="885"/>
      <c r="T14" s="886"/>
      <c r="U14" s="881"/>
      <c r="V14" s="883"/>
      <c r="W14" s="881"/>
      <c r="X14" s="883"/>
      <c r="Y14" s="244"/>
      <c r="Z14" s="244"/>
      <c r="AA14" s="244"/>
      <c r="AB14" s="244"/>
      <c r="AC14" s="244"/>
      <c r="AD14" s="244"/>
      <c r="AE14" s="244"/>
      <c r="AF14" s="244"/>
      <c r="AG14" s="244"/>
      <c r="AH14" s="244"/>
      <c r="AI14" s="244"/>
      <c r="AJ14" s="244"/>
      <c r="AK14" s="881"/>
      <c r="AL14" s="882"/>
      <c r="AM14" s="882"/>
      <c r="AN14" s="882"/>
      <c r="AO14" s="883"/>
      <c r="AP14" s="2"/>
      <c r="AQ14" s="55">
        <f t="shared" si="2"/>
        <v>1</v>
      </c>
    </row>
    <row r="15" spans="2:86" ht="12" customHeight="1" x14ac:dyDescent="0.15">
      <c r="B15" s="889"/>
      <c r="C15" s="894"/>
      <c r="D15" s="892"/>
      <c r="E15" s="892"/>
      <c r="F15" s="892"/>
      <c r="G15" s="892"/>
      <c r="H15" s="892"/>
      <c r="I15" s="892"/>
      <c r="J15" s="893"/>
      <c r="K15" s="243">
        <v>5</v>
      </c>
      <c r="L15" s="881"/>
      <c r="M15" s="883"/>
      <c r="N15" s="881"/>
      <c r="O15" s="883"/>
      <c r="P15" s="881"/>
      <c r="Q15" s="883"/>
      <c r="R15" s="884"/>
      <c r="S15" s="885"/>
      <c r="T15" s="886"/>
      <c r="U15" s="881"/>
      <c r="V15" s="883"/>
      <c r="W15" s="881"/>
      <c r="X15" s="883"/>
      <c r="Y15" s="244"/>
      <c r="Z15" s="244"/>
      <c r="AA15" s="244"/>
      <c r="AB15" s="244"/>
      <c r="AC15" s="244"/>
      <c r="AD15" s="244"/>
      <c r="AE15" s="244"/>
      <c r="AF15" s="244"/>
      <c r="AG15" s="244"/>
      <c r="AH15" s="244"/>
      <c r="AI15" s="244"/>
      <c r="AJ15" s="244"/>
      <c r="AK15" s="881"/>
      <c r="AL15" s="882"/>
      <c r="AM15" s="882"/>
      <c r="AN15" s="882"/>
      <c r="AO15" s="883"/>
      <c r="AP15" s="2"/>
      <c r="AQ15" s="55">
        <f t="shared" si="2"/>
        <v>1</v>
      </c>
    </row>
    <row r="16" spans="2:86" ht="12" customHeight="1" x14ac:dyDescent="0.15">
      <c r="B16" s="889"/>
      <c r="C16" s="894"/>
      <c r="D16" s="892"/>
      <c r="E16" s="892"/>
      <c r="F16" s="892"/>
      <c r="G16" s="892"/>
      <c r="H16" s="892"/>
      <c r="I16" s="892"/>
      <c r="J16" s="893"/>
      <c r="K16" s="243">
        <v>6</v>
      </c>
      <c r="L16" s="881"/>
      <c r="M16" s="883"/>
      <c r="N16" s="881"/>
      <c r="O16" s="883"/>
      <c r="P16" s="881"/>
      <c r="Q16" s="883"/>
      <c r="R16" s="884"/>
      <c r="S16" s="885"/>
      <c r="T16" s="886"/>
      <c r="U16" s="881"/>
      <c r="V16" s="883"/>
      <c r="W16" s="881"/>
      <c r="X16" s="883"/>
      <c r="Y16" s="244"/>
      <c r="Z16" s="244"/>
      <c r="AA16" s="244"/>
      <c r="AB16" s="244"/>
      <c r="AC16" s="244"/>
      <c r="AD16" s="244"/>
      <c r="AE16" s="244"/>
      <c r="AF16" s="244"/>
      <c r="AG16" s="244"/>
      <c r="AH16" s="244"/>
      <c r="AI16" s="244"/>
      <c r="AJ16" s="244"/>
      <c r="AK16" s="881"/>
      <c r="AL16" s="882"/>
      <c r="AM16" s="882"/>
      <c r="AN16" s="882"/>
      <c r="AO16" s="883"/>
      <c r="AP16" s="2"/>
      <c r="AQ16" s="55">
        <f t="shared" si="2"/>
        <v>1</v>
      </c>
    </row>
    <row r="17" spans="2:46" ht="12" customHeight="1" x14ac:dyDescent="0.15">
      <c r="B17" s="889"/>
      <c r="C17" s="894"/>
      <c r="D17" s="892"/>
      <c r="E17" s="892"/>
      <c r="F17" s="892"/>
      <c r="G17" s="892"/>
      <c r="H17" s="892"/>
      <c r="I17" s="892"/>
      <c r="J17" s="893"/>
      <c r="K17" s="243">
        <v>7</v>
      </c>
      <c r="L17" s="881"/>
      <c r="M17" s="883"/>
      <c r="N17" s="881"/>
      <c r="O17" s="883"/>
      <c r="P17" s="881"/>
      <c r="Q17" s="883"/>
      <c r="R17" s="884"/>
      <c r="S17" s="885"/>
      <c r="T17" s="886"/>
      <c r="U17" s="881"/>
      <c r="V17" s="883"/>
      <c r="W17" s="881"/>
      <c r="X17" s="883"/>
      <c r="Y17" s="244"/>
      <c r="Z17" s="244"/>
      <c r="AA17" s="244"/>
      <c r="AB17" s="244"/>
      <c r="AC17" s="244"/>
      <c r="AD17" s="244"/>
      <c r="AE17" s="244"/>
      <c r="AF17" s="244"/>
      <c r="AG17" s="244"/>
      <c r="AH17" s="244"/>
      <c r="AI17" s="244"/>
      <c r="AJ17" s="244"/>
      <c r="AK17" s="881"/>
      <c r="AL17" s="882"/>
      <c r="AM17" s="882"/>
      <c r="AN17" s="882"/>
      <c r="AO17" s="883"/>
      <c r="AP17" s="2"/>
      <c r="AQ17" s="55">
        <f t="shared" si="2"/>
        <v>1</v>
      </c>
    </row>
    <row r="18" spans="2:46" ht="12" customHeight="1" x14ac:dyDescent="0.15">
      <c r="B18" s="889"/>
      <c r="C18" s="894"/>
      <c r="D18" s="892"/>
      <c r="E18" s="892"/>
      <c r="F18" s="892"/>
      <c r="G18" s="892"/>
      <c r="H18" s="892"/>
      <c r="I18" s="892"/>
      <c r="J18" s="893"/>
      <c r="K18" s="243">
        <v>8</v>
      </c>
      <c r="L18" s="881"/>
      <c r="M18" s="883"/>
      <c r="N18" s="881"/>
      <c r="O18" s="883"/>
      <c r="P18" s="881"/>
      <c r="Q18" s="883"/>
      <c r="R18" s="884"/>
      <c r="S18" s="885"/>
      <c r="T18" s="886"/>
      <c r="U18" s="881"/>
      <c r="V18" s="883"/>
      <c r="W18" s="881"/>
      <c r="X18" s="883"/>
      <c r="Y18" s="244"/>
      <c r="Z18" s="244"/>
      <c r="AA18" s="244"/>
      <c r="AB18" s="244"/>
      <c r="AC18" s="244"/>
      <c r="AD18" s="244"/>
      <c r="AE18" s="244"/>
      <c r="AF18" s="244"/>
      <c r="AG18" s="244"/>
      <c r="AH18" s="244"/>
      <c r="AI18" s="244"/>
      <c r="AJ18" s="244"/>
      <c r="AK18" s="881"/>
      <c r="AL18" s="882"/>
      <c r="AM18" s="882"/>
      <c r="AN18" s="882"/>
      <c r="AO18" s="883"/>
      <c r="AP18" s="2"/>
      <c r="AQ18" s="55">
        <f t="shared" si="2"/>
        <v>1</v>
      </c>
    </row>
    <row r="19" spans="2:46" ht="12" customHeight="1" x14ac:dyDescent="0.15">
      <c r="B19" s="889"/>
      <c r="C19" s="894"/>
      <c r="D19" s="892"/>
      <c r="E19" s="892"/>
      <c r="F19" s="892"/>
      <c r="G19" s="892"/>
      <c r="H19" s="892"/>
      <c r="I19" s="892"/>
      <c r="J19" s="893"/>
      <c r="K19" s="243">
        <v>9</v>
      </c>
      <c r="L19" s="881"/>
      <c r="M19" s="883"/>
      <c r="N19" s="881"/>
      <c r="O19" s="883"/>
      <c r="P19" s="881"/>
      <c r="Q19" s="883"/>
      <c r="R19" s="884"/>
      <c r="S19" s="885"/>
      <c r="T19" s="886"/>
      <c r="U19" s="881"/>
      <c r="V19" s="883"/>
      <c r="W19" s="881"/>
      <c r="X19" s="883"/>
      <c r="Y19" s="244"/>
      <c r="Z19" s="244"/>
      <c r="AA19" s="244"/>
      <c r="AB19" s="244"/>
      <c r="AC19" s="244"/>
      <c r="AD19" s="244"/>
      <c r="AE19" s="244"/>
      <c r="AF19" s="244"/>
      <c r="AG19" s="244"/>
      <c r="AH19" s="244"/>
      <c r="AI19" s="244"/>
      <c r="AJ19" s="244"/>
      <c r="AK19" s="881"/>
      <c r="AL19" s="882"/>
      <c r="AM19" s="882"/>
      <c r="AN19" s="882"/>
      <c r="AO19" s="883"/>
      <c r="AP19" s="2"/>
      <c r="AQ19" s="55">
        <f t="shared" si="2"/>
        <v>1</v>
      </c>
    </row>
    <row r="20" spans="2:46" ht="12" customHeight="1" x14ac:dyDescent="0.15">
      <c r="B20" s="889"/>
      <c r="C20" s="894"/>
      <c r="D20" s="892"/>
      <c r="E20" s="892"/>
      <c r="F20" s="892"/>
      <c r="G20" s="892"/>
      <c r="H20" s="892"/>
      <c r="I20" s="892"/>
      <c r="J20" s="893"/>
      <c r="K20" s="243">
        <v>10</v>
      </c>
      <c r="L20" s="881"/>
      <c r="M20" s="883"/>
      <c r="N20" s="881"/>
      <c r="O20" s="883"/>
      <c r="P20" s="881"/>
      <c r="Q20" s="883"/>
      <c r="R20" s="884"/>
      <c r="S20" s="885"/>
      <c r="T20" s="886"/>
      <c r="U20" s="881"/>
      <c r="V20" s="883"/>
      <c r="W20" s="881"/>
      <c r="X20" s="883"/>
      <c r="Y20" s="244"/>
      <c r="Z20" s="244"/>
      <c r="AA20" s="244"/>
      <c r="AB20" s="244"/>
      <c r="AC20" s="244"/>
      <c r="AD20" s="244"/>
      <c r="AE20" s="244"/>
      <c r="AF20" s="244"/>
      <c r="AG20" s="244"/>
      <c r="AH20" s="244"/>
      <c r="AI20" s="244"/>
      <c r="AJ20" s="244"/>
      <c r="AK20" s="881"/>
      <c r="AL20" s="882"/>
      <c r="AM20" s="882"/>
      <c r="AN20" s="882"/>
      <c r="AO20" s="883"/>
      <c r="AP20" s="2"/>
      <c r="AQ20" s="55">
        <f t="shared" si="2"/>
        <v>1</v>
      </c>
    </row>
    <row r="21" spans="2:46" ht="12" customHeight="1" x14ac:dyDescent="0.15">
      <c r="B21" s="889"/>
      <c r="C21" s="894"/>
      <c r="D21" s="892"/>
      <c r="E21" s="892"/>
      <c r="F21" s="892"/>
      <c r="G21" s="892"/>
      <c r="H21" s="892"/>
      <c r="I21" s="892"/>
      <c r="J21" s="893"/>
      <c r="K21" s="243">
        <v>11</v>
      </c>
      <c r="L21" s="881"/>
      <c r="M21" s="883"/>
      <c r="N21" s="881"/>
      <c r="O21" s="883"/>
      <c r="P21" s="881"/>
      <c r="Q21" s="883"/>
      <c r="R21" s="884"/>
      <c r="S21" s="885"/>
      <c r="T21" s="886"/>
      <c r="U21" s="881"/>
      <c r="V21" s="883"/>
      <c r="W21" s="881"/>
      <c r="X21" s="883"/>
      <c r="Y21" s="244"/>
      <c r="Z21" s="244"/>
      <c r="AA21" s="244"/>
      <c r="AB21" s="244"/>
      <c r="AC21" s="244"/>
      <c r="AD21" s="244"/>
      <c r="AE21" s="244"/>
      <c r="AF21" s="244"/>
      <c r="AG21" s="244"/>
      <c r="AH21" s="244"/>
      <c r="AI21" s="244"/>
      <c r="AJ21" s="244"/>
      <c r="AK21" s="881"/>
      <c r="AL21" s="882"/>
      <c r="AM21" s="882"/>
      <c r="AN21" s="882"/>
      <c r="AO21" s="883"/>
      <c r="AP21" s="2"/>
      <c r="AQ21" s="55">
        <f>IF(P21="材質劣化",2,IF(P21="漏水",3,1))</f>
        <v>1</v>
      </c>
    </row>
    <row r="22" spans="2:46" ht="12" customHeight="1" x14ac:dyDescent="0.15">
      <c r="B22" s="889"/>
      <c r="C22" s="894"/>
      <c r="D22" s="892"/>
      <c r="E22" s="892"/>
      <c r="F22" s="892"/>
      <c r="G22" s="892"/>
      <c r="H22" s="892"/>
      <c r="I22" s="892"/>
      <c r="J22" s="893"/>
      <c r="K22" s="243">
        <v>12</v>
      </c>
      <c r="L22" s="881"/>
      <c r="M22" s="883"/>
      <c r="N22" s="881"/>
      <c r="O22" s="883"/>
      <c r="P22" s="881"/>
      <c r="Q22" s="883"/>
      <c r="R22" s="884"/>
      <c r="S22" s="885"/>
      <c r="T22" s="886"/>
      <c r="U22" s="881"/>
      <c r="V22" s="883"/>
      <c r="W22" s="881"/>
      <c r="X22" s="883"/>
      <c r="Y22" s="244"/>
      <c r="Z22" s="244"/>
      <c r="AA22" s="244"/>
      <c r="AB22" s="244"/>
      <c r="AC22" s="244"/>
      <c r="AD22" s="244"/>
      <c r="AE22" s="244"/>
      <c r="AF22" s="244"/>
      <c r="AG22" s="244"/>
      <c r="AH22" s="244"/>
      <c r="AI22" s="244"/>
      <c r="AJ22" s="244"/>
      <c r="AK22" s="881"/>
      <c r="AL22" s="882"/>
      <c r="AM22" s="882"/>
      <c r="AN22" s="882"/>
      <c r="AO22" s="883"/>
      <c r="AP22" s="2"/>
      <c r="AQ22" s="55">
        <f t="shared" si="2"/>
        <v>1</v>
      </c>
    </row>
    <row r="23" spans="2:46" ht="12" customHeight="1" x14ac:dyDescent="0.15">
      <c r="B23" s="889"/>
      <c r="C23" s="894"/>
      <c r="D23" s="892"/>
      <c r="E23" s="892"/>
      <c r="F23" s="892"/>
      <c r="G23" s="892"/>
      <c r="H23" s="892"/>
      <c r="I23" s="892"/>
      <c r="J23" s="893"/>
      <c r="K23" s="243">
        <v>13</v>
      </c>
      <c r="L23" s="881"/>
      <c r="M23" s="883"/>
      <c r="N23" s="881"/>
      <c r="O23" s="883"/>
      <c r="P23" s="881"/>
      <c r="Q23" s="883"/>
      <c r="R23" s="884"/>
      <c r="S23" s="885"/>
      <c r="T23" s="886"/>
      <c r="U23" s="881"/>
      <c r="V23" s="883"/>
      <c r="W23" s="881"/>
      <c r="X23" s="883"/>
      <c r="Y23" s="244"/>
      <c r="Z23" s="244"/>
      <c r="AA23" s="244"/>
      <c r="AB23" s="244"/>
      <c r="AC23" s="244"/>
      <c r="AD23" s="244"/>
      <c r="AE23" s="244"/>
      <c r="AF23" s="244"/>
      <c r="AG23" s="244"/>
      <c r="AH23" s="244"/>
      <c r="AI23" s="244"/>
      <c r="AJ23" s="244"/>
      <c r="AK23" s="881"/>
      <c r="AL23" s="882"/>
      <c r="AM23" s="882"/>
      <c r="AN23" s="882"/>
      <c r="AO23" s="883"/>
      <c r="AP23" s="2"/>
      <c r="AQ23" s="55">
        <f t="shared" si="2"/>
        <v>1</v>
      </c>
    </row>
    <row r="24" spans="2:46" ht="12" customHeight="1" x14ac:dyDescent="0.15">
      <c r="B24" s="889"/>
      <c r="C24" s="894"/>
      <c r="D24" s="892"/>
      <c r="E24" s="892"/>
      <c r="F24" s="892"/>
      <c r="G24" s="892"/>
      <c r="H24" s="892"/>
      <c r="I24" s="892"/>
      <c r="J24" s="893"/>
      <c r="K24" s="243">
        <v>14</v>
      </c>
      <c r="L24" s="881"/>
      <c r="M24" s="883"/>
      <c r="N24" s="881"/>
      <c r="O24" s="883"/>
      <c r="P24" s="881"/>
      <c r="Q24" s="883"/>
      <c r="R24" s="884"/>
      <c r="S24" s="885"/>
      <c r="T24" s="886"/>
      <c r="U24" s="881"/>
      <c r="V24" s="883"/>
      <c r="W24" s="881"/>
      <c r="X24" s="883"/>
      <c r="Y24" s="244"/>
      <c r="Z24" s="244"/>
      <c r="AA24" s="244"/>
      <c r="AB24" s="244"/>
      <c r="AC24" s="244"/>
      <c r="AD24" s="244"/>
      <c r="AE24" s="244"/>
      <c r="AF24" s="244"/>
      <c r="AG24" s="244"/>
      <c r="AH24" s="244"/>
      <c r="AI24" s="244"/>
      <c r="AJ24" s="244"/>
      <c r="AK24" s="881"/>
      <c r="AL24" s="882"/>
      <c r="AM24" s="882"/>
      <c r="AN24" s="882"/>
      <c r="AO24" s="883"/>
      <c r="AP24" s="2"/>
      <c r="AQ24" s="55">
        <f t="shared" si="2"/>
        <v>1</v>
      </c>
    </row>
    <row r="25" spans="2:46" ht="12" customHeight="1" x14ac:dyDescent="0.15">
      <c r="B25" s="889"/>
      <c r="C25" s="894"/>
      <c r="D25" s="892"/>
      <c r="E25" s="892"/>
      <c r="F25" s="892"/>
      <c r="G25" s="892"/>
      <c r="H25" s="892"/>
      <c r="I25" s="892"/>
      <c r="J25" s="893"/>
      <c r="K25" s="243">
        <v>15</v>
      </c>
      <c r="L25" s="881"/>
      <c r="M25" s="883"/>
      <c r="N25" s="881"/>
      <c r="O25" s="883"/>
      <c r="P25" s="881"/>
      <c r="Q25" s="883"/>
      <c r="R25" s="884"/>
      <c r="S25" s="885"/>
      <c r="T25" s="886"/>
      <c r="U25" s="881"/>
      <c r="V25" s="883"/>
      <c r="W25" s="881"/>
      <c r="X25" s="883"/>
      <c r="Y25" s="244"/>
      <c r="Z25" s="244"/>
      <c r="AA25" s="244"/>
      <c r="AB25" s="244"/>
      <c r="AC25" s="244"/>
      <c r="AD25" s="244"/>
      <c r="AE25" s="244"/>
      <c r="AF25" s="244"/>
      <c r="AG25" s="244"/>
      <c r="AH25" s="244"/>
      <c r="AI25" s="244"/>
      <c r="AJ25" s="244"/>
      <c r="AK25" s="881"/>
      <c r="AL25" s="882"/>
      <c r="AM25" s="882"/>
      <c r="AN25" s="882"/>
      <c r="AO25" s="883"/>
      <c r="AP25" s="2"/>
      <c r="AQ25" s="55">
        <f t="shared" si="2"/>
        <v>1</v>
      </c>
    </row>
    <row r="26" spans="2:46" ht="12" customHeight="1" x14ac:dyDescent="0.15">
      <c r="B26" s="889"/>
      <c r="C26" s="894"/>
      <c r="D26" s="892"/>
      <c r="E26" s="892"/>
      <c r="F26" s="892"/>
      <c r="G26" s="892"/>
      <c r="H26" s="892"/>
      <c r="I26" s="892"/>
      <c r="J26" s="893"/>
      <c r="K26" s="243">
        <v>16</v>
      </c>
      <c r="L26" s="881"/>
      <c r="M26" s="883"/>
      <c r="N26" s="881"/>
      <c r="O26" s="883"/>
      <c r="P26" s="881"/>
      <c r="Q26" s="883"/>
      <c r="R26" s="884"/>
      <c r="S26" s="885"/>
      <c r="T26" s="886"/>
      <c r="U26" s="881"/>
      <c r="V26" s="883"/>
      <c r="W26" s="881"/>
      <c r="X26" s="883"/>
      <c r="Y26" s="244"/>
      <c r="Z26" s="244"/>
      <c r="AA26" s="244"/>
      <c r="AB26" s="244"/>
      <c r="AC26" s="244"/>
      <c r="AD26" s="244"/>
      <c r="AE26" s="244"/>
      <c r="AF26" s="244"/>
      <c r="AG26" s="244"/>
      <c r="AH26" s="244"/>
      <c r="AI26" s="244"/>
      <c r="AJ26" s="244"/>
      <c r="AK26" s="881"/>
      <c r="AL26" s="882"/>
      <c r="AM26" s="882"/>
      <c r="AN26" s="882"/>
      <c r="AO26" s="883"/>
      <c r="AP26" s="2"/>
      <c r="AQ26" s="55">
        <f>IF(P26="材質劣化",2,IF(P26="漏水",3,1))</f>
        <v>1</v>
      </c>
    </row>
    <row r="27" spans="2:46" ht="12" customHeight="1" x14ac:dyDescent="0.15">
      <c r="B27" s="889"/>
      <c r="C27" s="894"/>
      <c r="D27" s="892"/>
      <c r="E27" s="892"/>
      <c r="F27" s="892"/>
      <c r="G27" s="892"/>
      <c r="H27" s="892"/>
      <c r="I27" s="892"/>
      <c r="J27" s="893"/>
      <c r="K27" s="243">
        <v>17</v>
      </c>
      <c r="L27" s="881"/>
      <c r="M27" s="883"/>
      <c r="N27" s="881"/>
      <c r="O27" s="883"/>
      <c r="P27" s="881"/>
      <c r="Q27" s="883"/>
      <c r="R27" s="884"/>
      <c r="S27" s="885"/>
      <c r="T27" s="886"/>
      <c r="U27" s="881"/>
      <c r="V27" s="883"/>
      <c r="W27" s="881"/>
      <c r="X27" s="883"/>
      <c r="Y27" s="244"/>
      <c r="Z27" s="244"/>
      <c r="AA27" s="244"/>
      <c r="AB27" s="244"/>
      <c r="AC27" s="244"/>
      <c r="AD27" s="244"/>
      <c r="AE27" s="244"/>
      <c r="AF27" s="244"/>
      <c r="AG27" s="244"/>
      <c r="AH27" s="244"/>
      <c r="AI27" s="244"/>
      <c r="AJ27" s="244"/>
      <c r="AK27" s="881"/>
      <c r="AL27" s="882"/>
      <c r="AM27" s="882"/>
      <c r="AN27" s="882"/>
      <c r="AO27" s="883"/>
      <c r="AP27" s="2"/>
      <c r="AQ27" s="55">
        <f t="shared" si="2"/>
        <v>1</v>
      </c>
    </row>
    <row r="28" spans="2:46" ht="12" customHeight="1" x14ac:dyDescent="0.15">
      <c r="B28" s="889"/>
      <c r="C28" s="894"/>
      <c r="D28" s="892"/>
      <c r="E28" s="892"/>
      <c r="F28" s="892"/>
      <c r="G28" s="892"/>
      <c r="H28" s="892"/>
      <c r="I28" s="892"/>
      <c r="J28" s="893"/>
      <c r="K28" s="243">
        <v>18</v>
      </c>
      <c r="L28" s="881"/>
      <c r="M28" s="883"/>
      <c r="N28" s="881"/>
      <c r="O28" s="883"/>
      <c r="P28" s="881"/>
      <c r="Q28" s="883"/>
      <c r="R28" s="884"/>
      <c r="S28" s="885"/>
      <c r="T28" s="886"/>
      <c r="U28" s="881"/>
      <c r="V28" s="883"/>
      <c r="W28" s="881"/>
      <c r="X28" s="883"/>
      <c r="Y28" s="244"/>
      <c r="Z28" s="244"/>
      <c r="AA28" s="244"/>
      <c r="AB28" s="244"/>
      <c r="AC28" s="244"/>
      <c r="AD28" s="244"/>
      <c r="AE28" s="244"/>
      <c r="AF28" s="244"/>
      <c r="AG28" s="244"/>
      <c r="AH28" s="244"/>
      <c r="AI28" s="244"/>
      <c r="AJ28" s="244"/>
      <c r="AK28" s="881"/>
      <c r="AL28" s="882"/>
      <c r="AM28" s="882"/>
      <c r="AN28" s="882"/>
      <c r="AO28" s="883"/>
      <c r="AP28" s="2"/>
      <c r="AQ28" s="55">
        <f>IF(P30="材質劣化",2,IF(P30="漏水",3,1))</f>
        <v>1</v>
      </c>
    </row>
    <row r="29" spans="2:46" ht="12" customHeight="1" x14ac:dyDescent="0.15">
      <c r="B29" s="889"/>
      <c r="C29" s="894"/>
      <c r="D29" s="892"/>
      <c r="E29" s="892"/>
      <c r="F29" s="892"/>
      <c r="G29" s="892"/>
      <c r="H29" s="892"/>
      <c r="I29" s="892"/>
      <c r="J29" s="893"/>
      <c r="K29" s="243">
        <v>19</v>
      </c>
      <c r="L29" s="881"/>
      <c r="M29" s="883"/>
      <c r="N29" s="881"/>
      <c r="O29" s="883"/>
      <c r="P29" s="881"/>
      <c r="Q29" s="883"/>
      <c r="R29" s="884"/>
      <c r="S29" s="885"/>
      <c r="T29" s="886"/>
      <c r="U29" s="881"/>
      <c r="V29" s="883"/>
      <c r="W29" s="881"/>
      <c r="X29" s="883"/>
      <c r="Y29" s="244"/>
      <c r="Z29" s="244"/>
      <c r="AA29" s="244"/>
      <c r="AB29" s="244"/>
      <c r="AC29" s="244"/>
      <c r="AD29" s="244"/>
      <c r="AE29" s="244"/>
      <c r="AF29" s="244"/>
      <c r="AG29" s="244"/>
      <c r="AH29" s="244"/>
      <c r="AI29" s="244"/>
      <c r="AJ29" s="244"/>
      <c r="AK29" s="881"/>
      <c r="AL29" s="882"/>
      <c r="AM29" s="882"/>
      <c r="AN29" s="882"/>
      <c r="AO29" s="883"/>
      <c r="AP29" s="2"/>
      <c r="AQ29" s="55">
        <f>IF(P34="材質劣化",2,IF(P34="漏水",3,1))</f>
        <v>1</v>
      </c>
    </row>
    <row r="30" spans="2:46" ht="12" customHeight="1" x14ac:dyDescent="0.15">
      <c r="B30" s="889"/>
      <c r="C30" s="894"/>
      <c r="D30" s="892"/>
      <c r="E30" s="892"/>
      <c r="F30" s="892"/>
      <c r="G30" s="892"/>
      <c r="H30" s="892"/>
      <c r="I30" s="892"/>
      <c r="J30" s="893"/>
      <c r="K30" s="243">
        <v>20</v>
      </c>
      <c r="L30" s="881"/>
      <c r="M30" s="883"/>
      <c r="N30" s="881"/>
      <c r="O30" s="883"/>
      <c r="P30" s="881"/>
      <c r="Q30" s="883"/>
      <c r="R30" s="884"/>
      <c r="S30" s="885"/>
      <c r="T30" s="886"/>
      <c r="U30" s="881"/>
      <c r="V30" s="883"/>
      <c r="W30" s="881"/>
      <c r="X30" s="883"/>
      <c r="Y30" s="244"/>
      <c r="Z30" s="244"/>
      <c r="AA30" s="244"/>
      <c r="AB30" s="244"/>
      <c r="AC30" s="244"/>
      <c r="AD30" s="244"/>
      <c r="AE30" s="244"/>
      <c r="AF30" s="244"/>
      <c r="AG30" s="244"/>
      <c r="AH30" s="244"/>
      <c r="AI30" s="244"/>
      <c r="AJ30" s="244"/>
      <c r="AK30" s="881"/>
      <c r="AL30" s="882"/>
      <c r="AM30" s="882"/>
      <c r="AN30" s="882"/>
      <c r="AO30" s="883"/>
      <c r="AP30" s="2"/>
      <c r="AQ30" s="55">
        <f t="shared" ref="AQ30:AQ33" si="3">IF(P30="材質劣化",2,IF(P30="漏水",3,1))</f>
        <v>1</v>
      </c>
    </row>
    <row r="31" spans="2:46" ht="12" customHeight="1" x14ac:dyDescent="0.15">
      <c r="B31" s="889"/>
      <c r="C31" s="894"/>
      <c r="D31" s="892"/>
      <c r="E31" s="892"/>
      <c r="F31" s="892"/>
      <c r="G31" s="892"/>
      <c r="H31" s="892"/>
      <c r="I31" s="892"/>
      <c r="J31" s="893"/>
      <c r="K31" s="243">
        <v>21</v>
      </c>
      <c r="L31" s="881"/>
      <c r="M31" s="883"/>
      <c r="N31" s="881"/>
      <c r="O31" s="883"/>
      <c r="P31" s="881"/>
      <c r="Q31" s="883"/>
      <c r="R31" s="884"/>
      <c r="S31" s="885"/>
      <c r="T31" s="886"/>
      <c r="U31" s="881"/>
      <c r="V31" s="883"/>
      <c r="W31" s="881"/>
      <c r="X31" s="883"/>
      <c r="Y31" s="244"/>
      <c r="Z31" s="244"/>
      <c r="AA31" s="244"/>
      <c r="AB31" s="244"/>
      <c r="AC31" s="244"/>
      <c r="AD31" s="244"/>
      <c r="AE31" s="244"/>
      <c r="AF31" s="244"/>
      <c r="AG31" s="244"/>
      <c r="AH31" s="244"/>
      <c r="AI31" s="244"/>
      <c r="AJ31" s="244"/>
      <c r="AK31" s="881"/>
      <c r="AL31" s="882"/>
      <c r="AM31" s="882"/>
      <c r="AN31" s="882"/>
      <c r="AO31" s="883"/>
      <c r="AP31" s="2"/>
      <c r="AQ31" s="55">
        <f t="shared" ref="AQ31" si="4">IF(P33="材質劣化",2,IF(P33="漏水",3,1))</f>
        <v>1</v>
      </c>
    </row>
    <row r="32" spans="2:46" ht="12" customHeight="1" x14ac:dyDescent="0.15">
      <c r="B32" s="889"/>
      <c r="C32" s="894"/>
      <c r="D32" s="892"/>
      <c r="E32" s="892"/>
      <c r="F32" s="892"/>
      <c r="G32" s="892"/>
      <c r="H32" s="892"/>
      <c r="I32" s="892"/>
      <c r="J32" s="893"/>
      <c r="K32" s="243">
        <v>22</v>
      </c>
      <c r="L32" s="881"/>
      <c r="M32" s="883"/>
      <c r="N32" s="881"/>
      <c r="O32" s="883"/>
      <c r="P32" s="881"/>
      <c r="Q32" s="883"/>
      <c r="R32" s="884"/>
      <c r="S32" s="885"/>
      <c r="T32" s="886"/>
      <c r="U32" s="881"/>
      <c r="V32" s="883"/>
      <c r="W32" s="881"/>
      <c r="X32" s="883"/>
      <c r="Y32" s="244"/>
      <c r="Z32" s="244"/>
      <c r="AA32" s="244"/>
      <c r="AB32" s="244"/>
      <c r="AC32" s="244"/>
      <c r="AD32" s="244"/>
      <c r="AE32" s="244"/>
      <c r="AF32" s="244"/>
      <c r="AG32" s="244"/>
      <c r="AH32" s="244"/>
      <c r="AI32" s="244"/>
      <c r="AJ32" s="244"/>
      <c r="AK32" s="881"/>
      <c r="AL32" s="882"/>
      <c r="AM32" s="882"/>
      <c r="AN32" s="882"/>
      <c r="AO32" s="883"/>
      <c r="AP32" s="2"/>
      <c r="AQ32" s="55">
        <f t="shared" ref="AQ32" si="5">IF(P37="材質劣化",2,IF(P37="漏水",3,1))</f>
        <v>1</v>
      </c>
      <c r="AS32" s="238"/>
      <c r="AT32" s="238"/>
    </row>
    <row r="33" spans="2:86" ht="12" customHeight="1" x14ac:dyDescent="0.15">
      <c r="B33" s="889"/>
      <c r="C33" s="894"/>
      <c r="D33" s="892"/>
      <c r="E33" s="892"/>
      <c r="F33" s="892"/>
      <c r="G33" s="892"/>
      <c r="H33" s="892"/>
      <c r="I33" s="892"/>
      <c r="J33" s="893"/>
      <c r="K33" s="243">
        <v>23</v>
      </c>
      <c r="L33" s="881"/>
      <c r="M33" s="883"/>
      <c r="N33" s="881"/>
      <c r="O33" s="883"/>
      <c r="P33" s="881"/>
      <c r="Q33" s="883"/>
      <c r="R33" s="884"/>
      <c r="S33" s="885"/>
      <c r="T33" s="886"/>
      <c r="U33" s="881"/>
      <c r="V33" s="883"/>
      <c r="W33" s="881"/>
      <c r="X33" s="883"/>
      <c r="Y33" s="244"/>
      <c r="Z33" s="244"/>
      <c r="AA33" s="244"/>
      <c r="AB33" s="244"/>
      <c r="AC33" s="244"/>
      <c r="AD33" s="244"/>
      <c r="AE33" s="244"/>
      <c r="AF33" s="244"/>
      <c r="AG33" s="244"/>
      <c r="AH33" s="244"/>
      <c r="AI33" s="244"/>
      <c r="AJ33" s="244"/>
      <c r="AK33" s="881"/>
      <c r="AL33" s="882"/>
      <c r="AM33" s="882"/>
      <c r="AN33" s="882"/>
      <c r="AO33" s="883"/>
      <c r="AP33" s="2"/>
      <c r="AQ33" s="55">
        <f t="shared" si="3"/>
        <v>1</v>
      </c>
      <c r="AS33" s="147"/>
      <c r="AT33" s="147"/>
    </row>
    <row r="34" spans="2:86" ht="12" customHeight="1" x14ac:dyDescent="0.15">
      <c r="B34" s="889"/>
      <c r="C34" s="894"/>
      <c r="D34" s="892"/>
      <c r="E34" s="892"/>
      <c r="F34" s="892"/>
      <c r="G34" s="892"/>
      <c r="H34" s="892"/>
      <c r="I34" s="892"/>
      <c r="J34" s="893"/>
      <c r="K34" s="243">
        <v>24</v>
      </c>
      <c r="L34" s="881"/>
      <c r="M34" s="883"/>
      <c r="N34" s="881"/>
      <c r="O34" s="883"/>
      <c r="P34" s="881"/>
      <c r="Q34" s="883"/>
      <c r="R34" s="884"/>
      <c r="S34" s="885"/>
      <c r="T34" s="886"/>
      <c r="U34" s="881"/>
      <c r="V34" s="883"/>
      <c r="W34" s="881"/>
      <c r="X34" s="883"/>
      <c r="Y34" s="244"/>
      <c r="Z34" s="244"/>
      <c r="AA34" s="244"/>
      <c r="AB34" s="244"/>
      <c r="AC34" s="244"/>
      <c r="AD34" s="244"/>
      <c r="AE34" s="244"/>
      <c r="AF34" s="244"/>
      <c r="AG34" s="244"/>
      <c r="AH34" s="244"/>
      <c r="AI34" s="244"/>
      <c r="AJ34" s="244"/>
      <c r="AK34" s="881"/>
      <c r="AL34" s="882"/>
      <c r="AM34" s="882"/>
      <c r="AN34" s="882"/>
      <c r="AO34" s="883"/>
      <c r="AP34" s="2"/>
      <c r="AQ34" s="55">
        <f t="shared" ref="AQ34" si="6">IF(P36="材質劣化",2,IF(P36="漏水",3,1))</f>
        <v>1</v>
      </c>
      <c r="AS34" s="148"/>
      <c r="AT34" s="148"/>
    </row>
    <row r="35" spans="2:86" ht="12" customHeight="1" x14ac:dyDescent="0.15">
      <c r="B35" s="889"/>
      <c r="C35" s="894"/>
      <c r="D35" s="892"/>
      <c r="E35" s="892"/>
      <c r="F35" s="892"/>
      <c r="G35" s="892"/>
      <c r="H35" s="892"/>
      <c r="I35" s="892"/>
      <c r="J35" s="893"/>
      <c r="K35" s="865" t="s">
        <v>322</v>
      </c>
      <c r="L35" s="867" t="s">
        <v>323</v>
      </c>
      <c r="M35" s="867"/>
      <c r="N35" s="867"/>
      <c r="O35" s="867"/>
      <c r="P35" s="867"/>
      <c r="Q35" s="867"/>
      <c r="R35" s="867"/>
      <c r="S35" s="867"/>
      <c r="T35" s="867"/>
      <c r="U35" s="867"/>
      <c r="V35" s="867"/>
      <c r="W35" s="867"/>
      <c r="X35" s="867"/>
      <c r="Y35" s="868" t="s">
        <v>324</v>
      </c>
      <c r="Z35" s="869"/>
      <c r="AA35" s="869"/>
      <c r="AB35" s="870"/>
      <c r="AC35" s="261">
        <f t="shared" ref="AC35:AJ35" si="7">SUM(AC11:AC34)</f>
        <v>0</v>
      </c>
      <c r="AD35" s="261">
        <f t="shared" si="7"/>
        <v>0</v>
      </c>
      <c r="AE35" s="261">
        <f>SUM(AE11:AE34)</f>
        <v>0</v>
      </c>
      <c r="AF35" s="261">
        <f t="shared" si="7"/>
        <v>0</v>
      </c>
      <c r="AG35" s="261">
        <f t="shared" si="7"/>
        <v>0</v>
      </c>
      <c r="AH35" s="261">
        <f t="shared" si="7"/>
        <v>0</v>
      </c>
      <c r="AI35" s="261">
        <f t="shared" si="7"/>
        <v>0</v>
      </c>
      <c r="AJ35" s="262">
        <f t="shared" si="7"/>
        <v>0</v>
      </c>
      <c r="AK35" s="867" t="s">
        <v>325</v>
      </c>
      <c r="AL35" s="867"/>
      <c r="AM35" s="871" t="str">
        <f>IF(Y37+AC37+AG37&gt;0,"Ⅳ",IF(Z37+AD37+AH37&gt;0,"Ⅲ",IF(AA37+AB37+AE37+AF37+AI37+AJ37&gt;0,"Ⅱ","Ⅰ")))</f>
        <v>Ⅰ</v>
      </c>
      <c r="AN35" s="871"/>
      <c r="AO35" s="871"/>
      <c r="AP35" s="2"/>
    </row>
    <row r="36" spans="2:86" ht="12" customHeight="1" x14ac:dyDescent="0.15">
      <c r="B36" s="889"/>
      <c r="C36" s="894"/>
      <c r="D36" s="892"/>
      <c r="E36" s="892"/>
      <c r="F36" s="892"/>
      <c r="G36" s="892"/>
      <c r="H36" s="892"/>
      <c r="I36" s="892"/>
      <c r="J36" s="893"/>
      <c r="K36" s="866"/>
      <c r="L36" s="872" t="s">
        <v>326</v>
      </c>
      <c r="M36" s="873"/>
      <c r="N36" s="874"/>
      <c r="O36" s="872" t="s">
        <v>327</v>
      </c>
      <c r="P36" s="873"/>
      <c r="Q36" s="873"/>
      <c r="R36" s="873"/>
      <c r="S36" s="873"/>
      <c r="T36" s="873"/>
      <c r="U36" s="873"/>
      <c r="V36" s="873"/>
      <c r="W36" s="873"/>
      <c r="X36" s="874"/>
      <c r="Y36" s="50" t="s">
        <v>177</v>
      </c>
      <c r="Z36" s="46" t="s">
        <v>176</v>
      </c>
      <c r="AA36" s="46" t="s">
        <v>320</v>
      </c>
      <c r="AB36" s="46" t="s">
        <v>321</v>
      </c>
      <c r="AC36" s="46" t="s">
        <v>177</v>
      </c>
      <c r="AD36" s="46" t="s">
        <v>176</v>
      </c>
      <c r="AE36" s="46" t="s">
        <v>320</v>
      </c>
      <c r="AF36" s="46" t="s">
        <v>321</v>
      </c>
      <c r="AG36" s="46" t="s">
        <v>177</v>
      </c>
      <c r="AH36" s="46" t="s">
        <v>176</v>
      </c>
      <c r="AI36" s="46" t="s">
        <v>320</v>
      </c>
      <c r="AJ36" s="77" t="s">
        <v>321</v>
      </c>
      <c r="AK36" s="867"/>
      <c r="AL36" s="867"/>
      <c r="AM36" s="871"/>
      <c r="AN36" s="871"/>
      <c r="AO36" s="871"/>
      <c r="AP36" s="2"/>
    </row>
    <row r="37" spans="2:86" ht="14.25" customHeight="1" x14ac:dyDescent="0.15">
      <c r="B37" s="889"/>
      <c r="C37" s="894"/>
      <c r="D37" s="892"/>
      <c r="E37" s="892"/>
      <c r="F37" s="892"/>
      <c r="G37" s="892"/>
      <c r="H37" s="892"/>
      <c r="I37" s="892"/>
      <c r="J37" s="893"/>
      <c r="K37" s="866"/>
      <c r="L37" s="875"/>
      <c r="M37" s="876"/>
      <c r="N37" s="877"/>
      <c r="O37" s="875"/>
      <c r="P37" s="876"/>
      <c r="Q37" s="876"/>
      <c r="R37" s="876"/>
      <c r="S37" s="876"/>
      <c r="T37" s="876"/>
      <c r="U37" s="876"/>
      <c r="V37" s="876"/>
      <c r="W37" s="876"/>
      <c r="X37" s="877"/>
      <c r="Y37" s="856">
        <f>IF(COUNTIF(Y11:Y34,"〇")&gt;0,1,0)</f>
        <v>0</v>
      </c>
      <c r="Z37" s="856">
        <f>IF(COUNTIF(Z11:Z34,"〇")&gt;0,1,0)</f>
        <v>0</v>
      </c>
      <c r="AA37" s="856">
        <f>IF(COUNTIF(AA11:AA34,"〇")&gt;0,1,0)</f>
        <v>0</v>
      </c>
      <c r="AB37" s="856">
        <f>IF(COUNTIF(AB11:AB34,"〇")&gt;0,1,0)</f>
        <v>0</v>
      </c>
      <c r="AC37" s="856">
        <f>COUNTA(AC11:AC34)</f>
        <v>0</v>
      </c>
      <c r="AD37" s="856">
        <f t="shared" ref="AD37:AI37" si="8">COUNTA(AD11:AD34)</f>
        <v>0</v>
      </c>
      <c r="AE37" s="856">
        <f t="shared" si="8"/>
        <v>0</v>
      </c>
      <c r="AF37" s="856">
        <f t="shared" si="8"/>
        <v>0</v>
      </c>
      <c r="AG37" s="856">
        <f t="shared" si="8"/>
        <v>0</v>
      </c>
      <c r="AH37" s="856">
        <f t="shared" si="8"/>
        <v>0</v>
      </c>
      <c r="AI37" s="856">
        <f t="shared" si="8"/>
        <v>0</v>
      </c>
      <c r="AJ37" s="856">
        <f>COUNTA(AJ11:AJ34)</f>
        <v>0</v>
      </c>
      <c r="AK37" s="867"/>
      <c r="AL37" s="867"/>
      <c r="AM37" s="871"/>
      <c r="AN37" s="871"/>
      <c r="AO37" s="871"/>
      <c r="AP37" s="2"/>
    </row>
    <row r="38" spans="2:86" ht="14.25" customHeight="1" x14ac:dyDescent="0.15">
      <c r="B38" s="889"/>
      <c r="C38" s="894"/>
      <c r="D38" s="892"/>
      <c r="E38" s="892"/>
      <c r="F38" s="892"/>
      <c r="G38" s="892"/>
      <c r="H38" s="892"/>
      <c r="I38" s="892"/>
      <c r="J38" s="893"/>
      <c r="K38" s="866"/>
      <c r="L38" s="878"/>
      <c r="M38" s="879"/>
      <c r="N38" s="880"/>
      <c r="O38" s="878"/>
      <c r="P38" s="879"/>
      <c r="Q38" s="879"/>
      <c r="R38" s="879"/>
      <c r="S38" s="879"/>
      <c r="T38" s="879"/>
      <c r="U38" s="879"/>
      <c r="V38" s="879"/>
      <c r="W38" s="879"/>
      <c r="X38" s="880"/>
      <c r="Y38" s="856"/>
      <c r="Z38" s="856"/>
      <c r="AA38" s="856"/>
      <c r="AB38" s="856"/>
      <c r="AC38" s="856"/>
      <c r="AD38" s="856"/>
      <c r="AE38" s="856"/>
      <c r="AF38" s="856"/>
      <c r="AG38" s="856"/>
      <c r="AH38" s="856"/>
      <c r="AI38" s="856"/>
      <c r="AJ38" s="856"/>
      <c r="AK38" s="867"/>
      <c r="AL38" s="867"/>
      <c r="AM38" s="871"/>
      <c r="AN38" s="871"/>
      <c r="AO38" s="871"/>
      <c r="AP38" s="2"/>
    </row>
    <row r="39" spans="2:86" ht="12" customHeight="1" x14ac:dyDescent="0.15">
      <c r="B39" s="889"/>
      <c r="C39" s="894"/>
      <c r="D39" s="892"/>
      <c r="E39" s="892"/>
      <c r="F39" s="892"/>
      <c r="G39" s="892"/>
      <c r="H39" s="892"/>
      <c r="I39" s="892"/>
      <c r="J39" s="892"/>
      <c r="K39" s="857" t="s">
        <v>328</v>
      </c>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59"/>
      <c r="AJ39" s="859"/>
      <c r="AK39" s="860"/>
      <c r="AL39" s="860"/>
      <c r="AM39" s="860"/>
      <c r="AN39" s="860"/>
      <c r="AO39" s="861"/>
      <c r="AP39" s="2"/>
    </row>
    <row r="40" spans="2:86" ht="12" customHeight="1" x14ac:dyDescent="0.15">
      <c r="B40" s="889"/>
      <c r="C40" s="894"/>
      <c r="D40" s="892"/>
      <c r="E40" s="892"/>
      <c r="F40" s="892"/>
      <c r="G40" s="892"/>
      <c r="H40" s="892"/>
      <c r="I40" s="892"/>
      <c r="J40" s="892"/>
      <c r="K40" s="858"/>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1"/>
      <c r="AP40" s="2"/>
    </row>
    <row r="41" spans="2:86" ht="12" customHeight="1" x14ac:dyDescent="0.15">
      <c r="B41" s="889"/>
      <c r="C41" s="894"/>
      <c r="D41" s="892"/>
      <c r="E41" s="892"/>
      <c r="F41" s="892"/>
      <c r="G41" s="892"/>
      <c r="H41" s="892"/>
      <c r="I41" s="892"/>
      <c r="J41" s="892"/>
      <c r="K41" s="858"/>
      <c r="L41" s="860"/>
      <c r="M41" s="860"/>
      <c r="N41" s="860"/>
      <c r="O41" s="860"/>
      <c r="P41" s="860"/>
      <c r="Q41" s="860"/>
      <c r="R41" s="860"/>
      <c r="S41" s="860"/>
      <c r="T41" s="860"/>
      <c r="U41" s="860"/>
      <c r="V41" s="860"/>
      <c r="W41" s="860"/>
      <c r="X41" s="860"/>
      <c r="Y41" s="860"/>
      <c r="Z41" s="860"/>
      <c r="AA41" s="860"/>
      <c r="AB41" s="860"/>
      <c r="AC41" s="860"/>
      <c r="AD41" s="860"/>
      <c r="AE41" s="860"/>
      <c r="AF41" s="860"/>
      <c r="AG41" s="860"/>
      <c r="AH41" s="860"/>
      <c r="AI41" s="860"/>
      <c r="AJ41" s="860"/>
      <c r="AK41" s="860"/>
      <c r="AL41" s="860"/>
      <c r="AM41" s="860"/>
      <c r="AN41" s="860"/>
      <c r="AO41" s="861"/>
      <c r="AP41" s="2"/>
    </row>
    <row r="42" spans="2:86" ht="12" customHeight="1" x14ac:dyDescent="0.15">
      <c r="B42" s="889"/>
      <c r="C42" s="894"/>
      <c r="D42" s="892"/>
      <c r="E42" s="892"/>
      <c r="F42" s="892"/>
      <c r="G42" s="892"/>
      <c r="H42" s="892"/>
      <c r="I42" s="892"/>
      <c r="J42" s="892"/>
      <c r="K42" s="858"/>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2"/>
      <c r="AM42" s="862"/>
      <c r="AN42" s="862"/>
      <c r="AO42" s="863"/>
      <c r="AP42" s="40"/>
      <c r="CD42" s="2"/>
      <c r="CE42" s="2"/>
      <c r="CF42" s="2"/>
      <c r="CG42" s="2"/>
      <c r="CH42" s="2"/>
    </row>
    <row r="43" spans="2:86" ht="12" customHeight="1" x14ac:dyDescent="0.15">
      <c r="B43" s="889"/>
      <c r="C43" s="894"/>
      <c r="D43" s="892"/>
      <c r="E43" s="892"/>
      <c r="F43" s="892"/>
      <c r="G43" s="892"/>
      <c r="H43" s="892"/>
      <c r="I43" s="892"/>
      <c r="J43" s="893"/>
      <c r="K43" s="864" t="s">
        <v>329</v>
      </c>
      <c r="L43" s="864"/>
      <c r="M43" s="864"/>
      <c r="N43" s="864"/>
      <c r="O43" s="864"/>
      <c r="P43" s="864"/>
      <c r="Q43" s="864"/>
      <c r="R43" s="864"/>
      <c r="S43" s="864"/>
      <c r="T43" s="864"/>
      <c r="U43" s="864"/>
      <c r="V43" s="864"/>
      <c r="W43" s="864"/>
      <c r="X43" s="864"/>
      <c r="Y43" s="864"/>
      <c r="Z43" s="864"/>
      <c r="AA43" s="864"/>
      <c r="AB43" s="864"/>
      <c r="AC43" s="864"/>
      <c r="AD43" s="864"/>
      <c r="AE43" s="864"/>
      <c r="AF43" s="864"/>
      <c r="AG43" s="864"/>
      <c r="AH43" s="864"/>
      <c r="AI43" s="864"/>
      <c r="AJ43" s="864"/>
      <c r="AK43" s="864"/>
      <c r="AL43" s="864"/>
      <c r="AM43" s="864"/>
      <c r="AN43" s="864"/>
      <c r="AO43" s="864"/>
      <c r="AP43" s="40"/>
      <c r="CD43" s="2"/>
      <c r="CE43" s="2"/>
      <c r="CF43" s="2"/>
      <c r="CG43" s="2"/>
      <c r="CH43" s="2"/>
    </row>
    <row r="44" spans="2:86" ht="12" customHeight="1" x14ac:dyDescent="0.15">
      <c r="B44" s="889"/>
      <c r="C44" s="894"/>
      <c r="D44" s="892"/>
      <c r="E44" s="892"/>
      <c r="F44" s="892"/>
      <c r="G44" s="892"/>
      <c r="H44" s="892"/>
      <c r="I44" s="892"/>
      <c r="J44" s="893"/>
      <c r="K44" s="850" t="s">
        <v>330</v>
      </c>
      <c r="L44" s="851"/>
      <c r="M44" s="851"/>
      <c r="N44" s="851"/>
      <c r="O44" s="851"/>
      <c r="P44" s="851"/>
      <c r="Q44" s="851"/>
      <c r="R44" s="851"/>
      <c r="S44" s="851"/>
      <c r="T44" s="851"/>
      <c r="U44" s="851"/>
      <c r="V44" s="851"/>
      <c r="W44" s="851"/>
      <c r="X44" s="851"/>
      <c r="Y44" s="851"/>
      <c r="Z44" s="851"/>
      <c r="AA44" s="851"/>
      <c r="AB44" s="851"/>
      <c r="AC44" s="851"/>
      <c r="AD44" s="851"/>
      <c r="AE44" s="851"/>
      <c r="AF44" s="851"/>
      <c r="AG44" s="851"/>
      <c r="AH44" s="851"/>
      <c r="AI44" s="851"/>
      <c r="AJ44" s="851"/>
      <c r="AK44" s="851"/>
      <c r="AL44" s="851"/>
      <c r="AM44" s="851"/>
      <c r="AN44" s="851"/>
      <c r="AO44" s="852"/>
      <c r="AP44" s="40"/>
      <c r="CD44" s="2"/>
      <c r="CE44" s="2"/>
      <c r="CF44" s="2"/>
      <c r="CG44" s="2"/>
      <c r="CH44" s="2"/>
    </row>
    <row r="45" spans="2:86" ht="12" customHeight="1" x14ac:dyDescent="0.15">
      <c r="B45" s="492"/>
      <c r="C45" s="895"/>
      <c r="D45" s="896"/>
      <c r="E45" s="896"/>
      <c r="F45" s="896"/>
      <c r="G45" s="896"/>
      <c r="H45" s="896"/>
      <c r="I45" s="896"/>
      <c r="J45" s="897"/>
      <c r="K45" s="853" t="s">
        <v>331</v>
      </c>
      <c r="L45" s="854"/>
      <c r="M45" s="854"/>
      <c r="N45" s="854"/>
      <c r="O45" s="854"/>
      <c r="P45" s="854"/>
      <c r="Q45" s="854"/>
      <c r="R45" s="854"/>
      <c r="S45" s="854"/>
      <c r="T45" s="854"/>
      <c r="U45" s="854"/>
      <c r="V45" s="854"/>
      <c r="W45" s="854"/>
      <c r="X45" s="854"/>
      <c r="Y45" s="854"/>
      <c r="Z45" s="854"/>
      <c r="AA45" s="854"/>
      <c r="AB45" s="854"/>
      <c r="AC45" s="854"/>
      <c r="AD45" s="854"/>
      <c r="AE45" s="854"/>
      <c r="AF45" s="854"/>
      <c r="AG45" s="854"/>
      <c r="AH45" s="854"/>
      <c r="AI45" s="854"/>
      <c r="AJ45" s="854"/>
      <c r="AK45" s="854"/>
      <c r="AL45" s="854"/>
      <c r="AM45" s="854"/>
      <c r="AN45" s="854"/>
      <c r="AO45" s="855"/>
      <c r="AP45" s="40"/>
      <c r="CD45" s="2"/>
      <c r="CE45" s="2"/>
      <c r="CF45" s="2"/>
      <c r="CG45" s="2"/>
      <c r="CH45" s="2"/>
    </row>
    <row r="46" spans="2:86" ht="12" customHeight="1" x14ac:dyDescent="0.2">
      <c r="B46" s="4" t="s">
        <v>332</v>
      </c>
      <c r="C46" s="232"/>
      <c r="D46" s="232"/>
      <c r="E46" s="232"/>
      <c r="F46" s="232"/>
      <c r="G46" s="232"/>
      <c r="H46" s="232"/>
      <c r="I46" s="232"/>
      <c r="J46" s="232"/>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40"/>
      <c r="CD46" s="2"/>
      <c r="CE46" s="2"/>
      <c r="CF46" s="2"/>
      <c r="CG46" s="2"/>
      <c r="CH46" s="2"/>
    </row>
    <row r="47" spans="2:86" s="4" customFormat="1" ht="12" customHeight="1" x14ac:dyDescent="0.15">
      <c r="B47" s="2" t="s">
        <v>333</v>
      </c>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row>
    <row r="48" spans="2:86" ht="12" customHeight="1" x14ac:dyDescent="0.15">
      <c r="B48" s="2" t="s">
        <v>334</v>
      </c>
      <c r="AP48" s="40"/>
      <c r="CD48" s="2"/>
      <c r="CE48" s="2"/>
      <c r="CF48" s="2"/>
      <c r="CG48" s="2"/>
      <c r="CH48" s="2"/>
    </row>
    <row r="49" spans="2:86" ht="12" customHeight="1" x14ac:dyDescent="0.15">
      <c r="B49" s="2" t="s">
        <v>335</v>
      </c>
      <c r="AP49" s="40"/>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Y11:AB34" xr:uid="{AAA2D5B0-6CD3-4D12-817F-4CF88CF6B802}">
      <formula1>"〇,"</formula1>
    </dataValidation>
    <dataValidation type="list" allowBlank="1" showInputMessage="1" showErrorMessage="1" sqref="N11:O34" xr:uid="{58B5D48D-1066-4951-A64C-B59CBE8C2D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CB0A42-C893-4D8C-8570-66D44F8610A6}">
          <x14:formula1>
            <xm:f>'(参考)リスト'!$B$16:$B$21</xm:f>
          </x14:formula1>
          <xm:sqref>L11:M34</xm:sqref>
        </x14:dataValidation>
        <x14:dataValidation type="list" allowBlank="1" showInputMessage="1" showErrorMessage="1" xr:uid="{E6C97C0D-3275-4490-B3BE-436EAC39066C}">
          <x14:formula1>
            <xm:f>'(参考)リスト'!$E$16:$E$27</xm:f>
          </x14:formula1>
          <xm:sqref>R11:T34</xm:sqref>
        </x14:dataValidation>
        <x14:dataValidation type="list" allowBlank="1" showInputMessage="1" showErrorMessage="1" xr:uid="{229F95D4-D7F1-4E70-8C00-0947FE5ADC3F}">
          <x14:formula1>
            <xm:f>'(参考)リスト'!$D$16:$D$18</xm:f>
          </x14:formula1>
          <xm:sqref>P11:Q34</xm:sqref>
        </x14:dataValidation>
        <x14:dataValidation type="list" allowBlank="1" showInputMessage="1" showErrorMessage="1" xr:uid="{FC5EABE9-C40A-45C5-92EA-D01220B883AF}">
          <x14:formula1>
            <xm:f>'(参考)リスト'!$F$16:$F$21</xm:f>
          </x14:formula1>
          <xm:sqref>U11:X34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F4" sqref="F4:T4"/>
    </sheetView>
  </sheetViews>
  <sheetFormatPr defaultColWidth="8.875" defaultRowHeight="13.5" x14ac:dyDescent="0.15"/>
  <cols>
    <col min="1" max="1" width="1.875" style="33" customWidth="1"/>
    <col min="2" max="60" width="2.125" style="101" customWidth="1"/>
    <col min="61" max="61" width="0.625" style="101" customWidth="1"/>
    <col min="62" max="62" width="2.125" style="101" customWidth="1"/>
    <col min="63" max="63" width="1" style="101" customWidth="1"/>
    <col min="64" max="65" width="2.125" style="101" customWidth="1"/>
    <col min="66" max="16384" width="8.875" style="33"/>
  </cols>
  <sheetData>
    <row r="2" spans="2:63" s="102" customFormat="1" ht="14.25" customHeight="1" x14ac:dyDescent="0.15">
      <c r="B2" s="103" t="s">
        <v>340</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row>
    <row r="3" spans="2:63" s="105" customFormat="1" ht="17.25" customHeight="1" x14ac:dyDescent="0.15">
      <c r="B3" s="938" t="s">
        <v>2</v>
      </c>
      <c r="C3" s="939"/>
      <c r="D3" s="939"/>
      <c r="E3" s="940"/>
      <c r="F3" s="987" t="s">
        <v>665</v>
      </c>
      <c r="G3" s="988"/>
      <c r="H3" s="988"/>
      <c r="I3" s="988"/>
      <c r="J3" s="988"/>
      <c r="K3" s="988"/>
      <c r="L3" s="988"/>
      <c r="M3" s="988"/>
      <c r="N3" s="988"/>
      <c r="O3" s="988"/>
      <c r="P3" s="988"/>
      <c r="Q3" s="988"/>
      <c r="R3" s="988"/>
      <c r="S3" s="988"/>
      <c r="T3" s="989"/>
      <c r="U3" s="976" t="s">
        <v>341</v>
      </c>
      <c r="V3" s="977"/>
      <c r="W3" s="977"/>
      <c r="X3" s="955"/>
      <c r="Y3" s="955"/>
      <c r="Z3" s="954" t="s">
        <v>520</v>
      </c>
      <c r="AA3" s="955"/>
      <c r="AB3" s="955"/>
      <c r="AC3" s="955"/>
      <c r="AD3" s="955"/>
      <c r="AE3" s="955"/>
      <c r="AF3" s="955"/>
      <c r="AG3" s="955"/>
      <c r="AH3" s="956"/>
      <c r="AI3" s="957" t="s">
        <v>191</v>
      </c>
      <c r="AJ3" s="958"/>
      <c r="AK3" s="958"/>
      <c r="AL3" s="958"/>
      <c r="AM3" s="958"/>
      <c r="AN3" s="959"/>
      <c r="AO3" s="978" t="s">
        <v>517</v>
      </c>
      <c r="AP3" s="979"/>
      <c r="AQ3" s="979"/>
      <c r="AR3" s="979"/>
      <c r="AS3" s="979"/>
      <c r="AT3" s="979"/>
      <c r="AU3" s="979"/>
      <c r="AV3" s="980"/>
      <c r="AW3" s="964" t="s">
        <v>192</v>
      </c>
      <c r="AX3" s="965"/>
      <c r="AY3" s="965"/>
      <c r="AZ3" s="965"/>
      <c r="BA3" s="965"/>
      <c r="BB3" s="966"/>
      <c r="BC3" s="970">
        <v>45945</v>
      </c>
      <c r="BD3" s="971"/>
      <c r="BE3" s="971"/>
      <c r="BF3" s="971"/>
      <c r="BG3" s="971"/>
      <c r="BH3" s="971"/>
      <c r="BI3" s="971"/>
      <c r="BJ3" s="971"/>
      <c r="BK3" s="972"/>
    </row>
    <row r="4" spans="2:63" s="105" customFormat="1" ht="17.25" customHeight="1" x14ac:dyDescent="0.15">
      <c r="B4" s="947" t="s">
        <v>342</v>
      </c>
      <c r="C4" s="948"/>
      <c r="D4" s="948"/>
      <c r="E4" s="949"/>
      <c r="F4" s="950" t="s">
        <v>519</v>
      </c>
      <c r="G4" s="951"/>
      <c r="H4" s="951"/>
      <c r="I4" s="951"/>
      <c r="J4" s="951"/>
      <c r="K4" s="951"/>
      <c r="L4" s="951"/>
      <c r="M4" s="951"/>
      <c r="N4" s="951"/>
      <c r="O4" s="951"/>
      <c r="P4" s="951"/>
      <c r="Q4" s="951"/>
      <c r="R4" s="951"/>
      <c r="S4" s="951"/>
      <c r="T4" s="952"/>
      <c r="U4" s="976" t="s">
        <v>343</v>
      </c>
      <c r="V4" s="977"/>
      <c r="W4" s="977"/>
      <c r="X4" s="955"/>
      <c r="Y4" s="955"/>
      <c r="Z4" s="954" t="s">
        <v>521</v>
      </c>
      <c r="AA4" s="955"/>
      <c r="AB4" s="955"/>
      <c r="AC4" s="955"/>
      <c r="AD4" s="955"/>
      <c r="AE4" s="955"/>
      <c r="AF4" s="955"/>
      <c r="AG4" s="955"/>
      <c r="AH4" s="956"/>
      <c r="AI4" s="960"/>
      <c r="AJ4" s="961"/>
      <c r="AK4" s="961"/>
      <c r="AL4" s="961"/>
      <c r="AM4" s="961"/>
      <c r="AN4" s="962"/>
      <c r="AO4" s="981" t="s">
        <v>518</v>
      </c>
      <c r="AP4" s="982"/>
      <c r="AQ4" s="982"/>
      <c r="AR4" s="982"/>
      <c r="AS4" s="982"/>
      <c r="AT4" s="982"/>
      <c r="AU4" s="982"/>
      <c r="AV4" s="983"/>
      <c r="AW4" s="967"/>
      <c r="AX4" s="968"/>
      <c r="AY4" s="968"/>
      <c r="AZ4" s="968"/>
      <c r="BA4" s="968"/>
      <c r="BB4" s="969"/>
      <c r="BC4" s="973"/>
      <c r="BD4" s="974"/>
      <c r="BE4" s="974"/>
      <c r="BF4" s="974"/>
      <c r="BG4" s="974"/>
      <c r="BH4" s="974"/>
      <c r="BI4" s="974"/>
      <c r="BJ4" s="974"/>
      <c r="BK4" s="975"/>
    </row>
    <row r="5" spans="2:63" ht="42.75" customHeight="1" x14ac:dyDescent="0.15">
      <c r="B5" s="995" t="s">
        <v>253</v>
      </c>
      <c r="C5" s="992"/>
      <c r="D5" s="992"/>
      <c r="E5" s="992"/>
      <c r="F5" s="992"/>
      <c r="G5" s="993"/>
      <c r="H5" s="991" t="s">
        <v>228</v>
      </c>
      <c r="I5" s="992"/>
      <c r="J5" s="992"/>
      <c r="K5" s="992"/>
      <c r="L5" s="992"/>
      <c r="M5" s="992"/>
      <c r="N5" s="992"/>
      <c r="O5" s="993"/>
      <c r="P5" s="994" t="s">
        <v>344</v>
      </c>
      <c r="Q5" s="899"/>
      <c r="R5" s="899"/>
      <c r="S5" s="899"/>
      <c r="T5" s="899"/>
      <c r="U5" s="899"/>
      <c r="V5" s="899"/>
      <c r="W5" s="899"/>
      <c r="X5" s="899"/>
      <c r="Y5" s="899"/>
      <c r="Z5" s="899"/>
      <c r="AA5" s="899"/>
      <c r="AB5" s="899"/>
      <c r="AC5" s="899"/>
      <c r="AD5" s="899"/>
      <c r="AE5" s="899"/>
      <c r="AF5" s="899"/>
      <c r="AG5" s="899"/>
      <c r="AH5" s="899"/>
      <c r="AI5" s="899"/>
      <c r="AJ5" s="899"/>
      <c r="AK5" s="899"/>
      <c r="AL5" s="899"/>
      <c r="AM5" s="899"/>
      <c r="AN5" s="994" t="s">
        <v>345</v>
      </c>
      <c r="AO5" s="899"/>
      <c r="AP5" s="899"/>
      <c r="AQ5" s="899"/>
      <c r="AR5" s="899"/>
      <c r="AS5" s="899"/>
      <c r="AT5" s="899"/>
      <c r="AU5" s="899"/>
      <c r="AV5" s="899"/>
      <c r="AW5" s="899"/>
      <c r="AX5" s="899"/>
      <c r="AY5" s="899"/>
      <c r="AZ5" s="899"/>
      <c r="BA5" s="899"/>
      <c r="BB5" s="899"/>
      <c r="BC5" s="899"/>
      <c r="BD5" s="899"/>
      <c r="BE5" s="899"/>
      <c r="BF5" s="899"/>
      <c r="BG5" s="899"/>
      <c r="BH5" s="899"/>
      <c r="BI5" s="899"/>
      <c r="BJ5" s="899"/>
      <c r="BK5" s="900"/>
    </row>
    <row r="6" spans="2:63" ht="29.25" customHeight="1" x14ac:dyDescent="0.15">
      <c r="B6" s="990"/>
      <c r="C6" s="659"/>
      <c r="D6" s="659"/>
      <c r="E6" s="659"/>
      <c r="F6" s="659"/>
      <c r="G6" s="660"/>
      <c r="H6" s="953"/>
      <c r="I6" s="953"/>
      <c r="J6" s="953"/>
      <c r="K6" s="953"/>
      <c r="L6" s="953"/>
      <c r="M6" s="953"/>
      <c r="N6" s="953"/>
      <c r="O6" s="953"/>
      <c r="P6" s="936"/>
      <c r="Q6" s="937"/>
      <c r="R6" s="937"/>
      <c r="S6" s="937"/>
      <c r="T6" s="937"/>
      <c r="U6" s="937"/>
      <c r="V6" s="937"/>
      <c r="W6" s="937"/>
      <c r="X6" s="937"/>
      <c r="Y6" s="937"/>
      <c r="Z6" s="937"/>
      <c r="AA6" s="937"/>
      <c r="AB6" s="937"/>
      <c r="AC6" s="937"/>
      <c r="AD6" s="937"/>
      <c r="AE6" s="937"/>
      <c r="AF6" s="937"/>
      <c r="AG6" s="937"/>
      <c r="AH6" s="937"/>
      <c r="AI6" s="937"/>
      <c r="AJ6" s="937"/>
      <c r="AK6" s="937"/>
      <c r="AL6" s="937"/>
      <c r="AM6" s="937"/>
      <c r="AN6" s="984"/>
      <c r="AO6" s="985"/>
      <c r="AP6" s="985"/>
      <c r="AQ6" s="985"/>
      <c r="AR6" s="985"/>
      <c r="AS6" s="985"/>
      <c r="AT6" s="985"/>
      <c r="AU6" s="985"/>
      <c r="AV6" s="985"/>
      <c r="AW6" s="985"/>
      <c r="AX6" s="985"/>
      <c r="AY6" s="985"/>
      <c r="AZ6" s="985"/>
      <c r="BA6" s="985"/>
      <c r="BB6" s="985"/>
      <c r="BC6" s="985"/>
      <c r="BD6" s="985"/>
      <c r="BE6" s="985"/>
      <c r="BF6" s="985"/>
      <c r="BG6" s="985"/>
      <c r="BH6" s="985"/>
      <c r="BI6" s="985"/>
      <c r="BJ6" s="985"/>
      <c r="BK6" s="986"/>
    </row>
    <row r="7" spans="2:63" ht="29.25" customHeight="1" x14ac:dyDescent="0.15">
      <c r="B7" s="990"/>
      <c r="C7" s="659"/>
      <c r="D7" s="659"/>
      <c r="E7" s="659"/>
      <c r="F7" s="659"/>
      <c r="G7" s="660"/>
      <c r="H7" s="953"/>
      <c r="I7" s="953"/>
      <c r="J7" s="953"/>
      <c r="K7" s="953"/>
      <c r="L7" s="953"/>
      <c r="M7" s="953"/>
      <c r="N7" s="953"/>
      <c r="O7" s="953"/>
      <c r="P7" s="936"/>
      <c r="Q7" s="937"/>
      <c r="R7" s="937"/>
      <c r="S7" s="937"/>
      <c r="T7" s="937"/>
      <c r="U7" s="937"/>
      <c r="V7" s="937"/>
      <c r="W7" s="937"/>
      <c r="X7" s="937"/>
      <c r="Y7" s="937"/>
      <c r="Z7" s="937"/>
      <c r="AA7" s="937"/>
      <c r="AB7" s="937"/>
      <c r="AC7" s="937"/>
      <c r="AD7" s="937"/>
      <c r="AE7" s="937"/>
      <c r="AF7" s="937"/>
      <c r="AG7" s="937"/>
      <c r="AH7" s="937"/>
      <c r="AI7" s="937"/>
      <c r="AJ7" s="937"/>
      <c r="AK7" s="937"/>
      <c r="AL7" s="937"/>
      <c r="AM7" s="937"/>
      <c r="AN7" s="984"/>
      <c r="AO7" s="985"/>
      <c r="AP7" s="985"/>
      <c r="AQ7" s="985"/>
      <c r="AR7" s="985"/>
      <c r="AS7" s="985"/>
      <c r="AT7" s="985"/>
      <c r="AU7" s="985"/>
      <c r="AV7" s="985"/>
      <c r="AW7" s="985"/>
      <c r="AX7" s="985"/>
      <c r="AY7" s="985"/>
      <c r="AZ7" s="985"/>
      <c r="BA7" s="985"/>
      <c r="BB7" s="985"/>
      <c r="BC7" s="985"/>
      <c r="BD7" s="985"/>
      <c r="BE7" s="985"/>
      <c r="BF7" s="985"/>
      <c r="BG7" s="985"/>
      <c r="BH7" s="985"/>
      <c r="BI7" s="985"/>
      <c r="BJ7" s="985"/>
      <c r="BK7" s="986"/>
    </row>
    <row r="8" spans="2:63" ht="29.25" customHeight="1" x14ac:dyDescent="0.15">
      <c r="B8" s="941"/>
      <c r="C8" s="942"/>
      <c r="D8" s="942"/>
      <c r="E8" s="942"/>
      <c r="F8" s="942"/>
      <c r="G8" s="943"/>
      <c r="H8" s="944"/>
      <c r="I8" s="944"/>
      <c r="J8" s="944"/>
      <c r="K8" s="944"/>
      <c r="L8" s="944"/>
      <c r="M8" s="944"/>
      <c r="N8" s="944"/>
      <c r="O8" s="944"/>
      <c r="P8" s="945"/>
      <c r="Q8" s="946"/>
      <c r="R8" s="946"/>
      <c r="S8" s="946"/>
      <c r="T8" s="946"/>
      <c r="U8" s="946"/>
      <c r="V8" s="946"/>
      <c r="W8" s="946"/>
      <c r="X8" s="946"/>
      <c r="Y8" s="946"/>
      <c r="Z8" s="946"/>
      <c r="AA8" s="946"/>
      <c r="AB8" s="946"/>
      <c r="AC8" s="946"/>
      <c r="AD8" s="946"/>
      <c r="AE8" s="946"/>
      <c r="AF8" s="946"/>
      <c r="AG8" s="946"/>
      <c r="AH8" s="946"/>
      <c r="AI8" s="946"/>
      <c r="AJ8" s="946"/>
      <c r="AK8" s="946"/>
      <c r="AL8" s="946"/>
      <c r="AM8" s="946"/>
      <c r="AN8" s="945"/>
      <c r="AO8" s="946"/>
      <c r="AP8" s="946"/>
      <c r="AQ8" s="946"/>
      <c r="AR8" s="946"/>
      <c r="AS8" s="946"/>
      <c r="AT8" s="946"/>
      <c r="AU8" s="946"/>
      <c r="AV8" s="946"/>
      <c r="AW8" s="946"/>
      <c r="AX8" s="946"/>
      <c r="AY8" s="946"/>
      <c r="AZ8" s="946"/>
      <c r="BA8" s="946"/>
      <c r="BB8" s="946"/>
      <c r="BC8" s="946"/>
      <c r="BD8" s="946"/>
      <c r="BE8" s="946"/>
      <c r="BF8" s="946"/>
      <c r="BG8" s="946"/>
      <c r="BH8" s="946"/>
      <c r="BI8" s="946"/>
      <c r="BJ8" s="946"/>
      <c r="BK8" s="963"/>
    </row>
    <row r="9" spans="2:63" ht="29.25" customHeight="1" x14ac:dyDescent="0.15">
      <c r="B9" s="941"/>
      <c r="C9" s="942"/>
      <c r="D9" s="942"/>
      <c r="E9" s="942"/>
      <c r="F9" s="942"/>
      <c r="G9" s="943"/>
      <c r="H9" s="944"/>
      <c r="I9" s="944"/>
      <c r="J9" s="944"/>
      <c r="K9" s="944"/>
      <c r="L9" s="944"/>
      <c r="M9" s="944"/>
      <c r="N9" s="944"/>
      <c r="O9" s="944"/>
      <c r="P9" s="945"/>
      <c r="Q9" s="946"/>
      <c r="R9" s="946"/>
      <c r="S9" s="946"/>
      <c r="T9" s="946"/>
      <c r="U9" s="946"/>
      <c r="V9" s="946"/>
      <c r="W9" s="946"/>
      <c r="X9" s="946"/>
      <c r="Y9" s="946"/>
      <c r="Z9" s="946"/>
      <c r="AA9" s="946"/>
      <c r="AB9" s="946"/>
      <c r="AC9" s="946"/>
      <c r="AD9" s="946"/>
      <c r="AE9" s="946"/>
      <c r="AF9" s="946"/>
      <c r="AG9" s="946"/>
      <c r="AH9" s="946"/>
      <c r="AI9" s="946"/>
      <c r="AJ9" s="946"/>
      <c r="AK9" s="946"/>
      <c r="AL9" s="946"/>
      <c r="AM9" s="946"/>
      <c r="AN9" s="945"/>
      <c r="AO9" s="946"/>
      <c r="AP9" s="946"/>
      <c r="AQ9" s="946"/>
      <c r="AR9" s="946"/>
      <c r="AS9" s="946"/>
      <c r="AT9" s="946"/>
      <c r="AU9" s="946"/>
      <c r="AV9" s="946"/>
      <c r="AW9" s="946"/>
      <c r="AX9" s="946"/>
      <c r="AY9" s="946"/>
      <c r="AZ9" s="946"/>
      <c r="BA9" s="946"/>
      <c r="BB9" s="946"/>
      <c r="BC9" s="946"/>
      <c r="BD9" s="946"/>
      <c r="BE9" s="946"/>
      <c r="BF9" s="946"/>
      <c r="BG9" s="946"/>
      <c r="BH9" s="946"/>
      <c r="BI9" s="946"/>
      <c r="BJ9" s="946"/>
      <c r="BK9" s="963"/>
    </row>
    <row r="10" spans="2:63" ht="29.25" customHeight="1" x14ac:dyDescent="0.15">
      <c r="B10" s="941"/>
      <c r="C10" s="942"/>
      <c r="D10" s="942"/>
      <c r="E10" s="942"/>
      <c r="F10" s="942"/>
      <c r="G10" s="943"/>
      <c r="H10" s="944"/>
      <c r="I10" s="944"/>
      <c r="J10" s="944"/>
      <c r="K10" s="944"/>
      <c r="L10" s="944"/>
      <c r="M10" s="944"/>
      <c r="N10" s="944"/>
      <c r="O10" s="944"/>
      <c r="P10" s="945"/>
      <c r="Q10" s="946"/>
      <c r="R10" s="946"/>
      <c r="S10" s="946"/>
      <c r="T10" s="946"/>
      <c r="U10" s="946"/>
      <c r="V10" s="946"/>
      <c r="W10" s="946"/>
      <c r="X10" s="946"/>
      <c r="Y10" s="946"/>
      <c r="Z10" s="946"/>
      <c r="AA10" s="946"/>
      <c r="AB10" s="946"/>
      <c r="AC10" s="946"/>
      <c r="AD10" s="946"/>
      <c r="AE10" s="946"/>
      <c r="AF10" s="946"/>
      <c r="AG10" s="946"/>
      <c r="AH10" s="946"/>
      <c r="AI10" s="946"/>
      <c r="AJ10" s="946"/>
      <c r="AK10" s="946"/>
      <c r="AL10" s="946"/>
      <c r="AM10" s="946"/>
      <c r="AN10" s="945"/>
      <c r="AO10" s="946"/>
      <c r="AP10" s="946"/>
      <c r="AQ10" s="946"/>
      <c r="AR10" s="946"/>
      <c r="AS10" s="946"/>
      <c r="AT10" s="946"/>
      <c r="AU10" s="946"/>
      <c r="AV10" s="946"/>
      <c r="AW10" s="946"/>
      <c r="AX10" s="946"/>
      <c r="AY10" s="946"/>
      <c r="AZ10" s="946"/>
      <c r="BA10" s="946"/>
      <c r="BB10" s="946"/>
      <c r="BC10" s="946"/>
      <c r="BD10" s="946"/>
      <c r="BE10" s="946"/>
      <c r="BF10" s="946"/>
      <c r="BG10" s="946"/>
      <c r="BH10" s="946"/>
      <c r="BI10" s="946"/>
      <c r="BJ10" s="946"/>
      <c r="BK10" s="963"/>
    </row>
    <row r="11" spans="2:63" ht="29.25" customHeight="1" x14ac:dyDescent="0.15">
      <c r="B11" s="941"/>
      <c r="C11" s="942"/>
      <c r="D11" s="942"/>
      <c r="E11" s="942"/>
      <c r="F11" s="942"/>
      <c r="G11" s="943"/>
      <c r="H11" s="944"/>
      <c r="I11" s="944"/>
      <c r="J11" s="944"/>
      <c r="K11" s="944"/>
      <c r="L11" s="944"/>
      <c r="M11" s="944"/>
      <c r="N11" s="944"/>
      <c r="O11" s="944"/>
      <c r="P11" s="945"/>
      <c r="Q11" s="946"/>
      <c r="R11" s="946"/>
      <c r="S11" s="946"/>
      <c r="T11" s="946"/>
      <c r="U11" s="946"/>
      <c r="V11" s="946"/>
      <c r="W11" s="946"/>
      <c r="X11" s="946"/>
      <c r="Y11" s="946"/>
      <c r="Z11" s="946"/>
      <c r="AA11" s="946"/>
      <c r="AB11" s="946"/>
      <c r="AC11" s="946"/>
      <c r="AD11" s="946"/>
      <c r="AE11" s="946"/>
      <c r="AF11" s="946"/>
      <c r="AG11" s="946"/>
      <c r="AH11" s="946"/>
      <c r="AI11" s="946"/>
      <c r="AJ11" s="946"/>
      <c r="AK11" s="946"/>
      <c r="AL11" s="946"/>
      <c r="AM11" s="946"/>
      <c r="AN11" s="945"/>
      <c r="AO11" s="946"/>
      <c r="AP11" s="946"/>
      <c r="AQ11" s="946"/>
      <c r="AR11" s="946"/>
      <c r="AS11" s="946"/>
      <c r="AT11" s="946"/>
      <c r="AU11" s="946"/>
      <c r="AV11" s="946"/>
      <c r="AW11" s="946"/>
      <c r="AX11" s="946"/>
      <c r="AY11" s="946"/>
      <c r="AZ11" s="946"/>
      <c r="BA11" s="946"/>
      <c r="BB11" s="946"/>
      <c r="BC11" s="946"/>
      <c r="BD11" s="946"/>
      <c r="BE11" s="946"/>
      <c r="BF11" s="946"/>
      <c r="BG11" s="946"/>
      <c r="BH11" s="946"/>
      <c r="BI11" s="946"/>
      <c r="BJ11" s="946"/>
      <c r="BK11" s="963"/>
    </row>
    <row r="12" spans="2:63" ht="29.25" customHeight="1" x14ac:dyDescent="0.15">
      <c r="B12" s="941"/>
      <c r="C12" s="942"/>
      <c r="D12" s="942"/>
      <c r="E12" s="942"/>
      <c r="F12" s="942"/>
      <c r="G12" s="943"/>
      <c r="H12" s="944"/>
      <c r="I12" s="944"/>
      <c r="J12" s="944"/>
      <c r="K12" s="944"/>
      <c r="L12" s="944"/>
      <c r="M12" s="944"/>
      <c r="N12" s="944"/>
      <c r="O12" s="944"/>
      <c r="P12" s="945"/>
      <c r="Q12" s="946"/>
      <c r="R12" s="946"/>
      <c r="S12" s="946"/>
      <c r="T12" s="946"/>
      <c r="U12" s="946"/>
      <c r="V12" s="946"/>
      <c r="W12" s="946"/>
      <c r="X12" s="946"/>
      <c r="Y12" s="946"/>
      <c r="Z12" s="946"/>
      <c r="AA12" s="946"/>
      <c r="AB12" s="946"/>
      <c r="AC12" s="946"/>
      <c r="AD12" s="946"/>
      <c r="AE12" s="946"/>
      <c r="AF12" s="946"/>
      <c r="AG12" s="946"/>
      <c r="AH12" s="946"/>
      <c r="AI12" s="946"/>
      <c r="AJ12" s="946"/>
      <c r="AK12" s="946"/>
      <c r="AL12" s="946"/>
      <c r="AM12" s="946"/>
      <c r="AN12" s="945"/>
      <c r="AO12" s="946"/>
      <c r="AP12" s="946"/>
      <c r="AQ12" s="946"/>
      <c r="AR12" s="946"/>
      <c r="AS12" s="946"/>
      <c r="AT12" s="946"/>
      <c r="AU12" s="946"/>
      <c r="AV12" s="946"/>
      <c r="AW12" s="946"/>
      <c r="AX12" s="946"/>
      <c r="AY12" s="946"/>
      <c r="AZ12" s="946"/>
      <c r="BA12" s="946"/>
      <c r="BB12" s="946"/>
      <c r="BC12" s="946"/>
      <c r="BD12" s="946"/>
      <c r="BE12" s="946"/>
      <c r="BF12" s="946"/>
      <c r="BG12" s="946"/>
      <c r="BH12" s="946"/>
      <c r="BI12" s="946"/>
      <c r="BJ12" s="946"/>
      <c r="BK12" s="963"/>
    </row>
    <row r="13" spans="2:63" ht="29.25" customHeight="1" x14ac:dyDescent="0.15">
      <c r="B13" s="941"/>
      <c r="C13" s="942"/>
      <c r="D13" s="942"/>
      <c r="E13" s="942"/>
      <c r="F13" s="942"/>
      <c r="G13" s="943"/>
      <c r="H13" s="944"/>
      <c r="I13" s="944"/>
      <c r="J13" s="944"/>
      <c r="K13" s="944"/>
      <c r="L13" s="944"/>
      <c r="M13" s="944"/>
      <c r="N13" s="944"/>
      <c r="O13" s="944"/>
      <c r="P13" s="945"/>
      <c r="Q13" s="946"/>
      <c r="R13" s="946"/>
      <c r="S13" s="946"/>
      <c r="T13" s="946"/>
      <c r="U13" s="946"/>
      <c r="V13" s="946"/>
      <c r="W13" s="946"/>
      <c r="X13" s="946"/>
      <c r="Y13" s="946"/>
      <c r="Z13" s="946"/>
      <c r="AA13" s="946"/>
      <c r="AB13" s="946"/>
      <c r="AC13" s="946"/>
      <c r="AD13" s="946"/>
      <c r="AE13" s="946"/>
      <c r="AF13" s="946"/>
      <c r="AG13" s="946"/>
      <c r="AH13" s="946"/>
      <c r="AI13" s="946"/>
      <c r="AJ13" s="946"/>
      <c r="AK13" s="946"/>
      <c r="AL13" s="946"/>
      <c r="AM13" s="946"/>
      <c r="AN13" s="945"/>
      <c r="AO13" s="946"/>
      <c r="AP13" s="946"/>
      <c r="AQ13" s="946"/>
      <c r="AR13" s="946"/>
      <c r="AS13" s="946"/>
      <c r="AT13" s="946"/>
      <c r="AU13" s="946"/>
      <c r="AV13" s="946"/>
      <c r="AW13" s="946"/>
      <c r="AX13" s="946"/>
      <c r="AY13" s="946"/>
      <c r="AZ13" s="946"/>
      <c r="BA13" s="946"/>
      <c r="BB13" s="946"/>
      <c r="BC13" s="946"/>
      <c r="BD13" s="946"/>
      <c r="BE13" s="946"/>
      <c r="BF13" s="946"/>
      <c r="BG13" s="946"/>
      <c r="BH13" s="946"/>
      <c r="BI13" s="946"/>
      <c r="BJ13" s="946"/>
      <c r="BK13" s="963"/>
    </row>
    <row r="14" spans="2:63" ht="29.25" customHeight="1" x14ac:dyDescent="0.15">
      <c r="B14" s="941"/>
      <c r="C14" s="942"/>
      <c r="D14" s="942"/>
      <c r="E14" s="942"/>
      <c r="F14" s="942"/>
      <c r="G14" s="943"/>
      <c r="H14" s="944"/>
      <c r="I14" s="944"/>
      <c r="J14" s="944"/>
      <c r="K14" s="944"/>
      <c r="L14" s="944"/>
      <c r="M14" s="944"/>
      <c r="N14" s="944"/>
      <c r="O14" s="944"/>
      <c r="P14" s="945"/>
      <c r="Q14" s="946"/>
      <c r="R14" s="946"/>
      <c r="S14" s="946"/>
      <c r="T14" s="946"/>
      <c r="U14" s="946"/>
      <c r="V14" s="946"/>
      <c r="W14" s="946"/>
      <c r="X14" s="946"/>
      <c r="Y14" s="946"/>
      <c r="Z14" s="946"/>
      <c r="AA14" s="946"/>
      <c r="AB14" s="946"/>
      <c r="AC14" s="946"/>
      <c r="AD14" s="946"/>
      <c r="AE14" s="946"/>
      <c r="AF14" s="946"/>
      <c r="AG14" s="946"/>
      <c r="AH14" s="946"/>
      <c r="AI14" s="946"/>
      <c r="AJ14" s="946"/>
      <c r="AK14" s="946"/>
      <c r="AL14" s="946"/>
      <c r="AM14" s="946"/>
      <c r="AN14" s="945"/>
      <c r="AO14" s="946"/>
      <c r="AP14" s="946"/>
      <c r="AQ14" s="946"/>
      <c r="AR14" s="946"/>
      <c r="AS14" s="946"/>
      <c r="AT14" s="946"/>
      <c r="AU14" s="946"/>
      <c r="AV14" s="946"/>
      <c r="AW14" s="946"/>
      <c r="AX14" s="946"/>
      <c r="AY14" s="946"/>
      <c r="AZ14" s="946"/>
      <c r="BA14" s="946"/>
      <c r="BB14" s="946"/>
      <c r="BC14" s="946"/>
      <c r="BD14" s="946"/>
      <c r="BE14" s="946"/>
      <c r="BF14" s="946"/>
      <c r="BG14" s="946"/>
      <c r="BH14" s="946"/>
      <c r="BI14" s="946"/>
      <c r="BJ14" s="946"/>
      <c r="BK14" s="963"/>
    </row>
    <row r="15" spans="2:63" ht="29.25" customHeight="1" x14ac:dyDescent="0.15">
      <c r="B15" s="941"/>
      <c r="C15" s="942"/>
      <c r="D15" s="942"/>
      <c r="E15" s="942"/>
      <c r="F15" s="942"/>
      <c r="G15" s="943"/>
      <c r="H15" s="944"/>
      <c r="I15" s="944"/>
      <c r="J15" s="944"/>
      <c r="K15" s="944"/>
      <c r="L15" s="944"/>
      <c r="M15" s="944"/>
      <c r="N15" s="944"/>
      <c r="O15" s="944"/>
      <c r="P15" s="945"/>
      <c r="Q15" s="946"/>
      <c r="R15" s="946"/>
      <c r="S15" s="946"/>
      <c r="T15" s="946"/>
      <c r="U15" s="946"/>
      <c r="V15" s="946"/>
      <c r="W15" s="946"/>
      <c r="X15" s="946"/>
      <c r="Y15" s="946"/>
      <c r="Z15" s="946"/>
      <c r="AA15" s="946"/>
      <c r="AB15" s="946"/>
      <c r="AC15" s="946"/>
      <c r="AD15" s="946"/>
      <c r="AE15" s="946"/>
      <c r="AF15" s="946"/>
      <c r="AG15" s="946"/>
      <c r="AH15" s="946"/>
      <c r="AI15" s="946"/>
      <c r="AJ15" s="946"/>
      <c r="AK15" s="946"/>
      <c r="AL15" s="946"/>
      <c r="AM15" s="946"/>
      <c r="AN15" s="945"/>
      <c r="AO15" s="946"/>
      <c r="AP15" s="946"/>
      <c r="AQ15" s="946"/>
      <c r="AR15" s="946"/>
      <c r="AS15" s="946"/>
      <c r="AT15" s="946"/>
      <c r="AU15" s="946"/>
      <c r="AV15" s="946"/>
      <c r="AW15" s="946"/>
      <c r="AX15" s="946"/>
      <c r="AY15" s="946"/>
      <c r="AZ15" s="946"/>
      <c r="BA15" s="946"/>
      <c r="BB15" s="946"/>
      <c r="BC15" s="946"/>
      <c r="BD15" s="946"/>
      <c r="BE15" s="946"/>
      <c r="BF15" s="946"/>
      <c r="BG15" s="946"/>
      <c r="BH15" s="946"/>
      <c r="BI15" s="946"/>
      <c r="BJ15" s="946"/>
      <c r="BK15" s="963"/>
    </row>
    <row r="16" spans="2:63" ht="29.25" customHeight="1" x14ac:dyDescent="0.15">
      <c r="B16" s="941"/>
      <c r="C16" s="942"/>
      <c r="D16" s="942"/>
      <c r="E16" s="942"/>
      <c r="F16" s="942"/>
      <c r="G16" s="943"/>
      <c r="H16" s="944"/>
      <c r="I16" s="944"/>
      <c r="J16" s="944"/>
      <c r="K16" s="944"/>
      <c r="L16" s="944"/>
      <c r="M16" s="944"/>
      <c r="N16" s="944"/>
      <c r="O16" s="944"/>
      <c r="P16" s="945"/>
      <c r="Q16" s="946"/>
      <c r="R16" s="946"/>
      <c r="S16" s="946"/>
      <c r="T16" s="946"/>
      <c r="U16" s="946"/>
      <c r="V16" s="946"/>
      <c r="W16" s="946"/>
      <c r="X16" s="946"/>
      <c r="Y16" s="946"/>
      <c r="Z16" s="946"/>
      <c r="AA16" s="946"/>
      <c r="AB16" s="946"/>
      <c r="AC16" s="946"/>
      <c r="AD16" s="946"/>
      <c r="AE16" s="946"/>
      <c r="AF16" s="946"/>
      <c r="AG16" s="946"/>
      <c r="AH16" s="946"/>
      <c r="AI16" s="946"/>
      <c r="AJ16" s="946"/>
      <c r="AK16" s="946"/>
      <c r="AL16" s="946"/>
      <c r="AM16" s="946"/>
      <c r="AN16" s="945"/>
      <c r="AO16" s="946"/>
      <c r="AP16" s="946"/>
      <c r="AQ16" s="946"/>
      <c r="AR16" s="946"/>
      <c r="AS16" s="946"/>
      <c r="AT16" s="946"/>
      <c r="AU16" s="946"/>
      <c r="AV16" s="946"/>
      <c r="AW16" s="946"/>
      <c r="AX16" s="946"/>
      <c r="AY16" s="946"/>
      <c r="AZ16" s="946"/>
      <c r="BA16" s="946"/>
      <c r="BB16" s="946"/>
      <c r="BC16" s="946"/>
      <c r="BD16" s="946"/>
      <c r="BE16" s="946"/>
      <c r="BF16" s="946"/>
      <c r="BG16" s="946"/>
      <c r="BH16" s="946"/>
      <c r="BI16" s="946"/>
      <c r="BJ16" s="946"/>
      <c r="BK16" s="963"/>
    </row>
    <row r="17" spans="2:63" ht="29.25" customHeight="1" x14ac:dyDescent="0.15">
      <c r="B17" s="941"/>
      <c r="C17" s="942"/>
      <c r="D17" s="942"/>
      <c r="E17" s="942"/>
      <c r="F17" s="942"/>
      <c r="G17" s="943"/>
      <c r="H17" s="944"/>
      <c r="I17" s="944"/>
      <c r="J17" s="944"/>
      <c r="K17" s="944"/>
      <c r="L17" s="944"/>
      <c r="M17" s="944"/>
      <c r="N17" s="944"/>
      <c r="O17" s="944"/>
      <c r="P17" s="945"/>
      <c r="Q17" s="946"/>
      <c r="R17" s="946"/>
      <c r="S17" s="946"/>
      <c r="T17" s="946"/>
      <c r="U17" s="946"/>
      <c r="V17" s="946"/>
      <c r="W17" s="946"/>
      <c r="X17" s="946"/>
      <c r="Y17" s="946"/>
      <c r="Z17" s="946"/>
      <c r="AA17" s="946"/>
      <c r="AB17" s="946"/>
      <c r="AC17" s="946"/>
      <c r="AD17" s="946"/>
      <c r="AE17" s="946"/>
      <c r="AF17" s="946"/>
      <c r="AG17" s="946"/>
      <c r="AH17" s="946"/>
      <c r="AI17" s="946"/>
      <c r="AJ17" s="946"/>
      <c r="AK17" s="946"/>
      <c r="AL17" s="946"/>
      <c r="AM17" s="946"/>
      <c r="AN17" s="945"/>
      <c r="AO17" s="946"/>
      <c r="AP17" s="946"/>
      <c r="AQ17" s="946"/>
      <c r="AR17" s="946"/>
      <c r="AS17" s="946"/>
      <c r="AT17" s="946"/>
      <c r="AU17" s="946"/>
      <c r="AV17" s="946"/>
      <c r="AW17" s="946"/>
      <c r="AX17" s="946"/>
      <c r="AY17" s="946"/>
      <c r="AZ17" s="946"/>
      <c r="BA17" s="946"/>
      <c r="BB17" s="946"/>
      <c r="BC17" s="946"/>
      <c r="BD17" s="946"/>
      <c r="BE17" s="946"/>
      <c r="BF17" s="946"/>
      <c r="BG17" s="946"/>
      <c r="BH17" s="946"/>
      <c r="BI17" s="946"/>
      <c r="BJ17" s="946"/>
      <c r="BK17" s="963"/>
    </row>
    <row r="18" spans="2:63" ht="29.25" customHeight="1" x14ac:dyDescent="0.15">
      <c r="B18" s="941"/>
      <c r="C18" s="942"/>
      <c r="D18" s="942"/>
      <c r="E18" s="942"/>
      <c r="F18" s="942"/>
      <c r="G18" s="943"/>
      <c r="H18" s="944"/>
      <c r="I18" s="944"/>
      <c r="J18" s="944"/>
      <c r="K18" s="944"/>
      <c r="L18" s="944"/>
      <c r="M18" s="944"/>
      <c r="N18" s="944"/>
      <c r="O18" s="944"/>
      <c r="P18" s="945"/>
      <c r="Q18" s="946"/>
      <c r="R18" s="946"/>
      <c r="S18" s="946"/>
      <c r="T18" s="946"/>
      <c r="U18" s="946"/>
      <c r="V18" s="946"/>
      <c r="W18" s="946"/>
      <c r="X18" s="946"/>
      <c r="Y18" s="946"/>
      <c r="Z18" s="946"/>
      <c r="AA18" s="946"/>
      <c r="AB18" s="946"/>
      <c r="AC18" s="946"/>
      <c r="AD18" s="946"/>
      <c r="AE18" s="946"/>
      <c r="AF18" s="946"/>
      <c r="AG18" s="946"/>
      <c r="AH18" s="946"/>
      <c r="AI18" s="946"/>
      <c r="AJ18" s="946"/>
      <c r="AK18" s="946"/>
      <c r="AL18" s="946"/>
      <c r="AM18" s="946"/>
      <c r="AN18" s="945"/>
      <c r="AO18" s="946"/>
      <c r="AP18" s="946"/>
      <c r="AQ18" s="946"/>
      <c r="AR18" s="946"/>
      <c r="AS18" s="946"/>
      <c r="AT18" s="946"/>
      <c r="AU18" s="946"/>
      <c r="AV18" s="946"/>
      <c r="AW18" s="946"/>
      <c r="AX18" s="946"/>
      <c r="AY18" s="946"/>
      <c r="AZ18" s="946"/>
      <c r="BA18" s="946"/>
      <c r="BB18" s="946"/>
      <c r="BC18" s="946"/>
      <c r="BD18" s="946"/>
      <c r="BE18" s="946"/>
      <c r="BF18" s="946"/>
      <c r="BG18" s="946"/>
      <c r="BH18" s="946"/>
      <c r="BI18" s="946"/>
      <c r="BJ18" s="946"/>
      <c r="BK18" s="963"/>
    </row>
    <row r="19" spans="2:63" ht="29.25" customHeight="1" x14ac:dyDescent="0.15">
      <c r="B19" s="941"/>
      <c r="C19" s="942"/>
      <c r="D19" s="942"/>
      <c r="E19" s="942"/>
      <c r="F19" s="942"/>
      <c r="G19" s="943"/>
      <c r="H19" s="944"/>
      <c r="I19" s="944"/>
      <c r="J19" s="944"/>
      <c r="K19" s="944"/>
      <c r="L19" s="944"/>
      <c r="M19" s="944"/>
      <c r="N19" s="944"/>
      <c r="O19" s="944"/>
      <c r="P19" s="945"/>
      <c r="Q19" s="946"/>
      <c r="R19" s="946"/>
      <c r="S19" s="946"/>
      <c r="T19" s="946"/>
      <c r="U19" s="946"/>
      <c r="V19" s="946"/>
      <c r="W19" s="946"/>
      <c r="X19" s="946"/>
      <c r="Y19" s="946"/>
      <c r="Z19" s="946"/>
      <c r="AA19" s="946"/>
      <c r="AB19" s="946"/>
      <c r="AC19" s="946"/>
      <c r="AD19" s="946"/>
      <c r="AE19" s="946"/>
      <c r="AF19" s="946"/>
      <c r="AG19" s="946"/>
      <c r="AH19" s="946"/>
      <c r="AI19" s="946"/>
      <c r="AJ19" s="946"/>
      <c r="AK19" s="946"/>
      <c r="AL19" s="946"/>
      <c r="AM19" s="946"/>
      <c r="AN19" s="945"/>
      <c r="AO19" s="946"/>
      <c r="AP19" s="946"/>
      <c r="AQ19" s="946"/>
      <c r="AR19" s="946"/>
      <c r="AS19" s="946"/>
      <c r="AT19" s="946"/>
      <c r="AU19" s="946"/>
      <c r="AV19" s="946"/>
      <c r="AW19" s="946"/>
      <c r="AX19" s="946"/>
      <c r="AY19" s="946"/>
      <c r="AZ19" s="946"/>
      <c r="BA19" s="946"/>
      <c r="BB19" s="946"/>
      <c r="BC19" s="946"/>
      <c r="BD19" s="946"/>
      <c r="BE19" s="946"/>
      <c r="BF19" s="946"/>
      <c r="BG19" s="946"/>
      <c r="BH19" s="946"/>
      <c r="BI19" s="946"/>
      <c r="BJ19" s="946"/>
      <c r="BK19" s="963"/>
    </row>
    <row r="20" spans="2:63" x14ac:dyDescent="0.15">
      <c r="B20" s="106"/>
      <c r="C20" s="106"/>
      <c r="D20" s="35" t="s">
        <v>346</v>
      </c>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c r="BK20" s="106"/>
    </row>
    <row r="21" spans="2:63" x14ac:dyDescent="0.15">
      <c r="D21" s="3" t="s">
        <v>347</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tabSelected="1" view="pageBreakPreview" zoomScale="115" zoomScaleNormal="85" zoomScaleSheetLayoutView="115" workbookViewId="0">
      <selection activeCell="R19" sqref="R19"/>
    </sheetView>
  </sheetViews>
  <sheetFormatPr defaultColWidth="9" defaultRowHeight="12" x14ac:dyDescent="0.15"/>
  <cols>
    <col min="1" max="1" width="2.75" style="107" customWidth="1"/>
    <col min="2" max="3" width="5.75" style="109" customWidth="1"/>
    <col min="4" max="4" width="5.625" style="109" customWidth="1"/>
    <col min="5" max="16" width="4.75" style="107" customWidth="1"/>
    <col min="17" max="28" width="6.375" style="107" customWidth="1"/>
    <col min="29" max="29" width="4" style="107" customWidth="1"/>
    <col min="30" max="16384" width="9" style="107"/>
  </cols>
  <sheetData>
    <row r="1" spans="1:36" ht="20.25" customHeight="1" x14ac:dyDescent="0.15">
      <c r="B1" s="108" t="s">
        <v>348</v>
      </c>
      <c r="C1" s="36"/>
      <c r="D1" s="36"/>
      <c r="E1" s="37"/>
      <c r="F1" s="37"/>
      <c r="G1" s="37"/>
      <c r="H1" s="37"/>
      <c r="I1" s="37"/>
      <c r="J1" s="37"/>
      <c r="K1" s="37"/>
      <c r="L1" s="37"/>
      <c r="M1" s="37"/>
      <c r="N1" s="37"/>
      <c r="O1" s="37"/>
      <c r="P1" s="37"/>
      <c r="Q1" s="37"/>
      <c r="R1" s="37"/>
      <c r="S1" s="37"/>
      <c r="T1" s="37"/>
      <c r="U1" s="37"/>
      <c r="V1" s="37"/>
      <c r="W1" s="37"/>
      <c r="X1" s="37"/>
      <c r="Y1" s="37"/>
      <c r="Z1" s="37"/>
      <c r="AA1" s="37"/>
      <c r="AB1" s="37"/>
      <c r="AC1" s="37"/>
    </row>
    <row r="2" spans="1:36" x14ac:dyDescent="0.15">
      <c r="B2" s="1010" t="s">
        <v>349</v>
      </c>
      <c r="C2" s="1010"/>
      <c r="D2" s="1010"/>
      <c r="E2" s="1010"/>
      <c r="F2" s="1007" t="s">
        <v>665</v>
      </c>
      <c r="G2" s="1007"/>
      <c r="H2" s="1007"/>
      <c r="I2" s="1007"/>
      <c r="J2" s="1007"/>
      <c r="K2" s="1007"/>
      <c r="L2" s="1008" t="s">
        <v>350</v>
      </c>
      <c r="M2" s="1008"/>
      <c r="N2" s="1008"/>
      <c r="O2" s="1007" t="s">
        <v>520</v>
      </c>
      <c r="P2" s="1007"/>
      <c r="Q2" s="1007"/>
      <c r="R2" s="1007"/>
      <c r="S2" s="1007"/>
      <c r="T2" s="1003" t="s">
        <v>249</v>
      </c>
      <c r="U2" s="1004"/>
      <c r="V2" s="1046" t="s">
        <v>517</v>
      </c>
      <c r="W2" s="1047"/>
      <c r="X2" s="1047"/>
      <c r="Y2" s="1016" t="s">
        <v>351</v>
      </c>
      <c r="Z2" s="996">
        <v>45945</v>
      </c>
      <c r="AA2" s="997"/>
      <c r="AB2" s="998"/>
    </row>
    <row r="3" spans="1:36" ht="12" customHeight="1" x14ac:dyDescent="0.15">
      <c r="A3" s="107" t="s">
        <v>352</v>
      </c>
      <c r="B3" s="1002" t="s">
        <v>353</v>
      </c>
      <c r="C3" s="1002"/>
      <c r="D3" s="1002"/>
      <c r="E3" s="1002"/>
      <c r="F3" s="1009" t="s">
        <v>519</v>
      </c>
      <c r="G3" s="1009"/>
      <c r="H3" s="1009"/>
      <c r="I3" s="1009"/>
      <c r="J3" s="1009"/>
      <c r="K3" s="1009"/>
      <c r="L3" s="1008" t="s">
        <v>354</v>
      </c>
      <c r="M3" s="1008"/>
      <c r="N3" s="1008"/>
      <c r="O3" s="1045" t="s">
        <v>521</v>
      </c>
      <c r="P3" s="1045"/>
      <c r="Q3" s="1045"/>
      <c r="R3" s="1045"/>
      <c r="S3" s="1045"/>
      <c r="T3" s="1005"/>
      <c r="U3" s="1006"/>
      <c r="V3" s="1048"/>
      <c r="W3" s="1049"/>
      <c r="X3" s="1049"/>
      <c r="Y3" s="1017"/>
      <c r="Z3" s="999"/>
      <c r="AA3" s="1000"/>
      <c r="AB3" s="1001"/>
    </row>
    <row r="4" spans="1:36" ht="12" customHeight="1" x14ac:dyDescent="0.15">
      <c r="B4" s="1050"/>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11"/>
      <c r="AA4" s="61"/>
      <c r="AB4" s="112"/>
      <c r="AC4" s="62"/>
      <c r="AD4" s="238"/>
      <c r="AE4" s="238"/>
      <c r="AF4" s="238"/>
      <c r="AG4" s="238"/>
      <c r="AH4" s="238"/>
      <c r="AI4" s="238"/>
      <c r="AJ4" s="238"/>
    </row>
    <row r="5" spans="1:36" ht="12.75" customHeight="1" thickBot="1" x14ac:dyDescent="0.2">
      <c r="B5" s="1052" t="s">
        <v>355</v>
      </c>
      <c r="C5" s="1053"/>
      <c r="D5" s="1053"/>
      <c r="E5" s="1053"/>
      <c r="F5" s="1053"/>
      <c r="G5" s="1053"/>
      <c r="H5" s="1053"/>
      <c r="I5" s="1053"/>
      <c r="J5" s="1053"/>
      <c r="K5" s="1053"/>
      <c r="L5" s="1053"/>
      <c r="M5" s="1053"/>
      <c r="N5" s="1053"/>
      <c r="O5" s="1053"/>
      <c r="P5" s="1053"/>
      <c r="Q5" s="1053"/>
      <c r="R5" s="1053"/>
      <c r="S5" s="1053"/>
      <c r="T5" s="1053"/>
      <c r="U5" s="1053"/>
      <c r="V5" s="1053"/>
      <c r="W5" s="1053"/>
      <c r="X5" s="1053"/>
      <c r="Y5" s="1053"/>
      <c r="Z5" s="1053"/>
      <c r="AA5" s="1053"/>
      <c r="AB5" s="1054"/>
      <c r="AC5" s="37"/>
      <c r="AD5" s="238"/>
      <c r="AE5" s="238"/>
      <c r="AF5" s="238"/>
      <c r="AG5" s="238"/>
      <c r="AH5" s="238"/>
      <c r="AI5" s="238"/>
      <c r="AJ5" s="238"/>
    </row>
    <row r="6" spans="1:36" ht="13.5" customHeight="1" x14ac:dyDescent="0.15">
      <c r="B6" s="1023" t="s">
        <v>288</v>
      </c>
      <c r="C6" s="1024"/>
      <c r="D6" s="1025"/>
      <c r="E6" s="1026" t="s">
        <v>289</v>
      </c>
      <c r="F6" s="1027"/>
      <c r="G6" s="1027"/>
      <c r="H6" s="1027"/>
      <c r="I6" s="1027"/>
      <c r="J6" s="1027"/>
      <c r="K6" s="1027"/>
      <c r="L6" s="1027"/>
      <c r="M6" s="1027"/>
      <c r="N6" s="1027"/>
      <c r="O6" s="1027"/>
      <c r="P6" s="1027"/>
      <c r="Q6" s="1026" t="s">
        <v>290</v>
      </c>
      <c r="R6" s="1027"/>
      <c r="S6" s="1027"/>
      <c r="T6" s="1027"/>
      <c r="U6" s="1027"/>
      <c r="V6" s="1027"/>
      <c r="W6" s="1027"/>
      <c r="X6" s="1027"/>
      <c r="Y6" s="1027"/>
      <c r="Z6" s="1027"/>
      <c r="AA6" s="1027"/>
      <c r="AB6" s="1042"/>
      <c r="AC6" s="59"/>
      <c r="AD6" s="59"/>
    </row>
    <row r="7" spans="1:36" ht="13.5" x14ac:dyDescent="0.15">
      <c r="B7" s="1013" t="s">
        <v>291</v>
      </c>
      <c r="C7" s="1018" t="s">
        <v>292</v>
      </c>
      <c r="D7" s="1021" t="s">
        <v>293</v>
      </c>
      <c r="E7" s="1011" t="s">
        <v>356</v>
      </c>
      <c r="F7" s="1012"/>
      <c r="G7" s="1012"/>
      <c r="H7" s="1012"/>
      <c r="I7" s="1012"/>
      <c r="J7" s="1012"/>
      <c r="K7" s="1012"/>
      <c r="L7" s="1012"/>
      <c r="M7" s="1012"/>
      <c r="N7" s="1012"/>
      <c r="O7" s="1012"/>
      <c r="P7" s="1015"/>
      <c r="Q7" s="1011" t="s">
        <v>295</v>
      </c>
      <c r="R7" s="1012"/>
      <c r="S7" s="1012"/>
      <c r="T7" s="1012"/>
      <c r="U7" s="1043" t="s">
        <v>296</v>
      </c>
      <c r="V7" s="1012"/>
      <c r="W7" s="1012"/>
      <c r="X7" s="1012"/>
      <c r="Y7" s="1012"/>
      <c r="Z7" s="1012"/>
      <c r="AA7" s="1012"/>
      <c r="AB7" s="1044"/>
      <c r="AC7" s="59"/>
      <c r="AD7" s="59"/>
    </row>
    <row r="8" spans="1:36" ht="13.5" x14ac:dyDescent="0.15">
      <c r="B8" s="1013"/>
      <c r="C8" s="1019"/>
      <c r="D8" s="1021"/>
      <c r="E8" s="1011" t="s">
        <v>298</v>
      </c>
      <c r="F8" s="1012"/>
      <c r="G8" s="1012"/>
      <c r="H8" s="1015"/>
      <c r="I8" s="1012" t="s">
        <v>299</v>
      </c>
      <c r="J8" s="1012"/>
      <c r="K8" s="1012"/>
      <c r="L8" s="1015"/>
      <c r="M8" s="1012" t="s">
        <v>300</v>
      </c>
      <c r="N8" s="1012"/>
      <c r="O8" s="1012"/>
      <c r="P8" s="1015"/>
      <c r="Q8" s="1011" t="s">
        <v>301</v>
      </c>
      <c r="R8" s="1012"/>
      <c r="S8" s="1012"/>
      <c r="T8" s="1012"/>
      <c r="U8" s="1043" t="s">
        <v>299</v>
      </c>
      <c r="V8" s="1012"/>
      <c r="W8" s="1012"/>
      <c r="X8" s="1012"/>
      <c r="Y8" s="1043" t="s">
        <v>300</v>
      </c>
      <c r="Z8" s="1012"/>
      <c r="AA8" s="1012"/>
      <c r="AB8" s="1044"/>
      <c r="AC8" s="58"/>
      <c r="AD8" s="58"/>
      <c r="AE8" s="58"/>
      <c r="AF8" s="58"/>
      <c r="AG8" s="58"/>
      <c r="AH8" s="58"/>
      <c r="AI8" s="58"/>
      <c r="AJ8" s="58"/>
    </row>
    <row r="9" spans="1:36" s="109" customFormat="1" x14ac:dyDescent="0.15">
      <c r="B9" s="1014"/>
      <c r="C9" s="1020"/>
      <c r="D9" s="1022"/>
      <c r="E9" s="63" t="s">
        <v>302</v>
      </c>
      <c r="F9" s="66" t="s">
        <v>303</v>
      </c>
      <c r="G9" s="66" t="s">
        <v>304</v>
      </c>
      <c r="H9" s="236" t="s">
        <v>305</v>
      </c>
      <c r="I9" s="69" t="s">
        <v>302</v>
      </c>
      <c r="J9" s="66" t="s">
        <v>303</v>
      </c>
      <c r="K9" s="66" t="s">
        <v>304</v>
      </c>
      <c r="L9" s="236" t="s">
        <v>305</v>
      </c>
      <c r="M9" s="69" t="s">
        <v>302</v>
      </c>
      <c r="N9" s="66" t="s">
        <v>303</v>
      </c>
      <c r="O9" s="66" t="s">
        <v>304</v>
      </c>
      <c r="P9" s="236" t="s">
        <v>305</v>
      </c>
      <c r="Q9" s="234" t="s">
        <v>302</v>
      </c>
      <c r="R9" s="79" t="s">
        <v>303</v>
      </c>
      <c r="S9" s="66" t="s">
        <v>304</v>
      </c>
      <c r="T9" s="235" t="s">
        <v>305</v>
      </c>
      <c r="U9" s="237" t="s">
        <v>302</v>
      </c>
      <c r="V9" s="79" t="s">
        <v>303</v>
      </c>
      <c r="W9" s="66" t="s">
        <v>304</v>
      </c>
      <c r="X9" s="235" t="s">
        <v>305</v>
      </c>
      <c r="Y9" s="237" t="s">
        <v>302</v>
      </c>
      <c r="Z9" s="79" t="s">
        <v>303</v>
      </c>
      <c r="AA9" s="66" t="s">
        <v>304</v>
      </c>
      <c r="AB9" s="93" t="s">
        <v>305</v>
      </c>
      <c r="AC9" s="58"/>
      <c r="AD9" s="58"/>
      <c r="AE9" s="58"/>
      <c r="AF9" s="58"/>
      <c r="AG9" s="58"/>
      <c r="AH9" s="58"/>
      <c r="AI9" s="58"/>
      <c r="AJ9" s="58"/>
    </row>
    <row r="10" spans="1:36" x14ac:dyDescent="0.15">
      <c r="B10" s="279" t="str">
        <f>'様式D-3_PS'!AV5</f>
        <v>PS</v>
      </c>
      <c r="C10" s="278">
        <f>'様式D-3_PS'!AW5</f>
        <v>0</v>
      </c>
      <c r="D10" s="265" t="str">
        <f>'様式D-3_PS'!AX5</f>
        <v>Ⅰ</v>
      </c>
      <c r="E10" s="64">
        <f>'様式D-3_PS'!AY5</f>
        <v>0</v>
      </c>
      <c r="F10" s="67">
        <f>'様式D-3_PS'!AZ5</f>
        <v>0</v>
      </c>
      <c r="G10" s="67">
        <f>'様式D-3_PS'!BA5</f>
        <v>0</v>
      </c>
      <c r="H10" s="266">
        <f>'様式D-3_PS'!BB5</f>
        <v>0</v>
      </c>
      <c r="I10" s="267">
        <f>'様式D-3_PS'!BC5</f>
        <v>0</v>
      </c>
      <c r="J10" s="67">
        <f>'様式D-3_PS'!BD5</f>
        <v>0</v>
      </c>
      <c r="K10" s="67">
        <f>'様式D-3_PS'!BE5</f>
        <v>0</v>
      </c>
      <c r="L10" s="266">
        <f>'様式D-3_PS'!BF5</f>
        <v>0</v>
      </c>
      <c r="M10" s="267">
        <f>'様式D-3_PS'!BG5</f>
        <v>0</v>
      </c>
      <c r="N10" s="67">
        <f>'様式D-3_PS'!BH5</f>
        <v>0</v>
      </c>
      <c r="O10" s="67">
        <f>'様式D-3_PS'!BI5</f>
        <v>0</v>
      </c>
      <c r="P10" s="266">
        <f>'様式D-3_PS'!BJ5</f>
        <v>0</v>
      </c>
      <c r="Q10" s="272">
        <f>'様式D-3_PS'!BK5</f>
        <v>0</v>
      </c>
      <c r="R10" s="273">
        <f>'様式D-3_PS'!BL5</f>
        <v>0</v>
      </c>
      <c r="S10" s="273">
        <f>'様式D-3_PS'!BM5</f>
        <v>0</v>
      </c>
      <c r="T10" s="274">
        <f>'様式D-3_PS'!BN5</f>
        <v>0</v>
      </c>
      <c r="U10" s="268">
        <f>'様式D-3_PS'!BO5</f>
        <v>0</v>
      </c>
      <c r="V10" s="247">
        <f>'様式D-3_PS'!BP5</f>
        <v>0</v>
      </c>
      <c r="W10" s="247">
        <f>'様式D-3_PS'!BQ5</f>
        <v>0</v>
      </c>
      <c r="X10" s="269">
        <f>'様式D-3_PS'!BR5</f>
        <v>0</v>
      </c>
      <c r="Y10" s="270">
        <f>'様式D-3_PS'!BS5</f>
        <v>0</v>
      </c>
      <c r="Z10" s="247">
        <f>'様式D-3_PS'!BT5</f>
        <v>0</v>
      </c>
      <c r="AA10" s="247">
        <f>'様式D-3_PS'!BU5</f>
        <v>0</v>
      </c>
      <c r="AB10" s="249">
        <f>'様式D-3_PS'!BV5</f>
        <v>0</v>
      </c>
      <c r="AC10" s="58"/>
      <c r="AD10" s="58"/>
      <c r="AE10" s="58"/>
      <c r="AF10" s="58"/>
      <c r="AG10" s="58"/>
      <c r="AH10" s="58"/>
      <c r="AI10" s="58"/>
      <c r="AJ10" s="58"/>
    </row>
    <row r="11" spans="1:36" x14ac:dyDescent="0.15">
      <c r="B11" s="279">
        <f>'様式D-3_S001'!AV5</f>
        <v>1</v>
      </c>
      <c r="C11" s="271">
        <f>'様式D-3_S001'!AW5</f>
        <v>10</v>
      </c>
      <c r="D11" s="265" t="str">
        <f>'様式D-3_S001'!AX5</f>
        <v>Ⅱ</v>
      </c>
      <c r="E11" s="64">
        <f>'様式D-3_S001'!AY5</f>
        <v>0</v>
      </c>
      <c r="F11" s="67">
        <f>'様式D-3_S001'!AZ5</f>
        <v>0</v>
      </c>
      <c r="G11" s="67">
        <f>'様式D-3_S001'!BA5</f>
        <v>0</v>
      </c>
      <c r="H11" s="266">
        <f>'様式D-3_S001'!BB5</f>
        <v>0</v>
      </c>
      <c r="I11" s="267">
        <f>'様式D-3_S001'!BC5</f>
        <v>0</v>
      </c>
      <c r="J11" s="67">
        <f>'様式D-3_S001'!BD5</f>
        <v>0</v>
      </c>
      <c r="K11" s="67">
        <f>'様式D-3_S001'!BE5</f>
        <v>0</v>
      </c>
      <c r="L11" s="266">
        <f>'様式D-3_S001'!BF5</f>
        <v>3</v>
      </c>
      <c r="M11" s="267">
        <f>'様式D-3_S001'!BG5</f>
        <v>0</v>
      </c>
      <c r="N11" s="67">
        <f>'様式D-3_S001'!BH5</f>
        <v>0</v>
      </c>
      <c r="O11" s="67">
        <f>'様式D-3_S001'!BI5</f>
        <v>0</v>
      </c>
      <c r="P11" s="266">
        <f>'様式D-3_S001'!BJ5</f>
        <v>0</v>
      </c>
      <c r="Q11" s="272">
        <f>'様式D-3_S001'!BK5</f>
        <v>0</v>
      </c>
      <c r="R11" s="273">
        <f>'様式D-3_S001'!BL5</f>
        <v>0</v>
      </c>
      <c r="S11" s="273">
        <f>'様式D-3_S001'!BM5</f>
        <v>0</v>
      </c>
      <c r="T11" s="274">
        <f>'様式D-3_S001'!BN5</f>
        <v>0</v>
      </c>
      <c r="U11" s="268">
        <f>'様式D-3_S001'!BO5</f>
        <v>0</v>
      </c>
      <c r="V11" s="247">
        <f>'様式D-3_S001'!BP5</f>
        <v>0</v>
      </c>
      <c r="W11" s="247">
        <f>'様式D-3_S001'!BQ5</f>
        <v>0</v>
      </c>
      <c r="X11" s="269">
        <f>'様式D-3_S001'!BR5</f>
        <v>0.20249999999999999</v>
      </c>
      <c r="Y11" s="270">
        <f>'様式D-3_S001'!BS5</f>
        <v>0</v>
      </c>
      <c r="Z11" s="247">
        <f>'様式D-3_S001'!BT5</f>
        <v>0</v>
      </c>
      <c r="AA11" s="247">
        <f>'様式D-3_S001'!BU5</f>
        <v>0</v>
      </c>
      <c r="AB11" s="249">
        <f>'様式D-3_S001'!BV5</f>
        <v>0</v>
      </c>
      <c r="AC11" s="58"/>
      <c r="AD11" s="58"/>
      <c r="AE11" s="58"/>
      <c r="AF11" s="58"/>
      <c r="AG11" s="58"/>
      <c r="AH11" s="58"/>
      <c r="AI11" s="58"/>
      <c r="AJ11" s="58"/>
    </row>
    <row r="12" spans="1:36" x14ac:dyDescent="0.15">
      <c r="B12" s="279">
        <f>'様式D-3_S002'!AV5</f>
        <v>2</v>
      </c>
      <c r="C12" s="271">
        <f>'様式D-3_S002'!AW5</f>
        <v>10.5</v>
      </c>
      <c r="D12" s="265" t="str">
        <f>'様式D-3_S002'!AX5</f>
        <v>Ⅱ</v>
      </c>
      <c r="E12" s="64">
        <f>'様式D-3_S002'!AY5</f>
        <v>0</v>
      </c>
      <c r="F12" s="67">
        <f>'様式D-3_S002'!AZ5</f>
        <v>0</v>
      </c>
      <c r="G12" s="67">
        <f>'様式D-3_S002'!BA5</f>
        <v>0</v>
      </c>
      <c r="H12" s="266">
        <f>'様式D-3_S002'!BB5</f>
        <v>0</v>
      </c>
      <c r="I12" s="267">
        <f>'様式D-3_S002'!BC5</f>
        <v>0</v>
      </c>
      <c r="J12" s="67">
        <f>'様式D-3_S002'!BD5</f>
        <v>0</v>
      </c>
      <c r="K12" s="67">
        <f>'様式D-3_S002'!BE5</f>
        <v>0</v>
      </c>
      <c r="L12" s="266">
        <f>'様式D-3_S002'!BF5</f>
        <v>2</v>
      </c>
      <c r="M12" s="267">
        <f>'様式D-3_S002'!BG5</f>
        <v>0</v>
      </c>
      <c r="N12" s="67">
        <f>'様式D-3_S002'!BH5</f>
        <v>0</v>
      </c>
      <c r="O12" s="67">
        <f>'様式D-3_S002'!BI5</f>
        <v>0</v>
      </c>
      <c r="P12" s="266">
        <f>'様式D-3_S002'!BJ5</f>
        <v>0</v>
      </c>
      <c r="Q12" s="272">
        <f>'様式D-3_S002'!BK5</f>
        <v>0</v>
      </c>
      <c r="R12" s="273">
        <f>'様式D-3_S002'!BL5</f>
        <v>0</v>
      </c>
      <c r="S12" s="273">
        <f>'様式D-3_S002'!BM5</f>
        <v>0</v>
      </c>
      <c r="T12" s="274">
        <f>'様式D-3_S002'!BN5</f>
        <v>0</v>
      </c>
      <c r="U12" s="268">
        <f>'様式D-3_S002'!BO5</f>
        <v>0</v>
      </c>
      <c r="V12" s="247">
        <f>'様式D-3_S002'!BP5</f>
        <v>0</v>
      </c>
      <c r="W12" s="247">
        <f>'様式D-3_S002'!BQ5</f>
        <v>0</v>
      </c>
      <c r="X12" s="269">
        <f>'様式D-3_S002'!BR5</f>
        <v>0.06</v>
      </c>
      <c r="Y12" s="270">
        <f>'様式D-3_S002'!BS5</f>
        <v>0</v>
      </c>
      <c r="Z12" s="247">
        <f>'様式D-3_S002'!BT5</f>
        <v>0</v>
      </c>
      <c r="AA12" s="247">
        <f>'様式D-3_S002'!BU5</f>
        <v>0</v>
      </c>
      <c r="AB12" s="249">
        <f>'様式D-3_S002'!BV5</f>
        <v>0</v>
      </c>
      <c r="AC12" s="58"/>
      <c r="AD12" s="58"/>
      <c r="AE12" s="58"/>
      <c r="AF12" s="58"/>
      <c r="AG12" s="58"/>
      <c r="AH12" s="58"/>
      <c r="AI12" s="58"/>
      <c r="AJ12" s="58"/>
    </row>
    <row r="13" spans="1:36" x14ac:dyDescent="0.15">
      <c r="B13" s="279">
        <f>'様式D-3_S003'!AV5</f>
        <v>3</v>
      </c>
      <c r="C13" s="271">
        <f>'様式D-3_S003'!AW5</f>
        <v>10.5</v>
      </c>
      <c r="D13" s="265" t="str">
        <f>'様式D-3_S003'!AX5</f>
        <v>Ⅱ</v>
      </c>
      <c r="E13" s="64">
        <f>'様式D-3_S003'!AY5</f>
        <v>0</v>
      </c>
      <c r="F13" s="67">
        <f>'様式D-3_S003'!AZ5</f>
        <v>0</v>
      </c>
      <c r="G13" s="67">
        <f>'様式D-3_S003'!BA5</f>
        <v>0</v>
      </c>
      <c r="H13" s="266">
        <f>'様式D-3_S003'!BB5</f>
        <v>0</v>
      </c>
      <c r="I13" s="267">
        <f>'様式D-3_S003'!BC5</f>
        <v>0</v>
      </c>
      <c r="J13" s="67">
        <f>'様式D-3_S003'!BD5</f>
        <v>0</v>
      </c>
      <c r="K13" s="67">
        <f>'様式D-3_S003'!BE5</f>
        <v>0</v>
      </c>
      <c r="L13" s="266">
        <f>'様式D-3_S003'!BF5</f>
        <v>2</v>
      </c>
      <c r="M13" s="267">
        <f>'様式D-3_S003'!BG5</f>
        <v>0</v>
      </c>
      <c r="N13" s="67">
        <f>'様式D-3_S003'!BH5</f>
        <v>0</v>
      </c>
      <c r="O13" s="67">
        <f>'様式D-3_S003'!BI5</f>
        <v>0</v>
      </c>
      <c r="P13" s="266">
        <f>'様式D-3_S003'!BJ5</f>
        <v>0</v>
      </c>
      <c r="Q13" s="272">
        <f>'様式D-3_S003'!BK5</f>
        <v>0</v>
      </c>
      <c r="R13" s="273">
        <f>'様式D-3_S003'!BL5</f>
        <v>0</v>
      </c>
      <c r="S13" s="273">
        <f>'様式D-3_S003'!BM5</f>
        <v>0</v>
      </c>
      <c r="T13" s="274">
        <f>'様式D-3_S003'!BN5</f>
        <v>0</v>
      </c>
      <c r="U13" s="268">
        <f>'様式D-3_S003'!BO5</f>
        <v>0</v>
      </c>
      <c r="V13" s="247">
        <f>'様式D-3_S003'!BP5</f>
        <v>0</v>
      </c>
      <c r="W13" s="247">
        <f>'様式D-3_S003'!BQ5</f>
        <v>0</v>
      </c>
      <c r="X13" s="269">
        <f>'様式D-3_S003'!BR5</f>
        <v>6.0000000000000005E-2</v>
      </c>
      <c r="Y13" s="270">
        <f>'様式D-3_S003'!BS5</f>
        <v>0</v>
      </c>
      <c r="Z13" s="247">
        <f>'様式D-3_S003'!BT5</f>
        <v>0</v>
      </c>
      <c r="AA13" s="247">
        <f>'様式D-3_S003'!BU5</f>
        <v>0</v>
      </c>
      <c r="AB13" s="249">
        <f>'様式D-3_S003'!BV5</f>
        <v>0</v>
      </c>
      <c r="AC13" s="58"/>
      <c r="AD13" s="58"/>
      <c r="AE13" s="58"/>
      <c r="AF13" s="58"/>
      <c r="AG13" s="58"/>
      <c r="AH13" s="58"/>
      <c r="AI13" s="58"/>
      <c r="AJ13" s="58"/>
    </row>
    <row r="14" spans="1:36" x14ac:dyDescent="0.15">
      <c r="B14" s="279">
        <f>'様式D-3_S004'!AV5</f>
        <v>4</v>
      </c>
      <c r="C14" s="271">
        <f>'様式D-3_S004'!AW5</f>
        <v>10.5</v>
      </c>
      <c r="D14" s="265" t="str">
        <f>'様式D-3_S004'!AX5</f>
        <v>Ⅲ</v>
      </c>
      <c r="E14" s="64">
        <f>'様式D-3_S004'!AY5</f>
        <v>0</v>
      </c>
      <c r="F14" s="67">
        <f>'様式D-3_S004'!AZ5</f>
        <v>0</v>
      </c>
      <c r="G14" s="67">
        <f>'様式D-3_S004'!BA5</f>
        <v>0</v>
      </c>
      <c r="H14" s="266">
        <f>'様式D-3_S004'!BB5</f>
        <v>0</v>
      </c>
      <c r="I14" s="267">
        <f>'様式D-3_S004'!BC5</f>
        <v>0</v>
      </c>
      <c r="J14" s="67">
        <f>'様式D-3_S004'!BD5</f>
        <v>1</v>
      </c>
      <c r="K14" s="67">
        <f>'様式D-3_S004'!BE5</f>
        <v>0</v>
      </c>
      <c r="L14" s="266">
        <f>'様式D-3_S004'!BF5</f>
        <v>2</v>
      </c>
      <c r="M14" s="267">
        <f>'様式D-3_S004'!BG5</f>
        <v>0</v>
      </c>
      <c r="N14" s="67">
        <f>'様式D-3_S004'!BH5</f>
        <v>0</v>
      </c>
      <c r="O14" s="67">
        <f>'様式D-3_S004'!BI5</f>
        <v>0</v>
      </c>
      <c r="P14" s="266">
        <f>'様式D-3_S004'!BJ5</f>
        <v>0</v>
      </c>
      <c r="Q14" s="272">
        <f>'様式D-3_S004'!BK5</f>
        <v>0</v>
      </c>
      <c r="R14" s="273">
        <f>'様式D-3_S004'!BL5</f>
        <v>0</v>
      </c>
      <c r="S14" s="273">
        <f>'様式D-3_S004'!BM5</f>
        <v>0</v>
      </c>
      <c r="T14" s="274">
        <f>'様式D-3_S004'!BN5</f>
        <v>0</v>
      </c>
      <c r="U14" s="268">
        <f>'様式D-3_S004'!BO5</f>
        <v>0</v>
      </c>
      <c r="V14" s="247">
        <f>'様式D-3_S004'!BP5</f>
        <v>2.5000000000000001E-3</v>
      </c>
      <c r="W14" s="247">
        <f>'様式D-3_S004'!BQ5</f>
        <v>0</v>
      </c>
      <c r="X14" s="269">
        <f>'様式D-3_S004'!BR5</f>
        <v>0.26500000000000001</v>
      </c>
      <c r="Y14" s="270">
        <f>'様式D-3_S004'!BS5</f>
        <v>0</v>
      </c>
      <c r="Z14" s="247">
        <f>'様式D-3_S004'!BT5</f>
        <v>0</v>
      </c>
      <c r="AA14" s="247">
        <f>'様式D-3_S004'!BU5</f>
        <v>0</v>
      </c>
      <c r="AB14" s="249">
        <f>'様式D-3_S004'!BV5</f>
        <v>0</v>
      </c>
      <c r="AC14" s="58"/>
      <c r="AD14" s="58"/>
      <c r="AE14" s="58"/>
      <c r="AF14" s="58"/>
      <c r="AG14" s="58"/>
      <c r="AH14" s="58"/>
      <c r="AI14" s="58"/>
      <c r="AJ14" s="58"/>
    </row>
    <row r="15" spans="1:36" x14ac:dyDescent="0.15">
      <c r="B15" s="279">
        <f>'様式D-3_S005'!AV5</f>
        <v>5</v>
      </c>
      <c r="C15" s="271">
        <f>'様式D-3_S005'!AW5</f>
        <v>10.6</v>
      </c>
      <c r="D15" s="136" t="str">
        <f>'様式D-3_S005'!AX5</f>
        <v>Ⅱ</v>
      </c>
      <c r="E15" s="64">
        <f>'様式D-3_S005'!AY5</f>
        <v>0</v>
      </c>
      <c r="F15" s="67">
        <f>'様式D-3_S005'!AZ5</f>
        <v>0</v>
      </c>
      <c r="G15" s="67">
        <f>'様式D-3_S005'!BA5</f>
        <v>0</v>
      </c>
      <c r="H15" s="38">
        <f>'様式D-3_S005'!BB5</f>
        <v>0</v>
      </c>
      <c r="I15" s="70">
        <f>'様式D-3_S005'!BC5</f>
        <v>0</v>
      </c>
      <c r="J15" s="67">
        <f>'様式D-3_S005'!BD5</f>
        <v>0</v>
      </c>
      <c r="K15" s="67">
        <f>'様式D-3_S005'!BE5</f>
        <v>0</v>
      </c>
      <c r="L15" s="38">
        <f>'様式D-3_S005'!BF5</f>
        <v>2</v>
      </c>
      <c r="M15" s="70">
        <f>'様式D-3_S005'!BG5</f>
        <v>0</v>
      </c>
      <c r="N15" s="67">
        <f>'様式D-3_S005'!BH5</f>
        <v>0</v>
      </c>
      <c r="O15" s="67">
        <f>'様式D-3_S005'!BI5</f>
        <v>0</v>
      </c>
      <c r="P15" s="38">
        <f>'様式D-3_S005'!BJ5</f>
        <v>0</v>
      </c>
      <c r="Q15" s="275">
        <f>'様式D-3_S005'!BK5</f>
        <v>0</v>
      </c>
      <c r="R15" s="276">
        <f>'様式D-3_S005'!BL5</f>
        <v>0</v>
      </c>
      <c r="S15" s="273">
        <f>'様式D-3_S005'!BM5</f>
        <v>0</v>
      </c>
      <c r="T15" s="277">
        <f>'様式D-3_S005'!BN5</f>
        <v>0</v>
      </c>
      <c r="U15" s="245">
        <f>'様式D-3_S005'!BO5</f>
        <v>0</v>
      </c>
      <c r="V15" s="246">
        <f>'様式D-3_S005'!BP5</f>
        <v>0</v>
      </c>
      <c r="W15" s="247">
        <f>'様式D-3_S005'!BQ5</f>
        <v>0</v>
      </c>
      <c r="X15" s="248">
        <f>'様式D-3_S005'!BR5</f>
        <v>0.51</v>
      </c>
      <c r="Y15" s="245">
        <f>'様式D-3_S005'!BS5</f>
        <v>0</v>
      </c>
      <c r="Z15" s="246">
        <f>'様式D-3_S005'!BT5</f>
        <v>0</v>
      </c>
      <c r="AA15" s="247">
        <f>'様式D-3_S005'!BU5</f>
        <v>0</v>
      </c>
      <c r="AB15" s="249">
        <f>'様式D-3_S005'!BV5</f>
        <v>0</v>
      </c>
      <c r="AC15" s="58"/>
      <c r="AD15" s="58"/>
      <c r="AE15" s="58"/>
      <c r="AF15" s="58"/>
      <c r="AG15" s="58"/>
      <c r="AH15" s="58"/>
      <c r="AI15" s="58"/>
      <c r="AJ15" s="58"/>
    </row>
    <row r="16" spans="1:36" x14ac:dyDescent="0.15">
      <c r="B16" s="279">
        <f>'様式D-3_S006'!AV5</f>
        <v>6</v>
      </c>
      <c r="C16" s="271">
        <f>'様式D-3_S006'!AW5</f>
        <v>10.6</v>
      </c>
      <c r="D16" s="137" t="str">
        <f>'様式D-3_S006'!AX5</f>
        <v>Ⅰ</v>
      </c>
      <c r="E16" s="64">
        <f>'様式D-3_S006'!AY5</f>
        <v>0</v>
      </c>
      <c r="F16" s="67">
        <f>'様式D-3_S006'!AZ5</f>
        <v>0</v>
      </c>
      <c r="G16" s="67">
        <f>'様式D-3_S006'!BA5</f>
        <v>0</v>
      </c>
      <c r="H16" s="38">
        <f>'様式D-3_S006'!BB5</f>
        <v>0</v>
      </c>
      <c r="I16" s="70">
        <f>'様式D-3_S006'!BC5</f>
        <v>0</v>
      </c>
      <c r="J16" s="67">
        <f>'様式D-3_S006'!BD5</f>
        <v>0</v>
      </c>
      <c r="K16" s="67">
        <f>'様式D-3_S006'!BE5</f>
        <v>0</v>
      </c>
      <c r="L16" s="38">
        <f>'様式D-3_S006'!BF5</f>
        <v>0</v>
      </c>
      <c r="M16" s="70">
        <f>'様式D-3_S006'!BG5</f>
        <v>0</v>
      </c>
      <c r="N16" s="67">
        <f>'様式D-3_S006'!BH5</f>
        <v>0</v>
      </c>
      <c r="O16" s="67">
        <f>'様式D-3_S006'!BI5</f>
        <v>0</v>
      </c>
      <c r="P16" s="38">
        <f>'様式D-3_S006'!BJ5</f>
        <v>0</v>
      </c>
      <c r="Q16" s="275">
        <f>'様式D-3_S006'!BK5</f>
        <v>0</v>
      </c>
      <c r="R16" s="276">
        <f>'様式D-3_S006'!BL5</f>
        <v>0</v>
      </c>
      <c r="S16" s="273">
        <f>'様式D-3_S006'!BM5</f>
        <v>0</v>
      </c>
      <c r="T16" s="277">
        <f>'様式D-3_S006'!BN5</f>
        <v>0</v>
      </c>
      <c r="U16" s="245">
        <f>'様式D-3_S006'!BO5</f>
        <v>0</v>
      </c>
      <c r="V16" s="246">
        <f>'様式D-3_S006'!BP5</f>
        <v>0</v>
      </c>
      <c r="W16" s="247">
        <f>'様式D-3_S006'!BQ5</f>
        <v>0</v>
      </c>
      <c r="X16" s="248">
        <f>'様式D-3_S006'!BR5</f>
        <v>0</v>
      </c>
      <c r="Y16" s="245">
        <f>'様式D-3_S006'!BS5</f>
        <v>0</v>
      </c>
      <c r="Z16" s="246">
        <f>'様式D-3_S006'!BT5</f>
        <v>0</v>
      </c>
      <c r="AA16" s="247">
        <f>'様式D-3_S006'!BU5</f>
        <v>0</v>
      </c>
      <c r="AB16" s="249">
        <f>'様式D-3_S006'!BV5</f>
        <v>0</v>
      </c>
      <c r="AC16" s="58"/>
      <c r="AD16" s="58"/>
      <c r="AE16" s="58"/>
      <c r="AF16" s="58"/>
      <c r="AG16" s="58"/>
      <c r="AH16" s="58"/>
      <c r="AI16" s="58"/>
      <c r="AJ16" s="58"/>
    </row>
    <row r="17" spans="2:36" x14ac:dyDescent="0.15">
      <c r="B17" s="279">
        <f>'様式D-3_S007'!AV5</f>
        <v>7</v>
      </c>
      <c r="C17" s="271">
        <f>'様式D-3_S007'!AW5</f>
        <v>10.6</v>
      </c>
      <c r="D17" s="137" t="str">
        <f>'様式D-3_S007'!AX5</f>
        <v>Ⅰ</v>
      </c>
      <c r="E17" s="64">
        <f>'様式D-3_S007'!AY5</f>
        <v>0</v>
      </c>
      <c r="F17" s="67">
        <f>'様式D-3_S007'!AZ5</f>
        <v>0</v>
      </c>
      <c r="G17" s="67">
        <f>'様式D-3_S007'!BA5</f>
        <v>0</v>
      </c>
      <c r="H17" s="38">
        <f>'様式D-3_S007'!BB5</f>
        <v>0</v>
      </c>
      <c r="I17" s="70">
        <f>'様式D-3_S007'!BC5</f>
        <v>0</v>
      </c>
      <c r="J17" s="67">
        <f>'様式D-3_S007'!BD5</f>
        <v>0</v>
      </c>
      <c r="K17" s="67">
        <f>'様式D-3_S007'!BE5</f>
        <v>0</v>
      </c>
      <c r="L17" s="38">
        <f>'様式D-3_S007'!BF5</f>
        <v>0</v>
      </c>
      <c r="M17" s="70">
        <f>'様式D-3_S007'!BG5</f>
        <v>0</v>
      </c>
      <c r="N17" s="67">
        <f>'様式D-3_S007'!BH5</f>
        <v>0</v>
      </c>
      <c r="O17" s="67">
        <f>'様式D-3_S007'!BI5</f>
        <v>0</v>
      </c>
      <c r="P17" s="38">
        <f>'様式D-3_S007'!BJ5</f>
        <v>0</v>
      </c>
      <c r="Q17" s="275">
        <f>'様式D-3_S007'!BK5</f>
        <v>0</v>
      </c>
      <c r="R17" s="276">
        <f>'様式D-3_S007'!BL5</f>
        <v>0</v>
      </c>
      <c r="S17" s="273">
        <f>'様式D-3_S007'!BM5</f>
        <v>0</v>
      </c>
      <c r="T17" s="277">
        <f>'様式D-3_S007'!BN5</f>
        <v>0</v>
      </c>
      <c r="U17" s="245">
        <f>'様式D-3_S007'!BO5</f>
        <v>0</v>
      </c>
      <c r="V17" s="246">
        <f>'様式D-3_S007'!BP5</f>
        <v>0</v>
      </c>
      <c r="W17" s="247">
        <f>'様式D-3_S007'!BQ5</f>
        <v>0</v>
      </c>
      <c r="X17" s="248">
        <f>'様式D-3_S007'!BR5</f>
        <v>0</v>
      </c>
      <c r="Y17" s="245">
        <f>'様式D-3_S007'!BS5</f>
        <v>0</v>
      </c>
      <c r="Z17" s="246">
        <f>'様式D-3_S007'!BT5</f>
        <v>0</v>
      </c>
      <c r="AA17" s="247">
        <f>'様式D-3_S007'!BU5</f>
        <v>0</v>
      </c>
      <c r="AB17" s="249">
        <f>'様式D-3_S007'!BV5</f>
        <v>0</v>
      </c>
      <c r="AC17" s="58"/>
      <c r="AD17" s="58"/>
      <c r="AE17" s="58"/>
      <c r="AF17" s="58"/>
      <c r="AG17" s="58"/>
      <c r="AH17" s="58"/>
      <c r="AI17" s="58"/>
      <c r="AJ17" s="58"/>
    </row>
    <row r="18" spans="2:36" x14ac:dyDescent="0.15">
      <c r="B18" s="279">
        <f>'様式D-3_S008'!AV5</f>
        <v>8</v>
      </c>
      <c r="C18" s="271">
        <f>'様式D-3_S008'!AW5</f>
        <v>10.6</v>
      </c>
      <c r="D18" s="137" t="str">
        <f>'様式D-3_S008'!AX5</f>
        <v>Ⅰ</v>
      </c>
      <c r="E18" s="64">
        <f>'様式D-3_S008'!AY5</f>
        <v>0</v>
      </c>
      <c r="F18" s="67">
        <f>'様式D-3_S008'!AZ5</f>
        <v>0</v>
      </c>
      <c r="G18" s="67">
        <f>'様式D-3_S008'!BA5</f>
        <v>0</v>
      </c>
      <c r="H18" s="38">
        <f>'様式D-3_S008'!BB5</f>
        <v>0</v>
      </c>
      <c r="I18" s="70">
        <f>'様式D-3_S008'!BC5</f>
        <v>0</v>
      </c>
      <c r="J18" s="67">
        <f>'様式D-3_S008'!BD5</f>
        <v>0</v>
      </c>
      <c r="K18" s="67">
        <f>'様式D-3_S008'!BE5</f>
        <v>0</v>
      </c>
      <c r="L18" s="38">
        <f>'様式D-3_S008'!BF5</f>
        <v>0</v>
      </c>
      <c r="M18" s="70">
        <f>'様式D-3_S008'!BG5</f>
        <v>0</v>
      </c>
      <c r="N18" s="67">
        <f>'様式D-3_S008'!BH5</f>
        <v>0</v>
      </c>
      <c r="O18" s="67">
        <f>'様式D-3_S008'!BI5</f>
        <v>0</v>
      </c>
      <c r="P18" s="38">
        <f>'様式D-3_S008'!BJ5</f>
        <v>0</v>
      </c>
      <c r="Q18" s="275">
        <f>'様式D-3_S008'!BK5</f>
        <v>0</v>
      </c>
      <c r="R18" s="276">
        <f>'様式D-3_S008'!BL5</f>
        <v>0</v>
      </c>
      <c r="S18" s="273">
        <f>'様式D-3_S008'!BM5</f>
        <v>0</v>
      </c>
      <c r="T18" s="277">
        <f>'様式D-3_S008'!BN5</f>
        <v>0</v>
      </c>
      <c r="U18" s="245">
        <f>'様式D-3_S008'!BO5</f>
        <v>0</v>
      </c>
      <c r="V18" s="246">
        <f>'様式D-3_S008'!BP5</f>
        <v>0</v>
      </c>
      <c r="W18" s="247">
        <f>'様式D-3_S008'!BQ5</f>
        <v>0</v>
      </c>
      <c r="X18" s="248">
        <f>'様式D-3_S008'!BR5</f>
        <v>0</v>
      </c>
      <c r="Y18" s="245">
        <f>'様式D-3_S008'!BS5</f>
        <v>0</v>
      </c>
      <c r="Z18" s="246">
        <f>'様式D-3_S008'!BT5</f>
        <v>0</v>
      </c>
      <c r="AA18" s="247">
        <f>'様式D-3_S008'!BU5</f>
        <v>0</v>
      </c>
      <c r="AB18" s="249">
        <f>'様式D-3_S008'!BV5</f>
        <v>0</v>
      </c>
      <c r="AC18" s="58"/>
      <c r="AD18" s="58"/>
      <c r="AE18" s="58"/>
      <c r="AF18" s="58"/>
      <c r="AG18" s="58"/>
      <c r="AH18" s="58"/>
      <c r="AI18" s="58"/>
      <c r="AJ18" s="58"/>
    </row>
    <row r="19" spans="2:36" x14ac:dyDescent="0.15">
      <c r="B19" s="279">
        <f>'様式D-3_S009'!AV5</f>
        <v>9</v>
      </c>
      <c r="C19" s="271">
        <f>'様式D-3_S009'!AW5</f>
        <v>10.6</v>
      </c>
      <c r="D19" s="137" t="str">
        <f>'様式D-3_S009'!AX5</f>
        <v>Ⅲ</v>
      </c>
      <c r="E19" s="64">
        <f>'様式D-3_S009'!AY5</f>
        <v>0</v>
      </c>
      <c r="F19" s="67">
        <f>'様式D-3_S009'!AZ5</f>
        <v>0</v>
      </c>
      <c r="G19" s="67">
        <f>'様式D-3_S009'!BA5</f>
        <v>0</v>
      </c>
      <c r="H19" s="38">
        <f>'様式D-3_S009'!BB5</f>
        <v>0</v>
      </c>
      <c r="I19" s="70">
        <f>'様式D-3_S009'!BC5</f>
        <v>0</v>
      </c>
      <c r="J19" s="67">
        <f>'様式D-3_S009'!BD5</f>
        <v>1</v>
      </c>
      <c r="K19" s="67">
        <f>'様式D-3_S009'!BE5</f>
        <v>0</v>
      </c>
      <c r="L19" s="38">
        <f>'様式D-3_S009'!BF5</f>
        <v>7</v>
      </c>
      <c r="M19" s="70">
        <f>'様式D-3_S009'!BG5</f>
        <v>0</v>
      </c>
      <c r="N19" s="67">
        <f>'様式D-3_S009'!BH5</f>
        <v>0</v>
      </c>
      <c r="O19" s="67">
        <f>'様式D-3_S009'!BI5</f>
        <v>0</v>
      </c>
      <c r="P19" s="38">
        <f>'様式D-3_S009'!BJ5</f>
        <v>0</v>
      </c>
      <c r="Q19" s="275">
        <f>'様式D-3_S009'!BK5</f>
        <v>0</v>
      </c>
      <c r="R19" s="276">
        <f>'様式D-3_S009'!BL5</f>
        <v>0</v>
      </c>
      <c r="S19" s="273">
        <f>'様式D-3_S009'!BM5</f>
        <v>0</v>
      </c>
      <c r="T19" s="277">
        <f>'様式D-3_S009'!BN5</f>
        <v>0</v>
      </c>
      <c r="U19" s="245">
        <f>'様式D-3_S009'!BO5</f>
        <v>0</v>
      </c>
      <c r="V19" s="246">
        <f>'様式D-3_S009'!BP5</f>
        <v>0.72</v>
      </c>
      <c r="W19" s="247">
        <f>'様式D-3_S009'!BQ5</f>
        <v>0</v>
      </c>
      <c r="X19" s="248">
        <f>'様式D-3_S009'!BR5</f>
        <v>0.35999999999999993</v>
      </c>
      <c r="Y19" s="245">
        <f>'様式D-3_S009'!BS5</f>
        <v>0</v>
      </c>
      <c r="Z19" s="246">
        <f>'様式D-3_S009'!BT5</f>
        <v>0</v>
      </c>
      <c r="AA19" s="247">
        <f>'様式D-3_S009'!BU5</f>
        <v>0</v>
      </c>
      <c r="AB19" s="249">
        <f>'様式D-3_S009'!BV5</f>
        <v>0</v>
      </c>
      <c r="AC19" s="58"/>
      <c r="AD19" s="58"/>
      <c r="AE19" s="58"/>
      <c r="AF19" s="58"/>
      <c r="AG19" s="58"/>
      <c r="AH19" s="58"/>
      <c r="AI19" s="58"/>
      <c r="AJ19" s="58"/>
    </row>
    <row r="20" spans="2:36" x14ac:dyDescent="0.15">
      <c r="B20" s="279">
        <f>'様式D-3_S010'!AV5</f>
        <v>10</v>
      </c>
      <c r="C20" s="271">
        <f>'様式D-3_S010'!AW5</f>
        <v>10.5</v>
      </c>
      <c r="D20" s="137" t="str">
        <f>'様式D-3_S010'!AX5</f>
        <v>Ⅲ</v>
      </c>
      <c r="E20" s="64">
        <f>'様式D-3_S010'!AY5</f>
        <v>0</v>
      </c>
      <c r="F20" s="67">
        <f>'様式D-3_S010'!AZ5</f>
        <v>0</v>
      </c>
      <c r="G20" s="67">
        <f>'様式D-3_S010'!BA5</f>
        <v>0</v>
      </c>
      <c r="H20" s="38">
        <f>'様式D-3_S010'!BB5</f>
        <v>0</v>
      </c>
      <c r="I20" s="70">
        <f>'様式D-3_S010'!BC5</f>
        <v>0</v>
      </c>
      <c r="J20" s="67">
        <f>'様式D-3_S010'!BD5</f>
        <v>1</v>
      </c>
      <c r="K20" s="67">
        <f>'様式D-3_S010'!BE5</f>
        <v>1</v>
      </c>
      <c r="L20" s="38">
        <f>'様式D-3_S010'!BF5</f>
        <v>0</v>
      </c>
      <c r="M20" s="70">
        <f>'様式D-3_S010'!BG5</f>
        <v>0</v>
      </c>
      <c r="N20" s="67">
        <f>'様式D-3_S010'!BH5</f>
        <v>0</v>
      </c>
      <c r="O20" s="67">
        <f>'様式D-3_S010'!BI5</f>
        <v>0</v>
      </c>
      <c r="P20" s="38">
        <f>'様式D-3_S010'!BJ5</f>
        <v>0</v>
      </c>
      <c r="Q20" s="275">
        <f>'様式D-3_S010'!BK5</f>
        <v>0</v>
      </c>
      <c r="R20" s="276">
        <f>'様式D-3_S010'!BL5</f>
        <v>0</v>
      </c>
      <c r="S20" s="273">
        <f>'様式D-3_S010'!BM5</f>
        <v>0</v>
      </c>
      <c r="T20" s="277">
        <f>'様式D-3_S010'!BN5</f>
        <v>0</v>
      </c>
      <c r="U20" s="245">
        <f>'様式D-3_S010'!BO5</f>
        <v>0</v>
      </c>
      <c r="V20" s="246">
        <f>'様式D-3_S010'!BP5</f>
        <v>0.42</v>
      </c>
      <c r="W20" s="247">
        <f>'様式D-3_S010'!BQ5</f>
        <v>1.68</v>
      </c>
      <c r="X20" s="248">
        <f>'様式D-3_S010'!BR5</f>
        <v>0</v>
      </c>
      <c r="Y20" s="245">
        <f>'様式D-3_S010'!BS5</f>
        <v>0</v>
      </c>
      <c r="Z20" s="246">
        <f>'様式D-3_S010'!BT5</f>
        <v>0</v>
      </c>
      <c r="AA20" s="247">
        <f>'様式D-3_S010'!BU5</f>
        <v>0</v>
      </c>
      <c r="AB20" s="249">
        <f>'様式D-3_S010'!BV5</f>
        <v>0</v>
      </c>
      <c r="AC20" s="58"/>
      <c r="AD20" s="58"/>
      <c r="AE20" s="58"/>
      <c r="AF20" s="58"/>
      <c r="AG20" s="58"/>
      <c r="AH20" s="58"/>
      <c r="AI20" s="58"/>
      <c r="AJ20" s="58"/>
    </row>
    <row r="21" spans="2:36" x14ac:dyDescent="0.15">
      <c r="B21" s="279" t="str">
        <f>'様式D-3_PE'!AV5</f>
        <v>PE</v>
      </c>
      <c r="C21" s="271">
        <f>'様式D-3_PE'!AW5</f>
        <v>0</v>
      </c>
      <c r="D21" s="137" t="str">
        <f>'様式D-3_PE'!AX5</f>
        <v>Ⅰ</v>
      </c>
      <c r="E21" s="64">
        <f>'様式D-3_PE'!AY5</f>
        <v>0</v>
      </c>
      <c r="F21" s="67">
        <f>'様式D-3_PE'!AZ5</f>
        <v>0</v>
      </c>
      <c r="G21" s="67">
        <f>'様式D-3_PE'!BA5</f>
        <v>0</v>
      </c>
      <c r="H21" s="38">
        <f>'様式D-3_PE'!BB5</f>
        <v>0</v>
      </c>
      <c r="I21" s="70">
        <f>'様式D-3_PE'!BC5</f>
        <v>0</v>
      </c>
      <c r="J21" s="67">
        <f>'様式D-3_PE'!BD5</f>
        <v>0</v>
      </c>
      <c r="K21" s="67">
        <f>'様式D-3_PE'!BE5</f>
        <v>0</v>
      </c>
      <c r="L21" s="38">
        <f>'様式D-3_PE'!BF5</f>
        <v>0</v>
      </c>
      <c r="M21" s="70">
        <f>'様式D-3_PE'!BG5</f>
        <v>0</v>
      </c>
      <c r="N21" s="67">
        <f>'様式D-3_PE'!BH5</f>
        <v>0</v>
      </c>
      <c r="O21" s="67">
        <f>'様式D-3_PE'!BI5</f>
        <v>0</v>
      </c>
      <c r="P21" s="38">
        <f>'様式D-3_PE'!BJ5</f>
        <v>0</v>
      </c>
      <c r="Q21" s="275">
        <f>'様式D-3_PE'!BK5</f>
        <v>0</v>
      </c>
      <c r="R21" s="276">
        <f>'様式D-3_PE'!BL5</f>
        <v>0</v>
      </c>
      <c r="S21" s="273">
        <f>'様式D-3_PE'!BM5</f>
        <v>0</v>
      </c>
      <c r="T21" s="277">
        <f>'様式D-3_PE'!BN5</f>
        <v>0</v>
      </c>
      <c r="U21" s="245">
        <f>'様式D-3_PE'!BO5</f>
        <v>0</v>
      </c>
      <c r="V21" s="246">
        <f>'様式D-3_PE'!BP5</f>
        <v>0</v>
      </c>
      <c r="W21" s="247">
        <f>'様式D-3_PE'!BQ5</f>
        <v>0</v>
      </c>
      <c r="X21" s="248">
        <f>'様式D-3_PE'!BR5</f>
        <v>0</v>
      </c>
      <c r="Y21" s="245">
        <f>'様式D-3_PE'!BS5</f>
        <v>0</v>
      </c>
      <c r="Z21" s="246">
        <f>'様式D-3_PE'!BT5</f>
        <v>0</v>
      </c>
      <c r="AA21" s="247">
        <f>'様式D-3_PE'!BU5</f>
        <v>0</v>
      </c>
      <c r="AB21" s="249">
        <f>'様式D-3_PE'!BV5</f>
        <v>0</v>
      </c>
      <c r="AC21" s="58"/>
      <c r="AD21" s="58"/>
      <c r="AE21" s="58"/>
      <c r="AF21" s="58"/>
      <c r="AG21" s="58"/>
      <c r="AH21" s="58"/>
      <c r="AI21" s="58"/>
      <c r="AJ21" s="58"/>
    </row>
    <row r="22" spans="2:36" x14ac:dyDescent="0.15">
      <c r="B22" s="279"/>
      <c r="C22" s="271"/>
      <c r="D22" s="137"/>
      <c r="E22" s="64"/>
      <c r="F22" s="67"/>
      <c r="G22" s="67"/>
      <c r="H22" s="38"/>
      <c r="I22" s="70"/>
      <c r="J22" s="67"/>
      <c r="K22" s="67"/>
      <c r="L22" s="38"/>
      <c r="M22" s="70"/>
      <c r="N22" s="67"/>
      <c r="O22" s="67"/>
      <c r="P22" s="38"/>
      <c r="Q22" s="275"/>
      <c r="R22" s="276"/>
      <c r="S22" s="273"/>
      <c r="T22" s="277"/>
      <c r="U22" s="245"/>
      <c r="V22" s="246"/>
      <c r="W22" s="247"/>
      <c r="X22" s="248"/>
      <c r="Y22" s="245"/>
      <c r="Z22" s="246"/>
      <c r="AA22" s="247"/>
      <c r="AB22" s="249"/>
      <c r="AC22" s="58"/>
      <c r="AD22" s="58"/>
      <c r="AE22" s="58"/>
      <c r="AF22" s="58"/>
      <c r="AG22" s="58"/>
      <c r="AH22" s="58"/>
      <c r="AI22" s="58"/>
      <c r="AJ22" s="58"/>
    </row>
    <row r="23" spans="2:36" x14ac:dyDescent="0.15">
      <c r="B23" s="279"/>
      <c r="C23" s="271"/>
      <c r="D23" s="137"/>
      <c r="E23" s="64"/>
      <c r="F23" s="67"/>
      <c r="G23" s="67"/>
      <c r="H23" s="38"/>
      <c r="I23" s="70"/>
      <c r="J23" s="67"/>
      <c r="K23" s="67"/>
      <c r="L23" s="38"/>
      <c r="M23" s="70"/>
      <c r="N23" s="67"/>
      <c r="O23" s="67"/>
      <c r="P23" s="38"/>
      <c r="Q23" s="275"/>
      <c r="R23" s="276"/>
      <c r="S23" s="273"/>
      <c r="T23" s="277"/>
      <c r="U23" s="245"/>
      <c r="V23" s="246"/>
      <c r="W23" s="247"/>
      <c r="X23" s="248"/>
      <c r="Y23" s="245"/>
      <c r="Z23" s="246"/>
      <c r="AA23" s="247"/>
      <c r="AB23" s="249"/>
      <c r="AC23" s="58"/>
      <c r="AD23" s="58"/>
      <c r="AE23" s="58"/>
      <c r="AF23" s="58"/>
      <c r="AG23" s="58"/>
      <c r="AH23" s="58"/>
      <c r="AI23" s="58"/>
      <c r="AJ23" s="58"/>
    </row>
    <row r="24" spans="2:36" x14ac:dyDescent="0.15">
      <c r="B24" s="279"/>
      <c r="C24" s="271"/>
      <c r="D24" s="137"/>
      <c r="E24" s="64"/>
      <c r="F24" s="67"/>
      <c r="G24" s="67"/>
      <c r="H24" s="38"/>
      <c r="I24" s="70"/>
      <c r="J24" s="67"/>
      <c r="K24" s="67"/>
      <c r="L24" s="38"/>
      <c r="M24" s="70"/>
      <c r="N24" s="67"/>
      <c r="O24" s="67"/>
      <c r="P24" s="38"/>
      <c r="Q24" s="275"/>
      <c r="R24" s="276"/>
      <c r="S24" s="273"/>
      <c r="T24" s="277"/>
      <c r="U24" s="245"/>
      <c r="V24" s="246"/>
      <c r="W24" s="247"/>
      <c r="X24" s="248"/>
      <c r="Y24" s="245"/>
      <c r="Z24" s="246"/>
      <c r="AA24" s="247"/>
      <c r="AB24" s="249"/>
      <c r="AC24" s="58"/>
      <c r="AD24" s="58"/>
      <c r="AE24" s="58"/>
      <c r="AF24" s="58"/>
      <c r="AG24" s="58"/>
      <c r="AH24" s="58"/>
      <c r="AI24" s="58"/>
      <c r="AJ24" s="58"/>
    </row>
    <row r="25" spans="2:36" x14ac:dyDescent="0.15">
      <c r="B25" s="279"/>
      <c r="C25" s="271"/>
      <c r="D25" s="137"/>
      <c r="E25" s="64"/>
      <c r="F25" s="67"/>
      <c r="G25" s="67"/>
      <c r="H25" s="38"/>
      <c r="I25" s="70"/>
      <c r="J25" s="67"/>
      <c r="K25" s="67"/>
      <c r="L25" s="38"/>
      <c r="M25" s="70"/>
      <c r="N25" s="67"/>
      <c r="O25" s="67"/>
      <c r="P25" s="38"/>
      <c r="Q25" s="275"/>
      <c r="R25" s="276"/>
      <c r="S25" s="273"/>
      <c r="T25" s="277"/>
      <c r="U25" s="245"/>
      <c r="V25" s="246"/>
      <c r="W25" s="247"/>
      <c r="X25" s="248"/>
      <c r="Y25" s="245"/>
      <c r="Z25" s="246"/>
      <c r="AA25" s="247"/>
      <c r="AB25" s="249"/>
      <c r="AC25" s="58"/>
      <c r="AD25" s="58"/>
      <c r="AE25" s="58"/>
      <c r="AF25" s="58"/>
      <c r="AG25" s="58"/>
      <c r="AH25" s="58"/>
      <c r="AI25" s="58"/>
      <c r="AJ25" s="58"/>
    </row>
    <row r="26" spans="2:36" x14ac:dyDescent="0.15">
      <c r="B26" s="279"/>
      <c r="C26" s="271"/>
      <c r="D26" s="137"/>
      <c r="E26" s="64"/>
      <c r="F26" s="67"/>
      <c r="G26" s="67"/>
      <c r="H26" s="38"/>
      <c r="I26" s="70"/>
      <c r="J26" s="67"/>
      <c r="K26" s="67"/>
      <c r="L26" s="38"/>
      <c r="M26" s="70"/>
      <c r="N26" s="67"/>
      <c r="O26" s="67"/>
      <c r="P26" s="38"/>
      <c r="Q26" s="275"/>
      <c r="R26" s="276"/>
      <c r="S26" s="273"/>
      <c r="T26" s="277"/>
      <c r="U26" s="245"/>
      <c r="V26" s="246"/>
      <c r="W26" s="247"/>
      <c r="X26" s="248"/>
      <c r="Y26" s="245"/>
      <c r="Z26" s="246"/>
      <c r="AA26" s="247"/>
      <c r="AB26" s="249"/>
      <c r="AC26" s="58"/>
      <c r="AD26" s="58"/>
      <c r="AE26" s="58"/>
      <c r="AF26" s="58"/>
      <c r="AG26" s="58"/>
      <c r="AH26" s="58"/>
      <c r="AI26" s="58"/>
      <c r="AJ26" s="58"/>
    </row>
    <row r="27" spans="2:36" x14ac:dyDescent="0.15">
      <c r="B27" s="263"/>
      <c r="C27" s="271"/>
      <c r="D27" s="137"/>
      <c r="E27" s="64"/>
      <c r="F27" s="67"/>
      <c r="G27" s="67"/>
      <c r="H27" s="38"/>
      <c r="I27" s="70"/>
      <c r="J27" s="67"/>
      <c r="K27" s="67"/>
      <c r="L27" s="38"/>
      <c r="M27" s="70"/>
      <c r="N27" s="67"/>
      <c r="O27" s="67"/>
      <c r="P27" s="38"/>
      <c r="Q27" s="275"/>
      <c r="R27" s="276"/>
      <c r="S27" s="273"/>
      <c r="T27" s="277"/>
      <c r="U27" s="245"/>
      <c r="V27" s="246"/>
      <c r="W27" s="247"/>
      <c r="X27" s="248"/>
      <c r="Y27" s="245"/>
      <c r="Z27" s="246"/>
      <c r="AA27" s="247"/>
      <c r="AB27" s="249"/>
      <c r="AC27" s="58"/>
      <c r="AD27" s="58"/>
      <c r="AE27" s="58"/>
      <c r="AF27" s="58"/>
      <c r="AG27" s="58"/>
      <c r="AH27" s="58"/>
      <c r="AI27" s="58"/>
      <c r="AJ27" s="58"/>
    </row>
    <row r="28" spans="2:36" x14ac:dyDescent="0.15">
      <c r="B28" s="263"/>
      <c r="C28" s="271"/>
      <c r="D28" s="137"/>
      <c r="E28" s="64"/>
      <c r="F28" s="67"/>
      <c r="G28" s="67"/>
      <c r="H28" s="38"/>
      <c r="I28" s="70"/>
      <c r="J28" s="67"/>
      <c r="K28" s="67"/>
      <c r="L28" s="38"/>
      <c r="M28" s="70"/>
      <c r="N28" s="67"/>
      <c r="O28" s="67"/>
      <c r="P28" s="38"/>
      <c r="Q28" s="275"/>
      <c r="R28" s="276"/>
      <c r="S28" s="273"/>
      <c r="T28" s="277"/>
      <c r="U28" s="245"/>
      <c r="V28" s="246"/>
      <c r="W28" s="247"/>
      <c r="X28" s="248"/>
      <c r="Y28" s="245"/>
      <c r="Z28" s="246"/>
      <c r="AA28" s="247"/>
      <c r="AB28" s="249"/>
      <c r="AC28" s="58"/>
      <c r="AD28" s="58"/>
      <c r="AE28" s="58"/>
      <c r="AF28" s="58"/>
      <c r="AG28" s="58"/>
      <c r="AH28" s="58"/>
      <c r="AI28" s="58"/>
      <c r="AJ28" s="58"/>
    </row>
    <row r="29" spans="2:36" x14ac:dyDescent="0.15">
      <c r="B29" s="263"/>
      <c r="C29" s="271"/>
      <c r="D29" s="137"/>
      <c r="E29" s="64"/>
      <c r="F29" s="67"/>
      <c r="G29" s="67"/>
      <c r="H29" s="38"/>
      <c r="I29" s="70"/>
      <c r="J29" s="67"/>
      <c r="K29" s="67"/>
      <c r="L29" s="38"/>
      <c r="M29" s="70"/>
      <c r="N29" s="67"/>
      <c r="O29" s="67"/>
      <c r="P29" s="38"/>
      <c r="Q29" s="275"/>
      <c r="R29" s="276"/>
      <c r="S29" s="273"/>
      <c r="T29" s="277"/>
      <c r="U29" s="245"/>
      <c r="V29" s="246"/>
      <c r="W29" s="247"/>
      <c r="X29" s="248"/>
      <c r="Y29" s="245"/>
      <c r="Z29" s="246"/>
      <c r="AA29" s="247"/>
      <c r="AB29" s="249"/>
      <c r="AC29" s="58"/>
      <c r="AD29" s="58"/>
      <c r="AE29" s="58"/>
      <c r="AF29" s="58"/>
      <c r="AG29" s="58"/>
      <c r="AH29" s="58"/>
      <c r="AI29" s="58"/>
      <c r="AJ29" s="58"/>
    </row>
    <row r="30" spans="2:36" x14ac:dyDescent="0.15">
      <c r="B30" s="263"/>
      <c r="C30" s="271"/>
      <c r="D30" s="137"/>
      <c r="E30" s="64"/>
      <c r="F30" s="67"/>
      <c r="G30" s="67"/>
      <c r="H30" s="38"/>
      <c r="I30" s="70"/>
      <c r="J30" s="67"/>
      <c r="K30" s="67"/>
      <c r="L30" s="38"/>
      <c r="M30" s="70"/>
      <c r="N30" s="67"/>
      <c r="O30" s="67"/>
      <c r="P30" s="38"/>
      <c r="Q30" s="275"/>
      <c r="R30" s="276"/>
      <c r="S30" s="273"/>
      <c r="T30" s="277"/>
      <c r="U30" s="245"/>
      <c r="V30" s="246"/>
      <c r="W30" s="247"/>
      <c r="X30" s="248"/>
      <c r="Y30" s="245"/>
      <c r="Z30" s="246"/>
      <c r="AA30" s="247"/>
      <c r="AB30" s="249"/>
      <c r="AC30" s="58"/>
      <c r="AD30" s="58"/>
      <c r="AE30" s="58"/>
      <c r="AF30" s="58"/>
      <c r="AG30" s="58"/>
      <c r="AH30" s="58"/>
      <c r="AI30" s="58"/>
      <c r="AJ30" s="58"/>
    </row>
    <row r="31" spans="2:36" x14ac:dyDescent="0.15">
      <c r="B31" s="263"/>
      <c r="C31" s="271"/>
      <c r="D31" s="137"/>
      <c r="E31" s="64"/>
      <c r="F31" s="67"/>
      <c r="G31" s="67"/>
      <c r="H31" s="38"/>
      <c r="I31" s="70"/>
      <c r="J31" s="67"/>
      <c r="K31" s="67"/>
      <c r="L31" s="38"/>
      <c r="M31" s="70"/>
      <c r="N31" s="67"/>
      <c r="O31" s="67"/>
      <c r="P31" s="38"/>
      <c r="Q31" s="275"/>
      <c r="R31" s="276"/>
      <c r="S31" s="273"/>
      <c r="T31" s="277"/>
      <c r="U31" s="245"/>
      <c r="V31" s="246"/>
      <c r="W31" s="247"/>
      <c r="X31" s="248"/>
      <c r="Y31" s="245"/>
      <c r="Z31" s="246"/>
      <c r="AA31" s="247"/>
      <c r="AB31" s="249"/>
      <c r="AC31" s="58"/>
      <c r="AD31" s="58"/>
      <c r="AE31" s="58"/>
      <c r="AF31" s="58"/>
      <c r="AG31" s="58"/>
      <c r="AH31" s="58"/>
      <c r="AI31" s="58"/>
      <c r="AJ31" s="58"/>
    </row>
    <row r="32" spans="2:36" x14ac:dyDescent="0.15">
      <c r="B32" s="263"/>
      <c r="C32" s="271"/>
      <c r="D32" s="137"/>
      <c r="E32" s="64"/>
      <c r="F32" s="67"/>
      <c r="G32" s="67"/>
      <c r="H32" s="38"/>
      <c r="I32" s="70"/>
      <c r="J32" s="67"/>
      <c r="K32" s="67"/>
      <c r="L32" s="38"/>
      <c r="M32" s="70"/>
      <c r="N32" s="67"/>
      <c r="O32" s="67"/>
      <c r="P32" s="38"/>
      <c r="Q32" s="275"/>
      <c r="R32" s="276"/>
      <c r="S32" s="273"/>
      <c r="T32" s="277"/>
      <c r="U32" s="245"/>
      <c r="V32" s="246"/>
      <c r="W32" s="247"/>
      <c r="X32" s="248"/>
      <c r="Y32" s="245"/>
      <c r="Z32" s="246"/>
      <c r="AA32" s="247"/>
      <c r="AB32" s="249"/>
      <c r="AC32" s="58"/>
      <c r="AD32" s="58"/>
      <c r="AE32" s="58"/>
      <c r="AF32" s="58"/>
      <c r="AG32" s="58"/>
      <c r="AH32" s="58"/>
      <c r="AI32" s="58"/>
      <c r="AJ32" s="58"/>
    </row>
    <row r="33" spans="2:36" x14ac:dyDescent="0.15">
      <c r="B33" s="263"/>
      <c r="C33" s="271"/>
      <c r="D33" s="137"/>
      <c r="E33" s="64"/>
      <c r="F33" s="67"/>
      <c r="G33" s="67"/>
      <c r="H33" s="38"/>
      <c r="I33" s="70"/>
      <c r="J33" s="67"/>
      <c r="K33" s="67"/>
      <c r="L33" s="38"/>
      <c r="M33" s="70"/>
      <c r="N33" s="67"/>
      <c r="O33" s="67"/>
      <c r="P33" s="38"/>
      <c r="Q33" s="275"/>
      <c r="R33" s="276"/>
      <c r="S33" s="273"/>
      <c r="T33" s="277"/>
      <c r="U33" s="245"/>
      <c r="V33" s="246"/>
      <c r="W33" s="247"/>
      <c r="X33" s="248"/>
      <c r="Y33" s="245"/>
      <c r="Z33" s="246"/>
      <c r="AA33" s="247"/>
      <c r="AB33" s="249"/>
      <c r="AC33" s="58"/>
      <c r="AD33" s="58"/>
      <c r="AE33" s="58"/>
      <c r="AF33" s="58"/>
      <c r="AG33" s="58"/>
      <c r="AH33" s="58"/>
      <c r="AI33" s="58"/>
      <c r="AJ33" s="58"/>
    </row>
    <row r="34" spans="2:36" x14ac:dyDescent="0.15">
      <c r="B34" s="263"/>
      <c r="C34" s="271"/>
      <c r="D34" s="137"/>
      <c r="E34" s="64"/>
      <c r="F34" s="67"/>
      <c r="G34" s="67"/>
      <c r="H34" s="38"/>
      <c r="I34" s="70"/>
      <c r="J34" s="67"/>
      <c r="K34" s="67"/>
      <c r="L34" s="38"/>
      <c r="M34" s="70"/>
      <c r="N34" s="67"/>
      <c r="O34" s="67"/>
      <c r="P34" s="38"/>
      <c r="Q34" s="275"/>
      <c r="R34" s="276"/>
      <c r="S34" s="273"/>
      <c r="T34" s="277"/>
      <c r="U34" s="245"/>
      <c r="V34" s="246"/>
      <c r="W34" s="247"/>
      <c r="X34" s="248"/>
      <c r="Y34" s="245"/>
      <c r="Z34" s="246"/>
      <c r="AA34" s="247"/>
      <c r="AB34" s="249"/>
      <c r="AC34" s="58"/>
      <c r="AD34" s="58"/>
      <c r="AE34" s="58"/>
      <c r="AF34" s="58"/>
      <c r="AG34" s="58"/>
      <c r="AH34" s="58"/>
      <c r="AI34" s="58"/>
      <c r="AJ34" s="58"/>
    </row>
    <row r="35" spans="2:36" x14ac:dyDescent="0.15">
      <c r="B35" s="263"/>
      <c r="C35" s="271"/>
      <c r="D35" s="137"/>
      <c r="E35" s="64"/>
      <c r="F35" s="67"/>
      <c r="G35" s="67"/>
      <c r="H35" s="38"/>
      <c r="I35" s="70"/>
      <c r="J35" s="67"/>
      <c r="K35" s="67"/>
      <c r="L35" s="38"/>
      <c r="M35" s="70"/>
      <c r="N35" s="67"/>
      <c r="O35" s="67"/>
      <c r="P35" s="38"/>
      <c r="Q35" s="275"/>
      <c r="R35" s="276"/>
      <c r="S35" s="273"/>
      <c r="T35" s="277"/>
      <c r="U35" s="245"/>
      <c r="V35" s="246"/>
      <c r="W35" s="247"/>
      <c r="X35" s="248"/>
      <c r="Y35" s="245"/>
      <c r="Z35" s="246"/>
      <c r="AA35" s="247"/>
      <c r="AB35" s="249"/>
      <c r="AC35" s="58"/>
      <c r="AD35" s="58"/>
      <c r="AE35" s="58"/>
      <c r="AF35" s="58"/>
      <c r="AG35" s="58"/>
      <c r="AH35" s="58"/>
      <c r="AI35" s="58"/>
      <c r="AJ35" s="58"/>
    </row>
    <row r="36" spans="2:36" x14ac:dyDescent="0.15">
      <c r="B36" s="263"/>
      <c r="C36" s="271"/>
      <c r="D36" s="137"/>
      <c r="E36" s="64"/>
      <c r="F36" s="67"/>
      <c r="G36" s="67"/>
      <c r="H36" s="38"/>
      <c r="I36" s="70"/>
      <c r="J36" s="67"/>
      <c r="K36" s="67"/>
      <c r="L36" s="38"/>
      <c r="M36" s="70"/>
      <c r="N36" s="67"/>
      <c r="O36" s="67"/>
      <c r="P36" s="38"/>
      <c r="Q36" s="275"/>
      <c r="R36" s="276"/>
      <c r="S36" s="273"/>
      <c r="T36" s="277"/>
      <c r="U36" s="245"/>
      <c r="V36" s="246"/>
      <c r="W36" s="247"/>
      <c r="X36" s="248"/>
      <c r="Y36" s="245"/>
      <c r="Z36" s="246"/>
      <c r="AA36" s="247"/>
      <c r="AB36" s="249"/>
      <c r="AC36" s="58"/>
      <c r="AD36" s="58"/>
      <c r="AE36" s="58"/>
      <c r="AF36" s="58"/>
      <c r="AG36" s="58"/>
      <c r="AH36" s="58"/>
      <c r="AI36" s="58"/>
      <c r="AJ36" s="58"/>
    </row>
    <row r="37" spans="2:36" x14ac:dyDescent="0.15">
      <c r="B37" s="263"/>
      <c r="C37" s="271"/>
      <c r="D37" s="137"/>
      <c r="E37" s="64"/>
      <c r="F37" s="67"/>
      <c r="G37" s="67"/>
      <c r="H37" s="38"/>
      <c r="I37" s="70"/>
      <c r="J37" s="67"/>
      <c r="K37" s="67"/>
      <c r="L37" s="38"/>
      <c r="M37" s="70"/>
      <c r="N37" s="67"/>
      <c r="O37" s="67"/>
      <c r="P37" s="38"/>
      <c r="Q37" s="275"/>
      <c r="R37" s="276"/>
      <c r="S37" s="273"/>
      <c r="T37" s="277"/>
      <c r="U37" s="245"/>
      <c r="V37" s="246"/>
      <c r="W37" s="247"/>
      <c r="X37" s="248"/>
      <c r="Y37" s="245"/>
      <c r="Z37" s="246"/>
      <c r="AA37" s="247"/>
      <c r="AB37" s="249"/>
      <c r="AC37" s="58"/>
      <c r="AD37" s="58"/>
      <c r="AE37" s="58"/>
      <c r="AF37" s="58"/>
      <c r="AG37" s="58"/>
      <c r="AH37" s="58"/>
      <c r="AI37" s="58"/>
      <c r="AJ37" s="58"/>
    </row>
    <row r="38" spans="2:36" x14ac:dyDescent="0.15">
      <c r="B38" s="263"/>
      <c r="C38" s="271"/>
      <c r="D38" s="137"/>
      <c r="E38" s="64"/>
      <c r="F38" s="67"/>
      <c r="G38" s="67"/>
      <c r="H38" s="38"/>
      <c r="I38" s="70"/>
      <c r="J38" s="67"/>
      <c r="K38" s="67"/>
      <c r="L38" s="38"/>
      <c r="M38" s="70"/>
      <c r="N38" s="67"/>
      <c r="O38" s="67"/>
      <c r="P38" s="38"/>
      <c r="Q38" s="275"/>
      <c r="R38" s="276"/>
      <c r="S38" s="273"/>
      <c r="T38" s="277"/>
      <c r="U38" s="245"/>
      <c r="V38" s="246"/>
      <c r="W38" s="247"/>
      <c r="X38" s="248"/>
      <c r="Y38" s="245"/>
      <c r="Z38" s="246"/>
      <c r="AA38" s="247"/>
      <c r="AB38" s="249"/>
      <c r="AC38" s="58"/>
      <c r="AD38" s="58"/>
      <c r="AE38" s="58"/>
      <c r="AF38" s="58"/>
      <c r="AG38" s="58"/>
      <c r="AH38" s="58"/>
      <c r="AI38" s="58"/>
      <c r="AJ38" s="58"/>
    </row>
    <row r="39" spans="2:36" x14ac:dyDescent="0.15">
      <c r="B39" s="263"/>
      <c r="C39" s="271"/>
      <c r="D39" s="137"/>
      <c r="E39" s="64"/>
      <c r="F39" s="67"/>
      <c r="G39" s="67"/>
      <c r="H39" s="38"/>
      <c r="I39" s="70"/>
      <c r="J39" s="67"/>
      <c r="K39" s="67"/>
      <c r="L39" s="38"/>
      <c r="M39" s="70"/>
      <c r="N39" s="67"/>
      <c r="O39" s="67"/>
      <c r="P39" s="38"/>
      <c r="Q39" s="275"/>
      <c r="R39" s="276"/>
      <c r="S39" s="273"/>
      <c r="T39" s="277"/>
      <c r="U39" s="245"/>
      <c r="V39" s="246"/>
      <c r="W39" s="247"/>
      <c r="X39" s="248"/>
      <c r="Y39" s="245"/>
      <c r="Z39" s="246"/>
      <c r="AA39" s="247"/>
      <c r="AB39" s="249"/>
      <c r="AC39" s="58"/>
      <c r="AD39" s="58"/>
      <c r="AE39" s="58"/>
      <c r="AF39" s="58"/>
      <c r="AG39" s="58"/>
      <c r="AH39" s="58"/>
      <c r="AI39" s="58"/>
      <c r="AJ39" s="58"/>
    </row>
    <row r="40" spans="2:36" x14ac:dyDescent="0.15">
      <c r="B40" s="263"/>
      <c r="C40" s="271"/>
      <c r="D40" s="137"/>
      <c r="E40" s="64"/>
      <c r="F40" s="67"/>
      <c r="G40" s="67"/>
      <c r="H40" s="38"/>
      <c r="I40" s="70"/>
      <c r="J40" s="67"/>
      <c r="K40" s="67"/>
      <c r="L40" s="38"/>
      <c r="M40" s="70"/>
      <c r="N40" s="67"/>
      <c r="O40" s="67"/>
      <c r="P40" s="38"/>
      <c r="Q40" s="275"/>
      <c r="R40" s="276"/>
      <c r="S40" s="273"/>
      <c r="T40" s="277"/>
      <c r="U40" s="245"/>
      <c r="V40" s="246"/>
      <c r="W40" s="247"/>
      <c r="X40" s="248"/>
      <c r="Y40" s="245"/>
      <c r="Z40" s="246"/>
      <c r="AA40" s="247"/>
      <c r="AB40" s="249"/>
      <c r="AC40" s="58"/>
      <c r="AD40" s="58"/>
      <c r="AE40" s="58"/>
      <c r="AF40" s="58"/>
      <c r="AG40" s="58"/>
      <c r="AH40" s="58"/>
      <c r="AI40" s="58"/>
      <c r="AJ40" s="58"/>
    </row>
    <row r="41" spans="2:36" x14ac:dyDescent="0.15">
      <c r="B41" s="263"/>
      <c r="C41" s="271"/>
      <c r="D41" s="137"/>
      <c r="E41" s="64"/>
      <c r="F41" s="67"/>
      <c r="G41" s="67"/>
      <c r="H41" s="38"/>
      <c r="I41" s="70"/>
      <c r="J41" s="67"/>
      <c r="K41" s="67"/>
      <c r="L41" s="38"/>
      <c r="M41" s="70"/>
      <c r="N41" s="67"/>
      <c r="O41" s="67"/>
      <c r="P41" s="38"/>
      <c r="Q41" s="275"/>
      <c r="R41" s="276"/>
      <c r="S41" s="273"/>
      <c r="T41" s="277"/>
      <c r="U41" s="245"/>
      <c r="V41" s="246"/>
      <c r="W41" s="247"/>
      <c r="X41" s="248"/>
      <c r="Y41" s="245"/>
      <c r="Z41" s="246"/>
      <c r="AA41" s="247"/>
      <c r="AB41" s="249"/>
      <c r="AC41" s="58"/>
      <c r="AD41" s="58"/>
      <c r="AE41" s="58"/>
      <c r="AF41" s="58"/>
      <c r="AG41" s="58"/>
      <c r="AH41" s="58"/>
      <c r="AI41" s="58"/>
      <c r="AJ41" s="58"/>
    </row>
    <row r="42" spans="2:36" x14ac:dyDescent="0.15">
      <c r="B42" s="263"/>
      <c r="C42" s="264"/>
      <c r="D42" s="136"/>
      <c r="E42" s="64"/>
      <c r="F42" s="67"/>
      <c r="G42" s="67"/>
      <c r="H42" s="38"/>
      <c r="I42" s="70"/>
      <c r="J42" s="67"/>
      <c r="K42" s="67"/>
      <c r="L42" s="38"/>
      <c r="M42" s="70"/>
      <c r="N42" s="67"/>
      <c r="O42" s="67"/>
      <c r="P42" s="38"/>
      <c r="Q42" s="275"/>
      <c r="R42" s="276"/>
      <c r="S42" s="273"/>
      <c r="T42" s="277"/>
      <c r="U42" s="245"/>
      <c r="V42" s="246"/>
      <c r="W42" s="247"/>
      <c r="X42" s="248"/>
      <c r="Y42" s="245"/>
      <c r="Z42" s="246"/>
      <c r="AA42" s="247"/>
      <c r="AB42" s="249"/>
      <c r="AC42" s="58"/>
      <c r="AD42" s="58"/>
      <c r="AE42" s="58"/>
      <c r="AF42" s="58"/>
      <c r="AG42" s="58"/>
      <c r="AH42" s="58"/>
      <c r="AI42" s="58"/>
      <c r="AJ42" s="58"/>
    </row>
    <row r="43" spans="2:36" ht="12.75" thickBot="1" x14ac:dyDescent="0.2">
      <c r="B43" s="43"/>
      <c r="C43" s="92"/>
      <c r="D43" s="138"/>
      <c r="E43" s="65"/>
      <c r="F43" s="68"/>
      <c r="G43" s="68"/>
      <c r="H43" s="39"/>
      <c r="I43" s="71"/>
      <c r="J43" s="68"/>
      <c r="K43" s="68"/>
      <c r="L43" s="39"/>
      <c r="M43" s="71"/>
      <c r="N43" s="68"/>
      <c r="O43" s="68"/>
      <c r="P43" s="39"/>
      <c r="Q43" s="275"/>
      <c r="R43" s="276"/>
      <c r="S43" s="273"/>
      <c r="T43" s="277"/>
      <c r="U43" s="245"/>
      <c r="V43" s="246"/>
      <c r="W43" s="247"/>
      <c r="X43" s="248"/>
      <c r="Y43" s="245"/>
      <c r="Z43" s="246"/>
      <c r="AA43" s="250"/>
      <c r="AB43" s="251"/>
      <c r="AC43" s="58"/>
      <c r="AD43" s="58"/>
      <c r="AE43" s="58"/>
      <c r="AF43" s="58"/>
      <c r="AG43" s="58"/>
      <c r="AH43" s="58"/>
      <c r="AI43" s="58"/>
      <c r="AJ43" s="58"/>
    </row>
    <row r="44" spans="2:36" ht="15" customHeight="1" thickTop="1" x14ac:dyDescent="0.15">
      <c r="B44" s="1037" t="s">
        <v>357</v>
      </c>
      <c r="C44" s="1038"/>
      <c r="D44" s="1039"/>
      <c r="E44" s="1057">
        <f>SUM(E10:E43)</f>
        <v>0</v>
      </c>
      <c r="F44" s="1055">
        <f t="shared" ref="F44:O44" si="0">SUM(F10:F43)</f>
        <v>0</v>
      </c>
      <c r="G44" s="139">
        <f>SUM(G10:G43)</f>
        <v>0</v>
      </c>
      <c r="H44" s="140">
        <f t="shared" si="0"/>
        <v>0</v>
      </c>
      <c r="I44" s="1028">
        <f t="shared" si="0"/>
        <v>0</v>
      </c>
      <c r="J44" s="1055">
        <f>SUM(J10:J43)</f>
        <v>3</v>
      </c>
      <c r="K44" s="139">
        <f t="shared" si="0"/>
        <v>1</v>
      </c>
      <c r="L44" s="140">
        <f t="shared" si="0"/>
        <v>18</v>
      </c>
      <c r="M44" s="1028">
        <f>SUM(M10:M43)</f>
        <v>0</v>
      </c>
      <c r="N44" s="1055">
        <f t="shared" si="0"/>
        <v>0</v>
      </c>
      <c r="O44" s="141">
        <f t="shared" si="0"/>
        <v>0</v>
      </c>
      <c r="P44" s="142">
        <f t="shared" ref="P44:U44" si="1">SUM(P10:P43)</f>
        <v>0</v>
      </c>
      <c r="Q44" s="143">
        <f t="shared" si="1"/>
        <v>0</v>
      </c>
      <c r="R44" s="144">
        <f t="shared" si="1"/>
        <v>0</v>
      </c>
      <c r="S44" s="145">
        <f t="shared" si="1"/>
        <v>0</v>
      </c>
      <c r="T44" s="146">
        <f t="shared" si="1"/>
        <v>0</v>
      </c>
      <c r="U44" s="252">
        <f t="shared" si="1"/>
        <v>0</v>
      </c>
      <c r="V44" s="253">
        <f t="shared" ref="V44:X44" si="2">SUM(V10:V43)</f>
        <v>1.1424999999999998</v>
      </c>
      <c r="W44" s="254">
        <f t="shared" si="2"/>
        <v>1.68</v>
      </c>
      <c r="X44" s="255">
        <f t="shared" si="2"/>
        <v>1.4574999999999998</v>
      </c>
      <c r="Y44" s="252">
        <f>SUM(Y10:Y43)</f>
        <v>0</v>
      </c>
      <c r="Z44" s="253">
        <f>SUM(Z10:Z43)</f>
        <v>0</v>
      </c>
      <c r="AA44" s="254">
        <f>SUM(AA10:AA43)</f>
        <v>0</v>
      </c>
      <c r="AB44" s="256">
        <f>SUM(AB10:AB43)</f>
        <v>0</v>
      </c>
      <c r="AC44" s="60"/>
      <c r="AD44" s="60"/>
      <c r="AE44" s="60"/>
      <c r="AF44" s="60"/>
      <c r="AG44" s="60"/>
      <c r="AH44" s="60"/>
      <c r="AI44" s="60"/>
    </row>
    <row r="45" spans="2:36" ht="15" customHeight="1" thickBot="1" x14ac:dyDescent="0.2">
      <c r="B45" s="1040"/>
      <c r="C45" s="1041"/>
      <c r="D45" s="1033"/>
      <c r="E45" s="1058"/>
      <c r="F45" s="1056"/>
      <c r="G45" s="1030">
        <f>G44+H44</f>
        <v>0</v>
      </c>
      <c r="H45" s="1031"/>
      <c r="I45" s="1029"/>
      <c r="J45" s="1056"/>
      <c r="K45" s="1030">
        <f>K44+L44</f>
        <v>19</v>
      </c>
      <c r="L45" s="1031"/>
      <c r="M45" s="1029"/>
      <c r="N45" s="1056"/>
      <c r="O45" s="1032">
        <f>O44+P44</f>
        <v>0</v>
      </c>
      <c r="P45" s="1033"/>
      <c r="Q45" s="1034"/>
      <c r="R45" s="1035"/>
      <c r="S45" s="1035"/>
      <c r="T45" s="1035"/>
      <c r="U45" s="1035"/>
      <c r="V45" s="1035"/>
      <c r="W45" s="1035"/>
      <c r="X45" s="1035"/>
      <c r="Y45" s="1035"/>
      <c r="Z45" s="1035"/>
      <c r="AA45" s="1035"/>
      <c r="AB45" s="1036"/>
    </row>
    <row r="46" spans="2:36" x14ac:dyDescent="0.15">
      <c r="B46" s="110" t="s">
        <v>358</v>
      </c>
      <c r="C46" s="36"/>
      <c r="D46" s="36"/>
      <c r="E46" s="37"/>
      <c r="F46" s="37"/>
      <c r="G46" s="37"/>
      <c r="H46" s="37"/>
      <c r="I46" s="37"/>
      <c r="J46" s="37"/>
      <c r="K46" s="37"/>
      <c r="L46" s="37"/>
      <c r="M46" s="37"/>
      <c r="N46" s="37"/>
      <c r="O46" s="37"/>
      <c r="P46" s="37"/>
      <c r="Q46" s="37"/>
      <c r="R46" s="37"/>
      <c r="S46" s="37"/>
      <c r="T46" s="37"/>
      <c r="U46" s="37"/>
      <c r="V46" s="37"/>
      <c r="W46" s="37"/>
      <c r="X46" s="37"/>
      <c r="Y46" s="37"/>
      <c r="Z46" s="37"/>
      <c r="AA46" s="37"/>
      <c r="AB46" s="37"/>
    </row>
    <row r="47" spans="2:36" x14ac:dyDescent="0.15">
      <c r="B47" s="110" t="s">
        <v>359</v>
      </c>
      <c r="C47" s="36"/>
      <c r="D47" s="36"/>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2:36" x14ac:dyDescent="0.15">
      <c r="B48" s="110" t="s">
        <v>360</v>
      </c>
      <c r="C48" s="36"/>
      <c r="D48" s="36"/>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2:28" x14ac:dyDescent="0.15">
      <c r="B49" s="110" t="s">
        <v>361</v>
      </c>
      <c r="C49" s="36"/>
      <c r="D49" s="36"/>
      <c r="E49" s="37"/>
      <c r="F49" s="37"/>
      <c r="G49" s="37"/>
      <c r="H49" s="37"/>
      <c r="I49" s="37"/>
      <c r="J49" s="37"/>
      <c r="K49" s="37"/>
      <c r="L49" s="37"/>
      <c r="M49" s="37"/>
      <c r="N49" s="37"/>
      <c r="O49" s="37"/>
      <c r="P49" s="37"/>
      <c r="Q49" s="37"/>
      <c r="R49" s="37"/>
      <c r="S49" s="37"/>
      <c r="T49" s="37"/>
      <c r="U49" s="37"/>
      <c r="V49" s="37"/>
      <c r="W49" s="37"/>
      <c r="X49" s="37"/>
      <c r="Y49" s="37"/>
      <c r="Z49" s="37"/>
      <c r="AA49" s="37"/>
      <c r="AB49" s="37"/>
    </row>
    <row r="50" spans="2:28" x14ac:dyDescent="0.15">
      <c r="B50" s="110" t="s">
        <v>362</v>
      </c>
      <c r="C50" s="36"/>
      <c r="D50" s="36"/>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2:28" x14ac:dyDescent="0.15">
      <c r="F51" s="36"/>
      <c r="G51" s="37"/>
      <c r="H51" s="37"/>
      <c r="I51" s="37"/>
      <c r="J51" s="37"/>
      <c r="K51" s="37"/>
      <c r="L51" s="37"/>
      <c r="M51" s="37"/>
      <c r="N51" s="37"/>
      <c r="O51" s="37"/>
      <c r="P51" s="37"/>
      <c r="Q51" s="37"/>
      <c r="R51" s="37"/>
      <c r="S51" s="37"/>
      <c r="T51" s="37"/>
      <c r="U51" s="37"/>
      <c r="V51" s="37"/>
      <c r="W51" s="37"/>
      <c r="X51" s="37"/>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1"/>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55" zoomScaleNormal="55" zoomScaleSheetLayoutView="55" workbookViewId="0">
      <selection activeCell="E4" sqref="E4:H4"/>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9"/>
    </row>
    <row r="2" spans="2:26" ht="24.95" customHeight="1" x14ac:dyDescent="0.15">
      <c r="B2" s="94" t="s">
        <v>363</v>
      </c>
      <c r="C2" s="238"/>
      <c r="D2" s="238"/>
      <c r="E2" s="238"/>
      <c r="F2" s="238"/>
      <c r="G2" s="238"/>
      <c r="H2" s="238"/>
      <c r="I2" s="238"/>
      <c r="J2" s="238"/>
      <c r="K2" s="238"/>
      <c r="L2" s="238"/>
      <c r="M2" s="238"/>
      <c r="N2" s="238"/>
      <c r="O2" s="72"/>
      <c r="P2" s="73"/>
      <c r="Q2" s="1059"/>
      <c r="R2" s="1060"/>
      <c r="S2" s="1060"/>
      <c r="T2" s="1060"/>
      <c r="U2" s="1061" t="s">
        <v>157</v>
      </c>
      <c r="V2" s="1062"/>
      <c r="W2" s="1063"/>
      <c r="X2" s="1064" t="s">
        <v>664</v>
      </c>
      <c r="Y2" s="1065"/>
      <c r="Z2" s="1066"/>
    </row>
    <row r="3" spans="2:26" s="1" customFormat="1" ht="25.15" customHeight="1" x14ac:dyDescent="0.15">
      <c r="B3" s="497" t="s">
        <v>2</v>
      </c>
      <c r="C3" s="498"/>
      <c r="D3" s="499"/>
      <c r="E3" s="662" t="s">
        <v>665</v>
      </c>
      <c r="F3" s="663"/>
      <c r="G3" s="663"/>
      <c r="H3" s="664"/>
      <c r="I3" s="1067" t="s">
        <v>3</v>
      </c>
      <c r="J3" s="1068"/>
      <c r="K3" s="665"/>
      <c r="L3" s="1069" t="s">
        <v>520</v>
      </c>
      <c r="M3" s="1070"/>
      <c r="N3" s="1071"/>
      <c r="O3" s="518" t="s">
        <v>238</v>
      </c>
      <c r="P3" s="519"/>
      <c r="Q3" s="520"/>
      <c r="R3" s="1072" t="s">
        <v>517</v>
      </c>
      <c r="S3" s="1073"/>
      <c r="T3" s="1074"/>
      <c r="U3" s="486" t="s">
        <v>192</v>
      </c>
      <c r="V3" s="487"/>
      <c r="W3" s="487"/>
      <c r="X3" s="1087">
        <v>45945</v>
      </c>
      <c r="Y3" s="1088"/>
      <c r="Z3" s="1089"/>
    </row>
    <row r="4" spans="2:26" s="1" customFormat="1" ht="25.15" customHeight="1" x14ac:dyDescent="0.15">
      <c r="B4" s="511" t="s">
        <v>109</v>
      </c>
      <c r="C4" s="512"/>
      <c r="D4" s="513"/>
      <c r="E4" s="674" t="s">
        <v>519</v>
      </c>
      <c r="F4" s="675"/>
      <c r="G4" s="675"/>
      <c r="H4" s="676"/>
      <c r="I4" s="657" t="s">
        <v>110</v>
      </c>
      <c r="J4" s="653"/>
      <c r="K4" s="677"/>
      <c r="L4" s="1064" t="s">
        <v>521</v>
      </c>
      <c r="M4" s="1065"/>
      <c r="N4" s="1066"/>
      <c r="O4" s="521"/>
      <c r="P4" s="522"/>
      <c r="Q4" s="523"/>
      <c r="R4" s="1093" t="s">
        <v>518</v>
      </c>
      <c r="S4" s="1094"/>
      <c r="T4" s="1095"/>
      <c r="U4" s="489"/>
      <c r="V4" s="490"/>
      <c r="W4" s="490"/>
      <c r="X4" s="1090"/>
      <c r="Y4" s="1091"/>
      <c r="Z4" s="1092"/>
    </row>
    <row r="5" spans="2:26" ht="49.9" customHeight="1" x14ac:dyDescent="0.15">
      <c r="B5" s="1084" t="s">
        <v>364</v>
      </c>
      <c r="C5" s="1085"/>
      <c r="D5" s="1085"/>
      <c r="E5" s="1085"/>
      <c r="F5" s="1085"/>
      <c r="G5" s="1085"/>
      <c r="H5" s="1085"/>
      <c r="I5" s="1085"/>
      <c r="J5" s="1085"/>
      <c r="K5" s="1085"/>
      <c r="L5" s="1085"/>
      <c r="M5" s="1085"/>
      <c r="N5" s="1085"/>
      <c r="O5" s="1085"/>
      <c r="P5" s="1085"/>
      <c r="Q5" s="1085"/>
      <c r="R5" s="1085"/>
      <c r="S5" s="1085"/>
      <c r="T5" s="1085"/>
      <c r="U5" s="1085"/>
      <c r="V5" s="1085"/>
      <c r="W5" s="1085"/>
      <c r="X5" s="1085"/>
      <c r="Y5" s="1085"/>
      <c r="Z5" s="1086"/>
    </row>
    <row r="6" spans="2:26" ht="49.9" customHeight="1" x14ac:dyDescent="0.15">
      <c r="B6" s="1075" t="s">
        <v>663</v>
      </c>
      <c r="C6" s="1076"/>
      <c r="D6" s="1076"/>
      <c r="E6" s="1076"/>
      <c r="F6" s="1076"/>
      <c r="G6" s="1076"/>
      <c r="H6" s="1076"/>
      <c r="I6" s="1076"/>
      <c r="J6" s="1076"/>
      <c r="K6" s="1076"/>
      <c r="L6" s="1076"/>
      <c r="M6" s="1076"/>
      <c r="N6" s="1076"/>
      <c r="O6" s="1076"/>
      <c r="P6" s="1076"/>
      <c r="Q6" s="1076"/>
      <c r="R6" s="1076"/>
      <c r="S6" s="1076"/>
      <c r="T6" s="1076"/>
      <c r="U6" s="1076"/>
      <c r="V6" s="1076"/>
      <c r="W6" s="1076"/>
      <c r="X6" s="1076"/>
      <c r="Y6" s="1076"/>
      <c r="Z6" s="1077"/>
    </row>
    <row r="7" spans="2:26" ht="100.15" customHeight="1" x14ac:dyDescent="0.15">
      <c r="B7" s="1078"/>
      <c r="C7" s="1079"/>
      <c r="D7" s="1079"/>
      <c r="E7" s="1079"/>
      <c r="F7" s="1079"/>
      <c r="G7" s="1079"/>
      <c r="H7" s="1079"/>
      <c r="I7" s="1079"/>
      <c r="J7" s="1079"/>
      <c r="K7" s="1079"/>
      <c r="L7" s="1079"/>
      <c r="M7" s="1079"/>
      <c r="N7" s="1079"/>
      <c r="O7" s="1079"/>
      <c r="P7" s="1079"/>
      <c r="Q7" s="1079"/>
      <c r="R7" s="1079"/>
      <c r="S7" s="1079"/>
      <c r="T7" s="1079"/>
      <c r="U7" s="1079"/>
      <c r="V7" s="1079"/>
      <c r="W7" s="1079"/>
      <c r="X7" s="1079"/>
      <c r="Y7" s="1079"/>
      <c r="Z7" s="1080"/>
    </row>
    <row r="8" spans="2:26" ht="49.9" customHeight="1" x14ac:dyDescent="0.15">
      <c r="B8" s="1078"/>
      <c r="C8" s="1079"/>
      <c r="D8" s="1079"/>
      <c r="E8" s="1079"/>
      <c r="F8" s="1079"/>
      <c r="G8" s="1079"/>
      <c r="H8" s="1079"/>
      <c r="I8" s="1079"/>
      <c r="J8" s="1079"/>
      <c r="K8" s="1079"/>
      <c r="L8" s="1079"/>
      <c r="M8" s="1079"/>
      <c r="N8" s="1079"/>
      <c r="O8" s="1079"/>
      <c r="P8" s="1079"/>
      <c r="Q8" s="1079"/>
      <c r="R8" s="1079"/>
      <c r="S8" s="1079"/>
      <c r="T8" s="1079"/>
      <c r="U8" s="1079"/>
      <c r="V8" s="1079"/>
      <c r="W8" s="1079"/>
      <c r="X8" s="1079"/>
      <c r="Y8" s="1079"/>
      <c r="Z8" s="1080"/>
    </row>
    <row r="9" spans="2:26" ht="100.15" customHeight="1" x14ac:dyDescent="0.15">
      <c r="B9" s="1078"/>
      <c r="C9" s="1079"/>
      <c r="D9" s="1079"/>
      <c r="E9" s="1079"/>
      <c r="F9" s="1079"/>
      <c r="G9" s="1079"/>
      <c r="H9" s="1079"/>
      <c r="I9" s="1079"/>
      <c r="J9" s="1079"/>
      <c r="K9" s="1079"/>
      <c r="L9" s="1079"/>
      <c r="M9" s="1079"/>
      <c r="N9" s="1079"/>
      <c r="O9" s="1079"/>
      <c r="P9" s="1079"/>
      <c r="Q9" s="1079"/>
      <c r="R9" s="1079"/>
      <c r="S9" s="1079"/>
      <c r="T9" s="1079"/>
      <c r="U9" s="1079"/>
      <c r="V9" s="1079"/>
      <c r="W9" s="1079"/>
      <c r="X9" s="1079"/>
      <c r="Y9" s="1079"/>
      <c r="Z9" s="1080"/>
    </row>
    <row r="10" spans="2:26" ht="49.9" customHeight="1" x14ac:dyDescent="0.15">
      <c r="B10" s="1078"/>
      <c r="C10" s="1079"/>
      <c r="D10" s="1079"/>
      <c r="E10" s="1079"/>
      <c r="F10" s="1079"/>
      <c r="G10" s="1079"/>
      <c r="H10" s="1079"/>
      <c r="I10" s="1079"/>
      <c r="J10" s="1079"/>
      <c r="K10" s="1079"/>
      <c r="L10" s="1079"/>
      <c r="M10" s="1079"/>
      <c r="N10" s="1079"/>
      <c r="O10" s="1079"/>
      <c r="P10" s="1079"/>
      <c r="Q10" s="1079"/>
      <c r="R10" s="1079"/>
      <c r="S10" s="1079"/>
      <c r="T10" s="1079"/>
      <c r="U10" s="1079"/>
      <c r="V10" s="1079"/>
      <c r="W10" s="1079"/>
      <c r="X10" s="1079"/>
      <c r="Y10" s="1079"/>
      <c r="Z10" s="1080"/>
    </row>
    <row r="11" spans="2:26" ht="100.15" customHeight="1" x14ac:dyDescent="0.15">
      <c r="B11" s="1078"/>
      <c r="C11" s="1079"/>
      <c r="D11" s="1079"/>
      <c r="E11" s="1079"/>
      <c r="F11" s="1079"/>
      <c r="G11" s="1079"/>
      <c r="H11" s="1079"/>
      <c r="I11" s="1079"/>
      <c r="J11" s="1079"/>
      <c r="K11" s="1079"/>
      <c r="L11" s="1079"/>
      <c r="M11" s="1079"/>
      <c r="N11" s="1079"/>
      <c r="O11" s="1079"/>
      <c r="P11" s="1079"/>
      <c r="Q11" s="1079"/>
      <c r="R11" s="1079"/>
      <c r="S11" s="1079"/>
      <c r="T11" s="1079"/>
      <c r="U11" s="1079"/>
      <c r="V11" s="1079"/>
      <c r="W11" s="1079"/>
      <c r="X11" s="1079"/>
      <c r="Y11" s="1079"/>
      <c r="Z11" s="1080"/>
    </row>
    <row r="12" spans="2:26" ht="49.9" customHeight="1" x14ac:dyDescent="0.15">
      <c r="B12" s="1078"/>
      <c r="C12" s="1079"/>
      <c r="D12" s="1079"/>
      <c r="E12" s="1079"/>
      <c r="F12" s="1079"/>
      <c r="G12" s="1079"/>
      <c r="H12" s="1079"/>
      <c r="I12" s="1079"/>
      <c r="J12" s="1079"/>
      <c r="K12" s="1079"/>
      <c r="L12" s="1079"/>
      <c r="M12" s="1079"/>
      <c r="N12" s="1079"/>
      <c r="O12" s="1079"/>
      <c r="P12" s="1079"/>
      <c r="Q12" s="1079"/>
      <c r="R12" s="1079"/>
      <c r="S12" s="1079"/>
      <c r="T12" s="1079"/>
      <c r="U12" s="1079"/>
      <c r="V12" s="1079"/>
      <c r="W12" s="1079"/>
      <c r="X12" s="1079"/>
      <c r="Y12" s="1079"/>
      <c r="Z12" s="1080"/>
    </row>
    <row r="13" spans="2:26" ht="100.15" customHeight="1" x14ac:dyDescent="0.15">
      <c r="B13" s="1078"/>
      <c r="C13" s="1079"/>
      <c r="D13" s="1079"/>
      <c r="E13" s="1079"/>
      <c r="F13" s="1079"/>
      <c r="G13" s="1079"/>
      <c r="H13" s="1079"/>
      <c r="I13" s="1079"/>
      <c r="J13" s="1079"/>
      <c r="K13" s="1079"/>
      <c r="L13" s="1079"/>
      <c r="M13" s="1079"/>
      <c r="N13" s="1079"/>
      <c r="O13" s="1079"/>
      <c r="P13" s="1079"/>
      <c r="Q13" s="1079"/>
      <c r="R13" s="1079"/>
      <c r="S13" s="1079"/>
      <c r="T13" s="1079"/>
      <c r="U13" s="1079"/>
      <c r="V13" s="1079"/>
      <c r="W13" s="1079"/>
      <c r="X13" s="1079"/>
      <c r="Y13" s="1079"/>
      <c r="Z13" s="1080"/>
    </row>
    <row r="14" spans="2:26" ht="49.9" customHeight="1" x14ac:dyDescent="0.15">
      <c r="B14" s="1078"/>
      <c r="C14" s="1079"/>
      <c r="D14" s="1079"/>
      <c r="E14" s="1079"/>
      <c r="F14" s="1079"/>
      <c r="G14" s="1079"/>
      <c r="H14" s="1079"/>
      <c r="I14" s="1079"/>
      <c r="J14" s="1079"/>
      <c r="K14" s="1079"/>
      <c r="L14" s="1079"/>
      <c r="M14" s="1079"/>
      <c r="N14" s="1079"/>
      <c r="O14" s="1079"/>
      <c r="P14" s="1079"/>
      <c r="Q14" s="1079"/>
      <c r="R14" s="1079"/>
      <c r="S14" s="1079"/>
      <c r="T14" s="1079"/>
      <c r="U14" s="1079"/>
      <c r="V14" s="1079"/>
      <c r="W14" s="1079"/>
      <c r="X14" s="1079"/>
      <c r="Y14" s="1079"/>
      <c r="Z14" s="1080"/>
    </row>
    <row r="15" spans="2:26" ht="100.15" customHeight="1" x14ac:dyDescent="0.15">
      <c r="B15" s="1081"/>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3"/>
    </row>
    <row r="16" spans="2:26" ht="9.75" customHeight="1" x14ac:dyDescent="0.15">
      <c r="B16" s="74"/>
      <c r="C16" s="74"/>
      <c r="D16" s="75"/>
      <c r="E16" s="76"/>
      <c r="F16" s="76"/>
      <c r="G16" s="76"/>
      <c r="H16" s="76"/>
      <c r="I16" s="76"/>
      <c r="J16" s="76"/>
      <c r="K16" s="76"/>
      <c r="L16" s="76"/>
      <c r="M16" s="76"/>
      <c r="N16" s="76"/>
      <c r="O16" s="76"/>
      <c r="P16" s="76"/>
      <c r="Q16" s="76"/>
      <c r="R16" s="76"/>
      <c r="S16" s="76"/>
      <c r="T16" s="76"/>
      <c r="U16" s="76"/>
      <c r="V16" s="76"/>
      <c r="W16" s="76"/>
      <c r="X16" s="76"/>
      <c r="Y16" s="76"/>
      <c r="Z16" s="76"/>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6A20E1F4-F017-45BB-BEDC-859AB33C7B97}"/>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96" t="s">
        <v>365</v>
      </c>
      <c r="C4" s="1097"/>
      <c r="D4" s="1097"/>
      <c r="E4" s="1097"/>
      <c r="F4" s="1098"/>
    </row>
    <row r="5" spans="2:10" ht="14.25" thickBot="1" x14ac:dyDescent="0.2">
      <c r="B5" s="115" t="s">
        <v>366</v>
      </c>
      <c r="C5" s="116" t="s">
        <v>367</v>
      </c>
      <c r="D5" s="116" t="s">
        <v>368</v>
      </c>
      <c r="E5" s="116" t="s">
        <v>369</v>
      </c>
      <c r="F5" s="117" t="s">
        <v>370</v>
      </c>
    </row>
    <row r="6" spans="2:10" ht="14.25" thickTop="1" x14ac:dyDescent="0.15">
      <c r="B6" s="125" t="s">
        <v>371</v>
      </c>
      <c r="C6" s="126" t="s">
        <v>372</v>
      </c>
      <c r="D6" s="126" t="s">
        <v>373</v>
      </c>
      <c r="E6" s="126" t="s">
        <v>374</v>
      </c>
      <c r="F6" s="127" t="s">
        <v>375</v>
      </c>
    </row>
    <row r="7" spans="2:10" x14ac:dyDescent="0.15">
      <c r="B7" s="125" t="s">
        <v>376</v>
      </c>
      <c r="C7" s="126" t="s">
        <v>377</v>
      </c>
      <c r="D7" s="126" t="s">
        <v>378</v>
      </c>
      <c r="E7" s="126" t="s">
        <v>379</v>
      </c>
      <c r="F7" s="127" t="s">
        <v>380</v>
      </c>
    </row>
    <row r="8" spans="2:10" x14ac:dyDescent="0.15">
      <c r="B8" s="125" t="s">
        <v>381</v>
      </c>
      <c r="C8" s="126" t="s">
        <v>382</v>
      </c>
      <c r="D8" s="126"/>
      <c r="E8" s="126" t="s">
        <v>383</v>
      </c>
      <c r="F8" s="127"/>
    </row>
    <row r="9" spans="2:10" x14ac:dyDescent="0.15">
      <c r="B9" s="125" t="s">
        <v>384</v>
      </c>
      <c r="C9" s="126" t="s">
        <v>385</v>
      </c>
      <c r="D9" s="126"/>
      <c r="E9" s="126" t="s">
        <v>386</v>
      </c>
      <c r="F9" s="127"/>
    </row>
    <row r="10" spans="2:10" x14ac:dyDescent="0.15">
      <c r="B10" s="125" t="s">
        <v>387</v>
      </c>
      <c r="C10" s="126" t="s">
        <v>388</v>
      </c>
      <c r="D10" s="126"/>
      <c r="E10" s="126" t="s">
        <v>389</v>
      </c>
      <c r="F10" s="127"/>
    </row>
    <row r="11" spans="2:10" x14ac:dyDescent="0.15">
      <c r="B11" s="125" t="s">
        <v>390</v>
      </c>
      <c r="C11" s="126" t="s">
        <v>391</v>
      </c>
      <c r="D11" s="126"/>
      <c r="E11" s="126"/>
      <c r="F11" s="127"/>
    </row>
    <row r="12" spans="2:10" ht="14.25" thickBot="1" x14ac:dyDescent="0.2">
      <c r="B12" s="128" t="s">
        <v>392</v>
      </c>
      <c r="C12" s="129"/>
      <c r="D12" s="129"/>
      <c r="E12" s="129"/>
      <c r="F12" s="130"/>
    </row>
    <row r="13" spans="2:10" ht="14.25" thickBot="1" x14ac:dyDescent="0.2"/>
    <row r="14" spans="2:10" x14ac:dyDescent="0.15">
      <c r="B14" s="1096" t="s">
        <v>393</v>
      </c>
      <c r="C14" s="1097"/>
      <c r="D14" s="1097"/>
      <c r="E14" s="1097"/>
      <c r="F14" s="1097"/>
      <c r="G14" s="1097"/>
      <c r="H14" s="1097"/>
      <c r="I14" s="1097"/>
      <c r="J14" s="1098"/>
    </row>
    <row r="15" spans="2:10" ht="14.25" thickBot="1" x14ac:dyDescent="0.2">
      <c r="B15" s="115" t="s">
        <v>394</v>
      </c>
      <c r="C15" s="116" t="s">
        <v>395</v>
      </c>
      <c r="D15" s="116" t="s">
        <v>396</v>
      </c>
      <c r="E15" s="116" t="s">
        <v>397</v>
      </c>
      <c r="F15" s="116" t="s">
        <v>398</v>
      </c>
      <c r="G15" s="116" t="s">
        <v>399</v>
      </c>
      <c r="H15" s="116" t="s">
        <v>400</v>
      </c>
      <c r="I15" s="116" t="s">
        <v>401</v>
      </c>
      <c r="J15" s="117" t="s">
        <v>402</v>
      </c>
    </row>
    <row r="16" spans="2:10" ht="14.25" thickTop="1" x14ac:dyDescent="0.15">
      <c r="B16" s="118" t="s">
        <v>403</v>
      </c>
      <c r="C16" s="119" t="s">
        <v>404</v>
      </c>
      <c r="D16" s="119" t="s">
        <v>405</v>
      </c>
      <c r="E16" s="119" t="s">
        <v>406</v>
      </c>
      <c r="F16" s="119" t="s">
        <v>407</v>
      </c>
      <c r="G16" s="119" t="s">
        <v>407</v>
      </c>
      <c r="H16" s="119" t="s">
        <v>408</v>
      </c>
      <c r="I16" s="119" t="s">
        <v>409</v>
      </c>
      <c r="J16" s="120" t="s">
        <v>410</v>
      </c>
    </row>
    <row r="17" spans="2:10" x14ac:dyDescent="0.15">
      <c r="B17" s="118" t="s">
        <v>411</v>
      </c>
      <c r="C17" s="119" t="s">
        <v>412</v>
      </c>
      <c r="D17" s="119" t="s">
        <v>413</v>
      </c>
      <c r="E17" s="119" t="s">
        <v>414</v>
      </c>
      <c r="F17" s="119" t="s">
        <v>415</v>
      </c>
      <c r="G17" s="119" t="s">
        <v>416</v>
      </c>
      <c r="H17" s="119" t="s">
        <v>417</v>
      </c>
      <c r="I17" s="119" t="s">
        <v>418</v>
      </c>
      <c r="J17" s="120" t="s">
        <v>419</v>
      </c>
    </row>
    <row r="18" spans="2:10" x14ac:dyDescent="0.15">
      <c r="B18" s="118" t="s">
        <v>420</v>
      </c>
      <c r="C18" s="119" t="s">
        <v>421</v>
      </c>
      <c r="D18" s="119" t="s">
        <v>422</v>
      </c>
      <c r="E18" s="119" t="s">
        <v>423</v>
      </c>
      <c r="F18" s="119" t="s">
        <v>424</v>
      </c>
      <c r="G18" s="119" t="s">
        <v>425</v>
      </c>
      <c r="H18" s="119"/>
      <c r="I18" s="119" t="s">
        <v>417</v>
      </c>
      <c r="J18" s="120" t="s">
        <v>426</v>
      </c>
    </row>
    <row r="19" spans="2:10" x14ac:dyDescent="0.15">
      <c r="B19" s="118" t="s">
        <v>427</v>
      </c>
      <c r="C19" s="119" t="s">
        <v>428</v>
      </c>
      <c r="D19" s="119"/>
      <c r="E19" s="119" t="s">
        <v>429</v>
      </c>
      <c r="F19" s="119" t="s">
        <v>425</v>
      </c>
      <c r="G19" s="119" t="s">
        <v>430</v>
      </c>
      <c r="H19" s="119"/>
      <c r="I19" s="119"/>
      <c r="J19" s="120"/>
    </row>
    <row r="20" spans="2:10" x14ac:dyDescent="0.15">
      <c r="B20" s="118" t="s">
        <v>431</v>
      </c>
      <c r="C20" s="119" t="s">
        <v>432</v>
      </c>
      <c r="D20" s="119"/>
      <c r="E20" s="119" t="s">
        <v>433</v>
      </c>
      <c r="F20" s="119" t="s">
        <v>430</v>
      </c>
      <c r="G20" s="119" t="s">
        <v>434</v>
      </c>
      <c r="H20" s="119"/>
      <c r="I20" s="119"/>
      <c r="J20" s="120"/>
    </row>
    <row r="21" spans="2:10" x14ac:dyDescent="0.15">
      <c r="B21" s="118" t="s">
        <v>388</v>
      </c>
      <c r="C21" s="119" t="s">
        <v>435</v>
      </c>
      <c r="D21" s="119"/>
      <c r="E21" s="119" t="s">
        <v>436</v>
      </c>
      <c r="F21" s="119" t="s">
        <v>434</v>
      </c>
      <c r="G21" s="119"/>
      <c r="H21" s="119"/>
      <c r="I21" s="119"/>
      <c r="J21" s="120"/>
    </row>
    <row r="22" spans="2:10" x14ac:dyDescent="0.15">
      <c r="B22" s="118"/>
      <c r="C22" s="119" t="s">
        <v>437</v>
      </c>
      <c r="D22" s="119"/>
      <c r="E22" s="119" t="s">
        <v>438</v>
      </c>
      <c r="F22" s="119"/>
      <c r="G22" s="119"/>
      <c r="H22" s="119"/>
      <c r="I22" s="119"/>
      <c r="J22" s="120"/>
    </row>
    <row r="23" spans="2:10" x14ac:dyDescent="0.15">
      <c r="B23" s="118"/>
      <c r="C23" s="119" t="s">
        <v>439</v>
      </c>
      <c r="D23" s="119"/>
      <c r="E23" s="119" t="s">
        <v>513</v>
      </c>
      <c r="F23" s="119"/>
      <c r="G23" s="119"/>
      <c r="H23" s="119"/>
      <c r="I23" s="119"/>
      <c r="J23" s="120"/>
    </row>
    <row r="24" spans="2:10" x14ac:dyDescent="0.15">
      <c r="B24" s="118"/>
      <c r="C24" s="119" t="s">
        <v>440</v>
      </c>
      <c r="D24" s="119"/>
      <c r="E24" s="119" t="s">
        <v>441</v>
      </c>
      <c r="F24" s="119"/>
      <c r="G24" s="119"/>
      <c r="H24" s="119"/>
      <c r="I24" s="119"/>
      <c r="J24" s="120"/>
    </row>
    <row r="25" spans="2:10" x14ac:dyDescent="0.15">
      <c r="B25" s="118"/>
      <c r="C25" s="119" t="s">
        <v>442</v>
      </c>
      <c r="D25" s="119"/>
      <c r="E25" s="119" t="s">
        <v>443</v>
      </c>
      <c r="F25" s="119"/>
      <c r="G25" s="119"/>
      <c r="H25" s="119"/>
      <c r="I25" s="119"/>
      <c r="J25" s="120"/>
    </row>
    <row r="26" spans="2:10" x14ac:dyDescent="0.15">
      <c r="B26" s="118"/>
      <c r="C26" s="119" t="s">
        <v>444</v>
      </c>
      <c r="D26" s="119"/>
      <c r="E26" s="121" t="s">
        <v>445</v>
      </c>
      <c r="F26" s="119"/>
      <c r="G26" s="119"/>
      <c r="H26" s="119"/>
      <c r="I26" s="119"/>
      <c r="J26" s="120"/>
    </row>
    <row r="27" spans="2:10" x14ac:dyDescent="0.15">
      <c r="B27" s="118"/>
      <c r="C27" s="119" t="s">
        <v>446</v>
      </c>
      <c r="D27" s="119"/>
      <c r="E27" s="119" t="s">
        <v>447</v>
      </c>
      <c r="F27" s="119"/>
      <c r="G27" s="119"/>
      <c r="H27" s="119"/>
      <c r="I27" s="119"/>
      <c r="J27" s="120"/>
    </row>
    <row r="28" spans="2:10" x14ac:dyDescent="0.15">
      <c r="B28" s="118"/>
      <c r="C28" s="119" t="s">
        <v>448</v>
      </c>
      <c r="D28" s="119"/>
      <c r="E28" s="121"/>
      <c r="F28" s="119"/>
      <c r="G28" s="119"/>
      <c r="H28" s="119"/>
      <c r="I28" s="119"/>
      <c r="J28" s="120"/>
    </row>
    <row r="29" spans="2:10" x14ac:dyDescent="0.15">
      <c r="B29" s="118"/>
      <c r="C29" s="119" t="s">
        <v>388</v>
      </c>
      <c r="D29" s="119"/>
      <c r="E29" s="119"/>
      <c r="F29" s="119"/>
      <c r="G29" s="119"/>
      <c r="H29" s="119"/>
      <c r="I29" s="119"/>
      <c r="J29" s="120"/>
    </row>
    <row r="30" spans="2:10" x14ac:dyDescent="0.15">
      <c r="B30" s="118"/>
      <c r="C30" s="119"/>
      <c r="D30" s="119"/>
      <c r="E30" s="119"/>
      <c r="F30" s="119"/>
      <c r="G30" s="119"/>
      <c r="H30" s="119"/>
      <c r="I30" s="119"/>
      <c r="J30" s="120"/>
    </row>
    <row r="31" spans="2:10" x14ac:dyDescent="0.15">
      <c r="B31" s="118"/>
      <c r="C31" s="119" t="s">
        <v>448</v>
      </c>
      <c r="D31" s="119"/>
      <c r="E31" s="119"/>
      <c r="F31" s="119"/>
      <c r="G31" s="119"/>
      <c r="H31" s="119"/>
      <c r="I31" s="119"/>
      <c r="J31" s="120"/>
    </row>
    <row r="32" spans="2:10" x14ac:dyDescent="0.15">
      <c r="B32" s="118"/>
      <c r="C32" s="119" t="s">
        <v>388</v>
      </c>
      <c r="D32" s="119"/>
      <c r="E32" s="119"/>
      <c r="F32" s="119"/>
      <c r="G32" s="119"/>
      <c r="H32" s="119"/>
      <c r="I32" s="119"/>
      <c r="J32" s="120"/>
    </row>
    <row r="33" spans="2:10" x14ac:dyDescent="0.15">
      <c r="B33" s="118"/>
      <c r="C33" s="119"/>
      <c r="D33" s="119"/>
      <c r="E33" s="119"/>
      <c r="F33" s="119"/>
      <c r="G33" s="119"/>
      <c r="H33" s="119"/>
      <c r="I33" s="119"/>
      <c r="J33" s="120"/>
    </row>
    <row r="34" spans="2:10" x14ac:dyDescent="0.15">
      <c r="B34" s="118"/>
      <c r="C34" s="119" t="s">
        <v>449</v>
      </c>
      <c r="D34" s="119"/>
      <c r="E34" s="119"/>
      <c r="F34" s="119"/>
      <c r="G34" s="119"/>
      <c r="H34" s="119"/>
      <c r="I34" s="119"/>
      <c r="J34" s="120"/>
    </row>
    <row r="35" spans="2:10" x14ac:dyDescent="0.15">
      <c r="B35" s="118"/>
      <c r="C35" s="119" t="s">
        <v>388</v>
      </c>
      <c r="D35" s="119"/>
      <c r="E35" s="119"/>
      <c r="F35" s="119"/>
      <c r="G35" s="119"/>
      <c r="H35" s="119"/>
      <c r="I35" s="119"/>
      <c r="J35" s="120"/>
    </row>
    <row r="36" spans="2:10" x14ac:dyDescent="0.15">
      <c r="B36" s="118"/>
      <c r="C36" s="119"/>
      <c r="D36" s="119"/>
      <c r="E36" s="119"/>
      <c r="F36" s="119"/>
      <c r="G36" s="119"/>
      <c r="H36" s="119"/>
      <c r="I36" s="119"/>
      <c r="J36" s="120"/>
    </row>
    <row r="37" spans="2:10" x14ac:dyDescent="0.15">
      <c r="B37" s="118"/>
      <c r="C37" s="119" t="s">
        <v>450</v>
      </c>
      <c r="D37" s="119"/>
      <c r="E37" s="119"/>
      <c r="F37" s="119"/>
      <c r="G37" s="119"/>
      <c r="H37" s="119"/>
      <c r="I37" s="119"/>
      <c r="J37" s="120"/>
    </row>
    <row r="38" spans="2:10" x14ac:dyDescent="0.15">
      <c r="B38" s="118"/>
      <c r="C38" s="119" t="s">
        <v>451</v>
      </c>
      <c r="D38" s="119"/>
      <c r="E38" s="119"/>
      <c r="F38" s="119"/>
      <c r="G38" s="119"/>
      <c r="H38" s="119"/>
      <c r="I38" s="119"/>
      <c r="J38" s="120"/>
    </row>
    <row r="39" spans="2:10" x14ac:dyDescent="0.15">
      <c r="B39" s="118"/>
      <c r="C39" s="119" t="s">
        <v>388</v>
      </c>
      <c r="D39" s="119"/>
      <c r="E39" s="119"/>
      <c r="F39" s="119"/>
      <c r="G39" s="119"/>
      <c r="H39" s="119"/>
      <c r="I39" s="119"/>
      <c r="J39" s="120"/>
    </row>
    <row r="40" spans="2:10" x14ac:dyDescent="0.15">
      <c r="B40" s="118"/>
      <c r="C40" s="119"/>
      <c r="D40" s="119"/>
      <c r="E40" s="119"/>
      <c r="F40" s="119"/>
      <c r="G40" s="119"/>
      <c r="H40" s="119"/>
      <c r="I40" s="119"/>
      <c r="J40" s="120"/>
    </row>
    <row r="41" spans="2:10" x14ac:dyDescent="0.15">
      <c r="B41" s="118"/>
      <c r="C41" s="119" t="s">
        <v>452</v>
      </c>
      <c r="D41" s="119"/>
      <c r="E41" s="119"/>
      <c r="F41" s="119"/>
      <c r="G41" s="119"/>
      <c r="H41" s="119"/>
      <c r="I41" s="119"/>
      <c r="J41" s="120"/>
    </row>
    <row r="42" spans="2:10" x14ac:dyDescent="0.15">
      <c r="B42" s="118"/>
      <c r="C42" s="119" t="s">
        <v>453</v>
      </c>
      <c r="D42" s="119"/>
      <c r="E42" s="119"/>
      <c r="F42" s="119"/>
      <c r="G42" s="119"/>
      <c r="H42" s="119"/>
      <c r="I42" s="119"/>
      <c r="J42" s="120"/>
    </row>
    <row r="43" spans="2:10" x14ac:dyDescent="0.15">
      <c r="B43" s="118"/>
      <c r="C43" s="119" t="s">
        <v>454</v>
      </c>
      <c r="D43" s="119"/>
      <c r="E43" s="119"/>
      <c r="F43" s="119"/>
      <c r="G43" s="119"/>
      <c r="H43" s="119"/>
      <c r="I43" s="119"/>
      <c r="J43" s="120"/>
    </row>
    <row r="44" spans="2:10" x14ac:dyDescent="0.15">
      <c r="B44" s="118"/>
      <c r="C44" s="119" t="s">
        <v>455</v>
      </c>
      <c r="D44" s="119"/>
      <c r="E44" s="119"/>
      <c r="F44" s="119"/>
      <c r="G44" s="119"/>
      <c r="H44" s="119"/>
      <c r="I44" s="119"/>
      <c r="J44" s="120"/>
    </row>
    <row r="45" spans="2:10" x14ac:dyDescent="0.15">
      <c r="B45" s="118"/>
      <c r="C45" s="119" t="s">
        <v>388</v>
      </c>
      <c r="D45" s="119"/>
      <c r="E45" s="119"/>
      <c r="F45" s="119"/>
      <c r="G45" s="119"/>
      <c r="H45" s="119"/>
      <c r="I45" s="119"/>
      <c r="J45" s="120"/>
    </row>
    <row r="46" spans="2:10" x14ac:dyDescent="0.15">
      <c r="B46" s="118"/>
      <c r="C46" s="119"/>
      <c r="D46" s="119"/>
      <c r="E46" s="119"/>
      <c r="F46" s="119"/>
      <c r="G46" s="119"/>
      <c r="H46" s="119"/>
      <c r="I46" s="119"/>
      <c r="J46" s="120"/>
    </row>
    <row r="47" spans="2:10" ht="14.25" thickBot="1" x14ac:dyDescent="0.2">
      <c r="B47" s="122"/>
      <c r="C47" s="123" t="s">
        <v>388</v>
      </c>
      <c r="D47" s="123"/>
      <c r="E47" s="123"/>
      <c r="F47" s="123"/>
      <c r="G47" s="123"/>
      <c r="H47" s="123"/>
      <c r="I47" s="123"/>
      <c r="J47" s="124"/>
    </row>
    <row r="49" spans="2:7" ht="14.25" thickBot="1" x14ac:dyDescent="0.2">
      <c r="C49" s="48"/>
      <c r="D49" s="48"/>
      <c r="E49" s="48"/>
      <c r="F49" s="48"/>
      <c r="G49" s="48"/>
    </row>
    <row r="50" spans="2:7" x14ac:dyDescent="0.15">
      <c r="B50" s="1099" t="s">
        <v>456</v>
      </c>
      <c r="C50" s="1100"/>
      <c r="D50" s="1100"/>
      <c r="E50" s="1100"/>
      <c r="F50" s="1100"/>
      <c r="G50" s="1101"/>
    </row>
    <row r="51" spans="2:7" ht="14.25" thickBot="1" x14ac:dyDescent="0.2">
      <c r="B51" s="113" t="s">
        <v>457</v>
      </c>
      <c r="C51" s="44" t="s">
        <v>394</v>
      </c>
      <c r="D51" s="44" t="s">
        <v>458</v>
      </c>
      <c r="E51" s="44" t="s">
        <v>459</v>
      </c>
      <c r="F51" s="45" t="s">
        <v>460</v>
      </c>
      <c r="G51" s="114" t="s">
        <v>461</v>
      </c>
    </row>
    <row r="52" spans="2:7" ht="14.25" thickTop="1" x14ac:dyDescent="0.15">
      <c r="B52" s="131" t="s">
        <v>462</v>
      </c>
      <c r="C52" s="119" t="s">
        <v>463</v>
      </c>
      <c r="D52" s="119" t="s">
        <v>464</v>
      </c>
      <c r="E52" s="119" t="s">
        <v>465</v>
      </c>
      <c r="F52" s="119" t="s">
        <v>466</v>
      </c>
      <c r="G52" s="120" t="s">
        <v>410</v>
      </c>
    </row>
    <row r="53" spans="2:7" x14ac:dyDescent="0.15">
      <c r="B53" s="131" t="s">
        <v>467</v>
      </c>
      <c r="C53" s="119" t="s">
        <v>468</v>
      </c>
      <c r="D53" s="119" t="s">
        <v>469</v>
      </c>
      <c r="E53" s="119" t="s">
        <v>470</v>
      </c>
      <c r="F53" s="119" t="s">
        <v>471</v>
      </c>
      <c r="G53" s="120" t="s">
        <v>419</v>
      </c>
    </row>
    <row r="54" spans="2:7" x14ac:dyDescent="0.15">
      <c r="B54" s="131" t="s">
        <v>472</v>
      </c>
      <c r="C54" s="119" t="s">
        <v>473</v>
      </c>
      <c r="D54" s="119" t="s">
        <v>474</v>
      </c>
      <c r="E54" s="119" t="s">
        <v>475</v>
      </c>
      <c r="F54" s="119"/>
      <c r="G54" s="120" t="s">
        <v>426</v>
      </c>
    </row>
    <row r="55" spans="2:7" x14ac:dyDescent="0.15">
      <c r="B55" s="131" t="s">
        <v>476</v>
      </c>
      <c r="C55" s="119"/>
      <c r="D55" s="119"/>
      <c r="E55" s="119" t="s">
        <v>477</v>
      </c>
      <c r="F55" s="119"/>
      <c r="G55" s="120"/>
    </row>
    <row r="56" spans="2:7" x14ac:dyDescent="0.15">
      <c r="B56" s="131"/>
      <c r="C56" s="119" t="s">
        <v>478</v>
      </c>
      <c r="D56" s="119"/>
      <c r="E56" s="119" t="s">
        <v>479</v>
      </c>
      <c r="F56" s="119"/>
      <c r="G56" s="120"/>
    </row>
    <row r="57" spans="2:7" x14ac:dyDescent="0.15">
      <c r="B57" s="131"/>
      <c r="C57" s="119" t="s">
        <v>480</v>
      </c>
      <c r="D57" s="119"/>
      <c r="E57" s="119" t="s">
        <v>481</v>
      </c>
      <c r="F57" s="119"/>
      <c r="G57" s="120"/>
    </row>
    <row r="58" spans="2:7" x14ac:dyDescent="0.15">
      <c r="B58" s="131"/>
      <c r="C58" s="119" t="s">
        <v>482</v>
      </c>
      <c r="D58" s="119"/>
      <c r="E58" s="119" t="s">
        <v>447</v>
      </c>
      <c r="F58" s="119"/>
      <c r="G58" s="120"/>
    </row>
    <row r="59" spans="2:7" x14ac:dyDescent="0.15">
      <c r="B59" s="131"/>
      <c r="C59" s="119" t="s">
        <v>483</v>
      </c>
      <c r="D59" s="119"/>
      <c r="E59" s="119"/>
      <c r="F59" s="119"/>
      <c r="G59" s="120"/>
    </row>
    <row r="60" spans="2:7" x14ac:dyDescent="0.15">
      <c r="B60" s="131"/>
      <c r="C60" s="119" t="s">
        <v>388</v>
      </c>
      <c r="D60" s="119"/>
      <c r="E60" s="119"/>
      <c r="F60" s="119"/>
      <c r="G60" s="120"/>
    </row>
    <row r="61" spans="2:7" x14ac:dyDescent="0.15">
      <c r="B61" s="131"/>
      <c r="C61" s="119"/>
      <c r="D61" s="119"/>
      <c r="E61" s="119"/>
      <c r="F61" s="119"/>
      <c r="G61" s="120"/>
    </row>
    <row r="62" spans="2:7" x14ac:dyDescent="0.15">
      <c r="B62" s="131"/>
      <c r="C62" s="119" t="s">
        <v>132</v>
      </c>
      <c r="D62" s="119"/>
      <c r="E62" s="119"/>
      <c r="F62" s="119"/>
      <c r="G62" s="120"/>
    </row>
    <row r="63" spans="2:7" x14ac:dyDescent="0.15">
      <c r="B63" s="131"/>
      <c r="C63" s="119" t="s">
        <v>133</v>
      </c>
      <c r="D63" s="119"/>
      <c r="E63" s="119"/>
      <c r="F63" s="119"/>
      <c r="G63" s="120"/>
    </row>
    <row r="64" spans="2:7" x14ac:dyDescent="0.15">
      <c r="B64" s="131"/>
      <c r="C64" s="119" t="s">
        <v>134</v>
      </c>
      <c r="D64" s="119"/>
      <c r="E64" s="119"/>
      <c r="F64" s="119"/>
      <c r="G64" s="120"/>
    </row>
    <row r="65" spans="2:7" x14ac:dyDescent="0.15">
      <c r="B65" s="131"/>
      <c r="C65" s="119" t="s">
        <v>135</v>
      </c>
      <c r="D65" s="119"/>
      <c r="E65" s="119"/>
      <c r="F65" s="119"/>
      <c r="G65" s="120"/>
    </row>
    <row r="66" spans="2:7" x14ac:dyDescent="0.15">
      <c r="B66" s="131"/>
      <c r="C66" s="119" t="s">
        <v>484</v>
      </c>
      <c r="D66" s="119"/>
      <c r="E66" s="119"/>
      <c r="F66" s="119"/>
      <c r="G66" s="120"/>
    </row>
    <row r="67" spans="2:7" x14ac:dyDescent="0.15">
      <c r="B67" s="131"/>
      <c r="C67" s="119" t="s">
        <v>485</v>
      </c>
      <c r="D67" s="119"/>
      <c r="E67" s="119"/>
      <c r="F67" s="119"/>
      <c r="G67" s="120"/>
    </row>
    <row r="68" spans="2:7" x14ac:dyDescent="0.15">
      <c r="B68" s="131"/>
      <c r="C68" s="119" t="s">
        <v>136</v>
      </c>
      <c r="D68" s="119"/>
      <c r="E68" s="119"/>
      <c r="F68" s="119"/>
      <c r="G68" s="120"/>
    </row>
    <row r="69" spans="2:7" x14ac:dyDescent="0.15">
      <c r="B69" s="131"/>
      <c r="C69" s="119" t="s">
        <v>137</v>
      </c>
      <c r="D69" s="119"/>
      <c r="E69" s="119"/>
      <c r="F69" s="119"/>
      <c r="G69" s="120"/>
    </row>
    <row r="70" spans="2:7" x14ac:dyDescent="0.15">
      <c r="B70" s="131"/>
      <c r="C70" s="119" t="s">
        <v>486</v>
      </c>
      <c r="D70" s="119"/>
      <c r="E70" s="119"/>
      <c r="F70" s="119"/>
      <c r="G70" s="120"/>
    </row>
    <row r="71" spans="2:7" x14ac:dyDescent="0.15">
      <c r="B71" s="131"/>
      <c r="C71" s="119" t="s">
        <v>139</v>
      </c>
      <c r="D71" s="119"/>
      <c r="E71" s="119"/>
      <c r="F71" s="119"/>
      <c r="G71" s="120"/>
    </row>
    <row r="72" spans="2:7" x14ac:dyDescent="0.15">
      <c r="B72" s="131"/>
      <c r="C72" s="119" t="s">
        <v>141</v>
      </c>
      <c r="D72" s="119"/>
      <c r="E72" s="119"/>
      <c r="F72" s="119"/>
      <c r="G72" s="120"/>
    </row>
    <row r="73" spans="2:7" x14ac:dyDescent="0.15">
      <c r="B73" s="131"/>
      <c r="C73" s="119" t="s">
        <v>142</v>
      </c>
      <c r="D73" s="119"/>
      <c r="E73" s="119"/>
      <c r="F73" s="119"/>
      <c r="G73" s="120"/>
    </row>
    <row r="74" spans="2:7" x14ac:dyDescent="0.15">
      <c r="B74" s="131"/>
      <c r="C74" s="119" t="s">
        <v>143</v>
      </c>
      <c r="D74" s="119"/>
      <c r="E74" s="119"/>
      <c r="F74" s="119"/>
      <c r="G74" s="120"/>
    </row>
    <row r="75" spans="2:7" x14ac:dyDescent="0.15">
      <c r="B75" s="131"/>
      <c r="C75" s="119" t="s">
        <v>144</v>
      </c>
      <c r="D75" s="119"/>
      <c r="E75" s="119"/>
      <c r="F75" s="119"/>
      <c r="G75" s="120"/>
    </row>
    <row r="76" spans="2:7" x14ac:dyDescent="0.15">
      <c r="B76" s="131"/>
      <c r="C76" s="119" t="s">
        <v>145</v>
      </c>
      <c r="D76" s="119"/>
      <c r="E76" s="119"/>
      <c r="F76" s="119"/>
      <c r="G76" s="120"/>
    </row>
    <row r="77" spans="2:7" x14ac:dyDescent="0.15">
      <c r="B77" s="131"/>
      <c r="C77" s="119" t="s">
        <v>447</v>
      </c>
      <c r="D77" s="119"/>
      <c r="E77" s="119"/>
      <c r="F77" s="119"/>
      <c r="G77" s="120"/>
    </row>
    <row r="78" spans="2:7" x14ac:dyDescent="0.15">
      <c r="B78" s="131"/>
      <c r="C78" s="119"/>
      <c r="D78" s="119"/>
      <c r="E78" s="119"/>
      <c r="F78" s="119"/>
      <c r="G78" s="120"/>
    </row>
    <row r="79" spans="2:7" x14ac:dyDescent="0.15">
      <c r="B79" s="131"/>
      <c r="C79" s="119" t="s">
        <v>487</v>
      </c>
      <c r="D79" s="119"/>
      <c r="E79" s="119"/>
      <c r="F79" s="119"/>
      <c r="G79" s="120"/>
    </row>
    <row r="80" spans="2:7" x14ac:dyDescent="0.15">
      <c r="B80" s="131"/>
      <c r="C80" s="119" t="s">
        <v>488</v>
      </c>
      <c r="D80" s="119"/>
      <c r="E80" s="119"/>
      <c r="F80" s="119"/>
      <c r="G80" s="120"/>
    </row>
    <row r="81" spans="2:7" x14ac:dyDescent="0.15">
      <c r="B81" s="131"/>
      <c r="C81" s="119" t="s">
        <v>489</v>
      </c>
      <c r="D81" s="119"/>
      <c r="E81" s="119"/>
      <c r="F81" s="119"/>
      <c r="G81" s="120"/>
    </row>
    <row r="82" spans="2:7" x14ac:dyDescent="0.15">
      <c r="B82" s="131"/>
      <c r="C82" s="119" t="s">
        <v>490</v>
      </c>
      <c r="D82" s="119"/>
      <c r="E82" s="119"/>
      <c r="F82" s="119"/>
      <c r="G82" s="120"/>
    </row>
    <row r="83" spans="2:7" ht="14.25" thickBot="1" x14ac:dyDescent="0.2">
      <c r="B83" s="132"/>
      <c r="C83" s="123" t="s">
        <v>447</v>
      </c>
      <c r="D83" s="123"/>
      <c r="E83" s="123"/>
      <c r="F83" s="123"/>
      <c r="G83" s="124"/>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41</vt:i4>
      </vt:variant>
      <vt:variant>
        <vt:lpstr>名前付き一覧</vt:lpstr>
      </vt:variant>
      <vt:variant>
        <vt:i4>77</vt:i4>
      </vt:variant>
    </vt:vector>
  </HeadingPairs>
  <TitlesOfParts>
    <vt:vector size="118" baseType="lpstr">
      <vt:lpstr>様式A-1</vt:lpstr>
      <vt:lpstr>様式A-2</vt:lpstr>
      <vt:lpstr>様式A-3</vt:lpstr>
      <vt:lpstr>様式B_001</vt:lpstr>
      <vt:lpstr>様式B_002</vt:lpstr>
      <vt:lpstr>様式C-1-1_001</vt:lpstr>
      <vt:lpstr>様式C-1-1_002</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様式D-1-2_001</vt:lpstr>
      <vt:lpstr>様式D-1-2_002</vt:lpstr>
      <vt:lpstr>様式D-2-1_001</vt:lpstr>
      <vt:lpstr>様式D-2-1_002</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様式D-3_PE</vt:lpstr>
      <vt:lpstr>様式E</vt:lpstr>
      <vt:lpstr>様式F</vt:lpstr>
      <vt:lpstr>様式G</vt:lpstr>
      <vt:lpstr>(参考)リスト</vt:lpstr>
      <vt:lpstr>'(参考)リスト'!Print_Area</vt:lpstr>
      <vt:lpstr>'様式A-1'!Print_Area</vt:lpstr>
      <vt:lpstr>'様式A-2'!Print_Area</vt:lpstr>
      <vt:lpstr>'様式A-3'!Print_Area</vt:lpstr>
      <vt:lpstr>様式B_001!Print_Area</vt:lpstr>
      <vt:lpstr>様式B_002!Print_Area</vt:lpstr>
      <vt:lpstr>'様式C-1-1_001'!Print_Area</vt:lpstr>
      <vt:lpstr>'様式C-1-1_002'!Print_Area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'様式D-1-2_001'!Print_Area</vt:lpstr>
      <vt:lpstr>'様式D-1-2_002'!Print_Area</vt:lpstr>
      <vt:lpstr>'様式D-2-1_001'!Print_Area</vt:lpstr>
      <vt:lpstr>'様式D-2-1_002'!Print_Area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様式E!Print_Area</vt:lpstr>
      <vt:lpstr>様式F!Print_Area</vt:lpstr>
      <vt:lpstr>様式G!Print_Area</vt:lpstr>
      <vt:lpstr>'様式A-2'!Print_Titles</vt:lpstr>
      <vt:lpstr>'様式A-3'!Print_Titles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'様式D-1-2_001'!Print_Titles</vt:lpstr>
      <vt:lpstr>'様式D-1-2_002'!Print_Titles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小島 幸恵</cp:lastModifiedBy>
  <cp:revision/>
  <cp:lastPrinted>2026-01-31T06:13:16Z</cp:lastPrinted>
  <dcterms:created xsi:type="dcterms:W3CDTF">2012-04-09T00:49:26Z</dcterms:created>
  <dcterms:modified xsi:type="dcterms:W3CDTF">2026-04-14T06:22:51Z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