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20_調書修正版_2回目\260415修正版（5工区1回目）\"/>
    </mc:Choice>
  </mc:AlternateContent>
  <xr:revisionPtr revIDLastSave="0" documentId="13_ncr:1_{21236EE3-2D13-4F0D-A3D5-B563F6C167C2}" xr6:coauthVersionLast="47" xr6:coauthVersionMax="47" xr10:uidLastSave="{00000000-0000-0000-0000-000000000000}"/>
  <bookViews>
    <workbookView xWindow="-120" yWindow="-120" windowWidth="29040" windowHeight="15720" tabRatio="701" firstSheet="6" activeTab="7"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C-1-1" sheetId="60" r:id="rId9"/>
    <sheet name="様式C-1-2" sheetId="61" r:id="rId10"/>
    <sheet name="様式C-2" sheetId="63" r:id="rId11"/>
    <sheet name="様式D-1-1 (1)" sheetId="94" r:id="rId12"/>
    <sheet name="様式D-1-1 (2)" sheetId="103" r:id="rId13"/>
    <sheet name="様式D-1-1 (3)" sheetId="104" r:id="rId14"/>
    <sheet name="様式D-1-1 (4)" sheetId="105" r:id="rId15"/>
    <sheet name="様式D-1-1 (5)" sheetId="106" r:id="rId16"/>
    <sheet name="様式D-1-1 (6)" sheetId="107" r:id="rId17"/>
    <sheet name="様式D-1-1 (7)" sheetId="108" r:id="rId18"/>
    <sheet name="様式D-1-1 (8)" sheetId="109" r:id="rId19"/>
    <sheet name="様式D-1-1 (9)" sheetId="110" r:id="rId20"/>
    <sheet name="様式D-1-1 (10)" sheetId="111" r:id="rId21"/>
    <sheet name="様式D-1-1 (11)" sheetId="112" r:id="rId22"/>
    <sheet name="様式D-1-1 (12)" sheetId="113" r:id="rId23"/>
    <sheet name="様式D-1-1 (13)" sheetId="114" r:id="rId24"/>
    <sheet name="様式D-1-2" sheetId="65" r:id="rId25"/>
    <sheet name="様式D-2-1 (1)" sheetId="42" r:id="rId26"/>
    <sheet name="様式D-2-1 (2)" sheetId="150" r:id="rId27"/>
    <sheet name="様式D-2-1 (3)" sheetId="151" r:id="rId28"/>
    <sheet name="様式D-2-1´ (1)" sheetId="55" r:id="rId29"/>
    <sheet name="様式D-3_PS" sheetId="97" r:id="rId30"/>
    <sheet name="様式D-3_S001" sheetId="160" r:id="rId31"/>
    <sheet name="様式D-3_S002" sheetId="163" r:id="rId32"/>
    <sheet name="様式D-3_S003" sheetId="164" r:id="rId33"/>
    <sheet name="様式D-3_S004" sheetId="165" r:id="rId34"/>
    <sheet name="様式D-3_S005" sheetId="166" r:id="rId35"/>
    <sheet name="様式D-3_S006" sheetId="167" r:id="rId36"/>
    <sheet name="様式D-3_S007" sheetId="168" r:id="rId37"/>
    <sheet name="様式D-3_S008" sheetId="169" r:id="rId38"/>
    <sheet name="様式D-3_S009" sheetId="170" r:id="rId39"/>
    <sheet name="様式D-3_S010" sheetId="171" r:id="rId40"/>
    <sheet name="様式D-3_S011" sheetId="172" r:id="rId41"/>
    <sheet name="様式D-3_S012" sheetId="173" r:id="rId42"/>
    <sheet name="様式D-3_S013" sheetId="174" r:id="rId43"/>
    <sheet name="様式D-3_PE" sheetId="192" r:id="rId44"/>
    <sheet name="様式E" sheetId="64" r:id="rId45"/>
    <sheet name="様式F " sheetId="81" r:id="rId46"/>
    <sheet name="様式G" sheetId="95" r:id="rId47"/>
    <sheet name="(参考)リスト" sheetId="74" state="hidden" r:id="rId48"/>
  </sheets>
  <externalReferences>
    <externalReference r:id="rId49"/>
    <externalReference r:id="rId50"/>
  </externalReferences>
  <definedNames>
    <definedName name="_xlnm._FilterDatabase" localSheetId="8" hidden="1">'様式C-1-1'!$B$8:$Y$8</definedName>
    <definedName name="_xlnm.Print_Area" localSheetId="47">'(参考)リスト'!$A$3:$K$84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'様式C-1-1'!$B$2:$Y$76</definedName>
    <definedName name="_xlnm.Print_Area" localSheetId="9">'様式C-1-2'!$B$2:$X$46</definedName>
    <definedName name="_xlnm.Print_Area" localSheetId="10">'様式C-2'!$B$2:$Z$23</definedName>
    <definedName name="_xlnm.Print_Area" localSheetId="11">'様式D-1-1 (1)'!$B$2:$W$30</definedName>
    <definedName name="_xlnm.Print_Area" localSheetId="20">'様式D-1-1 (10)'!$B$2:$W$30</definedName>
    <definedName name="_xlnm.Print_Area" localSheetId="21">'様式D-1-1 (11)'!$B$2:$W$30</definedName>
    <definedName name="_xlnm.Print_Area" localSheetId="22">'様式D-1-1 (12)'!$B$2:$W$30</definedName>
    <definedName name="_xlnm.Print_Area" localSheetId="23">'様式D-1-1 (13)'!$B$2:$W$30</definedName>
    <definedName name="_xlnm.Print_Area" localSheetId="12">'様式D-1-1 (2)'!$B$2:$W$30</definedName>
    <definedName name="_xlnm.Print_Area" localSheetId="13">'様式D-1-1 (3)'!$B$2:$W$30</definedName>
    <definedName name="_xlnm.Print_Area" localSheetId="14">'様式D-1-1 (4)'!$B$2:$W$30</definedName>
    <definedName name="_xlnm.Print_Area" localSheetId="15">'様式D-1-1 (5)'!$B$2:$W$30</definedName>
    <definedName name="_xlnm.Print_Area" localSheetId="16">'様式D-1-1 (6)'!$B$2:$W$30</definedName>
    <definedName name="_xlnm.Print_Area" localSheetId="17">'様式D-1-1 (7)'!$B$2:$W$30</definedName>
    <definedName name="_xlnm.Print_Area" localSheetId="18">'様式D-1-1 (8)'!$B$2:$W$30</definedName>
    <definedName name="_xlnm.Print_Area" localSheetId="19">'様式D-1-1 (9)'!$B$2:$W$30</definedName>
    <definedName name="_xlnm.Print_Area" localSheetId="24">'様式D-1-2'!$B$2:$Y$41</definedName>
    <definedName name="_xlnm.Print_Area" localSheetId="25">'様式D-2-1 (1)'!$B$3:$AI$18</definedName>
    <definedName name="_xlnm.Print_Area" localSheetId="26">'様式D-2-1 (2)'!$B$3:$AI$18</definedName>
    <definedName name="_xlnm.Print_Area" localSheetId="27">'様式D-2-1 (3)'!$B$3:$AI$18</definedName>
    <definedName name="_xlnm.Print_Area" localSheetId="28">'様式D-2-1´ (1)'!$B$3:$AI$18</definedName>
    <definedName name="_xlnm.Print_Area" localSheetId="43">'様式D-3_PE'!$B$1:$AO$45</definedName>
    <definedName name="_xlnm.Print_Area" localSheetId="29">'様式D-3_PS'!$B$1:$AO$45</definedName>
    <definedName name="_xlnm.Print_Area" localSheetId="30">'様式D-3_S001'!$B$1:$AO$45</definedName>
    <definedName name="_xlnm.Print_Area" localSheetId="31">'様式D-3_S002'!$B$1:$AO$45</definedName>
    <definedName name="_xlnm.Print_Area" localSheetId="32">'様式D-3_S003'!$B$1:$AO$45</definedName>
    <definedName name="_xlnm.Print_Area" localSheetId="33">'様式D-3_S004'!$B$1:$AO$45</definedName>
    <definedName name="_xlnm.Print_Area" localSheetId="34">'様式D-3_S005'!$B$1:$AO$45</definedName>
    <definedName name="_xlnm.Print_Area" localSheetId="35">'様式D-3_S006'!$B$1:$AO$45</definedName>
    <definedName name="_xlnm.Print_Area" localSheetId="36">'様式D-3_S007'!$B$1:$AO$45</definedName>
    <definedName name="_xlnm.Print_Area" localSheetId="37">'様式D-3_S008'!$B$1:$AO$45</definedName>
    <definedName name="_xlnm.Print_Area" localSheetId="38">'様式D-3_S009'!$B$1:$AO$45</definedName>
    <definedName name="_xlnm.Print_Area" localSheetId="39">'様式D-3_S010'!$B$1:$AO$45</definedName>
    <definedName name="_xlnm.Print_Area" localSheetId="40">'様式D-3_S011'!$B$1:$AO$45</definedName>
    <definedName name="_xlnm.Print_Area" localSheetId="41">'様式D-3_S012'!$B$1:$AO$45</definedName>
    <definedName name="_xlnm.Print_Area" localSheetId="42">'様式D-3_S013'!$B$1:$AO$45</definedName>
    <definedName name="_xlnm.Print_Area" localSheetId="44">様式E!$B$2:$BK$21</definedName>
    <definedName name="_xlnm.Print_Area" localSheetId="45">'様式F '!$B$1:$AB$50</definedName>
    <definedName name="_xlnm.Print_Area" localSheetId="46">様式G!$B$2:$Z$15</definedName>
    <definedName name="_xlnm.Print_Titles" localSheetId="4">'様式A-2'!$3:$9</definedName>
    <definedName name="_xlnm.Print_Titles" localSheetId="8">'様式C-1-1'!$2:$8</definedName>
    <definedName name="_xlnm.Print_Titles" localSheetId="11">'様式D-1-1 (1)'!$B:$W,'様式D-1-1 (1)'!$2:$4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12">'様式D-1-1 (2)'!$B:$W,'様式D-1-1 (2)'!$2:$4</definedName>
    <definedName name="_xlnm.Print_Titles" localSheetId="13">'様式D-1-1 (3)'!$B:$W,'様式D-1-1 (3)'!$2:$4</definedName>
    <definedName name="_xlnm.Print_Titles" localSheetId="14">'様式D-1-1 (4)'!$B:$W,'様式D-1-1 (4)'!$2:$4</definedName>
    <definedName name="_xlnm.Print_Titles" localSheetId="15">'様式D-1-1 (5)'!$B:$W,'様式D-1-1 (5)'!$2:$4</definedName>
    <definedName name="_xlnm.Print_Titles" localSheetId="16">'様式D-1-1 (6)'!$B:$W,'様式D-1-1 (6)'!$2:$4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24">'様式D-1-2'!$B:$Y,'様式D-1-2'!$2:$8</definedName>
    <definedName name="_xlnm.Print_Titles" localSheetId="43">'様式D-3_PE'!$B:$AO,'様式D-3_PE'!$3:$5</definedName>
    <definedName name="_xlnm.Print_Titles" localSheetId="29">'様式D-3_PS'!$B:$AO,'様式D-3_PS'!$3:$5</definedName>
    <definedName name="_xlnm.Print_Titles" localSheetId="30">'様式D-3_S001'!$B:$AO,'様式D-3_S001'!$3:$5</definedName>
    <definedName name="_xlnm.Print_Titles" localSheetId="31">'様式D-3_S002'!$B:$AO,'様式D-3_S002'!$3:$5</definedName>
    <definedName name="_xlnm.Print_Titles" localSheetId="32">'様式D-3_S003'!$B:$AO,'様式D-3_S003'!$3:$5</definedName>
    <definedName name="_xlnm.Print_Titles" localSheetId="33">'様式D-3_S004'!$B:$AO,'様式D-3_S004'!$3:$5</definedName>
    <definedName name="_xlnm.Print_Titles" localSheetId="34">'様式D-3_S005'!$B:$AO,'様式D-3_S005'!$3:$5</definedName>
    <definedName name="_xlnm.Print_Titles" localSheetId="35">'様式D-3_S006'!$B:$AO,'様式D-3_S006'!$3:$5</definedName>
    <definedName name="_xlnm.Print_Titles" localSheetId="36">'様式D-3_S007'!$B:$AO,'様式D-3_S007'!$3:$5</definedName>
    <definedName name="_xlnm.Print_Titles" localSheetId="37">'様式D-3_S008'!$B:$AO,'様式D-3_S008'!$3:$5</definedName>
    <definedName name="_xlnm.Print_Titles" localSheetId="38">'様式D-3_S009'!$B:$AO,'様式D-3_S009'!$3:$5</definedName>
    <definedName name="_xlnm.Print_Titles" localSheetId="39">'様式D-3_S010'!$B:$AO,'様式D-3_S010'!$3:$5</definedName>
    <definedName name="_xlnm.Print_Titles" localSheetId="40">'様式D-3_S011'!$B:$AO,'様式D-3_S011'!$3:$5</definedName>
    <definedName name="_xlnm.Print_Titles" localSheetId="41">'様式D-3_S012'!$B:$AO,'様式D-3_S012'!$3:$5</definedName>
    <definedName name="_xlnm.Print_Titles" localSheetId="42">'様式D-3_S013'!$B:$AO,'様式D-3_S013'!$3:$5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'様式C-1-1'!$B$2:$X$80</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25" hidden="1">'様式D-2-1 (1)'!$B$3:$AI$18</definedName>
    <definedName name="Z_D77EBD73_782E_4A63_AC37_29D349B4D009_.wvu.PrintArea" localSheetId="26" hidden="1">'様式D-2-1 (2)'!$B$3:$AI$18</definedName>
    <definedName name="Z_D77EBD73_782E_4A63_AC37_29D349B4D009_.wvu.PrintArea" localSheetId="27" hidden="1">'様式D-2-1 (3)'!$B$3:$AI$18</definedName>
    <definedName name="Z_D77EBD73_782E_4A63_AC37_29D349B4D009_.wvu.PrintArea" localSheetId="28" hidden="1">'様式D-2-1´ (1)'!$B$3:$AI$18</definedName>
    <definedName name="Z_D77EBD73_782E_4A63_AC37_29D349B4D009_.wvu.PrintArea" localSheetId="43" hidden="1">'様式D-3_PE'!$B$3:$AO$47</definedName>
    <definedName name="Z_D77EBD73_782E_4A63_AC37_29D349B4D009_.wvu.PrintArea" localSheetId="29" hidden="1">'様式D-3_PS'!$B$3:$AO$47</definedName>
    <definedName name="Z_D77EBD73_782E_4A63_AC37_29D349B4D009_.wvu.PrintArea" localSheetId="30" hidden="1">'様式D-3_S001'!$B$3:$AO$47</definedName>
    <definedName name="Z_D77EBD73_782E_4A63_AC37_29D349B4D009_.wvu.PrintArea" localSheetId="31" hidden="1">'様式D-3_S002'!$B$3:$AO$47</definedName>
    <definedName name="Z_D77EBD73_782E_4A63_AC37_29D349B4D009_.wvu.PrintArea" localSheetId="32" hidden="1">'様式D-3_S003'!$B$3:$AO$47</definedName>
    <definedName name="Z_D77EBD73_782E_4A63_AC37_29D349B4D009_.wvu.PrintArea" localSheetId="33" hidden="1">'様式D-3_S004'!$B$3:$AO$47</definedName>
    <definedName name="Z_D77EBD73_782E_4A63_AC37_29D349B4D009_.wvu.PrintArea" localSheetId="34" hidden="1">'様式D-3_S005'!$B$3:$AO$47</definedName>
    <definedName name="Z_D77EBD73_782E_4A63_AC37_29D349B4D009_.wvu.PrintArea" localSheetId="35" hidden="1">'様式D-3_S006'!$B$3:$AO$47</definedName>
    <definedName name="Z_D77EBD73_782E_4A63_AC37_29D349B4D009_.wvu.PrintArea" localSheetId="36" hidden="1">'様式D-3_S007'!$B$3:$AO$47</definedName>
    <definedName name="Z_D77EBD73_782E_4A63_AC37_29D349B4D009_.wvu.PrintArea" localSheetId="37" hidden="1">'様式D-3_S008'!$B$3:$AO$47</definedName>
    <definedName name="Z_D77EBD73_782E_4A63_AC37_29D349B4D009_.wvu.PrintArea" localSheetId="38" hidden="1">'様式D-3_S009'!$B$3:$AO$47</definedName>
    <definedName name="Z_D77EBD73_782E_4A63_AC37_29D349B4D009_.wvu.PrintArea" localSheetId="39" hidden="1">'様式D-3_S010'!$B$3:$AO$47</definedName>
    <definedName name="Z_D77EBD73_782E_4A63_AC37_29D349B4D009_.wvu.PrintArea" localSheetId="40" hidden="1">'様式D-3_S011'!$B$3:$AO$47</definedName>
    <definedName name="Z_D77EBD73_782E_4A63_AC37_29D349B4D009_.wvu.PrintArea" localSheetId="41" hidden="1">'様式D-3_S012'!$B$3:$AO$47</definedName>
    <definedName name="Z_D77EBD73_782E_4A63_AC37_29D349B4D009_.wvu.PrintArea" localSheetId="42" hidden="1">'様式D-3_S013'!$B$3:$AO$47</definedName>
    <definedName name="Z_D77EBD73_782E_4A63_AC37_29D349B4D009_.wvu.PrintArea" localSheetId="4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4" i="81" l="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W20" i="81"/>
  <c r="V20" i="81"/>
  <c r="U20" i="81"/>
  <c r="T20" i="81"/>
  <c r="S20" i="81"/>
  <c r="R20" i="81"/>
  <c r="Q20" i="81"/>
  <c r="P20" i="81"/>
  <c r="O20" i="81"/>
  <c r="N20" i="81"/>
  <c r="M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L20" i="81" s="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X20" i="81" s="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92" l="1"/>
  <c r="BL5" i="192"/>
  <c r="BM5" i="192"/>
  <c r="AZ5" i="192"/>
  <c r="BA5" i="192"/>
  <c r="AY5" i="192"/>
  <c r="BB5" i="192"/>
  <c r="BN5" i="171"/>
  <c r="AY5" i="171"/>
  <c r="AZ5" i="174"/>
  <c r="BA5" i="174"/>
  <c r="AY5" i="170"/>
  <c r="AZ5" i="170"/>
  <c r="BA5" i="173"/>
  <c r="AU37" i="174"/>
  <c r="AU37" i="171"/>
  <c r="BB5" i="174"/>
  <c r="BK5" i="171"/>
  <c r="BL5" i="174"/>
  <c r="AZ5" i="171"/>
  <c r="BB5" i="171"/>
  <c r="BB5" i="170"/>
  <c r="BL5" i="171"/>
  <c r="AY5" i="172"/>
  <c r="BM5" i="174"/>
  <c r="AY5" i="174"/>
  <c r="BA5" i="171"/>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s="1"/>
  <c r="AG7" i="57" l="1"/>
  <c r="AH7" i="57"/>
  <c r="AI7" i="57" s="1"/>
  <c r="E4" i="58"/>
  <c r="E5" i="58"/>
  <c r="T44" i="81"/>
  <c r="S44" i="81"/>
  <c r="R44" i="81"/>
  <c r="J44" i="81"/>
  <c r="P44" i="81"/>
  <c r="Q44" i="81"/>
  <c r="Z44" i="81"/>
  <c r="U44" i="81"/>
  <c r="M44" i="81"/>
  <c r="AB44" i="81" l="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<sst xmlns="http://schemas.openxmlformats.org/spreadsheetml/2006/main" count="5207" uniqueCount="667">
  <si>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</si>
  <si>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</si>
  <si>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</si>
  <si>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</si>
  <si>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</si>
  <si>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</si>
  <si>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</si>
  <si>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</si>
  <si>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</si>
  <si>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</si>
  <si>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</si>
  <si>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</si>
  <si>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</si>
  <si>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</si>
  <si>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</si>
  <si>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</si>
  <si>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</si>
  <si>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</si>
  <si>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</si>
  <si>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</si>
  <si>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</si>
  <si>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</si>
  <si>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</si>
  <si>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</si>
  <si>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</si>
  <si>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</si>
  <si>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</si>
  <si>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</si>
  <si>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</si>
  <si>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</si>
  <si>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</si>
  <si>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</si>
  <si>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</si>
  <si>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</si>
  <si>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</si>
  <si>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</si>
  <si>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</si>
  <si>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</si>
  <si>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</si>
  <si>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</si>
  <si>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</si>
  <si>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</si>
  <si>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</si>
  <si>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</si>
  <si>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</si>
  <si>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</si>
  <si>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</si>
  <si>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</si>
  <si>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</si>
  <si>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</si>
  <si>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</si>
  <si>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</si>
  <si>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</si>
  <si>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</si>
  <si>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</si>
  <si>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</si>
  <si>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</si>
  <si>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</si>
  <si>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</si>
  <si>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</si>
  <si>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</si>
  <si>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</si>
  <si>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</si>
  <si>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</si>
  <si>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</si>
  <si>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</si>
  <si>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</si>
  <si>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</si>
  <si>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</si>
  <si>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</si>
  <si>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</si>
  <si>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</si>
  <si>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</si>
  <si>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</si>
  <si>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</si>
  <si>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</si>
  <si>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</si>
  <si>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</si>
  <si>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</si>
  <si>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</si>
  <si>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</si>
  <si>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</si>
  <si>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</si>
  <si>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</si>
  <si>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</si>
  <si>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</si>
  <si>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</si>
  <si>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</si>
  <si>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</si>
  <si>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</si>
  <si>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</si>
  <si>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</si>
  <si>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</si>
  <si>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</si>
  <si>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</si>
  <si>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</si>
  <si>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</si>
  <si>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</si>
  <si>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</si>
  <si>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</si>
  <si>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</si>
  <si>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</si>
  <si>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</si>
  <si>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</si>
  <si>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</si>
  <si>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</si>
  <si>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</si>
  <si>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</si>
  <si>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</si>
  <si>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</si>
  <si>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Ⅲ</t>
    <phoneticPr fontId="11"/>
  </si>
  <si>
    <t>Ⅳ</t>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</si>
  <si>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</si>
  <si>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</si>
  <si>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</si>
  <si>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</si>
  <si>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</si>
  <si>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</si>
  <si>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</si>
  <si>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</si>
  <si>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</si>
  <si>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</si>
  <si>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</si>
  <si>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</si>
  <si>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</si>
  <si>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</si>
  <si>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</si>
  <si>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</si>
  <si>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</si>
  <si>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</si>
  <si>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</si>
  <si>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</si>
  <si>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</si>
  <si>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</si>
  <si>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</si>
  <si>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</si>
  <si>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</si>
  <si>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</si>
  <si>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</si>
  <si>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</si>
  <si>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</si>
  <si>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</si>
  <si>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</si>
  <si>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</si>
  <si>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</si>
  <si>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</si>
  <si>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</si>
  <si>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</si>
  <si>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</si>
  <si>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</si>
  <si>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</si>
  <si>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</si>
  <si>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</si>
  <si>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</si>
  <si>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</si>
  <si>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</si>
  <si>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</si>
  <si>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</si>
  <si>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</si>
  <si>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</si>
  <si>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</si>
  <si>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</si>
  <si>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</si>
  <si>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</si>
  <si>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</si>
  <si>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</si>
  <si>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</si>
  <si>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</si>
  <si>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</si>
  <si>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</si>
  <si>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</si>
  <si>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</si>
  <si>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</si>
  <si>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</si>
  <si>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</si>
  <si>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</si>
  <si>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</si>
  <si>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</si>
  <si>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対策履歴</t>
    <rPh sb="0" eb="2">
      <t>タイサク</t>
    </rPh>
    <rPh sb="2" eb="4">
      <t>リレキ</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</si>
  <si>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</si>
  <si>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</si>
  <si>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</si>
  <si>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</si>
  <si>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</si>
  <si>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</si>
  <si>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</si>
  <si>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</si>
  <si>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</si>
  <si>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</si>
  <si>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</si>
  <si>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</si>
  <si>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</si>
  <si>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</si>
  <si>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</si>
  <si>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</si>
  <si>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</si>
  <si>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</si>
  <si>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</si>
  <si>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</si>
  <si>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</si>
  <si>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</si>
  <si>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</si>
  <si>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</si>
  <si>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</si>
  <si>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</si>
  <si>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</si>
  <si>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</si>
  <si>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</si>
  <si>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</si>
  <si>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</si>
  <si>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</si>
  <si>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</si>
  <si>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</si>
  <si>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</si>
  <si>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</si>
  <si>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</si>
  <si>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</si>
  <si>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</si>
  <si>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</si>
  <si>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</si>
  <si>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</si>
  <si>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</si>
  <si>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</si>
  <si>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</si>
  <si>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</si>
  <si>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</si>
  <si>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</si>
  <si>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</si>
  <si>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</si>
  <si>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</si>
  <si>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</si>
  <si>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</si>
  <si>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</si>
  <si>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</si>
  <si>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</si>
  <si>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</si>
  <si>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</si>
  <si>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</si>
  <si>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</si>
  <si>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</si>
  <si>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</si>
  <si>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</si>
  <si>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</si>
  <si>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</si>
  <si>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</si>
  <si>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</si>
  <si>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</si>
  <si>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</si>
  <si>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</si>
  <si>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</si>
  <si>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</si>
  <si>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</si>
  <si>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</si>
  <si>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</si>
  <si>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</si>
  <si>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</si>
  <si>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</si>
  <si>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</si>
  <si>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</si>
  <si>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</si>
  <si>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</si>
  <si>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</si>
  <si>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</si>
  <si>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</si>
  <si>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</si>
  <si>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</si>
  <si>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</si>
  <si>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</si>
  <si>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</si>
  <si>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</si>
  <si>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</si>
  <si>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</si>
  <si>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</si>
  <si>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</si>
  <si>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</si>
  <si>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</si>
  <si>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</si>
  <si>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</si>
  <si>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</si>
  <si>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</si>
  <si>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</si>
  <si>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</si>
  <si>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</si>
  <si>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</si>
  <si>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</si>
  <si>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</si>
  <si>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</si>
  <si>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</si>
  <si>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</si>
  <si>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</si>
  <si>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</si>
  <si>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</si>
  <si>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</si>
  <si>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</si>
  <si>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</si>
  <si>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</si>
  <si>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</si>
  <si>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</si>
  <si>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</si>
  <si>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</si>
  <si>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</si>
  <si>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</si>
  <si>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</si>
  <si>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</si>
  <si>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</si>
  <si>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</si>
  <si>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</si>
  <si>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</si>
  <si>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</si>
  <si>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</si>
  <si>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</si>
  <si>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</si>
  <si>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</si>
  <si>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</si>
  <si>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</si>
  <si>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</si>
  <si>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</si>
  <si>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</si>
  <si>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</si>
  <si>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</si>
  <si>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</si>
  <si>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</si>
  <si>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</si>
  <si>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</si>
  <si>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</si>
  <si>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</si>
  <si>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</si>
  <si>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</si>
  <si>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</si>
  <si>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</si>
  <si>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</si>
  <si>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</si>
  <si>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</si>
  <si>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</si>
  <si>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</si>
  <si>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</si>
  <si>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</si>
  <si>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</si>
  <si>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</si>
  <si>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</si>
  <si>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</si>
  <si>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</si>
  <si>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</si>
  <si>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</si>
  <si>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</si>
  <si>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</si>
  <si>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</si>
  <si>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</si>
  <si>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</si>
  <si>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</si>
  <si>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</si>
  <si>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</si>
  <si>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</si>
  <si>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</si>
  <si>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</si>
  <si>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</si>
  <si>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</si>
  <si>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</si>
  <si>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</si>
  <si>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</si>
  <si>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</si>
  <si>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</si>
  <si>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</si>
  <si>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</si>
  <si>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</si>
  <si>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</si>
  <si>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</si>
  <si>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</si>
  <si>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</si>
  <si>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</si>
  <si>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</si>
  <si>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</si>
  <si>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</si>
  <si>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</si>
  <si>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</si>
  <si>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</si>
  <si>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</si>
  <si>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</si>
  <si>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</si>
  <si>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</si>
  <si>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</si>
  <si>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</si>
  <si>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</si>
  <si>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</si>
  <si>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</si>
  <si>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</si>
  <si>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</si>
  <si>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</si>
  <si>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</si>
  <si>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</si>
  <si>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</si>
  <si>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</si>
  <si>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</si>
  <si>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</si>
  <si>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</si>
  <si>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34.00356,132.08272</t>
  </si>
  <si>
    <t>フリガナ</t>
  </si>
  <si>
    <t>オオエトンネル</t>
  </si>
  <si>
    <t>路線名</t>
  </si>
  <si>
    <t>管理者名</t>
  </si>
  <si>
    <t>柳井土木建築事務所</t>
  </si>
  <si>
    <t>名　称</t>
  </si>
  <si>
    <t>大江トンネル</t>
  </si>
  <si>
    <t>有</t>
  </si>
  <si>
    <t>所在地</t>
  </si>
  <si>
    <t>自</t>
  </si>
  <si>
    <t>山口県柳井市柳井</t>
  </si>
  <si>
    <t>作成者</t>
  </si>
  <si>
    <t>株式会社 長大
鷲尾 寛</t>
  </si>
  <si>
    <t>作成年月日</t>
  </si>
  <si>
    <t>トンネル延長</t>
  </si>
  <si>
    <t>L=</t>
  </si>
  <si>
    <t>ｍ</t>
  </si>
  <si>
    <t>至</t>
  </si>
  <si>
    <t>ﾄﾝﾈﾙの分類</t>
  </si>
  <si>
    <t>陸上トンネル（掘進工法）</t>
  </si>
  <si>
    <t>起点</t>
  </si>
  <si>
    <t>緯度</t>
  </si>
  <si>
    <t>完成年月日</t>
  </si>
  <si>
    <t>1997年</t>
  </si>
  <si>
    <t>舗装</t>
  </si>
  <si>
    <t>種　別</t>
  </si>
  <si>
    <t>コンクリート系</t>
  </si>
  <si>
    <t>トンネル非常用施設</t>
  </si>
  <si>
    <t>施設の内訳</t>
  </si>
  <si>
    <t>種別・方式</t>
  </si>
  <si>
    <t>型式</t>
  </si>
  <si>
    <t>個数</t>
  </si>
  <si>
    <t>更新年度</t>
  </si>
  <si>
    <t>経度</t>
  </si>
  <si>
    <t>供用年月日</t>
  </si>
  <si>
    <t>厚　さ</t>
  </si>
  <si>
    <t>20cm</t>
  </si>
  <si>
    <t>終点</t>
  </si>
  <si>
    <t>トンネル等級</t>
  </si>
  <si>
    <t>面　積</t>
  </si>
  <si>
    <t>内装種類</t>
  </si>
  <si>
    <t>更新年次</t>
  </si>
  <si>
    <t>一般有料区分</t>
  </si>
  <si>
    <t>一般</t>
  </si>
  <si>
    <t>天井板種類</t>
  </si>
  <si>
    <t>排水</t>
  </si>
  <si>
    <t>土かぶり</t>
  </si>
  <si>
    <t>坑門</t>
  </si>
  <si>
    <t>形式</t>
  </si>
  <si>
    <t>面壁型</t>
  </si>
  <si>
    <t>内空断面積</t>
  </si>
  <si>
    <t>延長</t>
  </si>
  <si>
    <t>施設</t>
  </si>
  <si>
    <t>交 通 量</t>
  </si>
  <si>
    <t>道路附属物等</t>
  </si>
  <si>
    <t>照明</t>
  </si>
  <si>
    <t>LED</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</si>
  <si>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</si>
  <si>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</si>
  <si>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</si>
  <si>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</si>
  <si>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</si>
  <si>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</si>
  <si>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</si>
  <si>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</si>
  <si>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</si>
  <si>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</si>
  <si>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</si>
  <si>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</si>
  <si>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</si>
  <si>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</si>
  <si>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</si>
  <si>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</si>
  <si>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</si>
  <si>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</si>
  <si>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</si>
  <si>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</si>
  <si>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</si>
  <si>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</si>
  <si>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</si>
  <si>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</si>
  <si>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</si>
  <si>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</si>
  <si>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</si>
  <si>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</si>
  <si>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</si>
  <si>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</si>
  <si>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</si>
  <si>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</si>
  <si>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</si>
  <si>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</si>
  <si>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</si>
  <si>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0</t>
  </si>
  <si>
    <t>○</t>
  </si>
  <si>
    <t>S001</t>
  </si>
  <si>
    <t>S002</t>
  </si>
  <si>
    <t>S003</t>
  </si>
  <si>
    <t>S004</t>
  </si>
  <si>
    <t>S005</t>
  </si>
  <si>
    <t>S006</t>
  </si>
  <si>
    <t>S007</t>
  </si>
  <si>
    <t>S008</t>
  </si>
  <si>
    <t>S009</t>
  </si>
  <si>
    <t>S010</t>
  </si>
  <si>
    <t>S011</t>
  </si>
  <si>
    <t>S012</t>
  </si>
  <si>
    <t>S013</t>
  </si>
  <si>
    <t>PE</t>
  </si>
  <si>
    <t>■定期点検記録様式　トンネル変状・異常箇所写真位置図　【様式B】</t>
  </si>
  <si>
    <t>定期点検年月日</t>
  </si>
  <si>
    <t>柳井周東線</t>
  </si>
  <si>
    <t>定期点検実施者</t>
  </si>
  <si>
    <t>株式会社 長大</t>
  </si>
  <si>
    <t>鷲尾 寛</t>
  </si>
  <si>
    <t>山口県柳井市柳井地先</t>
  </si>
  <si>
    <t>自専道
or
一般道</t>
  </si>
  <si>
    <t>一般道</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</si>
  <si>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</si>
  <si>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</si>
  <si>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</si>
  <si>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</si>
  <si>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</si>
  <si>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</si>
  <si>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</si>
  <si>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</si>
  <si>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</si>
  <si>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</si>
  <si>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</si>
  <si>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</si>
  <si>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</si>
  <si>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</si>
  <si>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覆工</t>
  </si>
  <si>
    <t>横断目地（右側）</t>
  </si>
  <si>
    <t>0.03m2</t>
  </si>
  <si>
    <t>0.02m2</t>
  </si>
  <si>
    <t>Ⅱb</t>
  </si>
  <si>
    <t>否</t>
  </si>
  <si>
    <t>要監視</t>
  </si>
  <si>
    <t>継続</t>
  </si>
  <si>
    <t>監視(日常巡視)</t>
  </si>
  <si>
    <t>監視</t>
  </si>
  <si>
    <t>アーチ（天端）</t>
  </si>
  <si>
    <t>0.54m2</t>
  </si>
  <si>
    <t>Ⅱa</t>
  </si>
  <si>
    <t>要対策</t>
  </si>
  <si>
    <t>－</t>
  </si>
  <si>
    <t>はく落防止対策工</t>
  </si>
  <si>
    <t>0.15m2</t>
  </si>
  <si>
    <t>Ⅰ</t>
  </si>
  <si>
    <t>済</t>
  </si>
  <si>
    <t>はく落防止対策工を実施</t>
  </si>
  <si>
    <t>横断目地（天端）</t>
  </si>
  <si>
    <t>路面</t>
  </si>
  <si>
    <t>車道</t>
  </si>
  <si>
    <t>アーチ（左側）</t>
  </si>
  <si>
    <t>0.01m2</t>
  </si>
  <si>
    <t>0.04m2</t>
  </si>
  <si>
    <t>0.09m2</t>
  </si>
  <si>
    <t>横断目地（左側）</t>
  </si>
  <si>
    <t>0.08m2</t>
  </si>
  <si>
    <t>側壁（左側）</t>
  </si>
  <si>
    <t>0.20m2</t>
  </si>
  <si>
    <t>0.80m2</t>
  </si>
  <si>
    <t>0.68m2</t>
  </si>
  <si>
    <t>1.36m2</t>
  </si>
  <si>
    <t>0.64m2</t>
  </si>
  <si>
    <t>0.13m2</t>
  </si>
  <si>
    <t>長さ2.4m×幅1.0mm</t>
  </si>
  <si>
    <t>■定期点検記録様式　変状写真台帳【様式D-1-1】</t>
  </si>
  <si>
    <t>路 線 名</t>
  </si>
  <si>
    <t>写真
番号</t>
  </si>
  <si>
    <t>覆工スパン
番号</t>
  </si>
  <si>
    <t>変状番号</t>
  </si>
  <si>
    <t>変状
部位</t>
  </si>
  <si>
    <t>対象箇所</t>
  </si>
  <si>
    <t>対策
区分</t>
  </si>
  <si>
    <t>応急措置前</t>
  </si>
  <si>
    <t>応急措置後</t>
  </si>
  <si>
    <t>0.03m2(0.30m×0.10m)</t>
  </si>
  <si>
    <t>前回変状の発生範囲及び規模</t>
  </si>
  <si>
    <t>0.30m×0.05m (判定Ⅱb)</t>
  </si>
  <si>
    <t>変状の発生範囲及び規模</t>
  </si>
  <si>
    <t>0.54m2(1.80m×0.30m)</t>
  </si>
  <si>
    <t>1.80m×0.30m (判定Ⅱa)</t>
  </si>
  <si>
    <t>実施状況（実施日）</t>
  </si>
  <si>
    <t>対策履歴</t>
  </si>
  <si>
    <t>横断目地部(側壁右側)にうき。現状で利用者被害の可能性は低いため、監視にとどめる。 ※打音異常無し</t>
  </si>
  <si>
    <t>メモ</t>
  </si>
  <si>
    <t xml:space="preserve">アーチ部(天端)に異音。背面空洞390mm、最少覆工厚20mmを確認。将来的に利用者に影響が及ぶ可能性があるため、重点的な監視及び計画的な対策を必要とする。 </t>
  </si>
  <si>
    <t>0.15m2(0.50m×0.30m)</t>
  </si>
  <si>
    <t>0.50m×0.30m (判定Ⅱa)</t>
  </si>
  <si>
    <t>規模記載なし (判定Ⅰ)</t>
  </si>
  <si>
    <t>不明</t>
  </si>
  <si>
    <t>アーチ部(天端)にうき(S001-1範囲内)。将来的に利用者に影響が及ぶ可能性があるため、重点的な監視及び計画的な対策を必要とする。 ※打音異常無し</t>
  </si>
  <si>
    <t xml:space="preserve">アーチ部(天端)に補修跡(炭素繊維シート)。対策箇所に劣化・損傷はみられない。現状で利用者被害がないと判断しⅠ判定とした。 </t>
  </si>
  <si>
    <t>0.03m2(0.60m×0.05m)</t>
  </si>
  <si>
    <t>0.60m×0.05m (判定Ⅱb)</t>
  </si>
  <si>
    <t xml:space="preserve">横断目地部(天端)に補修跡(FRPメッシュ工)。対策箇所に劣化・損傷はみられない。現状で利用者被害がないと判断しⅠ判定とした。 </t>
  </si>
  <si>
    <t>車道目地にうき。現状で利用者被害の可能性は低い。 ※打音異常無し</t>
  </si>
  <si>
    <t>0.01m2(0.10m×0.10m)</t>
  </si>
  <si>
    <t>今回新規変状</t>
  </si>
  <si>
    <t>アーチ部(左側)に豆板。新たに発生。現状で利用者被害の可能性は低いため、監視にとどめる。 ※打音異常無し</t>
  </si>
  <si>
    <t>0.04m2(0.20m×0.20m)</t>
  </si>
  <si>
    <t>0.20m×0.20m (判定Ⅱb)</t>
  </si>
  <si>
    <t>0.09m2(0.90m×0.10m)</t>
  </si>
  <si>
    <t>0.90m×0.10m (判定Ⅱb)</t>
  </si>
  <si>
    <t>アーチ部(左側)にうき。将来的に利用者に影響が及ぶ可能性があるため、重点的な監視及び計画的な対策を必要とする。 ※打音異常無し</t>
  </si>
  <si>
    <t>0.04m2(0.70m×0.05m、D=30mm)</t>
  </si>
  <si>
    <t>横断目地部(天端)にはく落。現状で利用者被害がないと判断しⅠ判定とした。 ※打音異常無し</t>
  </si>
  <si>
    <t>0.01m2(0.25m×0.05m)</t>
  </si>
  <si>
    <t>0.25m×0.05m (判定Ⅱb)</t>
  </si>
  <si>
    <t>0.03m2(0.50m×0.05m)</t>
  </si>
  <si>
    <t>0.50m×0.05m (判定Ⅱb)</t>
  </si>
  <si>
    <t>0.01m2(0.20m×0.05m)</t>
  </si>
  <si>
    <t>0.20m×0.03m (判定Ⅱb)</t>
  </si>
  <si>
    <t>横断目地部(アーチ左側)にはく落。現状で利用者被害がないと判断しⅠ判定とした。 ※打音異常無し</t>
  </si>
  <si>
    <t>0.08m2(0.80m×0.10m)</t>
  </si>
  <si>
    <t>0.60m×0.03m (判定Ⅱb)</t>
  </si>
  <si>
    <t>横断目地部(アーチ右側)にはく落。現状で利用者被害がないと判断しⅠ判定とした。 ※打音異常無し</t>
  </si>
  <si>
    <t>0.15m×0.03m (判定Ⅱb)</t>
  </si>
  <si>
    <t>0.02m2(0.05m×0.40m)</t>
  </si>
  <si>
    <t>アーチ部(天端)にひび割れ沿いのうき。新たに発生。将来的に利用者に影響が及ぶ可能性があるため、重点的な監視及び計画的な対策を必要とする。 ※打音異常無し</t>
  </si>
  <si>
    <t xml:space="preserve">アーチ部(天端)に補修跡(可視樹脂シート)。対策箇所に劣化・損傷はみられない。現状で利用者被害がないと判断しⅠ判定とした。 </t>
  </si>
  <si>
    <t>0.02m2(0.30m×0.05m)</t>
  </si>
  <si>
    <t>0.04m2(0.40m×0.10m)</t>
  </si>
  <si>
    <t>横断目地部(アーチ左側)にうき。将来的に利用者に影響が及ぶ可能性があるため、重点的な監視及び計画的な対策を必要とする。 ※打音異常無し</t>
  </si>
  <si>
    <t>0.09m2(0.30m×0.30m)</t>
  </si>
  <si>
    <t>規模記載なし (判定Ⅱb)</t>
  </si>
  <si>
    <t xml:space="preserve">側壁部(左側)にひび割れ沿いの漏水跡。現状で利用者被害の可能性は低いため、監視にとどめる。 </t>
  </si>
  <si>
    <t>0.02m2(0.20m×0.10m)</t>
  </si>
  <si>
    <t>0.08m2(0.40m×0.20m、D-50mm)</t>
  </si>
  <si>
    <t>0.50m×0.03m (判定Ⅱb)</t>
  </si>
  <si>
    <t>0.25m×0.03m (判定Ⅱb)</t>
  </si>
  <si>
    <t>0.20m2(1.00m×0.20m)</t>
  </si>
  <si>
    <t>0.80m2(2.00m×0.40m)</t>
  </si>
  <si>
    <t>2.00m×0.40m (判定Ⅱb)</t>
  </si>
  <si>
    <t>0.68m2(1.70m×0.40m)</t>
  </si>
  <si>
    <t>1.36m2(3.40m×0.40m)</t>
  </si>
  <si>
    <t>1.60m×0.40m (判定Ⅱb)</t>
  </si>
  <si>
    <t xml:space="preserve">アーチ部(左側)にひび割れ沿いの漏水跡。現状で利用者被害の可能性は低いため、監視にとどめる。 </t>
  </si>
  <si>
    <t>アーチ部(左側)に異音。範囲拡大。現状で利用者被害の可能性は低いため、監視にとどめる。 ※打音異常無し</t>
  </si>
  <si>
    <t>0.02m2(0.40m×0.05m)</t>
  </si>
  <si>
    <t>0.40m×0.03m (判定Ⅱb)</t>
  </si>
  <si>
    <t>0.13m2(1.30m×0.10m)</t>
  </si>
  <si>
    <t>側壁部(左側)に補修跡うき。新たに発生。現状で利用者被害の可能性は低いため、監視にとどめる。 ※打音異常無し</t>
  </si>
  <si>
    <t>0.24m2(長さ2.4m×幅1.0mm)</t>
  </si>
  <si>
    <t>前回調書記載なし</t>
  </si>
  <si>
    <t xml:space="preserve">側壁部(左側)に横断方向のひび割れ。前回調書記載なし。現状で利用者被害の可能性は低いため、監視にとどめる。 </t>
  </si>
  <si>
    <t>0.01m2(0.10m×0.05m)</t>
  </si>
  <si>
    <t>0.01m2(0.05m×0.05m)</t>
  </si>
  <si>
    <t xml:space="preserve">側壁部(左側)に鋼材露出。新たに発生。将来的に利用者に影響が及ぶ可能性があるため、重点的な監視及び計画的な対策を必要とする。 </t>
  </si>
  <si>
    <t xml:space="preserve">アーチ部(左側)に鋼材露出。新たに発生。将来的に利用者に影響が及ぶ可能性があるため、重点的な監視及び計画的な対策を必要とする。 </t>
  </si>
  <si>
    <t>0.20m×0.10m (判定Ⅱb)</t>
  </si>
  <si>
    <t>横断目地部(アーチ左側)に補修跡うき。緩みの進行。範囲拡大。将来的に利用者に影響が及ぶ可能性があるため、重点的な監視及び計画的な対策を必要とする。 ※打音異常無し</t>
  </si>
  <si>
    <t xml:space="preserve">横断目地部(天端)に鉄筋露出。新たに発生。現状で利用者被害の可能性は低いため、監視にとどめる。 </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</si>
  <si>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</si>
  <si>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</si>
  <si>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</si>
  <si>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</si>
  <si>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</si>
  <si>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</si>
  <si>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</si>
  <si>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</si>
  <si>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</si>
  <si>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</si>
  <si>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定期点検
年月日</t>
  </si>
  <si>
    <t>■定期点検記録様式　健全性の診断の区分に関する所見【様式G】</t>
  </si>
  <si>
    <t>内装なし</t>
    <rPh sb="0" eb="2">
      <t>ナイソウ</t>
    </rPh>
    <phoneticPr fontId="12"/>
  </si>
  <si>
    <t>主要地方道柳井周東線</t>
    <phoneticPr fontId="12"/>
  </si>
  <si>
    <t>山口県柳井市柳井</t>
    <phoneticPr fontId="12"/>
  </si>
  <si>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側壁部横断方向のひび割れ（Ⅱb判定）、覆工（アーチ、横断目地、側壁）・路面のうき（Ⅱa判定）・豆板（Ⅱb判定）、鋼材腐食（Ⅱa判定）、ひび割れからの漏水（Ⅱb判定）、アーチの巻厚減少・背面空洞（Ⅱa判定）であった。
・側壁部の横断ひび割れについては、Ⅱb判定とし、監視を行う。
・うきについては、進行性が認められないことや利用者被害の可能性が低いことからⅡb判定とし、監視を行う。
・漏水については、歩道および車道に影響がなく利用者被害の可能性が低いためⅡb判定とし、監視を行う。
・鋼材腐食については、小規模で利用者被害の可能性が低く、点検時に防錆剤を噴霧し措置を完了しているため、Ⅱb判定とし、監視を行う。
</t>
    </r>
    <r>
      <rPr>
        <u/>
        <sz val="16"/>
        <rFont val="HGSｺﾞｼｯｸM"/>
        <family val="3"/>
        <charset val="128"/>
      </rPr>
      <t>2)　変状等の原因（推定）</t>
    </r>
    <r>
      <rPr>
        <sz val="16"/>
        <rFont val="HGSｺﾞｼｯｸM"/>
        <family val="3"/>
        <charset val="128"/>
      </rPr>
      <t xml:space="preserve">
・横断目地やひび割れに沿って発生したうきは、経年による収縮（乾燥収縮等）に起因して発生したものと推定する。
・本トンネルはNATMで建設されたトンネルであり、安定性は高い。地質は花崗閃緑岩である。
・S10の左半部に横断方向に分布しているうきはひび割れを伴っており、埋設物等により覆工厚が局所的に小さくなっている可能性がある。
・PS～S1の横断目地沿いに見られるうきは、コンクリート打設時の充填不足に起因して発生したものと推定する。
・S11の鋼材腐食は、建設時に偶発的に混入した鋼材が経年により露出したものと推定する。
</t>
    </r>
    <r>
      <rPr>
        <u/>
        <sz val="16"/>
        <rFont val="HGSｺﾞｼｯｸM"/>
        <family val="3"/>
        <charset val="128"/>
      </rPr>
      <t>3)　施設の現状と次回定期点検まで及び将来における構造物の状態（推定）</t>
    </r>
    <r>
      <rPr>
        <sz val="16"/>
        <rFont val="HGSｺﾞｼｯｸM"/>
        <family val="3"/>
        <charset val="128"/>
      </rPr>
      <t xml:space="preserve">
・大江トンネル周辺の地質は、基盤は花崗岩である。複数の緩傾斜面から構成される段丘地形をないしているため、斜面に明瞭な谷の侵入は認められない。
・現状として、道路トンネルの構造物としての安全性や安定性を損なう変状は認められない。
・緊急性の高い変状は認められないが、計画的に対策を行う必要必要があるⅡa以上の変状が見られる。
・アーチ部の横断目地やひび割れに沿って発生したうきについて、落下が懸念される状況にあり、利用者被害の可能性がある。
・PS～S1の薄肉部（t=20mm）や充填不足が疑われる箇所については、背面鉄筋露出やはく落による利用者被害の可能性がある。
・S11の鋼材露出箇所では、鋼材周囲のコンクリートがはく落する恐れがある。
・現状として地すべり、膨張性地山、有害水等の特定事象の作用を示唆する変状は見られていない。
</t>
    </r>
    <r>
      <rPr>
        <u/>
        <sz val="16"/>
        <rFont val="HGSｺﾞｼｯｸM"/>
        <family val="3"/>
        <charset val="128"/>
      </rPr>
      <t>4)　措置の必要性の判断に関わる事項</t>
    </r>
    <r>
      <rPr>
        <sz val="16"/>
        <rFont val="HGSｺﾞｼｯｸM"/>
        <family val="3"/>
        <charset val="128"/>
      </rPr>
      <t xml:space="preserve">
・現状、構造安定性を損なう状況ではないため、構造安定性に対する措置は不要である。
・うきに対して、はつり落しやFRPネット工および繊維シート接着工等によるはく落防止対策の実施が望ましいと判断する。
・PS～S1の横断目地沿いの変状（巻厚減少、うき）については、補強鉄筋区間であることから変状箇所の背面に鉄筋が露出する可能性があるため、詳細調査（地中レーダ探査や背面観察調査）を実施のうえ、必要に応じてはく落防止対策工やグラウト注入工を検討することが望ましいと判断する。
</t>
    </r>
    <r>
      <rPr>
        <u/>
        <sz val="16"/>
        <rFont val="HGSｺﾞｼｯｸM"/>
        <family val="3"/>
        <charset val="128"/>
      </rPr>
      <t>5)　その他、次回定期点検へ引き継ぐ事項等</t>
    </r>
    <r>
      <rPr>
        <sz val="16"/>
        <rFont val="HGSｺﾞｼｯｸM"/>
        <family val="3"/>
        <charset val="128"/>
      </rPr>
      <t xml:space="preserve">
・漏水の変状については、管理者へのヒアリングや季節に応じた観察を行い、判定に活用することが望ましい。
・FRＰネット工に目立った変状は認められない。</t>
    </r>
    <rPh sb="86" eb="88">
      <t>ソクヘキ</t>
    </rPh>
    <rPh sb="88" eb="89">
      <t>ブ</t>
    </rPh>
    <rPh sb="117" eb="119">
      <t>ソクヘキ</t>
    </rPh>
    <rPh sb="133" eb="135">
      <t>マメイタ</t>
    </rPh>
    <rPh sb="270" eb="272">
      <t>カンシ</t>
    </rPh>
    <rPh sb="273" eb="274">
      <t>オコナ</t>
    </rPh>
    <rPh sb="320" eb="322">
      <t>カンシ</t>
    </rPh>
    <rPh sb="323" eb="324">
      <t>オコナ</t>
    </rPh>
    <rPh sb="338" eb="341">
      <t>ショウキボ</t>
    </rPh>
    <rPh sb="355" eb="358">
      <t>テンケンジ</t>
    </rPh>
    <rPh sb="359" eb="362">
      <t>ボウセイザイ</t>
    </rPh>
    <rPh sb="363" eb="365">
      <t>フンム</t>
    </rPh>
    <rPh sb="366" eb="368">
      <t>ソチ</t>
    </rPh>
    <rPh sb="369" eb="371">
      <t>カンリョウ</t>
    </rPh>
    <rPh sb="385" eb="387">
      <t>カンシ</t>
    </rPh>
    <rPh sb="388" eb="389">
      <t>オコナ</t>
    </rPh>
    <rPh sb="1201" eb="1202">
      <t>コウ</t>
    </rPh>
    <rPh sb="1203" eb="1205">
      <t>メダ</t>
    </rPh>
    <rPh sb="1207" eb="1209">
      <t>ヘンジョウ</t>
    </rPh>
    <rPh sb="1210" eb="1211">
      <t>ミト</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</si>
</sst>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30">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176" fontId="49" fillId="0" borderId="2" xfId="2" applyNumberFormat="1" applyFont="1" applyBorder="1" applyAlignment="1">
      <alignment horizontal="center" vertical="center" shrinkToFit="1"/>
    </xf>
    <xf numFmtId="0" fontId="53" fillId="0" borderId="1" xfId="2" applyFont="1" applyBorder="1" applyAlignment="1" applyProtection="1">
      <alignment horizontal="center" vertical="center" shrinkToFit="1"/>
      <protection locked="0"/>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9" fillId="2" borderId="20"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2" borderId="8"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182" fontId="49" fillId="0" borderId="1" xfId="2" applyNumberFormat="1" applyFont="1" applyBorder="1" applyAlignment="1" applyProtection="1">
      <alignment horizontal="center" vertical="center"/>
      <protection locked="0"/>
    </xf>
    <xf numFmtId="0" fontId="49" fillId="2" borderId="14" xfId="2" applyFont="1" applyFill="1" applyBorder="1" applyAlignment="1">
      <alignment horizontal="center" vertical="center" textRotation="255"/>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1" xfId="2" applyFont="1" applyBorder="1" applyAlignment="1" applyProtection="1">
      <alignment horizontal="center" vertical="center" shrinkToFit="1"/>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3" fontId="49" fillId="0" borderId="1" xfId="2" applyNumberFormat="1" applyFont="1" applyBorder="1" applyAlignment="1" applyProtection="1">
      <alignment horizontal="center" vertical="center"/>
      <protection locked="0"/>
    </xf>
    <xf numFmtId="0" fontId="49" fillId="0" borderId="3" xfId="2" applyFont="1" applyBorder="1" applyAlignment="1">
      <alignment horizontal="center" vertical="center" shrinkToFit="1"/>
    </xf>
    <xf numFmtId="0" fontId="49" fillId="2" borderId="6"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4"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0" fontId="49" fillId="2" borderId="10"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2" borderId="13" xfId="2" applyFont="1" applyFill="1" applyBorder="1" applyAlignment="1">
      <alignment horizontal="center" vertical="center" shrinkToFit="1"/>
    </xf>
    <xf numFmtId="0" fontId="49" fillId="0" borderId="13" xfId="2" applyFont="1" applyBorder="1" applyAlignment="1">
      <alignment horizontal="left" vertical="center"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31" fillId="0" borderId="1" xfId="7" applyFont="1"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3" fillId="0" borderId="10" xfId="2" applyFont="1" applyBorder="1" applyAlignment="1" applyProtection="1">
      <alignment horizontal="left" vertical="top" wrapText="1"/>
      <protection locked="0"/>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39" fillId="0" borderId="1" xfId="0" applyFont="1" applyBorder="1" applyAlignment="1">
      <alignment horizontal="center" vertical="center"/>
    </xf>
    <xf numFmtId="0" fontId="49" fillId="2" borderId="1" xfId="2" applyFont="1" applyFill="1" applyBorder="1" applyAlignment="1">
      <alignment horizontal="center" vertical="center"/>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39" fillId="0" borderId="1" xfId="0" applyFont="1" applyBorder="1" applyAlignment="1">
      <alignment horizontal="center" vertical="center" wrapText="1"/>
    </xf>
    <xf numFmtId="0" fontId="39" fillId="0" borderId="1" xfId="0" applyFont="1" applyBorder="1" applyAlignment="1">
      <alignment horizontal="center" vertical="center"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0" borderId="3" xfId="2" applyFont="1" applyBorder="1" applyAlignment="1" applyProtection="1">
      <alignment horizontal="center" vertical="center" shrinkToFit="1"/>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39"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2" borderId="1"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left"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3" xfId="4" applyFont="1" applyFill="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3" borderId="3" xfId="4" applyFont="1" applyFill="1" applyBorder="1" applyAlignment="1">
      <alignment horizontal="center"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3" fillId="0" borderId="0" xfId="2" applyFont="1" applyAlignment="1">
      <alignment horizontal="center" vertical="center" shrinkToFit="1"/>
    </xf>
    <xf numFmtId="0" fontId="13" fillId="0" borderId="0" xfId="2" applyFont="1" applyAlignment="1">
      <alignment horizontal="center" vertical="center"/>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19" fillId="2" borderId="1" xfId="14" applyFont="1" applyFill="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1" xfId="2" applyFont="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2" borderId="1" xfId="2" applyFont="1" applyFill="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19" fillId="2" borderId="6"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12"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19" fillId="2" borderId="9"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2" borderId="8" xfId="2" applyFont="1" applyFill="1" applyBorder="1" applyAlignment="1" applyProtection="1">
      <alignment horizontal="center" vertical="center" wrapText="1"/>
      <protection locked="0"/>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19" fillId="2" borderId="5"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9" fillId="2" borderId="4" xfId="2" applyFont="1" applyFill="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31" fillId="0" borderId="10" xfId="0" applyFont="1" applyBorder="1" applyAlignment="1">
      <alignment horizontal="left" vertical="center"/>
    </xf>
    <xf numFmtId="0" fontId="31" fillId="0" borderId="0" xfId="0" applyFont="1" applyAlignment="1">
      <alignment horizontal="left" vertical="center"/>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0" fillId="0" borderId="1" xfId="0" applyFont="1" applyBorder="1">
      <alignment vertical="center"/>
    </xf>
    <xf numFmtId="0" fontId="31" fillId="2" borderId="2" xfId="0" applyFont="1" applyFill="1" applyBorder="1" applyAlignment="1">
      <alignment vertical="center" wrapText="1"/>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0" borderId="1" xfId="0" applyFont="1" applyBorder="1">
      <alignmen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188" fontId="45" fillId="0" borderId="2" xfId="0" applyNumberFormat="1"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42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pn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 Id="rId4" Type="http://schemas.openxmlformats.org/officeDocument/2006/relationships/image" Target="../media/image16.jpg"/></Relationships>
</file>

<file path=xl/drawings/_rels/drawing8.xml.rels><?xml version="1.0" encoding="UTF-8" standalone="yes"?>
<Relationships xmlns="http://schemas.openxmlformats.org/package/2006/relationships"><Relationship Id="rId3" Type="http://schemas.openxmlformats.org/officeDocument/2006/relationships/image" Target="../media/image19.jpg"/><Relationship Id="rId2" Type="http://schemas.openxmlformats.org/officeDocument/2006/relationships/image" Target="../media/image18.jpg"/><Relationship Id="rId1" Type="http://schemas.openxmlformats.org/officeDocument/2006/relationships/image" Target="../media/image17.jpg"/><Relationship Id="rId4" Type="http://schemas.openxmlformats.org/officeDocument/2006/relationships/image" Target="../media/image20.jpg"/></Relationships>
</file>

<file path=xl/drawings/_rels/drawing9.xml.rels><?xml version="1.0" encoding="UTF-8" standalone="yes"?>
<Relationships xmlns="http://schemas.openxmlformats.org/package/2006/relationships"><Relationship Id="rId3" Type="http://schemas.openxmlformats.org/officeDocument/2006/relationships/image" Target="../media/image23.jpg"/><Relationship Id="rId2" Type="http://schemas.openxmlformats.org/officeDocument/2006/relationships/image" Target="../media/image22.jpg"/><Relationship Id="rId1" Type="http://schemas.openxmlformats.org/officeDocument/2006/relationships/image" Target="../media/image21.jpg"/><Relationship Id="rId4" Type="http://schemas.openxmlformats.org/officeDocument/2006/relationships/image" Target="../media/image24.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5.jpg"/><Relationship Id="rId4" Type="http://schemas.openxmlformats.org/officeDocument/2006/relationships/image" Target="../media/image28.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 Id="rId4" Type="http://schemas.openxmlformats.org/officeDocument/2006/relationships/image" Target="../media/image36.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9.jp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41.jpg"/><Relationship Id="rId4" Type="http://schemas.openxmlformats.org/officeDocument/2006/relationships/image" Target="../media/image44.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 Id="rId4" Type="http://schemas.openxmlformats.org/officeDocument/2006/relationships/image" Target="../media/image48.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49.jpg"/><Relationship Id="rId4" Type="http://schemas.openxmlformats.org/officeDocument/2006/relationships/image" Target="../media/image52.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53.jpg"/><Relationship Id="rId4" Type="http://schemas.openxmlformats.org/officeDocument/2006/relationships/image" Target="../media/image56.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9.jpg"/><Relationship Id="rId2" Type="http://schemas.openxmlformats.org/officeDocument/2006/relationships/image" Target="../media/image58.jpg"/><Relationship Id="rId1" Type="http://schemas.openxmlformats.org/officeDocument/2006/relationships/image" Target="../media/image57.jpg"/><Relationship Id="rId4" Type="http://schemas.openxmlformats.org/officeDocument/2006/relationships/image" Target="../media/image60.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3.jpg"/><Relationship Id="rId2" Type="http://schemas.openxmlformats.org/officeDocument/2006/relationships/image" Target="../media/image62.jpg"/><Relationship Id="rId1" Type="http://schemas.openxmlformats.org/officeDocument/2006/relationships/image" Target="../media/image61.jpg"/><Relationship Id="rId4" Type="http://schemas.openxmlformats.org/officeDocument/2006/relationships/image" Target="../media/image64.jpg"/></Relationships>
</file>

<file path=xl/drawings/_rels/drawing20.xml.rels><?xml version="1.0" encoding="UTF-8" standalone="yes"?>
<Relationships xmlns="http://schemas.openxmlformats.org/package/2006/relationships"><Relationship Id="rId1" Type="http://schemas.openxmlformats.org/officeDocument/2006/relationships/image" Target="../media/image65.jpg"/></Relationships>
</file>

<file path=xl/drawings/_rels/drawing21.xml.rels><?xml version="1.0" encoding="UTF-8" standalone="yes"?>
<Relationships xmlns="http://schemas.openxmlformats.org/package/2006/relationships"><Relationship Id="rId1" Type="http://schemas.openxmlformats.org/officeDocument/2006/relationships/image" Target="../media/image66.jpg"/></Relationships>
</file>

<file path=xl/drawings/_rels/drawing22.xml.rels><?xml version="1.0" encoding="UTF-8" standalone="yes"?>
<Relationships xmlns="http://schemas.openxmlformats.org/package/2006/relationships"><Relationship Id="rId1" Type="http://schemas.openxmlformats.org/officeDocument/2006/relationships/image" Target="../media/image67.jpg"/></Relationships>
</file>

<file path=xl/drawings/_rels/drawing23.xml.rels><?xml version="1.0" encoding="UTF-8" standalone="yes"?>
<Relationships xmlns="http://schemas.openxmlformats.org/package/2006/relationships"><Relationship Id="rId1" Type="http://schemas.openxmlformats.org/officeDocument/2006/relationships/image" Target="../media/image68.jpg"/></Relationships>
</file>

<file path=xl/drawings/_rels/drawing24.xml.rels><?xml version="1.0" encoding="UTF-8" standalone="yes"?>
<Relationships xmlns="http://schemas.openxmlformats.org/package/2006/relationships"><Relationship Id="rId1" Type="http://schemas.openxmlformats.org/officeDocument/2006/relationships/image" Target="../media/image69.jpg"/></Relationships>
</file>

<file path=xl/drawings/_rels/drawing25.xml.rels><?xml version="1.0" encoding="UTF-8" standalone="yes"?>
<Relationships xmlns="http://schemas.openxmlformats.org/package/2006/relationships"><Relationship Id="rId1" Type="http://schemas.openxmlformats.org/officeDocument/2006/relationships/image" Target="../media/image70.jpg"/></Relationships>
</file>

<file path=xl/drawings/_rels/drawing26.xml.rels><?xml version="1.0" encoding="UTF-8" standalone="yes"?>
<Relationships xmlns="http://schemas.openxmlformats.org/package/2006/relationships"><Relationship Id="rId1" Type="http://schemas.openxmlformats.org/officeDocument/2006/relationships/image" Target="../media/image7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7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73.jpg"/></Relationships>
</file>

<file path=xl/drawings/_rels/drawing29.xml.rels><?xml version="1.0" encoding="UTF-8" standalone="yes"?>
<Relationships xmlns="http://schemas.openxmlformats.org/package/2006/relationships"><Relationship Id="rId1" Type="http://schemas.openxmlformats.org/officeDocument/2006/relationships/image" Target="../media/image74.jpg"/></Relationships>
</file>

<file path=xl/drawings/_rels/drawing30.xml.rels><?xml version="1.0" encoding="UTF-8" standalone="yes"?>
<Relationships xmlns="http://schemas.openxmlformats.org/package/2006/relationships"><Relationship Id="rId1" Type="http://schemas.openxmlformats.org/officeDocument/2006/relationships/image" Target="../media/image75.jpg"/></Relationships>
</file>

<file path=xl/drawings/_rels/drawing31.xml.rels><?xml version="1.0" encoding="UTF-8" standalone="yes"?>
<Relationships xmlns="http://schemas.openxmlformats.org/package/2006/relationships"><Relationship Id="rId1" Type="http://schemas.openxmlformats.org/officeDocument/2006/relationships/image" Target="../media/image76.jpg"/></Relationships>
</file>

<file path=xl/drawings/_rels/drawing32.xml.rels><?xml version="1.0" encoding="UTF-8" standalone="yes"?>
<Relationships xmlns="http://schemas.openxmlformats.org/package/2006/relationships"><Relationship Id="rId1" Type="http://schemas.openxmlformats.org/officeDocument/2006/relationships/image" Target="../media/image77.jpg"/></Relationships>
</file>

<file path=xl/drawings/_rels/drawing33.xml.rels><?xml version="1.0" encoding="UTF-8" standalone="yes"?>
<Relationships xmlns="http://schemas.openxmlformats.org/package/2006/relationships"><Relationship Id="rId1" Type="http://schemas.openxmlformats.org/officeDocument/2006/relationships/image" Target="../media/image78.jpg"/></Relationships>
</file>

<file path=xl/drawings/_rels/drawing34.xml.rels><?xml version="1.0" encoding="UTF-8" standalone="yes"?>
<Relationships xmlns="http://schemas.openxmlformats.org/package/2006/relationships"><Relationship Id="rId1" Type="http://schemas.openxmlformats.org/officeDocument/2006/relationships/image" Target="../media/image79.jpg"/></Relationships>
</file>

<file path=xl/drawings/_rels/drawing35.xml.rels><?xml version="1.0" encoding="UTF-8" standalone="yes"?>
<Relationships xmlns="http://schemas.openxmlformats.org/package/2006/relationships"><Relationship Id="rId1" Type="http://schemas.openxmlformats.org/officeDocument/2006/relationships/image" Target="../media/image80.jpg"/></Relationships>
</file>

<file path=xl/drawings/_rels/drawing36.xml.rels><?xml version="1.0" encoding="UTF-8" standalone="yes"?>
<Relationships xmlns="http://schemas.openxmlformats.org/package/2006/relationships"><Relationship Id="rId1" Type="http://schemas.openxmlformats.org/officeDocument/2006/relationships/image" Target="../media/image8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8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83.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171450</xdr:colOff>
      <xdr:row>11</xdr:row>
      <xdr:rowOff>133350</xdr:rowOff>
    </xdr:from>
    <xdr:to>
      <xdr:col>17</xdr:col>
      <xdr:colOff>170861</xdr:colOff>
      <xdr:row>17</xdr:row>
      <xdr:rowOff>643459</xdr:rowOff>
    </xdr:to>
    <xdr:pic>
      <xdr:nvPicPr>
        <xdr:cNvPr id="2" name="図 1">
          <a:extLst>
            <a:ext uri="{FF2B5EF4-FFF2-40B4-BE49-F238E27FC236}">
              <a16:creationId xmlns:a16="http://schemas.microsoft.com/office/drawing/2014/main" id="{518B2CDF-BDCD-400E-AC0B-D957328BF9D0}"/>
            </a:ext>
          </a:extLst>
        </xdr:cNvPr>
        <xdr:cNvPicPr>
          <a:picLocks noChangeAspect="1"/>
        </xdr:cNvPicPr>
      </xdr:nvPicPr>
      <xdr:blipFill rotWithShape="1">
        <a:blip xmlns:r="http://schemas.openxmlformats.org/officeDocument/2006/relationships" r:embed="rId1"/>
        <a:srcRect t="7447"/>
        <a:stretch/>
      </xdr:blipFill>
      <xdr:spPr>
        <a:xfrm>
          <a:off x="609600" y="3771900"/>
          <a:ext cx="4714286" cy="3196159"/>
        </a:xfrm>
        <a:prstGeom prst="rect">
          <a:avLst/>
        </a:prstGeom>
      </xdr:spPr>
    </xdr:pic>
    <xdr:clientData/>
  </xdr:twoCellAnchor>
  <xdr:twoCellAnchor editAs="oneCell">
    <xdr:from>
      <xdr:col>19</xdr:col>
      <xdr:colOff>251011</xdr:colOff>
      <xdr:row>11</xdr:row>
      <xdr:rowOff>394458</xdr:rowOff>
    </xdr:from>
    <xdr:to>
      <xdr:col>31</xdr:col>
      <xdr:colOff>294310</xdr:colOff>
      <xdr:row>17</xdr:row>
      <xdr:rowOff>561403</xdr:rowOff>
    </xdr:to>
    <xdr:pic>
      <xdr:nvPicPr>
        <xdr:cNvPr id="3" name="図 2">
          <a:extLst>
            <a:ext uri="{FF2B5EF4-FFF2-40B4-BE49-F238E27FC236}">
              <a16:creationId xmlns:a16="http://schemas.microsoft.com/office/drawing/2014/main" id="{E05BC082-7015-4917-A08D-01C1290A7B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32686" y="4033008"/>
          <a:ext cx="3815199" cy="2852995"/>
        </a:xfrm>
        <a:prstGeom prst="rect">
          <a:avLst/>
        </a:prstGeom>
      </xdr:spPr>
    </xdr:pic>
    <xdr:clientData/>
  </xdr:twoCellAnchor>
  <xdr:twoCellAnchor editAs="oneCell">
    <xdr:from>
      <xdr:col>6</xdr:col>
      <xdr:colOff>285750</xdr:colOff>
      <xdr:row>5</xdr:row>
      <xdr:rowOff>104775</xdr:rowOff>
    </xdr:from>
    <xdr:to>
      <xdr:col>17</xdr:col>
      <xdr:colOff>46863</xdr:colOff>
      <xdr:row>10</xdr:row>
      <xdr:rowOff>394716</xdr:rowOff>
    </xdr:to>
    <xdr:pic>
      <xdr:nvPicPr>
        <xdr:cNvPr id="4" name="図 3">
          <a:extLst>
            <a:ext uri="{FF2B5EF4-FFF2-40B4-BE49-F238E27FC236}">
              <a16:creationId xmlns:a16="http://schemas.microsoft.com/office/drawing/2014/main" id="{E538059A-C434-4F77-AD30-011FD44C4D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81200" y="1171575"/>
          <a:ext cx="3218688" cy="2414016"/>
        </a:xfrm>
        <a:prstGeom prst="rect">
          <a:avLst/>
        </a:prstGeom>
      </xdr:spPr>
    </xdr:pic>
    <xdr:clientData/>
  </xdr:twoCellAnchor>
  <xdr:twoCellAnchor editAs="oneCell">
    <xdr:from>
      <xdr:col>20</xdr:col>
      <xdr:colOff>26175</xdr:colOff>
      <xdr:row>5</xdr:row>
      <xdr:rowOff>111900</xdr:rowOff>
    </xdr:from>
    <xdr:to>
      <xdr:col>30</xdr:col>
      <xdr:colOff>101613</xdr:colOff>
      <xdr:row>10</xdr:row>
      <xdr:rowOff>401841</xdr:rowOff>
    </xdr:to>
    <xdr:pic>
      <xdr:nvPicPr>
        <xdr:cNvPr id="5" name="図 4">
          <a:extLst>
            <a:ext uri="{FF2B5EF4-FFF2-40B4-BE49-F238E27FC236}">
              <a16:creationId xmlns:a16="http://schemas.microsoft.com/office/drawing/2014/main" id="{9385AC09-C34E-4411-BD6D-28A0B257453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22175" y="1178700"/>
          <a:ext cx="3218688" cy="2414016"/>
        </a:xfrm>
        <a:prstGeom prst="rect">
          <a:avLst/>
        </a:prstGeom>
      </xdr:spPr>
    </xdr:pic>
    <xdr:clientData/>
  </xdr:twoCellAnchor>
  <xdr:oneCellAnchor>
    <xdr:from>
      <xdr:col>9</xdr:col>
      <xdr:colOff>304800</xdr:colOff>
      <xdr:row>10</xdr:row>
      <xdr:rowOff>381000</xdr:rowOff>
    </xdr:from>
    <xdr:ext cx="954107" cy="292452"/>
    <xdr:sp macro="" textlink="">
      <xdr:nvSpPr>
        <xdr:cNvPr id="6" name="テキスト ボックス 5">
          <a:extLst>
            <a:ext uri="{FF2B5EF4-FFF2-40B4-BE49-F238E27FC236}">
              <a16:creationId xmlns:a16="http://schemas.microsoft.com/office/drawing/2014/main" id="{DA9FDA6F-9D4B-4FD1-A8DE-46DBEEEFDFA9}"/>
            </a:ext>
          </a:extLst>
        </xdr:cNvPr>
        <xdr:cNvSpPr txBox="1"/>
      </xdr:nvSpPr>
      <xdr:spPr>
        <a:xfrm>
          <a:off x="2943225" y="3571875"/>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23</xdr:col>
      <xdr:colOff>201706</xdr:colOff>
      <xdr:row>10</xdr:row>
      <xdr:rowOff>403412</xdr:rowOff>
    </xdr:from>
    <xdr:ext cx="954107" cy="292452"/>
    <xdr:sp macro="" textlink="">
      <xdr:nvSpPr>
        <xdr:cNvPr id="7" name="テキスト ボックス 6">
          <a:extLst>
            <a:ext uri="{FF2B5EF4-FFF2-40B4-BE49-F238E27FC236}">
              <a16:creationId xmlns:a16="http://schemas.microsoft.com/office/drawing/2014/main" id="{7C74C82C-F339-494B-ACA4-0E96C4D93E34}"/>
            </a:ext>
          </a:extLst>
        </xdr:cNvPr>
        <xdr:cNvSpPr txBox="1"/>
      </xdr:nvSpPr>
      <xdr:spPr>
        <a:xfrm>
          <a:off x="7240681" y="3594287"/>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A64C656D-11D1-4B18-99FD-576608609BA7}"/>
            </a:ext>
          </a:extLst>
        </xdr:cNvPr>
        <xdr:cNvPicPr>
          <a:picLocks/>
        </xdr:cNvPicPr>
      </xdr:nvPicPr>
      <xdr:blipFill>
        <a:blip xmlns:r="http://schemas.openxmlformats.org/officeDocument/2006/relationships" r:embed="rId2"/>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8BB1BFB4-66A8-48E4-BC5B-DE2A127D370E}"/>
            </a:ext>
          </a:extLst>
        </xdr:cNvPr>
        <xdr:cNvPicPr>
          <a:picLocks/>
        </xdr:cNvPicPr>
      </xdr:nvPicPr>
      <xdr:blipFill>
        <a:blip xmlns:r="http://schemas.openxmlformats.org/officeDocument/2006/relationships" r:embed="rId2"/>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978ECEE-73F2-470D-B8CF-AF3920C8ED8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10E7F89-6367-428F-BACF-AC4E663BC39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6" name="図 5">
          <a:extLst>
            <a:ext uri="{FF2B5EF4-FFF2-40B4-BE49-F238E27FC236}">
              <a16:creationId xmlns:a16="http://schemas.microsoft.com/office/drawing/2014/main" id="{5BB9CEB2-2D9C-4406-A30F-2FD3EE5DBC7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7" name="図 6">
          <a:extLst>
            <a:ext uri="{FF2B5EF4-FFF2-40B4-BE49-F238E27FC236}">
              <a16:creationId xmlns:a16="http://schemas.microsoft.com/office/drawing/2014/main" id="{16E5B923-C8D8-4B20-AED4-232AD4157F2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E898F32-2352-4F30-B798-291D19F5010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E184E1B-F7AB-4C57-A53C-C7EBFCB1C23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93E21FC-69C0-45D0-AA4E-808710577FC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4B1F2C1-5E5A-45EF-BD5F-D26109E3935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03BDD76-A53D-4BCA-98DE-FC116F61D6C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F8D6B92-A0DC-40FF-B82E-EE9A180737B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5A76B8F-F3A9-4572-B147-D9F5AAD7647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4CD1979-FF45-46EB-B0DB-6568DEFB901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069B742-A50A-4FC0-82E7-D2BCC2E15DC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7755C6B-923F-4138-8A63-F55FE23A329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000BB6D-B3E0-469E-907D-00B822A0A8A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96B9BB1-47F1-416A-9EA0-C88ED6EB05F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1B45324-9B76-4F77-9EEE-8FD8B3FE51C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4197192-4F8C-4942-ABA1-C0A3E676870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1EE43D1-5D1F-4B21-ADBA-9CE832DA558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B44AB07-C643-494D-8156-40D3F9911EE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58B283D-20B8-46CD-9FE3-3B5C08828F9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B15DC1A-503E-4634-B145-36BCAD95D57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96A675B-C9CB-46F7-A4D6-072BC25A1A8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33A8B6C-0F9D-49ED-8D61-64A49A42209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350BA7B-FF72-4A39-9B74-FE025CF0C0B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757DDAF-804A-4BE4-B892-11374BBF608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45A735C-F7A2-4114-A288-E96FDD139D4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F3C061F-C864-4774-BFA0-99A2A17C88B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BAAEFAF-31DB-45D7-AC50-FA327648E8C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70752B5-A870-4BC8-940E-954B6AE4A8A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7E3721C-DFDB-4294-BEC6-6DD5B7A8CA3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77AF3C8-C4F5-4B31-8BAA-73338B6704E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37FADB1-CAFB-4AAF-A87A-09872EC63BA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7738B85-8DE6-486C-AB9E-D5B7CF1C1CD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48E887-FBF8-48CB-98E0-F1EDD4548F8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F8E443A-2CC3-4226-A23E-7761C7BC429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D61A056-D0B6-4804-A63A-2602EEEE253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62E2C46-F7C0-4621-8FF9-22C13988DE7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9D28D2B-CC85-4B85-B897-B75FEBA58DA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47BC463-D555-49A6-972C-D88809CB7DD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4081EB6-592F-433D-B747-565BA3A75D6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A852B91-122B-461A-83A0-0A19BC028E7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74E2C1A-C8DF-4E71-A0D2-7AE50D63E8E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BB38E65-C274-4770-836D-B6FE9FFC24B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C41159E-37D9-402E-9773-8368172C923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05B800B-DD47-4ABA-AC32-4D1B1D7E907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6D38023-1741-4E18-BEF5-6B46435BCC6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7483A04-1947-41F2-8306-355C83964F7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2F03D80-BD04-44EC-9C53-5C84C68115A3}"/>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1738915-B32C-4EA4-915E-714F84FDABB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DE119D4-B59D-46B0-AEB0-324B2FEBAB6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60F1B47-5EF5-494B-A43C-4E60C511896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95250</xdr:colOff>
      <xdr:row>6</xdr:row>
      <xdr:rowOff>95250</xdr:rowOff>
    </xdr:from>
    <xdr:ext cx="10222535" cy="4649861"/>
    <xdr:pic>
      <xdr:nvPicPr>
        <xdr:cNvPr id="2" name="図 1">
          <a:extLst>
            <a:ext uri="{FF2B5EF4-FFF2-40B4-BE49-F238E27FC236}">
              <a16:creationId xmlns:a16="http://schemas.microsoft.com/office/drawing/2014/main" id="{DA1F5FBA-ED0C-49AB-827A-F8D2DC9E1723}"/>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3A53DAD6-2C5B-40AD-B059-E7FAEDAD9F8F}"/>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96EC30CE-26C9-4430-9D66-67965C9CF798}"/>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268AA3CD-D918-4221-86ED-7127265C7717}"/>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19E9635-7E04-44B9-94C3-9890C77B453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335F67F-5C06-4F0D-B06B-031359331C2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F7C00AF-1ED4-40B0-AF66-E29F3B67EAB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B135D33-2159-4311-A8E5-A31EBEABDCCE}"/>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F4D46BA-03A2-4CF9-AAAB-7B5F428CEC3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854B729-5C29-4D1C-B8B7-8BACEA37431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FA0FD5D-DF30-49B9-B6BB-DF1BD1F70DC3}"/>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9EEABB2-7CC3-4091-ACE8-92E571AABF4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F89616D-1996-4B10-9499-22FEF175267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58BFBB6-F8DC-4231-BFF6-5FC56F15615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A8201EE-F342-4527-BB9A-F1170D49F6E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3126DFB-8CA3-4F48-AA8E-63E6C9700B5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9E9374A-CA66-4B02-A075-208CAF08FF9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9707973-71CE-4658-98BA-F0A67DB0AA83}"/>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F172837-EF5C-4B30-8047-08466241F75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20" dataDxfId="418" headerRowBorderDxfId="419" tableBorderDxfId="417">
  <autoFilter ref="B15:B47" xr:uid="{00000000-0009-0000-0100-000001000000}"/>
  <tableColumns count="1">
    <tableColumn id="1" xr3:uid="{00000000-0010-0000-0000-000001000000}" name="対象箇所" dataDxfId="4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15" dataDxfId="413" headerRowBorderDxfId="414" tableBorderDxfId="412">
  <autoFilter ref="C15:J47" xr:uid="{00000000-0009-0000-0100-000002000000}"/>
  <tableColumns count="8">
    <tableColumn id="9" xr3:uid="{00000000-0010-0000-0100-000009000000}" name="部位区分" totalsRowLabel="集計" dataDxfId="411" totalsRowDxfId="410"/>
    <tableColumn id="2" xr3:uid="{00000000-0010-0000-0100-000002000000}" name="変状区分" dataDxfId="409" totalsRowDxfId="408"/>
    <tableColumn id="7" xr3:uid="{00000000-0010-0000-0100-000007000000}" name="変状種類" dataDxfId="407" totalsRowDxfId="406"/>
    <tableColumn id="4" xr3:uid="{00000000-0010-0000-0100-000004000000}" name="対策区分" dataDxfId="405" totalsRowDxfId="404"/>
    <tableColumn id="5" xr3:uid="{00000000-0010-0000-0100-000005000000}" name="健全性" dataDxfId="403" totalsRowDxfId="402"/>
    <tableColumn id="12" xr3:uid="{00000000-0010-0000-0100-00000C000000}" name="調査の要否" dataDxfId="401" totalsRowDxfId="400"/>
    <tableColumn id="10" xr3:uid="{00000000-0010-0000-0100-00000A000000}" name="措置の要否" dataDxfId="399" totalsRowDxfId="398"/>
    <tableColumn id="11" xr3:uid="{00000000-0010-0000-0100-00000B000000}" name="実施有無" totalsRowFunction="count" dataDxfId="397" totalsRowDxfId="39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94" headerRowBorderDxfId="395" tableBorderDxfId="393">
  <autoFilter ref="B51:B83" xr:uid="{00000000-0009-0000-0100-00000B000000}"/>
  <tableColumns count="1">
    <tableColumn id="1" xr3:uid="{00000000-0010-0000-0200-000001000000}" name="施設の内訳" dataDxfId="39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90" headerRowBorderDxfId="391" tableBorderDxfId="389">
  <autoFilter ref="C51:C83" xr:uid="{00000000-0009-0000-0100-00000C000000}"/>
  <tableColumns count="1">
    <tableColumn id="1" xr3:uid="{00000000-0010-0000-0300-000001000000}" name="対象箇所" dataDxfId="38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87" dataDxfId="385" headerRowBorderDxfId="386" tableBorderDxfId="384">
  <autoFilter ref="D51:D83" xr:uid="{00000000-0009-0000-0100-00000D000000}"/>
  <tableColumns count="1">
    <tableColumn id="1" xr3:uid="{00000000-0010-0000-0400-000001000000}" name="部位区分" dataDxfId="38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82" dataDxfId="380" headerRowBorderDxfId="381" tableBorderDxfId="379">
  <autoFilter ref="E51:G83" xr:uid="{00000000-0009-0000-0100-00000E000000}"/>
  <tableColumns count="3">
    <tableColumn id="1" xr3:uid="{00000000-0010-0000-0500-000001000000}" name="異常の種類" dataDxfId="378"/>
    <tableColumn id="2" xr3:uid="{00000000-0010-0000-0500-000002000000}" name="異常判定区分 " dataDxfId="377"/>
    <tableColumn id="3" xr3:uid="{00000000-0010-0000-0500-000003000000}" name="実施有無" dataDxfId="37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75" dataDxfId="373" headerRowBorderDxfId="374" tableBorderDxfId="372">
  <autoFilter ref="B5:B12" xr:uid="{00000000-0009-0000-0100-000003000000}"/>
  <tableColumns count="1">
    <tableColumn id="1" xr3:uid="{00000000-0010-0000-0800-000001000000}" name="トンネルの分類" dataDxfId="37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70" dataDxfId="368" headerRowBorderDxfId="369" tableBorderDxfId="367">
  <autoFilter ref="C5:F12" xr:uid="{00000000-000C-0000-FFFF-FFFF09000000}"/>
  <tableColumns count="4">
    <tableColumn id="1" xr3:uid="{00000000-0010-0000-0900-000001000000}" name="トンネル工法" dataDxfId="366"/>
    <tableColumn id="4" xr3:uid="{F8DDB5BD-A7DE-4BB8-BD9F-E5AF467E6653}" name="自専道or一般道" dataDxfId="365"/>
    <tableColumn id="2" xr3:uid="{00000000-0010-0000-0900-000002000000}" name="緊急輸送路" dataDxfId="364"/>
    <tableColumn id="3" xr3:uid="{00000000-0010-0000-0900-000003000000}" name="代替路" dataDxfId="36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9.xml"/><Relationship Id="rId1" Type="http://schemas.openxmlformats.org/officeDocument/2006/relationships/printerSettings" Target="../printerSettings/printerSettings4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364" t="s">
        <v>0</v>
      </c>
      <c r="B1" s="364"/>
      <c r="C1" s="364"/>
      <c r="D1" s="364"/>
      <c r="E1" s="364"/>
      <c r="F1" s="364"/>
      <c r="G1" s="364"/>
      <c r="H1" s="364"/>
      <c r="I1" s="364"/>
      <c r="J1" s="364"/>
      <c r="K1" s="364"/>
      <c r="L1" s="364"/>
      <c r="M1" s="364"/>
      <c r="N1" s="364"/>
    </row>
    <row r="2" spans="1:14" x14ac:dyDescent="0.15">
      <c r="A2" s="364"/>
      <c r="B2" s="364"/>
      <c r="C2" s="364"/>
      <c r="D2" s="364"/>
      <c r="E2" s="364"/>
      <c r="F2" s="364"/>
      <c r="G2" s="364"/>
      <c r="H2" s="364"/>
      <c r="I2" s="364"/>
      <c r="J2" s="364"/>
      <c r="K2" s="364"/>
      <c r="L2" s="364"/>
      <c r="M2" s="364"/>
      <c r="N2" s="364"/>
    </row>
    <row r="3" spans="1:14" x14ac:dyDescent="0.15">
      <c r="A3" s="365" t="s">
        <v>1</v>
      </c>
      <c r="B3" s="365"/>
      <c r="C3" s="365"/>
      <c r="D3" s="365"/>
      <c r="E3" s="365"/>
      <c r="F3" s="365"/>
      <c r="G3" s="365"/>
      <c r="H3" s="366" t="s">
        <v>2</v>
      </c>
      <c r="I3" s="366"/>
      <c r="J3" s="366"/>
      <c r="K3" s="366"/>
      <c r="L3" s="366"/>
      <c r="M3" s="366"/>
      <c r="N3" s="366"/>
    </row>
    <row r="4" spans="1:14" x14ac:dyDescent="0.15">
      <c r="H4" t="s">
        <v>3</v>
      </c>
    </row>
    <row r="5" spans="1:14" x14ac:dyDescent="0.15">
      <c r="H5" s="363" t="s">
        <v>4</v>
      </c>
      <c r="I5" s="363"/>
      <c r="J5" s="363"/>
      <c r="K5" s="363"/>
      <c r="L5" s="363"/>
      <c r="M5" s="363"/>
      <c r="N5" s="363"/>
    </row>
    <row r="6" spans="1:14" x14ac:dyDescent="0.15">
      <c r="H6" s="363"/>
      <c r="I6" s="363"/>
      <c r="J6" s="363"/>
      <c r="K6" s="363"/>
      <c r="L6" s="363"/>
      <c r="M6" s="363"/>
      <c r="N6" s="363"/>
    </row>
    <row r="7" spans="1:14" x14ac:dyDescent="0.15">
      <c r="H7" s="363"/>
      <c r="I7" s="363"/>
      <c r="J7" s="363"/>
      <c r="K7" s="363"/>
      <c r="L7" s="363"/>
      <c r="M7" s="363"/>
      <c r="N7" s="363"/>
    </row>
    <row r="8" spans="1:14" x14ac:dyDescent="0.15">
      <c r="H8" s="363"/>
      <c r="I8" s="363"/>
      <c r="J8" s="363"/>
      <c r="K8" s="363"/>
      <c r="L8" s="363"/>
      <c r="M8" s="363"/>
      <c r="N8" s="363"/>
    </row>
    <row r="9" spans="1:14" x14ac:dyDescent="0.15">
      <c r="H9" t="s">
        <v>5</v>
      </c>
    </row>
    <row r="10" spans="1:14" x14ac:dyDescent="0.15">
      <c r="H10" s="362" t="s">
        <v>6</v>
      </c>
      <c r="I10" s="362"/>
      <c r="J10" s="362"/>
      <c r="K10" s="362"/>
      <c r="L10" s="362"/>
      <c r="M10" s="362"/>
      <c r="N10" s="362"/>
    </row>
    <row r="11" spans="1:14" x14ac:dyDescent="0.15">
      <c r="H11" s="362"/>
      <c r="I11" s="362"/>
      <c r="J11" s="362"/>
      <c r="K11" s="362"/>
      <c r="L11" s="362"/>
      <c r="M11" s="362"/>
      <c r="N11" s="362"/>
    </row>
    <row r="12" spans="1:14" x14ac:dyDescent="0.15">
      <c r="H12" t="s">
        <v>7</v>
      </c>
    </row>
    <row r="13" spans="1:14" ht="13.5" customHeight="1" x14ac:dyDescent="0.15">
      <c r="H13" s="362" t="s">
        <v>8</v>
      </c>
      <c r="I13" s="362"/>
      <c r="J13" s="362"/>
      <c r="K13" s="362"/>
      <c r="L13" s="362"/>
      <c r="M13" s="362"/>
      <c r="N13" s="362"/>
    </row>
    <row r="14" spans="1:14" ht="13.5" customHeight="1" x14ac:dyDescent="0.15">
      <c r="H14" s="362"/>
      <c r="I14" s="362"/>
      <c r="J14" s="362"/>
      <c r="K14" s="362"/>
      <c r="L14" s="362"/>
      <c r="M14" s="362"/>
      <c r="N14" s="362"/>
    </row>
    <row r="15" spans="1:14" ht="13.5" customHeight="1" x14ac:dyDescent="0.15">
      <c r="H15" s="362"/>
      <c r="I15" s="362"/>
      <c r="J15" s="362"/>
      <c r="K15" s="362"/>
      <c r="L15" s="362"/>
      <c r="M15" s="362"/>
      <c r="N15" s="362"/>
    </row>
    <row r="16" spans="1:14" x14ac:dyDescent="0.15">
      <c r="H16" t="s">
        <v>9</v>
      </c>
    </row>
    <row r="17" spans="8:14" x14ac:dyDescent="0.15">
      <c r="H17" s="362" t="s">
        <v>10</v>
      </c>
      <c r="I17" s="362"/>
      <c r="J17" s="362"/>
      <c r="K17" s="362"/>
      <c r="L17" s="362"/>
      <c r="M17" s="362"/>
      <c r="N17" s="362"/>
    </row>
    <row r="18" spans="8:14" x14ac:dyDescent="0.15">
      <c r="H18" s="362"/>
      <c r="I18" s="362"/>
      <c r="J18" s="362"/>
      <c r="K18" s="362"/>
      <c r="L18" s="362"/>
      <c r="M18" s="362"/>
      <c r="N18" s="362"/>
    </row>
    <row r="19" spans="8:14" x14ac:dyDescent="0.15">
      <c r="H19" t="s">
        <v>11</v>
      </c>
    </row>
    <row r="20" spans="8:14" x14ac:dyDescent="0.15">
      <c r="H20" s="362" t="s">
        <v>12</v>
      </c>
      <c r="I20" s="362"/>
      <c r="J20" s="362"/>
      <c r="K20" s="362"/>
      <c r="L20" s="362"/>
      <c r="M20" s="362"/>
      <c r="N20" s="362"/>
    </row>
    <row r="21" spans="8:14" x14ac:dyDescent="0.15">
      <c r="H21" s="362"/>
      <c r="I21" s="362"/>
      <c r="J21" s="362"/>
      <c r="K21" s="362"/>
      <c r="L21" s="362"/>
      <c r="M21" s="362"/>
      <c r="N21" s="362"/>
    </row>
    <row r="22" spans="8:14" x14ac:dyDescent="0.15">
      <c r="H22" t="s">
        <v>13</v>
      </c>
    </row>
    <row r="23" spans="8:14" ht="27" customHeight="1" x14ac:dyDescent="0.15">
      <c r="H23" s="362" t="s">
        <v>14</v>
      </c>
      <c r="I23" s="362"/>
      <c r="J23" s="362"/>
      <c r="K23" s="362"/>
      <c r="L23" s="362"/>
      <c r="M23" s="362"/>
      <c r="N23" s="362"/>
    </row>
    <row r="24" spans="8:14" x14ac:dyDescent="0.15">
      <c r="H24" t="s">
        <v>15</v>
      </c>
    </row>
    <row r="25" spans="8:14" ht="27" customHeight="1" x14ac:dyDescent="0.15">
      <c r="H25" s="362" t="s">
        <v>16</v>
      </c>
      <c r="I25" s="362"/>
      <c r="J25" s="362"/>
      <c r="K25" s="362"/>
      <c r="L25" s="362"/>
      <c r="M25" s="362"/>
      <c r="N25" s="362"/>
    </row>
    <row r="26" spans="8:14" x14ac:dyDescent="0.15">
      <c r="H26" t="s">
        <v>17</v>
      </c>
    </row>
    <row r="27" spans="8:14" ht="13.5" customHeight="1" x14ac:dyDescent="0.15">
      <c r="H27" s="362" t="s">
        <v>18</v>
      </c>
      <c r="I27" s="362"/>
      <c r="J27" s="362"/>
      <c r="K27" s="362"/>
      <c r="L27" s="362"/>
      <c r="M27" s="362"/>
      <c r="N27" s="362"/>
    </row>
    <row r="28" spans="8:14" ht="13.5" customHeight="1" x14ac:dyDescent="0.15">
      <c r="H28" s="362"/>
      <c r="I28" s="362"/>
      <c r="J28" s="362"/>
      <c r="K28" s="362"/>
      <c r="L28" s="362"/>
      <c r="M28" s="362"/>
      <c r="N28" s="362"/>
    </row>
    <row r="29" spans="8:14" ht="13.5" customHeight="1" x14ac:dyDescent="0.15">
      <c r="H29" s="367" t="s">
        <v>19</v>
      </c>
      <c r="I29" s="367"/>
      <c r="J29" s="367"/>
      <c r="K29" s="367"/>
      <c r="L29" s="367"/>
      <c r="M29" s="367"/>
      <c r="N29" s="367"/>
    </row>
    <row r="30" spans="8:14" ht="13.5" customHeight="1" x14ac:dyDescent="0.15">
      <c r="H30" t="s">
        <v>20</v>
      </c>
    </row>
    <row r="31" spans="8:14" ht="13.5" customHeight="1" x14ac:dyDescent="0.15">
      <c r="H31" s="366" t="s">
        <v>21</v>
      </c>
      <c r="I31" s="366"/>
      <c r="J31" s="366"/>
      <c r="K31" s="366"/>
      <c r="L31" s="366"/>
      <c r="M31" s="366"/>
      <c r="N31" s="366"/>
    </row>
    <row r="32" spans="8:14" ht="13.5" customHeight="1" x14ac:dyDescent="0.15">
      <c r="H32" t="s">
        <v>22</v>
      </c>
    </row>
    <row r="33" spans="2:14" x14ac:dyDescent="0.15">
      <c r="H33" s="362" t="s">
        <v>23</v>
      </c>
      <c r="I33" s="362"/>
      <c r="J33" s="362"/>
      <c r="K33" s="362"/>
      <c r="L33" s="362"/>
      <c r="M33" s="362"/>
      <c r="N33" s="362"/>
    </row>
    <row r="34" spans="2:14" x14ac:dyDescent="0.15">
      <c r="H34" s="362"/>
      <c r="I34" s="362"/>
      <c r="J34" s="362"/>
      <c r="K34" s="362"/>
      <c r="L34" s="362"/>
      <c r="M34" s="362"/>
      <c r="N34" s="362"/>
    </row>
    <row r="35" spans="2:14" x14ac:dyDescent="0.15">
      <c r="B35" s="363"/>
      <c r="C35" s="363"/>
      <c r="D35" s="47"/>
      <c r="H35" s="362"/>
      <c r="I35" s="362"/>
      <c r="J35" s="362"/>
      <c r="K35" s="362"/>
      <c r="L35" s="362"/>
      <c r="M35" s="362"/>
      <c r="N35" s="362"/>
    </row>
    <row r="36" spans="2:14" x14ac:dyDescent="0.15">
      <c r="H36" s="362"/>
      <c r="I36" s="362"/>
      <c r="J36" s="362"/>
      <c r="K36" s="362"/>
      <c r="L36" s="362"/>
      <c r="M36" s="362"/>
      <c r="N36" s="362"/>
    </row>
    <row r="37" spans="2:14" x14ac:dyDescent="0.15">
      <c r="H37" s="362"/>
      <c r="I37" s="362"/>
      <c r="J37" s="362"/>
      <c r="K37" s="362"/>
      <c r="L37" s="362"/>
      <c r="M37" s="362"/>
      <c r="N37" s="362"/>
    </row>
    <row r="38" spans="2:14" ht="13.35" customHeight="1" x14ac:dyDescent="0.15">
      <c r="H38" s="368"/>
      <c r="I38" s="368"/>
      <c r="J38" s="368"/>
      <c r="K38" s="368"/>
      <c r="L38" s="368"/>
      <c r="M38" s="368"/>
      <c r="N38" s="368"/>
    </row>
    <row r="39" spans="2:14" x14ac:dyDescent="0.15">
      <c r="H39" s="362"/>
      <c r="I39" s="362"/>
      <c r="J39" s="362"/>
      <c r="K39" s="362"/>
      <c r="L39" s="362"/>
      <c r="M39" s="362"/>
      <c r="N39" s="362"/>
    </row>
    <row r="40" spans="2:14" x14ac:dyDescent="0.15">
      <c r="H40" s="362"/>
      <c r="I40" s="362"/>
      <c r="J40" s="362"/>
      <c r="K40" s="362"/>
      <c r="L40" s="362"/>
      <c r="M40" s="362"/>
      <c r="N40" s="362"/>
    </row>
    <row r="41" spans="2:14" x14ac:dyDescent="0.15">
      <c r="H41" s="362"/>
      <c r="I41" s="362"/>
      <c r="J41" s="362"/>
      <c r="K41" s="362"/>
      <c r="L41" s="362"/>
      <c r="M41" s="362"/>
      <c r="N41" s="362"/>
    </row>
    <row r="42" spans="2:14" x14ac:dyDescent="0.15">
      <c r="H42" s="362"/>
      <c r="I42" s="362"/>
      <c r="J42" s="362"/>
      <c r="K42" s="362"/>
      <c r="L42" s="362"/>
      <c r="M42" s="362"/>
      <c r="N42" s="362"/>
    </row>
    <row r="43" spans="2:14" x14ac:dyDescent="0.15">
      <c r="H43" s="362"/>
      <c r="I43" s="362"/>
      <c r="J43" s="362"/>
      <c r="K43" s="362"/>
      <c r="L43" s="362"/>
      <c r="M43" s="362"/>
      <c r="N43" s="36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E5" sqref="E5:G5"/>
    </sheetView>
  </sheetViews>
  <sheetFormatPr defaultColWidth="8.875" defaultRowHeight="13.5" x14ac:dyDescent="0.15"/>
  <cols>
    <col min="1" max="1" width="8.875" customWidth="1"/>
    <col min="2" max="3" width="9" customWidth="1"/>
    <col min="4" max="4" width="8.875" customWidth="1"/>
  </cols>
  <sheetData>
    <row r="1" spans="1:14" x14ac:dyDescent="0.15">
      <c r="A1" s="369" t="s">
        <v>24</v>
      </c>
      <c r="B1" s="369"/>
      <c r="C1" s="369"/>
      <c r="D1" s="369"/>
      <c r="E1" s="369"/>
      <c r="F1" s="369"/>
      <c r="G1" s="369"/>
      <c r="H1" s="369"/>
      <c r="I1" s="369"/>
      <c r="J1" s="369"/>
      <c r="K1" s="369"/>
      <c r="L1" s="369"/>
      <c r="M1" s="369"/>
      <c r="N1" s="369"/>
    </row>
    <row r="2" spans="1:14" x14ac:dyDescent="0.15">
      <c r="A2" s="369"/>
      <c r="B2" s="369"/>
      <c r="C2" s="369"/>
      <c r="D2" s="369"/>
      <c r="E2" s="369"/>
      <c r="F2" s="369"/>
      <c r="G2" s="369"/>
      <c r="H2" s="369"/>
      <c r="I2" s="369"/>
      <c r="J2" s="369"/>
      <c r="K2" s="369"/>
      <c r="L2" s="369"/>
      <c r="M2" s="369"/>
      <c r="N2" s="369"/>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362" t="s">
        <v>26</v>
      </c>
      <c r="B27" s="362"/>
      <c r="C27" s="362"/>
      <c r="D27" s="362"/>
      <c r="E27" s="362"/>
      <c r="F27" s="362"/>
      <c r="G27" s="362"/>
      <c r="H27" s="362"/>
      <c r="I27" s="362"/>
      <c r="J27" s="362"/>
      <c r="K27" s="362"/>
      <c r="L27" s="362"/>
      <c r="M27" s="362"/>
      <c r="N27" s="362"/>
    </row>
    <row r="28" spans="1:14" x14ac:dyDescent="0.15">
      <c r="A28" t="s">
        <v>390</v>
      </c>
    </row>
    <row r="29" spans="1:14" ht="86.1" customHeight="1" x14ac:dyDescent="0.15">
      <c r="A29" s="362" t="s">
        <v>389</v>
      </c>
      <c r="B29" s="362"/>
      <c r="C29" s="362"/>
      <c r="D29" s="362"/>
      <c r="E29" s="362"/>
      <c r="F29" s="362"/>
      <c r="G29" s="362"/>
      <c r="H29" s="362"/>
      <c r="I29" s="362"/>
      <c r="J29" s="362"/>
      <c r="K29" s="362"/>
      <c r="L29" s="362"/>
      <c r="M29" s="362"/>
      <c r="N29" s="362"/>
    </row>
    <row r="30" spans="1:14" ht="27" customHeight="1" x14ac:dyDescent="0.15">
      <c r="A30" s="362" t="s">
        <v>27</v>
      </c>
      <c r="B30" s="362"/>
      <c r="C30" s="362"/>
      <c r="D30" s="362"/>
      <c r="E30" s="362"/>
      <c r="F30" s="362"/>
      <c r="G30" s="362"/>
      <c r="H30" s="362"/>
      <c r="I30" s="362"/>
      <c r="J30" s="362"/>
      <c r="K30" s="362"/>
      <c r="L30" s="362"/>
      <c r="M30" s="362"/>
      <c r="N30" s="362"/>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E5" sqref="E5:G5"/>
    </sheetView>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385</v>
      </c>
    </row>
    <row r="53" spans="3:3" x14ac:dyDescent="0.15">
      <c r="C53" s="288" t="s">
        <v>386</v>
      </c>
    </row>
    <row r="54" spans="3:3" x14ac:dyDescent="0.15">
      <c r="C54" s="288" t="s">
        <v>387</v>
      </c>
    </row>
    <row r="55" spans="3:3" x14ac:dyDescent="0.15">
      <c r="C55" s="288" t="s">
        <v>388</v>
      </c>
    </row>
    <row r="59" spans="3:3" x14ac:dyDescent="0.15">
      <c r="C59" s="287" t="s">
        <v>51</v>
      </c>
    </row>
    <row r="60" spans="3:3" x14ac:dyDescent="0.15">
      <c r="C60" s="286" t="s">
        <v>52</v>
      </c>
    </row>
    <row r="61" spans="3:3" x14ac:dyDescent="0.15">
      <c r="C61" s="286"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106" zoomScaleNormal="55" zoomScaleSheetLayoutView="106" workbookViewId="0">
      <selection activeCell="E5" sqref="E5:G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393</v>
      </c>
      <c r="C2" s="200"/>
      <c r="D2" s="200"/>
      <c r="E2" s="200"/>
      <c r="F2" s="200"/>
      <c r="G2" s="200"/>
      <c r="H2" s="200"/>
      <c r="I2" s="200"/>
      <c r="J2" s="200"/>
      <c r="K2" s="200"/>
      <c r="L2" s="200"/>
      <c r="M2" s="200"/>
      <c r="N2" s="200"/>
      <c r="O2" s="200"/>
      <c r="P2" s="200"/>
      <c r="Q2" s="200"/>
      <c r="R2" s="200"/>
      <c r="S2" s="372" t="s">
        <v>394</v>
      </c>
      <c r="T2" s="373"/>
      <c r="U2" s="373"/>
      <c r="V2" s="379"/>
      <c r="W2" s="467" t="s">
        <v>395</v>
      </c>
      <c r="X2" s="467"/>
      <c r="Y2" s="467"/>
      <c r="Z2" s="467"/>
      <c r="AA2" s="467"/>
      <c r="AB2" s="467"/>
    </row>
    <row r="3" spans="2:37" ht="20.100000000000001" customHeight="1" x14ac:dyDescent="0.15">
      <c r="B3" s="459" t="s">
        <v>396</v>
      </c>
      <c r="C3" s="459"/>
      <c r="D3" s="460" t="s">
        <v>397</v>
      </c>
      <c r="E3" s="460"/>
      <c r="F3" s="460"/>
      <c r="G3" s="460"/>
      <c r="H3" s="461" t="s">
        <v>398</v>
      </c>
      <c r="I3" s="461"/>
      <c r="J3" s="443" t="s">
        <v>664</v>
      </c>
      <c r="K3" s="444"/>
      <c r="L3" s="444"/>
      <c r="M3" s="444"/>
      <c r="N3" s="444"/>
      <c r="O3" s="445"/>
      <c r="P3" s="438" t="s">
        <v>399</v>
      </c>
      <c r="Q3" s="440"/>
      <c r="R3" s="443" t="s">
        <v>400</v>
      </c>
      <c r="S3" s="444"/>
      <c r="T3" s="444"/>
      <c r="U3" s="444"/>
      <c r="V3" s="445"/>
      <c r="W3" s="372" t="s">
        <v>56</v>
      </c>
      <c r="X3" s="373"/>
      <c r="Y3" s="373"/>
      <c r="Z3" s="462"/>
      <c r="AA3" s="463"/>
      <c r="AB3" s="464"/>
    </row>
    <row r="4" spans="2:37" ht="20.100000000000001" customHeight="1" x14ac:dyDescent="0.15">
      <c r="B4" s="465" t="s">
        <v>401</v>
      </c>
      <c r="C4" s="465"/>
      <c r="D4" s="466" t="s">
        <v>402</v>
      </c>
      <c r="E4" s="466"/>
      <c r="F4" s="466"/>
      <c r="G4" s="466"/>
      <c r="H4" s="461"/>
      <c r="I4" s="461"/>
      <c r="J4" s="446"/>
      <c r="K4" s="447"/>
      <c r="L4" s="447"/>
      <c r="M4" s="447"/>
      <c r="N4" s="447"/>
      <c r="O4" s="448"/>
      <c r="P4" s="425"/>
      <c r="Q4" s="442"/>
      <c r="R4" s="446"/>
      <c r="S4" s="447"/>
      <c r="T4" s="447"/>
      <c r="U4" s="447"/>
      <c r="V4" s="448"/>
      <c r="W4" s="372" t="s">
        <v>57</v>
      </c>
      <c r="X4" s="373"/>
      <c r="Y4" s="373"/>
      <c r="Z4" s="462" t="s">
        <v>403</v>
      </c>
      <c r="AA4" s="463"/>
      <c r="AB4" s="464"/>
    </row>
    <row r="5" spans="2:37" ht="20.100000000000001" customHeight="1" x14ac:dyDescent="0.15">
      <c r="B5" s="436" t="s">
        <v>404</v>
      </c>
      <c r="C5" s="436"/>
      <c r="D5" s="201" t="s">
        <v>405</v>
      </c>
      <c r="E5" s="437" t="s">
        <v>665</v>
      </c>
      <c r="F5" s="437"/>
      <c r="G5" s="437"/>
      <c r="H5" s="438" t="s">
        <v>407</v>
      </c>
      <c r="I5" s="439"/>
      <c r="J5" s="440"/>
      <c r="K5" s="443" t="s">
        <v>408</v>
      </c>
      <c r="L5" s="444"/>
      <c r="M5" s="444"/>
      <c r="N5" s="444"/>
      <c r="O5" s="445"/>
      <c r="P5" s="449" t="s">
        <v>409</v>
      </c>
      <c r="Q5" s="450"/>
      <c r="R5" s="453">
        <v>46080</v>
      </c>
      <c r="S5" s="454"/>
      <c r="T5" s="455"/>
      <c r="U5" s="425" t="s">
        <v>410</v>
      </c>
      <c r="V5" s="441"/>
      <c r="W5" s="442"/>
      <c r="X5" s="380" t="s">
        <v>411</v>
      </c>
      <c r="Y5" s="395"/>
      <c r="Z5" s="395">
        <v>128</v>
      </c>
      <c r="AA5" s="395"/>
      <c r="AB5" s="202" t="s">
        <v>412</v>
      </c>
    </row>
    <row r="6" spans="2:37" ht="20.100000000000001" customHeight="1" x14ac:dyDescent="0.15">
      <c r="B6" s="436"/>
      <c r="C6" s="436"/>
      <c r="D6" s="201" t="s">
        <v>413</v>
      </c>
      <c r="E6" s="423" t="s">
        <v>406</v>
      </c>
      <c r="F6" s="423"/>
      <c r="G6" s="423"/>
      <c r="H6" s="425"/>
      <c r="I6" s="441"/>
      <c r="J6" s="442"/>
      <c r="K6" s="446"/>
      <c r="L6" s="447"/>
      <c r="M6" s="447"/>
      <c r="N6" s="447"/>
      <c r="O6" s="448"/>
      <c r="P6" s="451"/>
      <c r="Q6" s="452"/>
      <c r="R6" s="456"/>
      <c r="S6" s="457"/>
      <c r="T6" s="458"/>
      <c r="U6" s="372" t="s">
        <v>414</v>
      </c>
      <c r="V6" s="373"/>
      <c r="W6" s="379"/>
      <c r="X6" s="380" t="s">
        <v>415</v>
      </c>
      <c r="Y6" s="395"/>
      <c r="Z6" s="395"/>
      <c r="AA6" s="395"/>
      <c r="AB6" s="381"/>
    </row>
    <row r="7" spans="2:37" ht="18.95" customHeight="1" x14ac:dyDescent="0.15">
      <c r="B7" s="424" t="s">
        <v>416</v>
      </c>
      <c r="C7" s="398" t="s">
        <v>417</v>
      </c>
      <c r="D7" s="399"/>
      <c r="E7" s="426">
        <v>34.001350000000002</v>
      </c>
      <c r="F7" s="427"/>
      <c r="G7" s="428"/>
      <c r="H7" s="398" t="s">
        <v>418</v>
      </c>
      <c r="I7" s="429"/>
      <c r="J7" s="399"/>
      <c r="K7" s="430" t="s">
        <v>419</v>
      </c>
      <c r="L7" s="431"/>
      <c r="M7" s="435" t="s">
        <v>420</v>
      </c>
      <c r="N7" s="411"/>
      <c r="O7" s="398" t="s">
        <v>421</v>
      </c>
      <c r="P7" s="399"/>
      <c r="Q7" s="432" t="s">
        <v>422</v>
      </c>
      <c r="R7" s="433"/>
      <c r="S7" s="383" t="s">
        <v>423</v>
      </c>
      <c r="T7" s="398" t="s">
        <v>424</v>
      </c>
      <c r="U7" s="429"/>
      <c r="V7" s="429"/>
      <c r="W7" s="399"/>
      <c r="X7" s="203" t="s">
        <v>425</v>
      </c>
      <c r="Y7" s="204" t="s">
        <v>426</v>
      </c>
      <c r="Z7" s="205" t="s">
        <v>427</v>
      </c>
      <c r="AA7" s="465" t="s">
        <v>428</v>
      </c>
      <c r="AB7" s="465"/>
      <c r="AD7" s="5"/>
      <c r="AE7" s="2">
        <f>INT(E7/10000)</f>
        <v>0</v>
      </c>
      <c r="AF7" s="2">
        <f>INT(E7/100)-AE7*100</f>
        <v>0</v>
      </c>
      <c r="AG7" s="61">
        <f>E7-AE7*10000-AF7*100</f>
        <v>34.001350000000002</v>
      </c>
      <c r="AH7" s="62">
        <f>ROUND(AE7+AF7/60+AG7/60/60,5)</f>
        <v>9.4400000000000005E-3</v>
      </c>
      <c r="AI7" s="62" t="str">
        <f>TEXT(AH7,"0.00000")</f>
        <v>0.00944</v>
      </c>
    </row>
    <row r="8" spans="2:37" ht="18.95" customHeight="1" x14ac:dyDescent="0.15">
      <c r="B8" s="425"/>
      <c r="C8" s="384" t="s">
        <v>429</v>
      </c>
      <c r="D8" s="385"/>
      <c r="E8" s="416">
        <v>132.06910999999999</v>
      </c>
      <c r="F8" s="417"/>
      <c r="G8" s="418"/>
      <c r="H8" s="384" t="s">
        <v>430</v>
      </c>
      <c r="I8" s="405"/>
      <c r="J8" s="385"/>
      <c r="K8" s="434">
        <v>35704</v>
      </c>
      <c r="L8" s="404"/>
      <c r="M8" s="435"/>
      <c r="N8" s="411"/>
      <c r="O8" s="384" t="s">
        <v>431</v>
      </c>
      <c r="P8" s="385"/>
      <c r="Q8" s="432" t="s">
        <v>432</v>
      </c>
      <c r="R8" s="433"/>
      <c r="S8" s="370"/>
      <c r="T8" s="468" t="s">
        <v>74</v>
      </c>
      <c r="U8" s="372" t="s">
        <v>87</v>
      </c>
      <c r="V8" s="373"/>
      <c r="W8" s="379"/>
      <c r="X8" s="206"/>
      <c r="Y8" s="206"/>
      <c r="Z8" s="206"/>
      <c r="AA8" s="390"/>
      <c r="AB8" s="390"/>
      <c r="AD8" s="24"/>
      <c r="AE8" s="2">
        <f>INT(E8/10000)</f>
        <v>0</v>
      </c>
      <c r="AF8" s="2">
        <f>INT(E8/100)-AE8*100</f>
        <v>1</v>
      </c>
      <c r="AG8" s="61">
        <f>E8-AE8*10000-AF8*100</f>
        <v>32.069109999999995</v>
      </c>
      <c r="AH8" s="62">
        <f>ROUND(AE8+AF8/60+AG8/60/60,5)</f>
        <v>2.5569999999999999E-2</v>
      </c>
      <c r="AI8" s="62" t="str">
        <f>TEXT(AH8,"0.00000")</f>
        <v>0.02557</v>
      </c>
    </row>
    <row r="9" spans="2:37" ht="18.95" customHeight="1" x14ac:dyDescent="0.15">
      <c r="B9" s="396" t="s">
        <v>433</v>
      </c>
      <c r="C9" s="384" t="s">
        <v>417</v>
      </c>
      <c r="D9" s="385"/>
      <c r="E9" s="416">
        <v>34.002420000000001</v>
      </c>
      <c r="F9" s="417"/>
      <c r="G9" s="418"/>
      <c r="H9" s="419" t="s">
        <v>434</v>
      </c>
      <c r="I9" s="420"/>
      <c r="J9" s="420"/>
      <c r="K9" s="376"/>
      <c r="L9" s="377"/>
      <c r="M9" s="435"/>
      <c r="N9" s="411"/>
      <c r="O9" s="384" t="s">
        <v>435</v>
      </c>
      <c r="P9" s="385"/>
      <c r="Q9" s="422"/>
      <c r="R9" s="422"/>
      <c r="S9" s="370"/>
      <c r="T9" s="469"/>
      <c r="U9" s="372" t="s">
        <v>88</v>
      </c>
      <c r="V9" s="373"/>
      <c r="W9" s="379"/>
      <c r="X9" s="206"/>
      <c r="Y9" s="206"/>
      <c r="Z9" s="206"/>
      <c r="AA9" s="390"/>
      <c r="AB9" s="390"/>
      <c r="AD9" s="24"/>
    </row>
    <row r="10" spans="2:37" ht="18.95" customHeight="1" x14ac:dyDescent="0.15">
      <c r="B10" s="398"/>
      <c r="C10" s="384" t="s">
        <v>429</v>
      </c>
      <c r="D10" s="385"/>
      <c r="E10" s="416">
        <v>132.06908000000001</v>
      </c>
      <c r="F10" s="417"/>
      <c r="G10" s="418"/>
      <c r="H10" s="384" t="s">
        <v>436</v>
      </c>
      <c r="I10" s="405"/>
      <c r="J10" s="385"/>
      <c r="K10" s="403" t="s">
        <v>663</v>
      </c>
      <c r="L10" s="404"/>
      <c r="M10" s="408"/>
      <c r="N10" s="409"/>
      <c r="O10" s="384" t="s">
        <v>437</v>
      </c>
      <c r="P10" s="385"/>
      <c r="Q10" s="421"/>
      <c r="R10" s="421"/>
      <c r="S10" s="370"/>
      <c r="T10" s="470"/>
      <c r="U10" s="372" t="s">
        <v>89</v>
      </c>
      <c r="V10" s="373"/>
      <c r="W10" s="379"/>
      <c r="X10" s="206"/>
      <c r="Y10" s="206"/>
      <c r="Z10" s="206"/>
      <c r="AA10" s="390"/>
      <c r="AB10" s="390"/>
      <c r="AD10" s="24"/>
    </row>
    <row r="11" spans="2:37" ht="18.95" customHeight="1" x14ac:dyDescent="0.15">
      <c r="B11" s="384" t="s">
        <v>438</v>
      </c>
      <c r="C11" s="405"/>
      <c r="D11" s="385"/>
      <c r="E11" s="376" t="s">
        <v>439</v>
      </c>
      <c r="F11" s="378"/>
      <c r="G11" s="377"/>
      <c r="H11" s="384" t="s">
        <v>440</v>
      </c>
      <c r="I11" s="405"/>
      <c r="J11" s="385"/>
      <c r="K11" s="376" t="s">
        <v>663</v>
      </c>
      <c r="L11" s="377"/>
      <c r="M11" s="406" t="s">
        <v>441</v>
      </c>
      <c r="N11" s="407"/>
      <c r="O11" s="384" t="s">
        <v>421</v>
      </c>
      <c r="P11" s="385"/>
      <c r="Q11" s="410"/>
      <c r="R11" s="410"/>
      <c r="S11" s="370"/>
      <c r="T11" s="207" t="s">
        <v>75</v>
      </c>
      <c r="U11" s="372" t="s">
        <v>90</v>
      </c>
      <c r="V11" s="373"/>
      <c r="W11" s="379"/>
      <c r="X11" s="206"/>
      <c r="Y11" s="206"/>
      <c r="Z11" s="206"/>
      <c r="AA11" s="390"/>
      <c r="AB11" s="390"/>
      <c r="AD11" s="24"/>
    </row>
    <row r="12" spans="2:37" ht="18.95" customHeight="1" x14ac:dyDescent="0.15">
      <c r="B12" s="384" t="s">
        <v>442</v>
      </c>
      <c r="C12" s="405"/>
      <c r="D12" s="385"/>
      <c r="E12" s="376"/>
      <c r="F12" s="378"/>
      <c r="G12" s="202" t="s">
        <v>60</v>
      </c>
      <c r="H12" s="407" t="s">
        <v>443</v>
      </c>
      <c r="I12" s="383" t="s">
        <v>416</v>
      </c>
      <c r="J12" s="208" t="s">
        <v>444</v>
      </c>
      <c r="K12" s="376" t="s">
        <v>445</v>
      </c>
      <c r="L12" s="377"/>
      <c r="M12" s="408"/>
      <c r="N12" s="409"/>
      <c r="O12" s="384" t="s">
        <v>437</v>
      </c>
      <c r="P12" s="385"/>
      <c r="Q12" s="412"/>
      <c r="R12" s="412"/>
      <c r="S12" s="370"/>
      <c r="T12" s="468" t="s">
        <v>76</v>
      </c>
      <c r="U12" s="372" t="s">
        <v>91</v>
      </c>
      <c r="V12" s="373"/>
      <c r="W12" s="379"/>
      <c r="X12" s="206"/>
      <c r="Y12" s="206"/>
      <c r="Z12" s="206"/>
      <c r="AA12" s="390"/>
      <c r="AB12" s="390"/>
      <c r="AD12" s="24"/>
    </row>
    <row r="13" spans="2:37" ht="18.95" customHeight="1" x14ac:dyDescent="0.15">
      <c r="B13" s="396" t="s">
        <v>446</v>
      </c>
      <c r="C13" s="400"/>
      <c r="D13" s="397"/>
      <c r="E13" s="376"/>
      <c r="F13" s="378"/>
      <c r="G13" s="202" t="s">
        <v>61</v>
      </c>
      <c r="H13" s="411"/>
      <c r="I13" s="371"/>
      <c r="J13" s="208" t="s">
        <v>447</v>
      </c>
      <c r="K13" s="209"/>
      <c r="L13" s="210" t="s">
        <v>60</v>
      </c>
      <c r="M13" s="413" t="s">
        <v>448</v>
      </c>
      <c r="N13" s="414"/>
      <c r="O13" s="415"/>
      <c r="P13" s="203" t="s">
        <v>425</v>
      </c>
      <c r="Q13" s="211" t="s">
        <v>427</v>
      </c>
      <c r="R13" s="203" t="s">
        <v>437</v>
      </c>
      <c r="S13" s="370"/>
      <c r="T13" s="470"/>
      <c r="U13" s="372" t="s">
        <v>92</v>
      </c>
      <c r="V13" s="373"/>
      <c r="W13" s="379"/>
      <c r="X13" s="206"/>
      <c r="Y13" s="206"/>
      <c r="Z13" s="206"/>
      <c r="AA13" s="390"/>
      <c r="AB13" s="390"/>
      <c r="AD13" s="24"/>
      <c r="AF13" s="11"/>
      <c r="AG13" s="10"/>
      <c r="AH13" s="10"/>
      <c r="AI13" s="10"/>
      <c r="AJ13" s="12"/>
      <c r="AK13" s="8"/>
    </row>
    <row r="14" spans="2:37" ht="18.95" customHeight="1" x14ac:dyDescent="0.15">
      <c r="B14" s="396" t="s">
        <v>449</v>
      </c>
      <c r="C14" s="400"/>
      <c r="D14" s="397"/>
      <c r="E14" s="401">
        <v>2872</v>
      </c>
      <c r="F14" s="402"/>
      <c r="G14" s="212" t="s">
        <v>62</v>
      </c>
      <c r="H14" s="411"/>
      <c r="I14" s="383" t="s">
        <v>433</v>
      </c>
      <c r="J14" s="208" t="s">
        <v>444</v>
      </c>
      <c r="K14" s="376" t="s">
        <v>445</v>
      </c>
      <c r="L14" s="377"/>
      <c r="M14" s="383" t="s">
        <v>450</v>
      </c>
      <c r="N14" s="372" t="s">
        <v>451</v>
      </c>
      <c r="O14" s="379"/>
      <c r="P14" s="213" t="s">
        <v>452</v>
      </c>
      <c r="Q14" s="206">
        <v>26</v>
      </c>
      <c r="R14" s="214"/>
      <c r="S14" s="370"/>
      <c r="T14" s="468" t="s">
        <v>77</v>
      </c>
      <c r="U14" s="372" t="s">
        <v>93</v>
      </c>
      <c r="V14" s="373"/>
      <c r="W14" s="379"/>
      <c r="X14" s="206"/>
      <c r="Y14" s="206"/>
      <c r="Z14" s="206"/>
      <c r="AA14" s="390"/>
      <c r="AB14" s="390"/>
      <c r="AD14" s="24"/>
      <c r="AF14" s="11"/>
      <c r="AG14" s="10"/>
      <c r="AH14" s="10"/>
      <c r="AI14" s="10"/>
      <c r="AJ14" s="12"/>
      <c r="AK14" s="8"/>
    </row>
    <row r="15" spans="2:37" ht="18.95" customHeight="1" x14ac:dyDescent="0.15">
      <c r="B15" s="215"/>
      <c r="C15" s="384" t="s">
        <v>453</v>
      </c>
      <c r="D15" s="385"/>
      <c r="E15" s="376">
        <v>9.75</v>
      </c>
      <c r="F15" s="378"/>
      <c r="G15" s="202" t="s">
        <v>60</v>
      </c>
      <c r="H15" s="409"/>
      <c r="I15" s="371"/>
      <c r="J15" s="216" t="s">
        <v>447</v>
      </c>
      <c r="K15" s="217"/>
      <c r="L15" s="218" t="s">
        <v>60</v>
      </c>
      <c r="M15" s="370"/>
      <c r="N15" s="372" t="s">
        <v>454</v>
      </c>
      <c r="O15" s="379"/>
      <c r="P15" s="213" t="s">
        <v>455</v>
      </c>
      <c r="Q15" s="206"/>
      <c r="R15" s="214"/>
      <c r="S15" s="370"/>
      <c r="T15" s="469"/>
      <c r="U15" s="438" t="s">
        <v>94</v>
      </c>
      <c r="V15" s="439"/>
      <c r="W15" s="440"/>
      <c r="X15" s="219"/>
      <c r="Y15" s="206"/>
      <c r="Z15" s="206"/>
      <c r="AA15" s="390"/>
      <c r="AB15" s="390"/>
      <c r="AD15" s="24"/>
      <c r="AF15" s="11"/>
      <c r="AG15" s="10"/>
      <c r="AH15" s="10"/>
      <c r="AI15" s="10"/>
      <c r="AJ15" s="12"/>
      <c r="AK15" s="8"/>
    </row>
    <row r="16" spans="2:37" ht="18.95" customHeight="1" x14ac:dyDescent="0.15">
      <c r="B16" s="370" t="s">
        <v>456</v>
      </c>
      <c r="C16" s="396" t="s">
        <v>457</v>
      </c>
      <c r="D16" s="397"/>
      <c r="E16" s="376">
        <v>3</v>
      </c>
      <c r="F16" s="378"/>
      <c r="G16" s="220" t="s">
        <v>60</v>
      </c>
      <c r="H16" s="383" t="s">
        <v>458</v>
      </c>
      <c r="I16" s="384" t="s">
        <v>459</v>
      </c>
      <c r="J16" s="385"/>
      <c r="K16" s="209">
        <v>35</v>
      </c>
      <c r="L16" s="210" t="s">
        <v>460</v>
      </c>
      <c r="M16" s="370"/>
      <c r="N16" s="372" t="s">
        <v>381</v>
      </c>
      <c r="O16" s="379"/>
      <c r="P16" s="213"/>
      <c r="Q16" s="206"/>
      <c r="R16" s="214"/>
      <c r="S16" s="370"/>
      <c r="T16" s="469"/>
      <c r="U16" s="425"/>
      <c r="V16" s="441"/>
      <c r="W16" s="442"/>
      <c r="X16" s="206"/>
      <c r="Y16" s="206"/>
      <c r="Z16" s="206"/>
      <c r="AA16" s="390"/>
      <c r="AB16" s="390"/>
      <c r="AD16" s="24"/>
      <c r="AF16" s="11"/>
      <c r="AG16" s="10"/>
      <c r="AH16" s="10"/>
      <c r="AI16" s="10"/>
      <c r="AJ16" s="12"/>
      <c r="AK16" s="8"/>
    </row>
    <row r="17" spans="2:37" ht="18.95" customHeight="1" x14ac:dyDescent="0.15">
      <c r="B17" s="370"/>
      <c r="C17" s="398"/>
      <c r="D17" s="399"/>
      <c r="E17" s="376">
        <v>3</v>
      </c>
      <c r="F17" s="378"/>
      <c r="G17" s="220" t="s">
        <v>60</v>
      </c>
      <c r="H17" s="370"/>
      <c r="I17" s="396" t="s">
        <v>461</v>
      </c>
      <c r="J17" s="397"/>
      <c r="K17" s="209">
        <v>35</v>
      </c>
      <c r="L17" s="210" t="s">
        <v>460</v>
      </c>
      <c r="M17" s="370"/>
      <c r="N17" s="372" t="s">
        <v>462</v>
      </c>
      <c r="O17" s="379"/>
      <c r="P17" s="221"/>
      <c r="Q17" s="206"/>
      <c r="R17" s="214"/>
      <c r="S17" s="370"/>
      <c r="T17" s="469"/>
      <c r="U17" s="372" t="s">
        <v>95</v>
      </c>
      <c r="V17" s="373"/>
      <c r="W17" s="379"/>
      <c r="X17" s="206"/>
      <c r="Y17" s="206"/>
      <c r="Z17" s="213"/>
      <c r="AA17" s="403"/>
      <c r="AB17" s="404"/>
      <c r="AD17" s="24"/>
      <c r="AF17" s="11"/>
      <c r="AG17" s="10"/>
      <c r="AH17" s="10"/>
      <c r="AI17" s="10"/>
      <c r="AJ17" s="9"/>
      <c r="AK17" s="8"/>
    </row>
    <row r="18" spans="2:37" ht="18.95" customHeight="1" x14ac:dyDescent="0.15">
      <c r="B18" s="222"/>
      <c r="C18" s="384" t="s">
        <v>463</v>
      </c>
      <c r="D18" s="385"/>
      <c r="E18" s="376">
        <v>3.75</v>
      </c>
      <c r="F18" s="378"/>
      <c r="G18" s="220" t="s">
        <v>60</v>
      </c>
      <c r="H18" s="370"/>
      <c r="I18" s="398"/>
      <c r="J18" s="399"/>
      <c r="K18" s="209"/>
      <c r="L18" s="210" t="s">
        <v>460</v>
      </c>
      <c r="M18" s="370"/>
      <c r="N18" s="372" t="s">
        <v>464</v>
      </c>
      <c r="O18" s="379"/>
      <c r="P18" s="221"/>
      <c r="Q18" s="206"/>
      <c r="R18" s="214"/>
      <c r="S18" s="370"/>
      <c r="T18" s="469"/>
      <c r="U18" s="425" t="s">
        <v>96</v>
      </c>
      <c r="V18" s="441"/>
      <c r="W18" s="442"/>
      <c r="X18" s="223"/>
      <c r="Y18" s="223"/>
      <c r="Z18" s="224"/>
      <c r="AA18" s="390"/>
      <c r="AB18" s="390"/>
      <c r="AD18" s="24"/>
      <c r="AF18" s="11"/>
      <c r="AG18" s="10"/>
      <c r="AH18" s="10"/>
      <c r="AI18" s="10"/>
      <c r="AJ18" s="9"/>
      <c r="AK18" s="8"/>
    </row>
    <row r="19" spans="2:37" ht="18.95" customHeight="1" x14ac:dyDescent="0.15">
      <c r="B19" s="370" t="s">
        <v>465</v>
      </c>
      <c r="C19" s="398" t="s">
        <v>466</v>
      </c>
      <c r="D19" s="399"/>
      <c r="E19" s="376">
        <v>4.7</v>
      </c>
      <c r="F19" s="378"/>
      <c r="G19" s="225" t="s">
        <v>60</v>
      </c>
      <c r="H19" s="371"/>
      <c r="I19" s="384" t="s">
        <v>467</v>
      </c>
      <c r="J19" s="385"/>
      <c r="K19" s="209">
        <v>45</v>
      </c>
      <c r="L19" s="210" t="s">
        <v>460</v>
      </c>
      <c r="M19" s="370"/>
      <c r="N19" s="372"/>
      <c r="O19" s="379"/>
      <c r="P19" s="221"/>
      <c r="Q19" s="206"/>
      <c r="R19" s="214"/>
      <c r="S19" s="370"/>
      <c r="T19" s="468" t="s">
        <v>78</v>
      </c>
      <c r="U19" s="372" t="s">
        <v>97</v>
      </c>
      <c r="V19" s="373"/>
      <c r="W19" s="379"/>
      <c r="X19" s="223"/>
      <c r="Y19" s="223"/>
      <c r="Z19" s="206"/>
      <c r="AA19" s="390"/>
      <c r="AB19" s="390"/>
      <c r="AD19" s="24"/>
    </row>
    <row r="20" spans="2:37" ht="18.95" customHeight="1" x14ac:dyDescent="0.15">
      <c r="B20" s="370"/>
      <c r="C20" s="384" t="s">
        <v>468</v>
      </c>
      <c r="D20" s="385"/>
      <c r="E20" s="376">
        <v>6.37</v>
      </c>
      <c r="F20" s="378"/>
      <c r="G20" s="202" t="s">
        <v>60</v>
      </c>
      <c r="H20" s="383" t="s">
        <v>469</v>
      </c>
      <c r="I20" s="384" t="s">
        <v>459</v>
      </c>
      <c r="J20" s="385"/>
      <c r="K20" s="226">
        <v>520</v>
      </c>
      <c r="L20" s="227" t="s">
        <v>460</v>
      </c>
      <c r="M20" s="370"/>
      <c r="N20" s="372"/>
      <c r="O20" s="379"/>
      <c r="P20" s="221"/>
      <c r="Q20" s="228"/>
      <c r="R20" s="214"/>
      <c r="S20" s="370"/>
      <c r="T20" s="469"/>
      <c r="U20" s="372" t="s">
        <v>98</v>
      </c>
      <c r="V20" s="373"/>
      <c r="W20" s="379"/>
      <c r="X20" s="223"/>
      <c r="Y20" s="223"/>
      <c r="Z20" s="206"/>
      <c r="AA20" s="390"/>
      <c r="AB20" s="390"/>
      <c r="AD20" s="24"/>
    </row>
    <row r="21" spans="2:37" ht="18.95" customHeight="1" x14ac:dyDescent="0.15">
      <c r="B21" s="371"/>
      <c r="C21" s="384" t="s">
        <v>470</v>
      </c>
      <c r="D21" s="385"/>
      <c r="E21" s="376">
        <v>4.7</v>
      </c>
      <c r="F21" s="378"/>
      <c r="G21" s="202" t="s">
        <v>60</v>
      </c>
      <c r="H21" s="370"/>
      <c r="I21" s="384" t="s">
        <v>461</v>
      </c>
      <c r="J21" s="385"/>
      <c r="K21" s="209">
        <v>520</v>
      </c>
      <c r="L21" s="229" t="s">
        <v>460</v>
      </c>
      <c r="M21" s="370"/>
      <c r="N21" s="372"/>
      <c r="O21" s="379"/>
      <c r="P21" s="221"/>
      <c r="Q21" s="228"/>
      <c r="R21" s="214"/>
      <c r="S21" s="370"/>
      <c r="T21" s="469"/>
      <c r="U21" s="372" t="s">
        <v>99</v>
      </c>
      <c r="V21" s="373"/>
      <c r="W21" s="379"/>
      <c r="X21" s="223"/>
      <c r="Y21" s="223"/>
      <c r="Z21" s="206"/>
      <c r="AA21" s="390"/>
      <c r="AB21" s="390"/>
      <c r="AD21" s="24"/>
    </row>
    <row r="22" spans="2:37" ht="18.95" customHeight="1" x14ac:dyDescent="0.15">
      <c r="B22" s="216"/>
      <c r="C22" s="230" t="s">
        <v>471</v>
      </c>
      <c r="D22" s="231"/>
      <c r="E22" s="394">
        <v>0</v>
      </c>
      <c r="F22" s="394"/>
      <c r="G22" s="394"/>
      <c r="H22" s="371"/>
      <c r="I22" s="384" t="s">
        <v>467</v>
      </c>
      <c r="J22" s="385"/>
      <c r="K22" s="217">
        <v>1335</v>
      </c>
      <c r="L22" s="218" t="s">
        <v>460</v>
      </c>
      <c r="M22" s="380"/>
      <c r="N22" s="395"/>
      <c r="O22" s="395"/>
      <c r="P22" s="381"/>
      <c r="Q22" s="380"/>
      <c r="R22" s="381"/>
      <c r="S22" s="370"/>
      <c r="T22" s="469"/>
      <c r="U22" s="372" t="s">
        <v>100</v>
      </c>
      <c r="V22" s="373"/>
      <c r="W22" s="379"/>
      <c r="X22" s="223"/>
      <c r="Y22" s="223"/>
      <c r="Z22" s="206"/>
      <c r="AA22" s="390"/>
      <c r="AB22" s="390"/>
      <c r="AD22" s="24"/>
    </row>
    <row r="23" spans="2:37" ht="18.95" customHeight="1" x14ac:dyDescent="0.15">
      <c r="B23" s="370" t="s">
        <v>472</v>
      </c>
      <c r="C23" s="230" t="s">
        <v>473</v>
      </c>
      <c r="D23" s="231"/>
      <c r="E23" s="382"/>
      <c r="F23" s="382"/>
      <c r="G23" s="382"/>
      <c r="H23" s="383" t="s">
        <v>474</v>
      </c>
      <c r="I23" s="384" t="s">
        <v>475</v>
      </c>
      <c r="J23" s="385"/>
      <c r="K23" s="384" t="s">
        <v>476</v>
      </c>
      <c r="L23" s="385"/>
      <c r="M23" s="372" t="s">
        <v>399</v>
      </c>
      <c r="N23" s="373"/>
      <c r="O23" s="373"/>
      <c r="P23" s="379"/>
      <c r="Q23" s="372" t="s">
        <v>437</v>
      </c>
      <c r="R23" s="379"/>
      <c r="S23" s="471" t="s">
        <v>477</v>
      </c>
      <c r="T23" s="472"/>
      <c r="U23" s="372" t="s">
        <v>478</v>
      </c>
      <c r="V23" s="373"/>
      <c r="W23" s="379"/>
      <c r="X23" s="223"/>
      <c r="Y23" s="223"/>
      <c r="Z23" s="206"/>
      <c r="AA23" s="390"/>
      <c r="AB23" s="390"/>
      <c r="AD23" s="24"/>
    </row>
    <row r="24" spans="2:37" ht="18.95" customHeight="1" x14ac:dyDescent="0.15">
      <c r="B24" s="370"/>
      <c r="C24" s="383" t="s">
        <v>479</v>
      </c>
      <c r="D24" s="372" t="s">
        <v>480</v>
      </c>
      <c r="E24" s="373"/>
      <c r="F24" s="374"/>
      <c r="G24" s="375"/>
      <c r="H24" s="370"/>
      <c r="I24" s="376"/>
      <c r="J24" s="377"/>
      <c r="K24" s="376"/>
      <c r="L24" s="377"/>
      <c r="M24" s="376"/>
      <c r="N24" s="378"/>
      <c r="O24" s="378"/>
      <c r="P24" s="377"/>
      <c r="Q24" s="376"/>
      <c r="R24" s="377"/>
      <c r="S24" s="386"/>
      <c r="T24" s="387"/>
      <c r="U24" s="372"/>
      <c r="V24" s="373"/>
      <c r="W24" s="379"/>
      <c r="X24" s="206"/>
      <c r="Y24" s="206"/>
      <c r="Z24" s="206"/>
      <c r="AA24" s="390"/>
      <c r="AB24" s="390"/>
      <c r="AD24" s="24"/>
    </row>
    <row r="25" spans="2:37" ht="18.95" customHeight="1" x14ac:dyDescent="0.15">
      <c r="B25" s="370"/>
      <c r="C25" s="370"/>
      <c r="D25" s="372" t="s">
        <v>481</v>
      </c>
      <c r="E25" s="373"/>
      <c r="F25" s="374"/>
      <c r="G25" s="375"/>
      <c r="H25" s="370"/>
      <c r="I25" s="376"/>
      <c r="J25" s="377"/>
      <c r="K25" s="376"/>
      <c r="L25" s="377"/>
      <c r="M25" s="376"/>
      <c r="N25" s="378"/>
      <c r="O25" s="378"/>
      <c r="P25" s="377"/>
      <c r="Q25" s="376"/>
      <c r="R25" s="377"/>
      <c r="S25" s="386"/>
      <c r="T25" s="387"/>
      <c r="U25" s="372"/>
      <c r="V25" s="373"/>
      <c r="W25" s="379"/>
      <c r="X25" s="206"/>
      <c r="Y25" s="206"/>
      <c r="Z25" s="206"/>
      <c r="AA25" s="390"/>
      <c r="AB25" s="390"/>
      <c r="AD25" s="24"/>
    </row>
    <row r="26" spans="2:37" ht="18.95" customHeight="1" x14ac:dyDescent="0.15">
      <c r="B26" s="370"/>
      <c r="C26" s="370"/>
      <c r="D26" s="372" t="s">
        <v>482</v>
      </c>
      <c r="E26" s="373"/>
      <c r="F26" s="374"/>
      <c r="G26" s="375"/>
      <c r="H26" s="370"/>
      <c r="I26" s="376"/>
      <c r="J26" s="377"/>
      <c r="K26" s="376"/>
      <c r="L26" s="377"/>
      <c r="M26" s="376"/>
      <c r="N26" s="378"/>
      <c r="O26" s="378"/>
      <c r="P26" s="377"/>
      <c r="Q26" s="376"/>
      <c r="R26" s="377"/>
      <c r="S26" s="388"/>
      <c r="T26" s="389"/>
      <c r="U26" s="372"/>
      <c r="V26" s="373"/>
      <c r="W26" s="379"/>
      <c r="X26" s="206"/>
      <c r="Y26" s="206"/>
      <c r="Z26" s="206"/>
      <c r="AA26" s="390"/>
      <c r="AB26" s="390"/>
      <c r="AD26" s="24"/>
    </row>
    <row r="27" spans="2:37" ht="18.95" customHeight="1" x14ac:dyDescent="0.15">
      <c r="B27" s="232"/>
      <c r="C27" s="371"/>
      <c r="D27" s="372" t="s">
        <v>483</v>
      </c>
      <c r="E27" s="373"/>
      <c r="F27" s="374"/>
      <c r="G27" s="375"/>
      <c r="H27" s="371"/>
      <c r="I27" s="376"/>
      <c r="J27" s="377"/>
      <c r="K27" s="376"/>
      <c r="L27" s="377"/>
      <c r="M27" s="376"/>
      <c r="N27" s="378"/>
      <c r="O27" s="378"/>
      <c r="P27" s="377"/>
      <c r="Q27" s="376"/>
      <c r="R27" s="377"/>
      <c r="S27" s="386" t="s">
        <v>341</v>
      </c>
      <c r="T27" s="387"/>
      <c r="U27" s="372" t="s">
        <v>484</v>
      </c>
      <c r="V27" s="373"/>
      <c r="W27" s="379"/>
      <c r="X27" s="206"/>
      <c r="Y27" s="206"/>
      <c r="Z27" s="206"/>
      <c r="AA27" s="390"/>
      <c r="AB27" s="390"/>
      <c r="AD27" s="24"/>
    </row>
    <row r="28" spans="2:37" ht="18.95" customHeight="1" x14ac:dyDescent="0.15">
      <c r="B28" s="230" t="s">
        <v>260</v>
      </c>
      <c r="C28" s="233"/>
      <c r="D28" s="231"/>
      <c r="E28" s="376" t="s">
        <v>485</v>
      </c>
      <c r="F28" s="378"/>
      <c r="G28" s="378"/>
      <c r="H28" s="378"/>
      <c r="I28" s="378"/>
      <c r="J28" s="378"/>
      <c r="K28" s="391"/>
      <c r="L28" s="392"/>
      <c r="M28" s="392"/>
      <c r="N28" s="392"/>
      <c r="O28" s="392"/>
      <c r="P28" s="392"/>
      <c r="Q28" s="392"/>
      <c r="R28" s="393"/>
      <c r="S28" s="388"/>
      <c r="T28" s="389"/>
      <c r="U28" s="372" t="s">
        <v>486</v>
      </c>
      <c r="V28" s="373"/>
      <c r="W28" s="379"/>
      <c r="X28" s="206"/>
      <c r="Y28" s="206"/>
      <c r="Z28" s="206"/>
      <c r="AA28" s="390"/>
      <c r="AB28" s="390"/>
      <c r="AD28" s="24"/>
    </row>
    <row r="29" spans="2:37" ht="15" customHeight="1" x14ac:dyDescent="0.15">
      <c r="B29" s="234"/>
      <c r="C29" s="234" t="s">
        <v>391</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26"/>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74" t="s">
        <v>63</v>
      </c>
      <c r="C3" s="474"/>
      <c r="D3" s="474"/>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row>
    <row r="4" spans="2:40" ht="20.100000000000001" customHeight="1" x14ac:dyDescent="0.15">
      <c r="B4" s="475" t="s">
        <v>54</v>
      </c>
      <c r="C4" s="475"/>
      <c r="D4" s="475"/>
      <c r="E4" s="476" t="str">
        <f>'様式A-1'!D3</f>
        <v>オオエトンネル</v>
      </c>
      <c r="F4" s="477"/>
      <c r="G4" s="477"/>
      <c r="H4" s="477"/>
      <c r="I4" s="478"/>
      <c r="J4" s="479" t="s">
        <v>55</v>
      </c>
      <c r="K4" s="479"/>
      <c r="L4" s="479"/>
      <c r="M4" s="480" t="str">
        <f>'様式A-1'!J3</f>
        <v>主要地方道柳井周東線</v>
      </c>
      <c r="N4" s="481"/>
      <c r="O4" s="481"/>
      <c r="P4" s="481"/>
      <c r="Q4" s="481"/>
      <c r="R4" s="482"/>
      <c r="S4" s="488" t="s">
        <v>58</v>
      </c>
      <c r="T4" s="488"/>
      <c r="U4" s="488"/>
      <c r="V4" s="488"/>
      <c r="W4" s="488"/>
      <c r="X4" s="488"/>
      <c r="Y4" s="490" t="str">
        <f>'様式A-1'!K5</f>
        <v>株式会社 長大
鷲尾 寛</v>
      </c>
      <c r="Z4" s="491"/>
      <c r="AA4" s="491"/>
      <c r="AB4" s="491"/>
      <c r="AC4" s="491"/>
      <c r="AD4" s="492"/>
      <c r="AE4" s="473" t="s">
        <v>59</v>
      </c>
      <c r="AF4" s="473"/>
      <c r="AG4" s="473"/>
      <c r="AH4" s="473"/>
      <c r="AI4" s="489">
        <f>'様式A-1'!R5</f>
        <v>46080</v>
      </c>
      <c r="AJ4" s="489"/>
      <c r="AK4" s="489"/>
      <c r="AL4" s="489"/>
      <c r="AM4" s="489"/>
      <c r="AN4" s="489"/>
    </row>
    <row r="5" spans="2:40" ht="20.100000000000001" customHeight="1" x14ac:dyDescent="0.15">
      <c r="B5" s="483" t="s">
        <v>64</v>
      </c>
      <c r="C5" s="483"/>
      <c r="D5" s="483"/>
      <c r="E5" s="484" t="str">
        <f>'様式A-1'!D4</f>
        <v>大江トンネル</v>
      </c>
      <c r="F5" s="485"/>
      <c r="G5" s="485"/>
      <c r="H5" s="485"/>
      <c r="I5" s="486"/>
      <c r="J5" s="487" t="s">
        <v>65</v>
      </c>
      <c r="K5" s="487"/>
      <c r="L5" s="487"/>
      <c r="M5" s="480" t="str">
        <f>'様式A-1'!R3</f>
        <v>柳井土木建築事務所</v>
      </c>
      <c r="N5" s="481"/>
      <c r="O5" s="481"/>
      <c r="P5" s="481"/>
      <c r="Q5" s="481"/>
      <c r="R5" s="482"/>
      <c r="S5" s="488"/>
      <c r="T5" s="488"/>
      <c r="U5" s="488"/>
      <c r="V5" s="488"/>
      <c r="W5" s="488"/>
      <c r="X5" s="488"/>
      <c r="Y5" s="493"/>
      <c r="Z5" s="494"/>
      <c r="AA5" s="494"/>
      <c r="AB5" s="494"/>
      <c r="AC5" s="494"/>
      <c r="AD5" s="495"/>
      <c r="AE5" s="473"/>
      <c r="AF5" s="473"/>
      <c r="AG5" s="473"/>
      <c r="AH5" s="473"/>
      <c r="AI5" s="489"/>
      <c r="AJ5" s="489"/>
      <c r="AK5" s="489"/>
      <c r="AL5" s="489"/>
      <c r="AM5" s="489"/>
      <c r="AN5" s="489"/>
    </row>
    <row r="6" spans="2:40" ht="13.5" customHeight="1" x14ac:dyDescent="0.15">
      <c r="B6" s="496" t="s">
        <v>66</v>
      </c>
      <c r="C6" s="496" t="s">
        <v>67</v>
      </c>
      <c r="D6" s="513" t="s">
        <v>68</v>
      </c>
      <c r="E6" s="514"/>
      <c r="F6" s="517" t="s">
        <v>69</v>
      </c>
      <c r="G6" s="518"/>
      <c r="H6" s="518"/>
      <c r="I6" s="518"/>
      <c r="J6" s="519"/>
      <c r="K6" s="523" t="s">
        <v>70</v>
      </c>
      <c r="L6" s="524"/>
      <c r="M6" s="524"/>
      <c r="N6" s="525"/>
      <c r="O6" s="549" t="s">
        <v>71</v>
      </c>
      <c r="P6" s="550"/>
      <c r="Q6" s="550"/>
      <c r="R6" s="550"/>
      <c r="S6" s="546"/>
      <c r="T6" s="546"/>
      <c r="U6" s="546"/>
      <c r="V6" s="546"/>
      <c r="W6" s="546"/>
      <c r="X6" s="546"/>
      <c r="Y6" s="546"/>
      <c r="Z6" s="546"/>
      <c r="AA6" s="546"/>
      <c r="AB6" s="546"/>
      <c r="AC6" s="546"/>
      <c r="AD6" s="547"/>
      <c r="AE6" s="529" t="s">
        <v>72</v>
      </c>
      <c r="AF6" s="530"/>
      <c r="AG6" s="530"/>
      <c r="AH6" s="530"/>
      <c r="AI6" s="530"/>
      <c r="AJ6" s="531"/>
      <c r="AK6" s="546" t="s">
        <v>73</v>
      </c>
      <c r="AL6" s="546"/>
      <c r="AM6" s="546"/>
      <c r="AN6" s="547"/>
    </row>
    <row r="7" spans="2:40" ht="13.5" customHeight="1" x14ac:dyDescent="0.15">
      <c r="B7" s="496"/>
      <c r="C7" s="497"/>
      <c r="D7" s="515"/>
      <c r="E7" s="516"/>
      <c r="F7" s="520"/>
      <c r="G7" s="521"/>
      <c r="H7" s="521"/>
      <c r="I7" s="521"/>
      <c r="J7" s="522"/>
      <c r="K7" s="526"/>
      <c r="L7" s="527"/>
      <c r="M7" s="527"/>
      <c r="N7" s="528"/>
      <c r="O7" s="473" t="s">
        <v>74</v>
      </c>
      <c r="P7" s="473"/>
      <c r="Q7" s="473"/>
      <c r="R7" s="120" t="s">
        <v>75</v>
      </c>
      <c r="S7" s="473" t="s">
        <v>76</v>
      </c>
      <c r="T7" s="473"/>
      <c r="U7" s="473" t="s">
        <v>77</v>
      </c>
      <c r="V7" s="473"/>
      <c r="W7" s="473"/>
      <c r="X7" s="473"/>
      <c r="Y7" s="556" t="s">
        <v>78</v>
      </c>
      <c r="Z7" s="557"/>
      <c r="AA7" s="557"/>
      <c r="AB7" s="558"/>
      <c r="AC7" s="499" t="s">
        <v>79</v>
      </c>
      <c r="AD7" s="551"/>
      <c r="AE7" s="532"/>
      <c r="AF7" s="533"/>
      <c r="AG7" s="533"/>
      <c r="AH7" s="533"/>
      <c r="AI7" s="533"/>
      <c r="AJ7" s="534"/>
      <c r="AK7" s="546"/>
      <c r="AL7" s="546"/>
      <c r="AM7" s="546"/>
      <c r="AN7" s="547"/>
    </row>
    <row r="8" spans="2:40" ht="13.5" customHeight="1" x14ac:dyDescent="0.15">
      <c r="B8" s="487"/>
      <c r="C8" s="498"/>
      <c r="D8" s="17" t="s">
        <v>80</v>
      </c>
      <c r="E8" s="16" t="s">
        <v>81</v>
      </c>
      <c r="F8" s="487" t="s">
        <v>82</v>
      </c>
      <c r="G8" s="487"/>
      <c r="H8" s="487"/>
      <c r="I8" s="539" t="s">
        <v>83</v>
      </c>
      <c r="J8" s="539" t="s">
        <v>84</v>
      </c>
      <c r="K8" s="539" t="s">
        <v>85</v>
      </c>
      <c r="L8" s="541" t="s">
        <v>86</v>
      </c>
      <c r="M8" s="499" t="s">
        <v>79</v>
      </c>
      <c r="N8" s="500"/>
      <c r="O8" s="511" t="s">
        <v>87</v>
      </c>
      <c r="P8" s="511" t="s">
        <v>88</v>
      </c>
      <c r="Q8" s="511" t="s">
        <v>89</v>
      </c>
      <c r="R8" s="511" t="s">
        <v>90</v>
      </c>
      <c r="S8" s="509" t="s">
        <v>91</v>
      </c>
      <c r="T8" s="509" t="s">
        <v>92</v>
      </c>
      <c r="U8" s="509" t="s">
        <v>93</v>
      </c>
      <c r="V8" s="511" t="s">
        <v>94</v>
      </c>
      <c r="W8" s="509" t="s">
        <v>95</v>
      </c>
      <c r="X8" s="509" t="s">
        <v>96</v>
      </c>
      <c r="Y8" s="511" t="s">
        <v>97</v>
      </c>
      <c r="Z8" s="511" t="s">
        <v>98</v>
      </c>
      <c r="AA8" s="511" t="s">
        <v>99</v>
      </c>
      <c r="AB8" s="509" t="s">
        <v>100</v>
      </c>
      <c r="AC8" s="552"/>
      <c r="AD8" s="553"/>
      <c r="AE8" s="503" t="s">
        <v>101</v>
      </c>
      <c r="AF8" s="505" t="s">
        <v>102</v>
      </c>
      <c r="AG8" s="505" t="s">
        <v>103</v>
      </c>
      <c r="AH8" s="507" t="s">
        <v>104</v>
      </c>
      <c r="AI8" s="499" t="s">
        <v>79</v>
      </c>
      <c r="AJ8" s="551"/>
      <c r="AK8" s="546"/>
      <c r="AL8" s="546"/>
      <c r="AM8" s="546"/>
      <c r="AN8" s="547"/>
    </row>
    <row r="9" spans="2:40" x14ac:dyDescent="0.15">
      <c r="B9" s="487"/>
      <c r="C9" s="22" t="s">
        <v>105</v>
      </c>
      <c r="D9" s="15" t="s">
        <v>105</v>
      </c>
      <c r="E9" s="15" t="s">
        <v>105</v>
      </c>
      <c r="F9" s="487"/>
      <c r="G9" s="487"/>
      <c r="H9" s="487"/>
      <c r="I9" s="540"/>
      <c r="J9" s="540"/>
      <c r="K9" s="540"/>
      <c r="L9" s="542"/>
      <c r="M9" s="501"/>
      <c r="N9" s="502"/>
      <c r="O9" s="512"/>
      <c r="P9" s="512"/>
      <c r="Q9" s="512"/>
      <c r="R9" s="512"/>
      <c r="S9" s="510"/>
      <c r="T9" s="510"/>
      <c r="U9" s="510"/>
      <c r="V9" s="512"/>
      <c r="W9" s="510"/>
      <c r="X9" s="510"/>
      <c r="Y9" s="512"/>
      <c r="Z9" s="512"/>
      <c r="AA9" s="512"/>
      <c r="AB9" s="510"/>
      <c r="AC9" s="554"/>
      <c r="AD9" s="555"/>
      <c r="AE9" s="504"/>
      <c r="AF9" s="506"/>
      <c r="AG9" s="506"/>
      <c r="AH9" s="508"/>
      <c r="AI9" s="554"/>
      <c r="AJ9" s="555"/>
      <c r="AK9" s="548"/>
      <c r="AL9" s="548"/>
      <c r="AM9" s="548"/>
      <c r="AN9" s="502"/>
    </row>
    <row r="10" spans="2:40" ht="13.5" customHeight="1" x14ac:dyDescent="0.15">
      <c r="B10" s="23" t="s">
        <v>487</v>
      </c>
      <c r="C10" s="121">
        <v>5.5</v>
      </c>
      <c r="D10" s="121" t="s">
        <v>488</v>
      </c>
      <c r="E10" s="121">
        <v>5.5</v>
      </c>
      <c r="F10" s="543"/>
      <c r="G10" s="536"/>
      <c r="H10" s="536"/>
      <c r="I10" s="14"/>
      <c r="J10" s="88"/>
      <c r="K10" s="14" t="s">
        <v>489</v>
      </c>
      <c r="L10" s="13"/>
      <c r="M10" s="537"/>
      <c r="N10" s="538"/>
      <c r="O10" s="14"/>
      <c r="P10" s="13"/>
      <c r="Q10" s="13"/>
      <c r="R10" s="13"/>
      <c r="S10" s="13"/>
      <c r="T10" s="83"/>
      <c r="U10" s="83"/>
      <c r="V10" s="83"/>
      <c r="W10" s="83"/>
      <c r="X10" s="83"/>
      <c r="Y10" s="83"/>
      <c r="Z10" s="83"/>
      <c r="AA10" s="56"/>
      <c r="AB10" s="57"/>
      <c r="AC10" s="544"/>
      <c r="AD10" s="545"/>
      <c r="AE10" s="83"/>
      <c r="AF10" s="83"/>
      <c r="AG10" s="83"/>
      <c r="AH10" s="83"/>
      <c r="AI10" s="535"/>
      <c r="AJ10" s="536"/>
      <c r="AK10" s="562"/>
      <c r="AL10" s="563"/>
      <c r="AM10" s="563"/>
      <c r="AN10" s="564"/>
    </row>
    <row r="11" spans="2:40" ht="13.5" customHeight="1" x14ac:dyDescent="0.15">
      <c r="B11" s="122" t="s">
        <v>490</v>
      </c>
      <c r="C11" s="121">
        <v>9</v>
      </c>
      <c r="D11" s="121">
        <v>5.5</v>
      </c>
      <c r="E11" s="121">
        <v>14.5</v>
      </c>
      <c r="F11" s="535"/>
      <c r="G11" s="536"/>
      <c r="H11" s="536"/>
      <c r="I11" s="14"/>
      <c r="J11" s="88"/>
      <c r="K11" s="14" t="s">
        <v>489</v>
      </c>
      <c r="L11" s="13"/>
      <c r="M11" s="537"/>
      <c r="N11" s="538"/>
      <c r="O11" s="14"/>
      <c r="P11" s="13"/>
      <c r="Q11" s="13"/>
      <c r="R11" s="13"/>
      <c r="S11" s="13"/>
      <c r="T11" s="83"/>
      <c r="U11" s="83"/>
      <c r="V11" s="83"/>
      <c r="W11" s="83"/>
      <c r="X11" s="83"/>
      <c r="Y11" s="83"/>
      <c r="Z11" s="83"/>
      <c r="AA11" s="56"/>
      <c r="AB11" s="57"/>
      <c r="AC11" s="544"/>
      <c r="AD11" s="545"/>
      <c r="AE11" s="83"/>
      <c r="AF11" s="83"/>
      <c r="AG11" s="83"/>
      <c r="AH11" s="14"/>
      <c r="AI11" s="535"/>
      <c r="AJ11" s="536"/>
      <c r="AK11" s="562"/>
      <c r="AL11" s="563"/>
      <c r="AM11" s="563"/>
      <c r="AN11" s="564"/>
    </row>
    <row r="12" spans="2:40" ht="13.5" customHeight="1" x14ac:dyDescent="0.15">
      <c r="B12" s="122" t="s">
        <v>491</v>
      </c>
      <c r="C12" s="121">
        <v>9.1</v>
      </c>
      <c r="D12" s="121">
        <v>14.5</v>
      </c>
      <c r="E12" s="121">
        <v>23.6</v>
      </c>
      <c r="F12" s="535"/>
      <c r="G12" s="536"/>
      <c r="H12" s="536"/>
      <c r="I12" s="14"/>
      <c r="J12" s="88"/>
      <c r="K12" s="14" t="s">
        <v>489</v>
      </c>
      <c r="L12" s="13"/>
      <c r="M12" s="537"/>
      <c r="N12" s="538"/>
      <c r="O12" s="14"/>
      <c r="P12" s="13"/>
      <c r="Q12" s="13"/>
      <c r="R12" s="13"/>
      <c r="S12" s="13"/>
      <c r="T12" s="83"/>
      <c r="U12" s="83"/>
      <c r="V12" s="83"/>
      <c r="W12" s="83"/>
      <c r="X12" s="83"/>
      <c r="Y12" s="83"/>
      <c r="Z12" s="83"/>
      <c r="AA12" s="56"/>
      <c r="AB12" s="57"/>
      <c r="AC12" s="544"/>
      <c r="AD12" s="545"/>
      <c r="AE12" s="83"/>
      <c r="AF12" s="14"/>
      <c r="AG12" s="14"/>
      <c r="AH12" s="83"/>
      <c r="AI12" s="535"/>
      <c r="AJ12" s="536"/>
      <c r="AK12" s="562"/>
      <c r="AL12" s="563"/>
      <c r="AM12" s="563"/>
      <c r="AN12" s="564"/>
    </row>
    <row r="13" spans="2:40" ht="13.5" customHeight="1" x14ac:dyDescent="0.15">
      <c r="B13" s="122" t="s">
        <v>492</v>
      </c>
      <c r="C13" s="121">
        <v>9.1</v>
      </c>
      <c r="D13" s="121">
        <v>23.6</v>
      </c>
      <c r="E13" s="121">
        <v>32.6</v>
      </c>
      <c r="F13" s="535"/>
      <c r="G13" s="536"/>
      <c r="H13" s="536"/>
      <c r="I13" s="14"/>
      <c r="J13" s="88"/>
      <c r="K13" s="14" t="s">
        <v>489</v>
      </c>
      <c r="L13" s="13"/>
      <c r="M13" s="537"/>
      <c r="N13" s="538"/>
      <c r="O13" s="14"/>
      <c r="P13" s="13"/>
      <c r="Q13" s="13"/>
      <c r="R13" s="13"/>
      <c r="S13" s="13"/>
      <c r="T13" s="83"/>
      <c r="U13" s="83"/>
      <c r="V13" s="83"/>
      <c r="W13" s="83"/>
      <c r="X13" s="83"/>
      <c r="Y13" s="83"/>
      <c r="Z13" s="83"/>
      <c r="AA13" s="56"/>
      <c r="AB13" s="57"/>
      <c r="AC13" s="544"/>
      <c r="AD13" s="545"/>
      <c r="AE13" s="14"/>
      <c r="AF13" s="83"/>
      <c r="AG13" s="83"/>
      <c r="AH13" s="83"/>
      <c r="AI13" s="537"/>
      <c r="AJ13" s="561"/>
      <c r="AK13" s="559"/>
      <c r="AL13" s="560"/>
      <c r="AM13" s="560"/>
      <c r="AN13" s="538"/>
    </row>
    <row r="14" spans="2:40" ht="13.5" customHeight="1" x14ac:dyDescent="0.15">
      <c r="B14" s="122" t="s">
        <v>493</v>
      </c>
      <c r="C14" s="121">
        <v>9.1</v>
      </c>
      <c r="D14" s="121">
        <v>32.6</v>
      </c>
      <c r="E14" s="121">
        <v>41.7</v>
      </c>
      <c r="F14" s="535"/>
      <c r="G14" s="536"/>
      <c r="H14" s="536"/>
      <c r="I14" s="14"/>
      <c r="J14" s="88"/>
      <c r="K14" s="14" t="s">
        <v>489</v>
      </c>
      <c r="L14" s="13"/>
      <c r="M14" s="537"/>
      <c r="N14" s="538"/>
      <c r="O14" s="14"/>
      <c r="P14" s="13"/>
      <c r="Q14" s="13"/>
      <c r="R14" s="13"/>
      <c r="S14" s="13"/>
      <c r="T14" s="83"/>
      <c r="U14" s="83"/>
      <c r="V14" s="83"/>
      <c r="W14" s="83"/>
      <c r="X14" s="83"/>
      <c r="Y14" s="83"/>
      <c r="Z14" s="83"/>
      <c r="AA14" s="56"/>
      <c r="AB14" s="57"/>
      <c r="AC14" s="544"/>
      <c r="AD14" s="545"/>
      <c r="AE14" s="83"/>
      <c r="AF14" s="83"/>
      <c r="AG14" s="56"/>
      <c r="AH14" s="57"/>
      <c r="AI14" s="535"/>
      <c r="AJ14" s="536"/>
      <c r="AK14" s="559"/>
      <c r="AL14" s="560"/>
      <c r="AM14" s="560"/>
      <c r="AN14" s="538"/>
    </row>
    <row r="15" spans="2:40" ht="13.5" customHeight="1" x14ac:dyDescent="0.15">
      <c r="B15" s="122" t="s">
        <v>494</v>
      </c>
      <c r="C15" s="121">
        <v>9.1</v>
      </c>
      <c r="D15" s="121">
        <v>41.7</v>
      </c>
      <c r="E15" s="121">
        <v>50.8</v>
      </c>
      <c r="F15" s="535"/>
      <c r="G15" s="536"/>
      <c r="H15" s="536"/>
      <c r="I15" s="14"/>
      <c r="J15" s="88"/>
      <c r="K15" s="14" t="s">
        <v>489</v>
      </c>
      <c r="L15" s="13"/>
      <c r="M15" s="537"/>
      <c r="N15" s="538"/>
      <c r="O15" s="14"/>
      <c r="P15" s="13"/>
      <c r="Q15" s="13"/>
      <c r="R15" s="13"/>
      <c r="S15" s="13"/>
      <c r="T15" s="83"/>
      <c r="U15" s="83"/>
      <c r="V15" s="83"/>
      <c r="W15" s="83"/>
      <c r="X15" s="83"/>
      <c r="Y15" s="83"/>
      <c r="Z15" s="83"/>
      <c r="AA15" s="56"/>
      <c r="AB15" s="57"/>
      <c r="AC15" s="544"/>
      <c r="AD15" s="545"/>
      <c r="AE15" s="83"/>
      <c r="AF15" s="83"/>
      <c r="AG15" s="56"/>
      <c r="AH15" s="57"/>
      <c r="AI15" s="535"/>
      <c r="AJ15" s="536"/>
      <c r="AK15" s="559"/>
      <c r="AL15" s="560"/>
      <c r="AM15" s="560"/>
      <c r="AN15" s="538"/>
    </row>
    <row r="16" spans="2:40" ht="13.5" customHeight="1" x14ac:dyDescent="0.15">
      <c r="B16" s="122" t="s">
        <v>495</v>
      </c>
      <c r="C16" s="121">
        <v>9.1999999999999993</v>
      </c>
      <c r="D16" s="121">
        <v>50.8</v>
      </c>
      <c r="E16" s="121">
        <v>60</v>
      </c>
      <c r="F16" s="535"/>
      <c r="G16" s="536"/>
      <c r="H16" s="536"/>
      <c r="I16" s="14"/>
      <c r="J16" s="88"/>
      <c r="K16" s="14" t="s">
        <v>489</v>
      </c>
      <c r="L16" s="13"/>
      <c r="M16" s="537"/>
      <c r="N16" s="538"/>
      <c r="O16" s="14"/>
      <c r="P16" s="13"/>
      <c r="Q16" s="13"/>
      <c r="R16" s="13"/>
      <c r="S16" s="13"/>
      <c r="T16" s="83"/>
      <c r="U16" s="83"/>
      <c r="V16" s="83"/>
      <c r="W16" s="83"/>
      <c r="X16" s="83"/>
      <c r="Y16" s="83"/>
      <c r="Z16" s="83"/>
      <c r="AA16" s="56"/>
      <c r="AB16" s="57"/>
      <c r="AC16" s="544"/>
      <c r="AD16" s="545"/>
      <c r="AE16" s="83"/>
      <c r="AF16" s="83"/>
      <c r="AG16" s="56"/>
      <c r="AH16" s="57"/>
      <c r="AI16" s="535"/>
      <c r="AJ16" s="536"/>
      <c r="AK16" s="559"/>
      <c r="AL16" s="560"/>
      <c r="AM16" s="560"/>
      <c r="AN16" s="538"/>
    </row>
    <row r="17" spans="2:40" ht="13.5" customHeight="1" x14ac:dyDescent="0.15">
      <c r="B17" s="122" t="s">
        <v>496</v>
      </c>
      <c r="C17" s="121">
        <v>9.1999999999999993</v>
      </c>
      <c r="D17" s="121">
        <v>60</v>
      </c>
      <c r="E17" s="121">
        <v>69.099999999999994</v>
      </c>
      <c r="F17" s="535"/>
      <c r="G17" s="536"/>
      <c r="H17" s="536"/>
      <c r="I17" s="14"/>
      <c r="J17" s="88"/>
      <c r="K17" s="14"/>
      <c r="L17" s="13"/>
      <c r="M17" s="537"/>
      <c r="N17" s="538"/>
      <c r="O17" s="14"/>
      <c r="P17" s="13"/>
      <c r="Q17" s="13"/>
      <c r="R17" s="13"/>
      <c r="S17" s="13"/>
      <c r="T17" s="83"/>
      <c r="U17" s="83"/>
      <c r="V17" s="83"/>
      <c r="W17" s="83"/>
      <c r="X17" s="83"/>
      <c r="Y17" s="83"/>
      <c r="Z17" s="83"/>
      <c r="AA17" s="56"/>
      <c r="AB17" s="57"/>
      <c r="AC17" s="544"/>
      <c r="AD17" s="545"/>
      <c r="AE17" s="83"/>
      <c r="AF17" s="83"/>
      <c r="AG17" s="56"/>
      <c r="AH17" s="57"/>
      <c r="AI17" s="535"/>
      <c r="AJ17" s="536"/>
      <c r="AK17" s="559"/>
      <c r="AL17" s="560"/>
      <c r="AM17" s="560"/>
      <c r="AN17" s="538"/>
    </row>
    <row r="18" spans="2:40" ht="13.5" customHeight="1" x14ac:dyDescent="0.15">
      <c r="B18" s="122" t="s">
        <v>497</v>
      </c>
      <c r="C18" s="121">
        <v>9.1999999999999993</v>
      </c>
      <c r="D18" s="121">
        <v>69.099999999999994</v>
      </c>
      <c r="E18" s="121">
        <v>78.3</v>
      </c>
      <c r="F18" s="535"/>
      <c r="G18" s="536"/>
      <c r="H18" s="536"/>
      <c r="I18" s="14"/>
      <c r="J18" s="88"/>
      <c r="K18" s="14" t="s">
        <v>489</v>
      </c>
      <c r="L18" s="13"/>
      <c r="M18" s="537"/>
      <c r="N18" s="538"/>
      <c r="O18" s="14"/>
      <c r="P18" s="13"/>
      <c r="Q18" s="13"/>
      <c r="R18" s="13"/>
      <c r="S18" s="13"/>
      <c r="T18" s="83"/>
      <c r="U18" s="83"/>
      <c r="V18" s="83"/>
      <c r="W18" s="83"/>
      <c r="X18" s="83"/>
      <c r="Y18" s="83"/>
      <c r="Z18" s="83"/>
      <c r="AA18" s="56"/>
      <c r="AB18" s="57"/>
      <c r="AC18" s="544"/>
      <c r="AD18" s="545"/>
      <c r="AE18" s="83"/>
      <c r="AF18" s="83"/>
      <c r="AG18" s="56"/>
      <c r="AH18" s="57"/>
      <c r="AI18" s="535"/>
      <c r="AJ18" s="536"/>
      <c r="AK18" s="559"/>
      <c r="AL18" s="560"/>
      <c r="AM18" s="560"/>
      <c r="AN18" s="538"/>
    </row>
    <row r="19" spans="2:40" ht="13.5" customHeight="1" x14ac:dyDescent="0.15">
      <c r="B19" s="122" t="s">
        <v>498</v>
      </c>
      <c r="C19" s="121">
        <v>9.1999999999999993</v>
      </c>
      <c r="D19" s="121">
        <v>78.3</v>
      </c>
      <c r="E19" s="121">
        <v>87.4</v>
      </c>
      <c r="F19" s="535"/>
      <c r="G19" s="536"/>
      <c r="H19" s="536"/>
      <c r="I19" s="14"/>
      <c r="J19" s="88"/>
      <c r="K19" s="14" t="s">
        <v>489</v>
      </c>
      <c r="L19" s="13"/>
      <c r="M19" s="537"/>
      <c r="N19" s="538"/>
      <c r="O19" s="14"/>
      <c r="P19" s="13"/>
      <c r="Q19" s="13"/>
      <c r="R19" s="13"/>
      <c r="S19" s="13"/>
      <c r="T19" s="83"/>
      <c r="U19" s="83"/>
      <c r="V19" s="83"/>
      <c r="W19" s="83"/>
      <c r="X19" s="83"/>
      <c r="Y19" s="83"/>
      <c r="Z19" s="83"/>
      <c r="AA19" s="56"/>
      <c r="AB19" s="57"/>
      <c r="AC19" s="544"/>
      <c r="AD19" s="545"/>
      <c r="AE19" s="83"/>
      <c r="AF19" s="83"/>
      <c r="AG19" s="56"/>
      <c r="AH19" s="57"/>
      <c r="AI19" s="535"/>
      <c r="AJ19" s="536"/>
      <c r="AK19" s="559"/>
      <c r="AL19" s="560"/>
      <c r="AM19" s="560"/>
      <c r="AN19" s="538"/>
    </row>
    <row r="20" spans="2:40" ht="13.5" customHeight="1" x14ac:dyDescent="0.15">
      <c r="B20" s="122" t="s">
        <v>499</v>
      </c>
      <c r="C20" s="121">
        <v>9.1999999999999993</v>
      </c>
      <c r="D20" s="121">
        <v>87.4</v>
      </c>
      <c r="E20" s="121">
        <v>96.6</v>
      </c>
      <c r="F20" s="535"/>
      <c r="G20" s="536"/>
      <c r="H20" s="536"/>
      <c r="I20" s="14"/>
      <c r="J20" s="88"/>
      <c r="K20" s="14" t="s">
        <v>489</v>
      </c>
      <c r="L20" s="13"/>
      <c r="M20" s="537"/>
      <c r="N20" s="538"/>
      <c r="O20" s="14"/>
      <c r="P20" s="13"/>
      <c r="Q20" s="13"/>
      <c r="R20" s="13"/>
      <c r="S20" s="13"/>
      <c r="T20" s="23"/>
      <c r="U20" s="23"/>
      <c r="V20" s="23"/>
      <c r="W20" s="83"/>
      <c r="X20" s="83"/>
      <c r="Y20" s="83"/>
      <c r="Z20" s="83"/>
      <c r="AA20" s="56"/>
      <c r="AB20" s="57"/>
      <c r="AC20" s="544"/>
      <c r="AD20" s="545"/>
      <c r="AE20" s="83"/>
      <c r="AF20" s="83"/>
      <c r="AG20" s="56"/>
      <c r="AH20" s="57"/>
      <c r="AI20" s="535"/>
      <c r="AJ20" s="536"/>
      <c r="AK20" s="559"/>
      <c r="AL20" s="560"/>
      <c r="AM20" s="560"/>
      <c r="AN20" s="538"/>
    </row>
    <row r="21" spans="2:40" ht="13.5" customHeight="1" x14ac:dyDescent="0.15">
      <c r="B21" s="122" t="s">
        <v>500</v>
      </c>
      <c r="C21" s="121">
        <v>9.1999999999999993</v>
      </c>
      <c r="D21" s="121">
        <v>96.6</v>
      </c>
      <c r="E21" s="121">
        <v>105.8</v>
      </c>
      <c r="F21" s="535"/>
      <c r="G21" s="536"/>
      <c r="H21" s="536"/>
      <c r="I21" s="14"/>
      <c r="J21" s="88"/>
      <c r="K21" s="14" t="s">
        <v>489</v>
      </c>
      <c r="L21" s="13"/>
      <c r="M21" s="537"/>
      <c r="N21" s="538"/>
      <c r="O21" s="14"/>
      <c r="P21" s="13"/>
      <c r="Q21" s="13"/>
      <c r="R21" s="13"/>
      <c r="S21" s="13"/>
      <c r="T21" s="83"/>
      <c r="U21" s="83"/>
      <c r="V21" s="83"/>
      <c r="W21" s="83"/>
      <c r="X21" s="83"/>
      <c r="Y21" s="83"/>
      <c r="Z21" s="83"/>
      <c r="AA21" s="56"/>
      <c r="AB21" s="57"/>
      <c r="AC21" s="544"/>
      <c r="AD21" s="545"/>
      <c r="AE21" s="83"/>
      <c r="AF21" s="83"/>
      <c r="AG21" s="56"/>
      <c r="AH21" s="57"/>
      <c r="AI21" s="535"/>
      <c r="AJ21" s="536"/>
      <c r="AK21" s="559"/>
      <c r="AL21" s="560"/>
      <c r="AM21" s="560"/>
      <c r="AN21" s="538"/>
    </row>
    <row r="22" spans="2:40" ht="13.5" customHeight="1" x14ac:dyDescent="0.15">
      <c r="B22" s="122" t="s">
        <v>501</v>
      </c>
      <c r="C22" s="121">
        <v>9.3000000000000007</v>
      </c>
      <c r="D22" s="121">
        <v>105.8</v>
      </c>
      <c r="E22" s="121">
        <v>115.1</v>
      </c>
      <c r="F22" s="535"/>
      <c r="G22" s="536"/>
      <c r="H22" s="536"/>
      <c r="I22" s="14"/>
      <c r="J22" s="88"/>
      <c r="K22" s="14" t="s">
        <v>489</v>
      </c>
      <c r="L22" s="13"/>
      <c r="M22" s="537"/>
      <c r="N22" s="538"/>
      <c r="O22" s="14"/>
      <c r="P22" s="13"/>
      <c r="Q22" s="13"/>
      <c r="R22" s="13"/>
      <c r="S22" s="13"/>
      <c r="T22" s="83"/>
      <c r="U22" s="83"/>
      <c r="V22" s="83"/>
      <c r="W22" s="83"/>
      <c r="X22" s="83"/>
      <c r="Y22" s="83"/>
      <c r="Z22" s="83"/>
      <c r="AA22" s="56"/>
      <c r="AB22" s="57"/>
      <c r="AC22" s="544"/>
      <c r="AD22" s="545"/>
      <c r="AE22" s="83"/>
      <c r="AF22" s="83"/>
      <c r="AG22" s="56"/>
      <c r="AH22" s="57"/>
      <c r="AI22" s="535"/>
      <c r="AJ22" s="536"/>
      <c r="AK22" s="559"/>
      <c r="AL22" s="560"/>
      <c r="AM22" s="560"/>
      <c r="AN22" s="538"/>
    </row>
    <row r="23" spans="2:40" ht="13.5" customHeight="1" x14ac:dyDescent="0.15">
      <c r="B23" s="122" t="s">
        <v>502</v>
      </c>
      <c r="C23" s="121">
        <v>9</v>
      </c>
      <c r="D23" s="121">
        <v>115.1</v>
      </c>
      <c r="E23" s="121">
        <v>124.1</v>
      </c>
      <c r="F23" s="535"/>
      <c r="G23" s="536"/>
      <c r="H23" s="536"/>
      <c r="I23" s="14"/>
      <c r="J23" s="88"/>
      <c r="K23" s="14" t="s">
        <v>489</v>
      </c>
      <c r="L23" s="13"/>
      <c r="M23" s="537"/>
      <c r="N23" s="538"/>
      <c r="O23" s="14"/>
      <c r="P23" s="13"/>
      <c r="Q23" s="13"/>
      <c r="R23" s="13"/>
      <c r="S23" s="13"/>
      <c r="T23" s="23"/>
      <c r="U23" s="14"/>
      <c r="V23" s="23"/>
      <c r="W23" s="23"/>
      <c r="X23" s="23"/>
      <c r="Y23" s="23"/>
      <c r="Z23" s="23"/>
      <c r="AA23" s="56"/>
      <c r="AB23" s="14"/>
      <c r="AC23" s="544"/>
      <c r="AD23" s="545"/>
      <c r="AE23" s="83"/>
      <c r="AF23" s="83"/>
      <c r="AG23" s="56"/>
      <c r="AH23" s="57"/>
      <c r="AI23" s="535"/>
      <c r="AJ23" s="536"/>
      <c r="AK23" s="559"/>
      <c r="AL23" s="560"/>
      <c r="AM23" s="560"/>
      <c r="AN23" s="538"/>
    </row>
    <row r="24" spans="2:40" ht="13.5" customHeight="1" x14ac:dyDescent="0.15">
      <c r="B24" s="122" t="s">
        <v>503</v>
      </c>
      <c r="C24" s="121">
        <v>5.9</v>
      </c>
      <c r="D24" s="121">
        <v>124.1</v>
      </c>
      <c r="E24" s="121">
        <v>130</v>
      </c>
      <c r="F24" s="543"/>
      <c r="G24" s="536"/>
      <c r="H24" s="536"/>
      <c r="I24" s="14"/>
      <c r="J24" s="88"/>
      <c r="K24" s="14" t="s">
        <v>489</v>
      </c>
      <c r="L24" s="13"/>
      <c r="M24" s="537"/>
      <c r="N24" s="538"/>
      <c r="O24" s="14"/>
      <c r="P24" s="13"/>
      <c r="Q24" s="13"/>
      <c r="R24" s="13"/>
      <c r="S24" s="13"/>
      <c r="T24" s="83"/>
      <c r="U24" s="83"/>
      <c r="V24" s="83"/>
      <c r="W24" s="83"/>
      <c r="X24" s="83"/>
      <c r="Y24" s="83"/>
      <c r="Z24" s="83"/>
      <c r="AA24" s="56"/>
      <c r="AB24" s="57"/>
      <c r="AC24" s="544"/>
      <c r="AD24" s="545"/>
      <c r="AE24" s="83"/>
      <c r="AF24" s="83"/>
      <c r="AG24" s="56"/>
      <c r="AH24" s="57"/>
      <c r="AI24" s="535"/>
      <c r="AJ24" s="536"/>
      <c r="AK24" s="559"/>
      <c r="AL24" s="560"/>
      <c r="AM24" s="560"/>
      <c r="AN24" s="538"/>
    </row>
    <row r="25" spans="2:40" ht="13.5" customHeight="1" x14ac:dyDescent="0.15">
      <c r="B25" s="122"/>
      <c r="C25" s="121"/>
      <c r="D25" s="121"/>
      <c r="E25" s="121"/>
      <c r="F25" s="543"/>
      <c r="G25" s="536"/>
      <c r="H25" s="536"/>
      <c r="I25" s="14"/>
      <c r="J25" s="88"/>
      <c r="K25" s="14"/>
      <c r="L25" s="13"/>
      <c r="M25" s="537"/>
      <c r="N25" s="538"/>
      <c r="O25" s="14"/>
      <c r="P25" s="13"/>
      <c r="Q25" s="13"/>
      <c r="R25" s="13"/>
      <c r="S25" s="13"/>
      <c r="T25" s="83"/>
      <c r="U25" s="83"/>
      <c r="V25" s="83"/>
      <c r="W25" s="83"/>
      <c r="X25" s="83"/>
      <c r="Y25" s="83"/>
      <c r="Z25" s="83"/>
      <c r="AA25" s="56"/>
      <c r="AB25" s="57"/>
      <c r="AC25" s="544"/>
      <c r="AD25" s="545"/>
      <c r="AE25" s="83"/>
      <c r="AF25" s="83"/>
      <c r="AG25" s="56"/>
      <c r="AH25" s="57"/>
      <c r="AI25" s="535"/>
      <c r="AJ25" s="536"/>
      <c r="AK25" s="559"/>
      <c r="AL25" s="560"/>
      <c r="AM25" s="560"/>
      <c r="AN25" s="538"/>
    </row>
    <row r="26" spans="2:40" ht="13.5" customHeight="1" x14ac:dyDescent="0.15">
      <c r="B26" s="122"/>
      <c r="C26" s="121"/>
      <c r="D26" s="121"/>
      <c r="E26" s="121"/>
      <c r="F26" s="543"/>
      <c r="G26" s="536"/>
      <c r="H26" s="536"/>
      <c r="I26" s="14"/>
      <c r="J26" s="88"/>
      <c r="K26" s="14"/>
      <c r="L26" s="13"/>
      <c r="M26" s="537"/>
      <c r="N26" s="538"/>
      <c r="O26" s="14"/>
      <c r="P26" s="14"/>
      <c r="Q26" s="13"/>
      <c r="R26" s="13"/>
      <c r="S26" s="14"/>
      <c r="T26" s="83"/>
      <c r="U26" s="83"/>
      <c r="V26" s="83"/>
      <c r="W26" s="83"/>
      <c r="X26" s="83"/>
      <c r="Y26" s="83"/>
      <c r="Z26" s="83"/>
      <c r="AA26" s="56"/>
      <c r="AB26" s="57"/>
      <c r="AC26" s="544"/>
      <c r="AD26" s="545"/>
      <c r="AE26" s="83"/>
      <c r="AF26" s="83"/>
      <c r="AG26" s="56"/>
      <c r="AH26" s="57"/>
      <c r="AI26" s="535"/>
      <c r="AJ26" s="536"/>
      <c r="AK26" s="559"/>
      <c r="AL26" s="560"/>
      <c r="AM26" s="560"/>
      <c r="AN26" s="538"/>
    </row>
    <row r="27" spans="2:40" ht="13.5" customHeight="1" x14ac:dyDescent="0.15">
      <c r="B27" s="122"/>
      <c r="C27" s="121"/>
      <c r="D27" s="121"/>
      <c r="E27" s="121"/>
      <c r="F27" s="543"/>
      <c r="G27" s="536"/>
      <c r="H27" s="536"/>
      <c r="I27" s="14"/>
      <c r="J27" s="88"/>
      <c r="K27" s="14"/>
      <c r="L27" s="13"/>
      <c r="M27" s="537"/>
      <c r="N27" s="538"/>
      <c r="O27" s="14"/>
      <c r="P27" s="13"/>
      <c r="Q27" s="13"/>
      <c r="R27" s="13"/>
      <c r="S27" s="13"/>
      <c r="T27" s="83"/>
      <c r="U27" s="83"/>
      <c r="V27" s="83"/>
      <c r="W27" s="83"/>
      <c r="X27" s="83"/>
      <c r="Y27" s="83"/>
      <c r="Z27" s="83"/>
      <c r="AA27" s="56"/>
      <c r="AB27" s="57"/>
      <c r="AC27" s="544"/>
      <c r="AD27" s="545"/>
      <c r="AE27" s="83"/>
      <c r="AF27" s="83"/>
      <c r="AG27" s="56"/>
      <c r="AH27" s="57"/>
      <c r="AI27" s="535"/>
      <c r="AJ27" s="536"/>
      <c r="AK27" s="559"/>
      <c r="AL27" s="560"/>
      <c r="AM27" s="560"/>
      <c r="AN27" s="538"/>
    </row>
    <row r="28" spans="2:40" ht="13.5" customHeight="1" x14ac:dyDescent="0.15">
      <c r="B28" s="122"/>
      <c r="C28" s="121"/>
      <c r="D28" s="121"/>
      <c r="E28" s="121"/>
      <c r="F28" s="543"/>
      <c r="G28" s="536"/>
      <c r="H28" s="536"/>
      <c r="I28" s="14"/>
      <c r="J28" s="88"/>
      <c r="K28" s="14"/>
      <c r="L28" s="13"/>
      <c r="M28" s="537"/>
      <c r="N28" s="538"/>
      <c r="O28" s="14"/>
      <c r="P28" s="13"/>
      <c r="Q28" s="13"/>
      <c r="R28" s="13"/>
      <c r="S28" s="13"/>
      <c r="T28" s="83"/>
      <c r="U28" s="83"/>
      <c r="V28" s="83"/>
      <c r="W28" s="83"/>
      <c r="X28" s="83"/>
      <c r="Y28" s="83"/>
      <c r="Z28" s="83"/>
      <c r="AA28" s="56"/>
      <c r="AB28" s="57"/>
      <c r="AC28" s="544"/>
      <c r="AD28" s="545"/>
      <c r="AE28" s="83"/>
      <c r="AF28" s="83"/>
      <c r="AG28" s="56"/>
      <c r="AH28" s="57"/>
      <c r="AI28" s="535"/>
      <c r="AJ28" s="536"/>
      <c r="AK28" s="559"/>
      <c r="AL28" s="560"/>
      <c r="AM28" s="560"/>
      <c r="AN28" s="538"/>
    </row>
    <row r="29" spans="2:40" ht="13.5" customHeight="1" x14ac:dyDescent="0.15">
      <c r="B29" s="122"/>
      <c r="C29" s="121"/>
      <c r="D29" s="121"/>
      <c r="E29" s="121"/>
      <c r="F29" s="535"/>
      <c r="G29" s="536"/>
      <c r="H29" s="536"/>
      <c r="I29" s="14"/>
      <c r="J29" s="88"/>
      <c r="K29" s="14"/>
      <c r="L29" s="13"/>
      <c r="M29" s="537"/>
      <c r="N29" s="538"/>
      <c r="O29" s="14"/>
      <c r="P29" s="13"/>
      <c r="Q29" s="13"/>
      <c r="R29" s="13"/>
      <c r="S29" s="13"/>
      <c r="T29" s="83"/>
      <c r="U29" s="83"/>
      <c r="V29" s="83"/>
      <c r="W29" s="83"/>
      <c r="X29" s="83"/>
      <c r="Y29" s="83"/>
      <c r="Z29" s="83"/>
      <c r="AA29" s="56"/>
      <c r="AB29" s="57"/>
      <c r="AC29" s="544"/>
      <c r="AD29" s="545"/>
      <c r="AE29" s="83"/>
      <c r="AF29" s="83"/>
      <c r="AG29" s="56"/>
      <c r="AH29" s="57"/>
      <c r="AI29" s="535"/>
      <c r="AJ29" s="536"/>
      <c r="AK29" s="559"/>
      <c r="AL29" s="560"/>
      <c r="AM29" s="560"/>
      <c r="AN29" s="538"/>
    </row>
    <row r="30" spans="2:40" ht="13.5" customHeight="1" x14ac:dyDescent="0.15">
      <c r="B30" s="122"/>
      <c r="C30" s="121"/>
      <c r="D30" s="121"/>
      <c r="E30" s="121"/>
      <c r="F30" s="535"/>
      <c r="G30" s="536"/>
      <c r="H30" s="536"/>
      <c r="I30" s="14"/>
      <c r="J30" s="88"/>
      <c r="K30" s="14"/>
      <c r="L30" s="13"/>
      <c r="M30" s="537"/>
      <c r="N30" s="538"/>
      <c r="O30" s="14"/>
      <c r="P30" s="13"/>
      <c r="Q30" s="13"/>
      <c r="R30" s="13"/>
      <c r="S30" s="13"/>
      <c r="T30" s="83"/>
      <c r="U30" s="83"/>
      <c r="V30" s="83"/>
      <c r="W30" s="83"/>
      <c r="X30" s="83"/>
      <c r="Y30" s="83"/>
      <c r="Z30" s="83"/>
      <c r="AA30" s="56"/>
      <c r="AB30" s="57"/>
      <c r="AC30" s="544"/>
      <c r="AD30" s="545"/>
      <c r="AE30" s="83"/>
      <c r="AF30" s="83"/>
      <c r="AG30" s="56"/>
      <c r="AH30" s="57"/>
      <c r="AI30" s="535"/>
      <c r="AJ30" s="536"/>
      <c r="AK30" s="559"/>
      <c r="AL30" s="560"/>
      <c r="AM30" s="560"/>
      <c r="AN30" s="538"/>
    </row>
    <row r="31" spans="2:40" ht="13.5" customHeight="1" x14ac:dyDescent="0.15">
      <c r="B31" s="122"/>
      <c r="C31" s="121"/>
      <c r="D31" s="121"/>
      <c r="E31" s="121"/>
      <c r="F31" s="535"/>
      <c r="G31" s="536"/>
      <c r="H31" s="536"/>
      <c r="I31" s="14"/>
      <c r="J31" s="88"/>
      <c r="K31" s="14"/>
      <c r="L31" s="13"/>
      <c r="M31" s="537"/>
      <c r="N31" s="538"/>
      <c r="O31" s="14"/>
      <c r="P31" s="13"/>
      <c r="Q31" s="13"/>
      <c r="R31" s="13"/>
      <c r="S31" s="13"/>
      <c r="T31" s="83"/>
      <c r="U31" s="83"/>
      <c r="V31" s="83"/>
      <c r="W31" s="83"/>
      <c r="X31" s="83"/>
      <c r="Y31" s="83"/>
      <c r="Z31" s="83"/>
      <c r="AA31" s="56"/>
      <c r="AB31" s="57"/>
      <c r="AC31" s="544"/>
      <c r="AD31" s="545"/>
      <c r="AE31" s="83"/>
      <c r="AF31" s="83"/>
      <c r="AG31" s="56"/>
      <c r="AH31" s="57"/>
      <c r="AI31" s="535"/>
      <c r="AJ31" s="536"/>
      <c r="AK31" s="559"/>
      <c r="AL31" s="560"/>
      <c r="AM31" s="560"/>
      <c r="AN31" s="538"/>
    </row>
    <row r="32" spans="2:40" ht="13.5" customHeight="1" x14ac:dyDescent="0.15">
      <c r="B32" s="122"/>
      <c r="C32" s="121"/>
      <c r="D32" s="121"/>
      <c r="E32" s="121"/>
      <c r="F32" s="535"/>
      <c r="G32" s="536"/>
      <c r="H32" s="536"/>
      <c r="I32" s="14"/>
      <c r="J32" s="88"/>
      <c r="K32" s="14"/>
      <c r="L32" s="13"/>
      <c r="M32" s="537"/>
      <c r="N32" s="538"/>
      <c r="O32" s="14"/>
      <c r="P32" s="13"/>
      <c r="Q32" s="13"/>
      <c r="R32" s="13"/>
      <c r="S32" s="13"/>
      <c r="T32" s="83"/>
      <c r="U32" s="83"/>
      <c r="V32" s="83"/>
      <c r="W32" s="83"/>
      <c r="X32" s="83"/>
      <c r="Y32" s="83"/>
      <c r="Z32" s="83"/>
      <c r="AA32" s="56"/>
      <c r="AB32" s="57"/>
      <c r="AC32" s="544"/>
      <c r="AD32" s="545"/>
      <c r="AE32" s="83"/>
      <c r="AF32" s="83"/>
      <c r="AG32" s="56"/>
      <c r="AH32" s="57"/>
      <c r="AI32" s="535"/>
      <c r="AJ32" s="536"/>
      <c r="AK32" s="559"/>
      <c r="AL32" s="560"/>
      <c r="AM32" s="560"/>
      <c r="AN32" s="538"/>
    </row>
    <row r="33" spans="2:40" ht="13.5" customHeight="1" x14ac:dyDescent="0.15">
      <c r="B33" s="122"/>
      <c r="C33" s="121"/>
      <c r="D33" s="121"/>
      <c r="E33" s="121"/>
      <c r="F33" s="535"/>
      <c r="G33" s="536"/>
      <c r="H33" s="536"/>
      <c r="I33" s="14"/>
      <c r="J33" s="88"/>
      <c r="K33" s="14"/>
      <c r="L33" s="13"/>
      <c r="M33" s="537"/>
      <c r="N33" s="538"/>
      <c r="O33" s="14"/>
      <c r="P33" s="13"/>
      <c r="Q33" s="13"/>
      <c r="R33" s="13"/>
      <c r="S33" s="13"/>
      <c r="T33" s="83"/>
      <c r="U33" s="83"/>
      <c r="V33" s="83"/>
      <c r="W33" s="83"/>
      <c r="X33" s="83"/>
      <c r="Y33" s="83"/>
      <c r="Z33" s="83"/>
      <c r="AA33" s="56"/>
      <c r="AB33" s="57"/>
      <c r="AC33" s="544"/>
      <c r="AD33" s="545"/>
      <c r="AE33" s="83"/>
      <c r="AF33" s="83"/>
      <c r="AG33" s="56"/>
      <c r="AH33" s="57"/>
      <c r="AI33" s="535"/>
      <c r="AJ33" s="536"/>
      <c r="AK33" s="559"/>
      <c r="AL33" s="560"/>
      <c r="AM33" s="560"/>
      <c r="AN33" s="538"/>
    </row>
    <row r="34" spans="2:40" ht="13.5" customHeight="1" x14ac:dyDescent="0.15">
      <c r="B34" s="122"/>
      <c r="C34" s="121"/>
      <c r="D34" s="121"/>
      <c r="E34" s="121"/>
      <c r="F34" s="535"/>
      <c r="G34" s="536"/>
      <c r="H34" s="536"/>
      <c r="I34" s="14"/>
      <c r="J34" s="88"/>
      <c r="K34" s="14"/>
      <c r="L34" s="13"/>
      <c r="M34" s="537"/>
      <c r="N34" s="538"/>
      <c r="O34" s="14"/>
      <c r="P34" s="13"/>
      <c r="Q34" s="13"/>
      <c r="R34" s="13"/>
      <c r="S34" s="13"/>
      <c r="T34" s="83"/>
      <c r="U34" s="83"/>
      <c r="V34" s="83"/>
      <c r="W34" s="83"/>
      <c r="X34" s="83"/>
      <c r="Y34" s="83"/>
      <c r="Z34" s="83"/>
      <c r="AA34" s="56"/>
      <c r="AB34" s="57"/>
      <c r="AC34" s="544"/>
      <c r="AD34" s="545"/>
      <c r="AE34" s="83"/>
      <c r="AF34" s="83"/>
      <c r="AG34" s="56"/>
      <c r="AH34" s="57"/>
      <c r="AI34" s="535"/>
      <c r="AJ34" s="536"/>
      <c r="AK34" s="559"/>
      <c r="AL34" s="560"/>
      <c r="AM34" s="560"/>
      <c r="AN34" s="538"/>
    </row>
    <row r="35" spans="2:40" ht="13.5" customHeight="1" x14ac:dyDescent="0.15">
      <c r="B35" s="122"/>
      <c r="C35" s="121"/>
      <c r="D35" s="121"/>
      <c r="E35" s="121"/>
      <c r="F35" s="543"/>
      <c r="G35" s="536"/>
      <c r="H35" s="536"/>
      <c r="I35" s="14"/>
      <c r="J35" s="88"/>
      <c r="K35" s="14"/>
      <c r="L35" s="13"/>
      <c r="M35" s="537"/>
      <c r="N35" s="538"/>
      <c r="O35" s="14"/>
      <c r="P35" s="13"/>
      <c r="Q35" s="13"/>
      <c r="R35" s="13"/>
      <c r="S35" s="13"/>
      <c r="T35" s="83"/>
      <c r="U35" s="83"/>
      <c r="V35" s="83"/>
      <c r="W35" s="83"/>
      <c r="X35" s="83"/>
      <c r="Y35" s="83"/>
      <c r="Z35" s="83"/>
      <c r="AA35" s="56"/>
      <c r="AB35" s="57"/>
      <c r="AC35" s="544"/>
      <c r="AD35" s="545"/>
      <c r="AE35" s="83"/>
      <c r="AF35" s="83"/>
      <c r="AG35" s="56"/>
      <c r="AH35" s="57"/>
      <c r="AI35" s="535"/>
      <c r="AJ35" s="536"/>
      <c r="AK35" s="559"/>
      <c r="AL35" s="560"/>
      <c r="AM35" s="560"/>
      <c r="AN35" s="538"/>
    </row>
    <row r="36" spans="2:40" ht="13.5" customHeight="1" x14ac:dyDescent="0.15">
      <c r="B36" s="122"/>
      <c r="C36" s="121"/>
      <c r="D36" s="121"/>
      <c r="E36" s="121"/>
      <c r="F36" s="543"/>
      <c r="G36" s="536"/>
      <c r="H36" s="536"/>
      <c r="I36" s="14"/>
      <c r="J36" s="88"/>
      <c r="K36" s="14"/>
      <c r="L36" s="13"/>
      <c r="M36" s="537"/>
      <c r="N36" s="538"/>
      <c r="O36" s="14"/>
      <c r="P36" s="13"/>
      <c r="Q36" s="13"/>
      <c r="R36" s="13"/>
      <c r="S36" s="13"/>
      <c r="T36" s="83"/>
      <c r="U36" s="83"/>
      <c r="V36" s="83"/>
      <c r="W36" s="83"/>
      <c r="X36" s="83"/>
      <c r="Y36" s="83"/>
      <c r="Z36" s="83"/>
      <c r="AA36" s="56"/>
      <c r="AB36" s="57"/>
      <c r="AC36" s="544"/>
      <c r="AD36" s="545"/>
      <c r="AE36" s="83"/>
      <c r="AF36" s="83"/>
      <c r="AG36" s="56"/>
      <c r="AH36" s="57"/>
      <c r="AI36" s="535"/>
      <c r="AJ36" s="536"/>
      <c r="AK36" s="559"/>
      <c r="AL36" s="560"/>
      <c r="AM36" s="560"/>
      <c r="AN36" s="538"/>
    </row>
    <row r="37" spans="2:40" ht="13.5" customHeight="1" x14ac:dyDescent="0.15">
      <c r="B37" s="122"/>
      <c r="C37" s="121"/>
      <c r="D37" s="121"/>
      <c r="E37" s="121"/>
      <c r="F37" s="543"/>
      <c r="G37" s="536"/>
      <c r="H37" s="536"/>
      <c r="I37" s="14"/>
      <c r="J37" s="88"/>
      <c r="K37" s="14"/>
      <c r="L37" s="13"/>
      <c r="M37" s="537"/>
      <c r="N37" s="538"/>
      <c r="O37" s="14"/>
      <c r="P37" s="14"/>
      <c r="Q37" s="13"/>
      <c r="R37" s="13"/>
      <c r="S37" s="14"/>
      <c r="T37" s="23"/>
      <c r="U37" s="14"/>
      <c r="V37" s="23"/>
      <c r="W37" s="83"/>
      <c r="X37" s="83"/>
      <c r="Y37" s="83"/>
      <c r="Z37" s="83"/>
      <c r="AA37" s="56"/>
      <c r="AB37" s="57"/>
      <c r="AC37" s="544"/>
      <c r="AD37" s="545"/>
      <c r="AE37" s="83"/>
      <c r="AF37" s="83"/>
      <c r="AG37" s="56"/>
      <c r="AH37" s="57"/>
      <c r="AI37" s="535"/>
      <c r="AJ37" s="536"/>
      <c r="AK37" s="559"/>
      <c r="AL37" s="560"/>
      <c r="AM37" s="560"/>
      <c r="AN37" s="538"/>
    </row>
    <row r="38" spans="2:40" ht="13.5" customHeight="1" x14ac:dyDescent="0.15">
      <c r="B38" s="122"/>
      <c r="C38" s="121"/>
      <c r="D38" s="121"/>
      <c r="E38" s="121"/>
      <c r="F38" s="535"/>
      <c r="G38" s="536"/>
      <c r="H38" s="536"/>
      <c r="I38" s="14"/>
      <c r="J38" s="88"/>
      <c r="K38" s="14"/>
      <c r="L38" s="13"/>
      <c r="M38" s="537"/>
      <c r="N38" s="538"/>
      <c r="O38" s="14"/>
      <c r="P38" s="13"/>
      <c r="Q38" s="13"/>
      <c r="R38" s="13"/>
      <c r="S38" s="13"/>
      <c r="T38" s="83"/>
      <c r="U38" s="83"/>
      <c r="V38" s="83"/>
      <c r="W38" s="83"/>
      <c r="X38" s="83"/>
      <c r="Y38" s="83"/>
      <c r="Z38" s="83"/>
      <c r="AA38" s="56"/>
      <c r="AB38" s="57"/>
      <c r="AC38" s="544"/>
      <c r="AD38" s="545"/>
      <c r="AE38" s="83"/>
      <c r="AF38" s="83"/>
      <c r="AG38" s="56"/>
      <c r="AH38" s="57"/>
      <c r="AI38" s="535"/>
      <c r="AJ38" s="536"/>
      <c r="AK38" s="559"/>
      <c r="AL38" s="560"/>
      <c r="AM38" s="560"/>
      <c r="AN38" s="538"/>
    </row>
    <row r="39" spans="2:40" ht="13.5" customHeight="1" x14ac:dyDescent="0.15">
      <c r="B39" s="122"/>
      <c r="C39" s="121"/>
      <c r="D39" s="121"/>
      <c r="E39" s="121"/>
      <c r="F39" s="535"/>
      <c r="G39" s="536"/>
      <c r="H39" s="536"/>
      <c r="I39" s="14"/>
      <c r="J39" s="88"/>
      <c r="K39" s="14"/>
      <c r="L39" s="13"/>
      <c r="M39" s="537"/>
      <c r="N39" s="538"/>
      <c r="O39" s="14"/>
      <c r="P39" s="13"/>
      <c r="Q39" s="13"/>
      <c r="R39" s="13"/>
      <c r="S39" s="13"/>
      <c r="T39" s="83"/>
      <c r="U39" s="83"/>
      <c r="V39" s="83"/>
      <c r="W39" s="83"/>
      <c r="X39" s="83"/>
      <c r="Y39" s="83"/>
      <c r="Z39" s="83"/>
      <c r="AA39" s="56"/>
      <c r="AB39" s="57"/>
      <c r="AC39" s="544"/>
      <c r="AD39" s="545"/>
      <c r="AE39" s="83"/>
      <c r="AF39" s="83"/>
      <c r="AG39" s="56"/>
      <c r="AH39" s="57"/>
      <c r="AI39" s="535"/>
      <c r="AJ39" s="536"/>
      <c r="AK39" s="559"/>
      <c r="AL39" s="560"/>
      <c r="AM39" s="560"/>
      <c r="AN39" s="538"/>
    </row>
    <row r="40" spans="2:40" ht="13.5" customHeight="1" x14ac:dyDescent="0.15">
      <c r="B40" s="122"/>
      <c r="C40" s="121"/>
      <c r="D40" s="121"/>
      <c r="E40" s="121"/>
      <c r="F40" s="535"/>
      <c r="G40" s="536"/>
      <c r="H40" s="536"/>
      <c r="I40" s="14"/>
      <c r="J40" s="88"/>
      <c r="K40" s="14"/>
      <c r="L40" s="13"/>
      <c r="M40" s="537"/>
      <c r="N40" s="538"/>
      <c r="O40" s="14"/>
      <c r="P40" s="13"/>
      <c r="Q40" s="13"/>
      <c r="R40" s="13"/>
      <c r="S40" s="13"/>
      <c r="T40" s="83"/>
      <c r="U40" s="83"/>
      <c r="V40" s="83"/>
      <c r="W40" s="83"/>
      <c r="X40" s="83"/>
      <c r="Y40" s="83"/>
      <c r="Z40" s="83"/>
      <c r="AA40" s="56"/>
      <c r="AB40" s="57"/>
      <c r="AC40" s="544"/>
      <c r="AD40" s="545"/>
      <c r="AE40" s="83"/>
      <c r="AF40" s="83"/>
      <c r="AG40" s="56"/>
      <c r="AH40" s="57"/>
      <c r="AI40" s="535"/>
      <c r="AJ40" s="536"/>
      <c r="AK40" s="559"/>
      <c r="AL40" s="560"/>
      <c r="AM40" s="560"/>
      <c r="AN40" s="538"/>
    </row>
    <row r="41" spans="2:40" ht="13.5" customHeight="1" x14ac:dyDescent="0.15">
      <c r="B41" s="122"/>
      <c r="C41" s="121"/>
      <c r="D41" s="121"/>
      <c r="E41" s="121"/>
      <c r="F41" s="535"/>
      <c r="G41" s="536"/>
      <c r="H41" s="536"/>
      <c r="I41" s="14"/>
      <c r="J41" s="88"/>
      <c r="K41" s="14"/>
      <c r="L41" s="13"/>
      <c r="M41" s="537"/>
      <c r="N41" s="538"/>
      <c r="O41" s="14"/>
      <c r="P41" s="13"/>
      <c r="Q41" s="13"/>
      <c r="R41" s="13"/>
      <c r="S41" s="13"/>
      <c r="T41" s="83"/>
      <c r="U41" s="83"/>
      <c r="V41" s="83"/>
      <c r="W41" s="83"/>
      <c r="X41" s="83"/>
      <c r="Y41" s="83"/>
      <c r="Z41" s="83"/>
      <c r="AA41" s="56"/>
      <c r="AB41" s="57"/>
      <c r="AC41" s="544"/>
      <c r="AD41" s="545"/>
      <c r="AE41" s="83"/>
      <c r="AF41" s="83"/>
      <c r="AG41" s="56"/>
      <c r="AH41" s="57"/>
      <c r="AI41" s="535"/>
      <c r="AJ41" s="536"/>
      <c r="AK41" s="559"/>
      <c r="AL41" s="560"/>
      <c r="AM41" s="560"/>
      <c r="AN41" s="538"/>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9"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65" t="s">
        <v>107</v>
      </c>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5"/>
      <c r="AD3" s="565"/>
      <c r="AE3" s="565"/>
      <c r="AF3" s="565"/>
      <c r="AG3" s="565"/>
      <c r="AH3" s="565"/>
      <c r="AI3" s="565"/>
    </row>
    <row r="4" spans="2:35" ht="20.100000000000001" customHeight="1" x14ac:dyDescent="0.15">
      <c r="B4" s="566" t="s">
        <v>54</v>
      </c>
      <c r="C4" s="567"/>
      <c r="D4" s="568"/>
      <c r="E4" s="569" t="str">
        <f>'様式A-1'!D3</f>
        <v>オオエトンネル</v>
      </c>
      <c r="F4" s="570"/>
      <c r="G4" s="570"/>
      <c r="H4" s="570"/>
      <c r="I4" s="571"/>
      <c r="J4" s="572" t="s">
        <v>55</v>
      </c>
      <c r="K4" s="572"/>
      <c r="L4" s="572"/>
      <c r="M4" s="573" t="str">
        <f>'様式A-1'!J3</f>
        <v>主要地方道柳井周東線</v>
      </c>
      <c r="N4" s="573"/>
      <c r="O4" s="573"/>
      <c r="P4" s="573"/>
      <c r="Q4" s="573"/>
      <c r="R4" s="573"/>
      <c r="S4" s="591" t="s">
        <v>58</v>
      </c>
      <c r="T4" s="592"/>
      <c r="U4" s="592"/>
      <c r="V4" s="593"/>
      <c r="W4" s="597" t="str">
        <f>'様式A-1'!K5</f>
        <v>株式会社 長大
鷲尾 寛</v>
      </c>
      <c r="X4" s="598"/>
      <c r="Y4" s="598"/>
      <c r="Z4" s="598"/>
      <c r="AA4" s="598"/>
      <c r="AB4" s="599"/>
      <c r="AC4" s="603" t="s">
        <v>108</v>
      </c>
      <c r="AD4" s="604"/>
      <c r="AE4" s="605"/>
      <c r="AF4" s="574">
        <f>'様式A-1'!R5</f>
        <v>46080</v>
      </c>
      <c r="AG4" s="575"/>
      <c r="AH4" s="575"/>
      <c r="AI4" s="576"/>
    </row>
    <row r="5" spans="2:35" ht="20.100000000000001" customHeight="1" x14ac:dyDescent="0.15">
      <c r="B5" s="580" t="s">
        <v>64</v>
      </c>
      <c r="C5" s="581"/>
      <c r="D5" s="582"/>
      <c r="E5" s="583" t="str">
        <f>'様式A-1'!D4</f>
        <v>大江トンネル</v>
      </c>
      <c r="F5" s="584"/>
      <c r="G5" s="584"/>
      <c r="H5" s="584"/>
      <c r="I5" s="585"/>
      <c r="J5" s="586" t="s">
        <v>65</v>
      </c>
      <c r="K5" s="586"/>
      <c r="L5" s="586"/>
      <c r="M5" s="573" t="str">
        <f>'様式A-1'!R3</f>
        <v>柳井土木建築事務所</v>
      </c>
      <c r="N5" s="573"/>
      <c r="O5" s="573"/>
      <c r="P5" s="573"/>
      <c r="Q5" s="573"/>
      <c r="R5" s="573"/>
      <c r="S5" s="594"/>
      <c r="T5" s="595"/>
      <c r="U5" s="595"/>
      <c r="V5" s="596"/>
      <c r="W5" s="600"/>
      <c r="X5" s="601"/>
      <c r="Y5" s="601"/>
      <c r="Z5" s="601"/>
      <c r="AA5" s="601"/>
      <c r="AB5" s="602"/>
      <c r="AC5" s="606"/>
      <c r="AD5" s="607"/>
      <c r="AE5" s="608"/>
      <c r="AF5" s="577"/>
      <c r="AG5" s="578"/>
      <c r="AH5" s="578"/>
      <c r="AI5" s="579"/>
    </row>
    <row r="6" spans="2:35" ht="26.25" customHeight="1" x14ac:dyDescent="0.15">
      <c r="B6" s="587" t="s">
        <v>109</v>
      </c>
      <c r="C6" s="589"/>
      <c r="D6" s="589"/>
      <c r="E6" s="589"/>
      <c r="F6" s="589"/>
      <c r="G6" s="589"/>
      <c r="H6" s="589"/>
      <c r="I6" s="589"/>
      <c r="J6" s="589"/>
      <c r="K6" s="589"/>
      <c r="L6" s="589"/>
      <c r="M6" s="589"/>
      <c r="N6" s="589"/>
      <c r="O6" s="589"/>
      <c r="P6" s="589"/>
      <c r="Q6" s="589"/>
      <c r="R6" s="589"/>
      <c r="S6" s="589"/>
      <c r="T6" s="589"/>
      <c r="U6" s="589"/>
      <c r="V6" s="589"/>
      <c r="W6" s="589"/>
      <c r="X6" s="589"/>
      <c r="Y6" s="589"/>
      <c r="Z6" s="589"/>
      <c r="AA6" s="589"/>
      <c r="AB6" s="589"/>
      <c r="AC6" s="589"/>
      <c r="AD6" s="589"/>
      <c r="AE6" s="589"/>
      <c r="AF6" s="589"/>
      <c r="AG6" s="589"/>
      <c r="AH6" s="589"/>
      <c r="AI6" s="589"/>
    </row>
    <row r="7" spans="2:35" ht="35.450000000000003" customHeight="1" x14ac:dyDescent="0.15">
      <c r="B7" s="588"/>
      <c r="C7" s="590"/>
      <c r="D7" s="590"/>
      <c r="E7" s="590"/>
      <c r="F7" s="590"/>
      <c r="G7" s="590"/>
      <c r="H7" s="590"/>
      <c r="I7" s="590"/>
      <c r="J7" s="590"/>
      <c r="K7" s="590"/>
      <c r="L7" s="590"/>
      <c r="M7" s="590"/>
      <c r="N7" s="590"/>
      <c r="O7" s="590"/>
      <c r="P7" s="590"/>
      <c r="Q7" s="590"/>
      <c r="R7" s="590"/>
      <c r="S7" s="590"/>
      <c r="T7" s="590"/>
      <c r="U7" s="590"/>
      <c r="V7" s="590"/>
      <c r="W7" s="590"/>
      <c r="X7" s="590"/>
      <c r="Y7" s="590"/>
      <c r="Z7" s="590"/>
      <c r="AA7" s="590"/>
      <c r="AB7" s="590"/>
      <c r="AC7" s="590"/>
      <c r="AD7" s="590"/>
      <c r="AE7" s="590"/>
      <c r="AF7" s="590"/>
      <c r="AG7" s="590"/>
      <c r="AH7" s="590"/>
      <c r="AI7" s="590"/>
    </row>
    <row r="8" spans="2:35" ht="35.450000000000003" customHeight="1" x14ac:dyDescent="0.15">
      <c r="B8" s="588"/>
      <c r="C8" s="590"/>
      <c r="D8" s="590"/>
      <c r="E8" s="590"/>
      <c r="F8" s="590"/>
      <c r="G8" s="590"/>
      <c r="H8" s="590"/>
      <c r="I8" s="590"/>
      <c r="J8" s="590"/>
      <c r="K8" s="590"/>
      <c r="L8" s="590"/>
      <c r="M8" s="590"/>
      <c r="N8" s="590"/>
      <c r="O8" s="590"/>
      <c r="P8" s="590"/>
      <c r="Q8" s="590"/>
      <c r="R8" s="590"/>
      <c r="S8" s="590"/>
      <c r="T8" s="590"/>
      <c r="U8" s="590"/>
      <c r="V8" s="590"/>
      <c r="W8" s="590"/>
      <c r="X8" s="590"/>
      <c r="Y8" s="590"/>
      <c r="Z8" s="590"/>
      <c r="AA8" s="590"/>
      <c r="AB8" s="590"/>
      <c r="AC8" s="590"/>
      <c r="AD8" s="590"/>
      <c r="AE8" s="590"/>
      <c r="AF8" s="590"/>
      <c r="AG8" s="590"/>
      <c r="AH8" s="590"/>
      <c r="AI8" s="590"/>
    </row>
    <row r="9" spans="2:35" ht="35.450000000000003" customHeight="1" x14ac:dyDescent="0.15">
      <c r="B9" s="588"/>
      <c r="C9" s="590"/>
      <c r="D9" s="590"/>
      <c r="E9" s="590"/>
      <c r="F9" s="590"/>
      <c r="G9" s="590"/>
      <c r="H9" s="590"/>
      <c r="I9" s="590"/>
      <c r="J9" s="590"/>
      <c r="K9" s="590"/>
      <c r="L9" s="590"/>
      <c r="M9" s="590"/>
      <c r="N9" s="590"/>
      <c r="O9" s="590"/>
      <c r="P9" s="590"/>
      <c r="Q9" s="590"/>
      <c r="R9" s="590"/>
      <c r="S9" s="590"/>
      <c r="T9" s="590"/>
      <c r="U9" s="590"/>
      <c r="V9" s="590"/>
      <c r="W9" s="590"/>
      <c r="X9" s="590"/>
      <c r="Y9" s="590"/>
      <c r="Z9" s="590"/>
      <c r="AA9" s="590"/>
      <c r="AB9" s="590"/>
      <c r="AC9" s="590"/>
      <c r="AD9" s="590"/>
      <c r="AE9" s="590"/>
      <c r="AF9" s="590"/>
      <c r="AG9" s="590"/>
      <c r="AH9" s="590"/>
      <c r="AI9" s="590"/>
    </row>
    <row r="10" spans="2:35" ht="35.450000000000003" customHeight="1" x14ac:dyDescent="0.15">
      <c r="B10" s="588"/>
      <c r="C10" s="590"/>
      <c r="D10" s="590"/>
      <c r="E10" s="590"/>
      <c r="F10" s="590"/>
      <c r="G10" s="590"/>
      <c r="H10" s="590"/>
      <c r="I10" s="590"/>
      <c r="J10" s="590"/>
      <c r="K10" s="590"/>
      <c r="L10" s="590"/>
      <c r="M10" s="590"/>
      <c r="N10" s="590"/>
      <c r="O10" s="590"/>
      <c r="P10" s="590"/>
      <c r="Q10" s="590"/>
      <c r="R10" s="590"/>
      <c r="S10" s="590"/>
      <c r="T10" s="590"/>
      <c r="U10" s="590"/>
      <c r="V10" s="590"/>
      <c r="W10" s="590"/>
      <c r="X10" s="590"/>
      <c r="Y10" s="590"/>
      <c r="Z10" s="590"/>
      <c r="AA10" s="590"/>
      <c r="AB10" s="590"/>
      <c r="AC10" s="590"/>
      <c r="AD10" s="590"/>
      <c r="AE10" s="590"/>
      <c r="AF10" s="590"/>
      <c r="AG10" s="590"/>
      <c r="AH10" s="590"/>
      <c r="AI10" s="590"/>
    </row>
    <row r="11" spans="2:35" ht="35.450000000000003" customHeight="1" x14ac:dyDescent="0.15">
      <c r="B11" s="588"/>
      <c r="C11" s="590"/>
      <c r="D11" s="590"/>
      <c r="E11" s="590"/>
      <c r="F11" s="590"/>
      <c r="G11" s="590"/>
      <c r="H11" s="590"/>
      <c r="I11" s="590"/>
      <c r="J11" s="590"/>
      <c r="K11" s="590"/>
      <c r="L11" s="590"/>
      <c r="M11" s="590"/>
      <c r="N11" s="590"/>
      <c r="O11" s="590"/>
      <c r="P11" s="590"/>
      <c r="Q11" s="590"/>
      <c r="R11" s="590"/>
      <c r="S11" s="590"/>
      <c r="T11" s="590"/>
      <c r="U11" s="590"/>
      <c r="V11" s="590"/>
      <c r="W11" s="590"/>
      <c r="X11" s="590"/>
      <c r="Y11" s="590"/>
      <c r="Z11" s="590"/>
      <c r="AA11" s="590"/>
      <c r="AB11" s="590"/>
      <c r="AC11" s="590"/>
      <c r="AD11" s="590"/>
      <c r="AE11" s="590"/>
      <c r="AF11" s="590"/>
      <c r="AG11" s="590"/>
      <c r="AH11" s="590"/>
      <c r="AI11" s="590"/>
    </row>
    <row r="12" spans="2:35" ht="35.450000000000003" customHeight="1" x14ac:dyDescent="0.15">
      <c r="B12" s="588"/>
      <c r="C12" s="590"/>
      <c r="D12" s="590"/>
      <c r="E12" s="590"/>
      <c r="F12" s="590"/>
      <c r="G12" s="590"/>
      <c r="H12" s="590"/>
      <c r="I12" s="590"/>
      <c r="J12" s="590"/>
      <c r="K12" s="590"/>
      <c r="L12" s="590"/>
      <c r="M12" s="590"/>
      <c r="N12" s="590"/>
      <c r="O12" s="590"/>
      <c r="P12" s="590"/>
      <c r="Q12" s="590"/>
      <c r="R12" s="590"/>
      <c r="S12" s="590"/>
      <c r="T12" s="590"/>
      <c r="U12" s="590"/>
      <c r="V12" s="590"/>
      <c r="W12" s="590"/>
      <c r="X12" s="590"/>
      <c r="Y12" s="590"/>
      <c r="Z12" s="590"/>
      <c r="AA12" s="590"/>
      <c r="AB12" s="590"/>
      <c r="AC12" s="590"/>
      <c r="AD12" s="590"/>
      <c r="AE12" s="590"/>
      <c r="AF12" s="590"/>
      <c r="AG12" s="590"/>
      <c r="AH12" s="590"/>
      <c r="AI12" s="590"/>
    </row>
    <row r="13" spans="2:35" ht="35.450000000000003" customHeight="1" x14ac:dyDescent="0.15">
      <c r="B13" s="588"/>
      <c r="C13" s="590"/>
      <c r="D13" s="590"/>
      <c r="E13" s="590"/>
      <c r="F13" s="590"/>
      <c r="G13" s="590"/>
      <c r="H13" s="590"/>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row>
    <row r="14" spans="2:35" ht="35.450000000000003" customHeight="1" x14ac:dyDescent="0.15">
      <c r="B14" s="588"/>
      <c r="C14" s="590"/>
      <c r="D14" s="590"/>
      <c r="E14" s="590"/>
      <c r="F14" s="590"/>
      <c r="G14" s="590"/>
      <c r="H14" s="590"/>
      <c r="I14" s="590"/>
      <c r="J14" s="590"/>
      <c r="K14" s="590"/>
      <c r="L14" s="590"/>
      <c r="M14" s="590"/>
      <c r="N14" s="590"/>
      <c r="O14" s="590"/>
      <c r="P14" s="590"/>
      <c r="Q14" s="590"/>
      <c r="R14" s="590"/>
      <c r="S14" s="590"/>
      <c r="T14" s="590"/>
      <c r="U14" s="590"/>
      <c r="V14" s="590"/>
      <c r="W14" s="590"/>
      <c r="X14" s="590"/>
      <c r="Y14" s="590"/>
      <c r="Z14" s="590"/>
      <c r="AA14" s="590"/>
      <c r="AB14" s="590"/>
      <c r="AC14" s="590"/>
      <c r="AD14" s="590"/>
      <c r="AE14" s="590"/>
      <c r="AF14" s="590"/>
      <c r="AG14" s="590"/>
      <c r="AH14" s="590"/>
      <c r="AI14" s="590"/>
    </row>
    <row r="15" spans="2:35" ht="35.450000000000003" customHeight="1" x14ac:dyDescent="0.15">
      <c r="B15" s="588"/>
      <c r="C15" s="590"/>
      <c r="D15" s="590"/>
      <c r="E15" s="590"/>
      <c r="F15" s="590"/>
      <c r="G15" s="590"/>
      <c r="H15" s="590"/>
      <c r="I15" s="590"/>
      <c r="J15" s="590"/>
      <c r="K15" s="590"/>
      <c r="L15" s="590"/>
      <c r="M15" s="590"/>
      <c r="N15" s="590"/>
      <c r="O15" s="590"/>
      <c r="P15" s="590"/>
      <c r="Q15" s="590"/>
      <c r="R15" s="590"/>
      <c r="S15" s="590"/>
      <c r="T15" s="590"/>
      <c r="U15" s="590"/>
      <c r="V15" s="590"/>
      <c r="W15" s="590"/>
      <c r="X15" s="590"/>
      <c r="Y15" s="590"/>
      <c r="Z15" s="590"/>
      <c r="AA15" s="590"/>
      <c r="AB15" s="590"/>
      <c r="AC15" s="590"/>
      <c r="AD15" s="590"/>
      <c r="AE15" s="590"/>
      <c r="AF15" s="590"/>
      <c r="AG15" s="590"/>
      <c r="AH15" s="590"/>
      <c r="AI15" s="590"/>
    </row>
    <row r="16" spans="2:35" ht="35.450000000000003" customHeight="1" x14ac:dyDescent="0.15">
      <c r="B16" s="588"/>
      <c r="C16" s="590"/>
      <c r="D16" s="590"/>
      <c r="E16" s="590"/>
      <c r="F16" s="590"/>
      <c r="G16" s="590"/>
      <c r="H16" s="590"/>
      <c r="I16" s="590"/>
      <c r="J16" s="590"/>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0"/>
    </row>
    <row r="17" spans="2:35" ht="35.450000000000003" customHeight="1" x14ac:dyDescent="0.15">
      <c r="B17" s="588"/>
      <c r="C17" s="590"/>
      <c r="D17" s="590"/>
      <c r="E17" s="590"/>
      <c r="F17" s="590"/>
      <c r="G17" s="590"/>
      <c r="H17" s="590"/>
      <c r="I17" s="590"/>
      <c r="J17" s="590"/>
      <c r="K17" s="590"/>
      <c r="L17" s="590"/>
      <c r="M17" s="590"/>
      <c r="N17" s="590"/>
      <c r="O17" s="590"/>
      <c r="P17" s="590"/>
      <c r="Q17" s="590"/>
      <c r="R17" s="590"/>
      <c r="S17" s="590"/>
      <c r="T17" s="590"/>
      <c r="U17" s="590"/>
      <c r="V17" s="590"/>
      <c r="W17" s="590"/>
      <c r="X17" s="590"/>
      <c r="Y17" s="590"/>
      <c r="Z17" s="590"/>
      <c r="AA17" s="590"/>
      <c r="AB17" s="590"/>
      <c r="AC17" s="590"/>
      <c r="AD17" s="590"/>
      <c r="AE17" s="590"/>
      <c r="AF17" s="590"/>
      <c r="AG17" s="590"/>
      <c r="AH17" s="590"/>
      <c r="AI17" s="590"/>
    </row>
    <row r="18" spans="2:35" ht="53.25" customHeight="1" x14ac:dyDescent="0.15">
      <c r="B18" s="588"/>
      <c r="C18" s="590"/>
      <c r="D18" s="590"/>
      <c r="E18" s="590"/>
      <c r="F18" s="590"/>
      <c r="G18" s="590"/>
      <c r="H18" s="590"/>
      <c r="I18" s="590"/>
      <c r="J18" s="590"/>
      <c r="K18" s="590"/>
      <c r="L18" s="590"/>
      <c r="M18" s="590"/>
      <c r="N18" s="590"/>
      <c r="O18" s="590"/>
      <c r="P18" s="590"/>
      <c r="Q18" s="590"/>
      <c r="R18" s="590"/>
      <c r="S18" s="590"/>
      <c r="T18" s="590"/>
      <c r="U18" s="590"/>
      <c r="V18" s="590"/>
      <c r="W18" s="590"/>
      <c r="X18" s="590"/>
      <c r="Y18" s="590"/>
      <c r="Z18" s="590"/>
      <c r="AA18" s="590"/>
      <c r="AB18" s="590"/>
      <c r="AC18" s="590"/>
      <c r="AD18" s="590"/>
      <c r="AE18" s="590"/>
      <c r="AF18" s="590"/>
      <c r="AG18" s="590"/>
      <c r="AH18" s="590"/>
      <c r="AI18" s="590"/>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topLeftCell="A2" zoomScaleNormal="70" zoomScaleSheetLayoutView="100" workbookViewId="0">
      <selection activeCell="L9" sqref="L9:M10"/>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504</v>
      </c>
      <c r="C2" s="234"/>
      <c r="D2" s="234"/>
      <c r="E2" s="234"/>
      <c r="F2" s="234"/>
      <c r="G2" s="234"/>
      <c r="H2" s="234"/>
      <c r="I2" s="234"/>
      <c r="J2" s="234"/>
      <c r="K2" s="234"/>
      <c r="L2" s="234"/>
      <c r="M2" s="236"/>
      <c r="N2" s="461" t="s">
        <v>505</v>
      </c>
      <c r="O2" s="461"/>
      <c r="P2" s="645">
        <v>45917</v>
      </c>
      <c r="Q2" s="646"/>
      <c r="R2" s="647"/>
      <c r="S2" s="461" t="s">
        <v>394</v>
      </c>
      <c r="T2" s="461"/>
      <c r="U2" s="461"/>
      <c r="V2" s="648" t="s">
        <v>395</v>
      </c>
      <c r="W2" s="648"/>
      <c r="X2" s="648"/>
      <c r="Y2" s="648"/>
      <c r="Z2" s="648"/>
    </row>
    <row r="3" spans="2:27" ht="20.100000000000001" customHeight="1" x14ac:dyDescent="0.15">
      <c r="B3" s="237" t="s">
        <v>396</v>
      </c>
      <c r="C3" s="443" t="s">
        <v>397</v>
      </c>
      <c r="D3" s="444"/>
      <c r="E3" s="444"/>
      <c r="F3" s="445"/>
      <c r="G3" s="459" t="s">
        <v>398</v>
      </c>
      <c r="H3" s="443" t="s">
        <v>506</v>
      </c>
      <c r="I3" s="444"/>
      <c r="J3" s="445"/>
      <c r="K3" s="459" t="s">
        <v>399</v>
      </c>
      <c r="L3" s="649" t="s">
        <v>400</v>
      </c>
      <c r="M3" s="649"/>
      <c r="N3" s="649"/>
      <c r="O3" s="649"/>
      <c r="P3" s="649"/>
      <c r="Q3" s="438" t="s">
        <v>507</v>
      </c>
      <c r="R3" s="440"/>
      <c r="S3" s="443" t="s">
        <v>508</v>
      </c>
      <c r="T3" s="444"/>
      <c r="U3" s="445"/>
      <c r="V3" s="651" t="s">
        <v>416</v>
      </c>
      <c r="W3" s="238" t="s">
        <v>417</v>
      </c>
      <c r="X3" s="380">
        <v>34.001350000000002</v>
      </c>
      <c r="Y3" s="395"/>
      <c r="Z3" s="381"/>
    </row>
    <row r="4" spans="2:27" ht="20.100000000000001" customHeight="1" x14ac:dyDescent="0.15">
      <c r="B4" s="205" t="s">
        <v>401</v>
      </c>
      <c r="C4" s="446" t="s">
        <v>402</v>
      </c>
      <c r="D4" s="447"/>
      <c r="E4" s="447"/>
      <c r="F4" s="448"/>
      <c r="G4" s="465"/>
      <c r="H4" s="446"/>
      <c r="I4" s="447"/>
      <c r="J4" s="448"/>
      <c r="K4" s="465"/>
      <c r="L4" s="650"/>
      <c r="M4" s="650"/>
      <c r="N4" s="650"/>
      <c r="O4" s="650"/>
      <c r="P4" s="650"/>
      <c r="Q4" s="425"/>
      <c r="R4" s="442"/>
      <c r="S4" s="446" t="s">
        <v>509</v>
      </c>
      <c r="T4" s="447"/>
      <c r="U4" s="448"/>
      <c r="V4" s="652"/>
      <c r="W4" s="239" t="s">
        <v>429</v>
      </c>
      <c r="X4" s="380">
        <v>132.06910999999999</v>
      </c>
      <c r="Y4" s="395"/>
      <c r="Z4" s="381"/>
    </row>
    <row r="5" spans="2:27" ht="20.100000000000001" customHeight="1" x14ac:dyDescent="0.15">
      <c r="B5" s="643" t="s">
        <v>404</v>
      </c>
      <c r="C5" s="201" t="s">
        <v>405</v>
      </c>
      <c r="D5" s="380" t="s">
        <v>510</v>
      </c>
      <c r="E5" s="395"/>
      <c r="F5" s="395"/>
      <c r="G5" s="372" t="s">
        <v>260</v>
      </c>
      <c r="H5" s="379"/>
      <c r="I5" s="380" t="s">
        <v>485</v>
      </c>
      <c r="J5" s="395"/>
      <c r="K5" s="381"/>
      <c r="L5" s="461" t="s">
        <v>410</v>
      </c>
      <c r="M5" s="461"/>
      <c r="N5" s="240" t="s">
        <v>411</v>
      </c>
      <c r="O5" s="241">
        <v>128</v>
      </c>
      <c r="P5" s="202" t="s">
        <v>412</v>
      </c>
      <c r="Q5" s="624" t="s">
        <v>511</v>
      </c>
      <c r="R5" s="641" t="s">
        <v>512</v>
      </c>
      <c r="S5" s="459" t="s">
        <v>57</v>
      </c>
      <c r="T5" s="459"/>
      <c r="U5" s="242" t="s">
        <v>403</v>
      </c>
      <c r="V5" s="438" t="s">
        <v>433</v>
      </c>
      <c r="W5" s="238" t="s">
        <v>417</v>
      </c>
      <c r="X5" s="380">
        <v>34.002420000000001</v>
      </c>
      <c r="Y5" s="395"/>
      <c r="Z5" s="381"/>
    </row>
    <row r="6" spans="2:27" ht="20.100000000000001" customHeight="1" x14ac:dyDescent="0.15">
      <c r="B6" s="644"/>
      <c r="C6" s="201" t="s">
        <v>413</v>
      </c>
      <c r="D6" s="380" t="s">
        <v>510</v>
      </c>
      <c r="E6" s="395"/>
      <c r="F6" s="395"/>
      <c r="G6" s="461" t="s">
        <v>513</v>
      </c>
      <c r="H6" s="461"/>
      <c r="I6" s="380" t="s">
        <v>419</v>
      </c>
      <c r="J6" s="395"/>
      <c r="K6" s="381"/>
      <c r="L6" s="461" t="s">
        <v>514</v>
      </c>
      <c r="M6" s="461"/>
      <c r="N6" s="240" t="s">
        <v>411</v>
      </c>
      <c r="O6" s="220">
        <v>9.75</v>
      </c>
      <c r="P6" s="202" t="s">
        <v>412</v>
      </c>
      <c r="Q6" s="442"/>
      <c r="R6" s="642"/>
      <c r="S6" s="461" t="s">
        <v>56</v>
      </c>
      <c r="T6" s="461"/>
      <c r="U6" s="243"/>
      <c r="V6" s="425"/>
      <c r="W6" s="238" t="s">
        <v>429</v>
      </c>
      <c r="X6" s="380">
        <v>132.06908000000001</v>
      </c>
      <c r="Y6" s="395"/>
      <c r="Z6" s="381"/>
    </row>
    <row r="7" spans="2:27" ht="7.5" customHeight="1" x14ac:dyDescent="0.15">
      <c r="B7" s="621" t="s">
        <v>515</v>
      </c>
      <c r="C7" s="621"/>
      <c r="D7" s="622" t="s">
        <v>516</v>
      </c>
      <c r="E7" s="622"/>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21"/>
      <c r="C8" s="621"/>
      <c r="D8" s="622"/>
      <c r="E8" s="622"/>
      <c r="F8" s="247"/>
      <c r="G8" s="623" t="s">
        <v>517</v>
      </c>
      <c r="H8" s="624"/>
      <c r="I8" s="629" t="s">
        <v>518</v>
      </c>
      <c r="J8" s="248" t="s">
        <v>519</v>
      </c>
      <c r="K8" s="249" t="s">
        <v>516</v>
      </c>
      <c r="L8" s="632">
        <v>19</v>
      </c>
      <c r="M8" s="633"/>
      <c r="N8" s="201" t="s">
        <v>520</v>
      </c>
      <c r="O8" s="640">
        <v>0</v>
      </c>
      <c r="P8" s="640"/>
      <c r="Q8" s="201" t="s">
        <v>521</v>
      </c>
      <c r="R8" s="632">
        <v>0</v>
      </c>
      <c r="S8" s="633"/>
      <c r="T8" s="623" t="s">
        <v>522</v>
      </c>
      <c r="U8" s="624"/>
      <c r="V8" s="623" t="s">
        <v>523</v>
      </c>
      <c r="W8" s="624"/>
      <c r="X8" s="610">
        <v>0</v>
      </c>
      <c r="Y8" s="611"/>
      <c r="Z8" s="247"/>
      <c r="AA8" s="117"/>
    </row>
    <row r="9" spans="2:27" ht="11.1" customHeight="1" x14ac:dyDescent="0.15">
      <c r="B9" s="621"/>
      <c r="C9" s="621"/>
      <c r="D9" s="622"/>
      <c r="E9" s="622"/>
      <c r="F9" s="247"/>
      <c r="G9" s="625"/>
      <c r="H9" s="626"/>
      <c r="I9" s="630"/>
      <c r="J9" s="636" t="s">
        <v>335</v>
      </c>
      <c r="K9" s="638" t="s">
        <v>516</v>
      </c>
      <c r="L9" s="610">
        <v>3</v>
      </c>
      <c r="M9" s="611"/>
      <c r="N9" s="636" t="s">
        <v>520</v>
      </c>
      <c r="O9" s="610">
        <v>0</v>
      </c>
      <c r="P9" s="611"/>
      <c r="Q9" s="636" t="s">
        <v>521</v>
      </c>
      <c r="R9" s="610">
        <v>0</v>
      </c>
      <c r="S9" s="611"/>
      <c r="T9" s="625"/>
      <c r="U9" s="626"/>
      <c r="V9" s="627"/>
      <c r="W9" s="628"/>
      <c r="X9" s="634"/>
      <c r="Y9" s="635"/>
      <c r="Z9" s="247"/>
      <c r="AA9" s="117"/>
    </row>
    <row r="10" spans="2:27" ht="11.1" customHeight="1" x14ac:dyDescent="0.15">
      <c r="B10" s="621"/>
      <c r="C10" s="621"/>
      <c r="D10" s="622"/>
      <c r="E10" s="622"/>
      <c r="F10" s="247"/>
      <c r="G10" s="625"/>
      <c r="H10" s="626"/>
      <c r="I10" s="630"/>
      <c r="J10" s="637"/>
      <c r="K10" s="639"/>
      <c r="L10" s="612"/>
      <c r="M10" s="613"/>
      <c r="N10" s="637"/>
      <c r="O10" s="612"/>
      <c r="P10" s="613"/>
      <c r="Q10" s="637"/>
      <c r="R10" s="612"/>
      <c r="S10" s="613"/>
      <c r="T10" s="625"/>
      <c r="U10" s="626"/>
      <c r="V10" s="614" t="s">
        <v>524</v>
      </c>
      <c r="W10" s="615"/>
      <c r="X10" s="610">
        <v>0</v>
      </c>
      <c r="Y10" s="611"/>
      <c r="Z10" s="247"/>
      <c r="AA10" s="117"/>
    </row>
    <row r="11" spans="2:27" ht="21.75" customHeight="1" x14ac:dyDescent="0.15">
      <c r="B11" s="621"/>
      <c r="C11" s="621"/>
      <c r="D11" s="622"/>
      <c r="E11" s="622"/>
      <c r="F11" s="247"/>
      <c r="G11" s="627"/>
      <c r="H11" s="628"/>
      <c r="I11" s="631"/>
      <c r="J11" s="201" t="s">
        <v>525</v>
      </c>
      <c r="K11" s="249" t="s">
        <v>516</v>
      </c>
      <c r="L11" s="618">
        <v>0</v>
      </c>
      <c r="M11" s="619"/>
      <c r="N11" s="201" t="s">
        <v>520</v>
      </c>
      <c r="O11" s="620">
        <v>0</v>
      </c>
      <c r="P11" s="620"/>
      <c r="Q11" s="201" t="s">
        <v>521</v>
      </c>
      <c r="R11" s="618">
        <v>0</v>
      </c>
      <c r="S11" s="619"/>
      <c r="T11" s="627"/>
      <c r="U11" s="628"/>
      <c r="V11" s="616"/>
      <c r="W11" s="617"/>
      <c r="X11" s="612"/>
      <c r="Y11" s="613"/>
      <c r="Z11" s="247"/>
      <c r="AA11" s="117"/>
    </row>
    <row r="12" spans="2:27" ht="21.75" customHeight="1" x14ac:dyDescent="0.15">
      <c r="B12" s="383"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0"/>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0"/>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0"/>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0"/>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0"/>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0"/>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0"/>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0"/>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0"/>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0"/>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0"/>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0"/>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0"/>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0"/>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0"/>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0"/>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1"/>
      <c r="C29" s="262"/>
      <c r="D29" s="262"/>
      <c r="E29" s="263"/>
      <c r="F29" s="264"/>
      <c r="G29" s="262"/>
      <c r="H29" s="262"/>
      <c r="I29" s="262"/>
      <c r="J29" s="609" t="s">
        <v>113</v>
      </c>
      <c r="K29" s="609"/>
      <c r="L29" s="609"/>
      <c r="M29" s="609"/>
      <c r="N29" s="609"/>
      <c r="O29" s="609"/>
      <c r="P29" s="609"/>
      <c r="Q29" s="609" t="s">
        <v>114</v>
      </c>
      <c r="R29" s="609"/>
      <c r="S29" s="609"/>
      <c r="T29" s="609"/>
      <c r="U29" s="609"/>
      <c r="V29" s="609"/>
      <c r="W29" s="609"/>
      <c r="X29" s="609"/>
      <c r="Y29" s="609"/>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tabSelected="1" view="pageBreakPreview" topLeftCell="A4" zoomScaleNormal="70" zoomScaleSheetLayoutView="100" workbookViewId="0">
      <selection activeCell="L9" sqref="L9:M10"/>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504</v>
      </c>
      <c r="C2" s="234"/>
      <c r="D2" s="234"/>
      <c r="E2" s="234"/>
      <c r="F2" s="234"/>
      <c r="G2" s="234"/>
      <c r="H2" s="234"/>
      <c r="I2" s="234"/>
      <c r="J2" s="234"/>
      <c r="K2" s="234"/>
      <c r="L2" s="234"/>
      <c r="M2" s="236"/>
      <c r="N2" s="461" t="s">
        <v>505</v>
      </c>
      <c r="O2" s="461"/>
      <c r="P2" s="645">
        <v>45917</v>
      </c>
      <c r="Q2" s="646"/>
      <c r="R2" s="647"/>
      <c r="S2" s="461" t="s">
        <v>394</v>
      </c>
      <c r="T2" s="461"/>
      <c r="U2" s="461"/>
      <c r="V2" s="648" t="s">
        <v>395</v>
      </c>
      <c r="W2" s="648"/>
      <c r="X2" s="648"/>
      <c r="Y2" s="648"/>
      <c r="Z2" s="648"/>
    </row>
    <row r="3" spans="2:27" ht="20.100000000000001" customHeight="1" x14ac:dyDescent="0.15">
      <c r="B3" s="237" t="s">
        <v>396</v>
      </c>
      <c r="C3" s="443" t="s">
        <v>397</v>
      </c>
      <c r="D3" s="444"/>
      <c r="E3" s="444"/>
      <c r="F3" s="445"/>
      <c r="G3" s="459" t="s">
        <v>398</v>
      </c>
      <c r="H3" s="443" t="s">
        <v>506</v>
      </c>
      <c r="I3" s="444"/>
      <c r="J3" s="445"/>
      <c r="K3" s="459" t="s">
        <v>399</v>
      </c>
      <c r="L3" s="649" t="s">
        <v>400</v>
      </c>
      <c r="M3" s="649"/>
      <c r="N3" s="649"/>
      <c r="O3" s="649"/>
      <c r="P3" s="649"/>
      <c r="Q3" s="438" t="s">
        <v>507</v>
      </c>
      <c r="R3" s="440"/>
      <c r="S3" s="443" t="s">
        <v>508</v>
      </c>
      <c r="T3" s="444"/>
      <c r="U3" s="445"/>
      <c r="V3" s="651" t="s">
        <v>416</v>
      </c>
      <c r="W3" s="238" t="s">
        <v>417</v>
      </c>
      <c r="X3" s="380">
        <v>34.001350000000002</v>
      </c>
      <c r="Y3" s="395"/>
      <c r="Z3" s="381"/>
    </row>
    <row r="4" spans="2:27" ht="20.100000000000001" customHeight="1" x14ac:dyDescent="0.15">
      <c r="B4" s="205" t="s">
        <v>401</v>
      </c>
      <c r="C4" s="446" t="s">
        <v>402</v>
      </c>
      <c r="D4" s="447"/>
      <c r="E4" s="447"/>
      <c r="F4" s="448"/>
      <c r="G4" s="465"/>
      <c r="H4" s="446"/>
      <c r="I4" s="447"/>
      <c r="J4" s="448"/>
      <c r="K4" s="465"/>
      <c r="L4" s="650"/>
      <c r="M4" s="650"/>
      <c r="N4" s="650"/>
      <c r="O4" s="650"/>
      <c r="P4" s="650"/>
      <c r="Q4" s="425"/>
      <c r="R4" s="442"/>
      <c r="S4" s="446" t="s">
        <v>509</v>
      </c>
      <c r="T4" s="447"/>
      <c r="U4" s="448"/>
      <c r="V4" s="652"/>
      <c r="W4" s="239" t="s">
        <v>429</v>
      </c>
      <c r="X4" s="380">
        <v>132.06910999999999</v>
      </c>
      <c r="Y4" s="395"/>
      <c r="Z4" s="381"/>
    </row>
    <row r="5" spans="2:27" ht="20.100000000000001" customHeight="1" x14ac:dyDescent="0.15">
      <c r="B5" s="643" t="s">
        <v>404</v>
      </c>
      <c r="C5" s="201" t="s">
        <v>405</v>
      </c>
      <c r="D5" s="380" t="s">
        <v>510</v>
      </c>
      <c r="E5" s="395"/>
      <c r="F5" s="395"/>
      <c r="G5" s="372" t="s">
        <v>260</v>
      </c>
      <c r="H5" s="379"/>
      <c r="I5" s="380" t="s">
        <v>485</v>
      </c>
      <c r="J5" s="395"/>
      <c r="K5" s="381"/>
      <c r="L5" s="461" t="s">
        <v>410</v>
      </c>
      <c r="M5" s="461"/>
      <c r="N5" s="240" t="s">
        <v>411</v>
      </c>
      <c r="O5" s="241">
        <v>128</v>
      </c>
      <c r="P5" s="202" t="s">
        <v>412</v>
      </c>
      <c r="Q5" s="624" t="s">
        <v>511</v>
      </c>
      <c r="R5" s="641" t="s">
        <v>512</v>
      </c>
      <c r="S5" s="459" t="s">
        <v>57</v>
      </c>
      <c r="T5" s="459"/>
      <c r="U5" s="242" t="s">
        <v>403</v>
      </c>
      <c r="V5" s="438" t="s">
        <v>433</v>
      </c>
      <c r="W5" s="238" t="s">
        <v>417</v>
      </c>
      <c r="X5" s="380">
        <v>34.002420000000001</v>
      </c>
      <c r="Y5" s="395"/>
      <c r="Z5" s="381"/>
    </row>
    <row r="6" spans="2:27" ht="20.100000000000001" customHeight="1" x14ac:dyDescent="0.15">
      <c r="B6" s="644"/>
      <c r="C6" s="201" t="s">
        <v>413</v>
      </c>
      <c r="D6" s="380" t="s">
        <v>510</v>
      </c>
      <c r="E6" s="395"/>
      <c r="F6" s="395"/>
      <c r="G6" s="461" t="s">
        <v>513</v>
      </c>
      <c r="H6" s="461"/>
      <c r="I6" s="380" t="s">
        <v>419</v>
      </c>
      <c r="J6" s="395"/>
      <c r="K6" s="381"/>
      <c r="L6" s="461" t="s">
        <v>514</v>
      </c>
      <c r="M6" s="461"/>
      <c r="N6" s="240" t="s">
        <v>411</v>
      </c>
      <c r="O6" s="220">
        <v>9.75</v>
      </c>
      <c r="P6" s="202" t="s">
        <v>412</v>
      </c>
      <c r="Q6" s="442"/>
      <c r="R6" s="642"/>
      <c r="S6" s="461" t="s">
        <v>56</v>
      </c>
      <c r="T6" s="461"/>
      <c r="U6" s="243"/>
      <c r="V6" s="425"/>
      <c r="W6" s="238" t="s">
        <v>429</v>
      </c>
      <c r="X6" s="380">
        <v>132.06908000000001</v>
      </c>
      <c r="Y6" s="395"/>
      <c r="Z6" s="381"/>
    </row>
    <row r="7" spans="2:27" ht="7.5" customHeight="1" x14ac:dyDescent="0.15">
      <c r="B7" s="621" t="s">
        <v>515</v>
      </c>
      <c r="C7" s="621"/>
      <c r="D7" s="622" t="s">
        <v>516</v>
      </c>
      <c r="E7" s="622"/>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21"/>
      <c r="C8" s="621"/>
      <c r="D8" s="622"/>
      <c r="E8" s="622"/>
      <c r="F8" s="247"/>
      <c r="G8" s="623" t="s">
        <v>517</v>
      </c>
      <c r="H8" s="624"/>
      <c r="I8" s="629" t="s">
        <v>518</v>
      </c>
      <c r="J8" s="248" t="s">
        <v>519</v>
      </c>
      <c r="K8" s="249" t="s">
        <v>516</v>
      </c>
      <c r="L8" s="632">
        <v>19</v>
      </c>
      <c r="M8" s="633"/>
      <c r="N8" s="201" t="s">
        <v>520</v>
      </c>
      <c r="O8" s="640">
        <v>0</v>
      </c>
      <c r="P8" s="640"/>
      <c r="Q8" s="201" t="s">
        <v>521</v>
      </c>
      <c r="R8" s="632">
        <v>0</v>
      </c>
      <c r="S8" s="633"/>
      <c r="T8" s="623" t="s">
        <v>522</v>
      </c>
      <c r="U8" s="624"/>
      <c r="V8" s="623" t="s">
        <v>523</v>
      </c>
      <c r="W8" s="624"/>
      <c r="X8" s="610">
        <v>0</v>
      </c>
      <c r="Y8" s="611"/>
      <c r="Z8" s="247"/>
      <c r="AA8" s="117"/>
    </row>
    <row r="9" spans="2:27" ht="11.1" customHeight="1" x14ac:dyDescent="0.15">
      <c r="B9" s="621"/>
      <c r="C9" s="621"/>
      <c r="D9" s="622"/>
      <c r="E9" s="622"/>
      <c r="F9" s="247"/>
      <c r="G9" s="625"/>
      <c r="H9" s="626"/>
      <c r="I9" s="630"/>
      <c r="J9" s="636" t="s">
        <v>335</v>
      </c>
      <c r="K9" s="638" t="s">
        <v>516</v>
      </c>
      <c r="L9" s="610">
        <v>3</v>
      </c>
      <c r="M9" s="611"/>
      <c r="N9" s="636" t="s">
        <v>520</v>
      </c>
      <c r="O9" s="610">
        <v>0</v>
      </c>
      <c r="P9" s="611"/>
      <c r="Q9" s="636" t="s">
        <v>521</v>
      </c>
      <c r="R9" s="610">
        <v>0</v>
      </c>
      <c r="S9" s="611"/>
      <c r="T9" s="625"/>
      <c r="U9" s="626"/>
      <c r="V9" s="627"/>
      <c r="W9" s="628"/>
      <c r="X9" s="634"/>
      <c r="Y9" s="635"/>
      <c r="Z9" s="247"/>
      <c r="AA9" s="117"/>
    </row>
    <row r="10" spans="2:27" ht="11.1" customHeight="1" x14ac:dyDescent="0.15">
      <c r="B10" s="621"/>
      <c r="C10" s="621"/>
      <c r="D10" s="622"/>
      <c r="E10" s="622"/>
      <c r="F10" s="247"/>
      <c r="G10" s="625"/>
      <c r="H10" s="626"/>
      <c r="I10" s="630"/>
      <c r="J10" s="637"/>
      <c r="K10" s="639"/>
      <c r="L10" s="612"/>
      <c r="M10" s="613"/>
      <c r="N10" s="637"/>
      <c r="O10" s="612"/>
      <c r="P10" s="613"/>
      <c r="Q10" s="637"/>
      <c r="R10" s="612"/>
      <c r="S10" s="613"/>
      <c r="T10" s="625"/>
      <c r="U10" s="626"/>
      <c r="V10" s="614" t="s">
        <v>524</v>
      </c>
      <c r="W10" s="615"/>
      <c r="X10" s="610">
        <v>0</v>
      </c>
      <c r="Y10" s="611"/>
      <c r="Z10" s="247"/>
      <c r="AA10" s="117"/>
    </row>
    <row r="11" spans="2:27" ht="21.75" customHeight="1" x14ac:dyDescent="0.15">
      <c r="B11" s="621"/>
      <c r="C11" s="621"/>
      <c r="D11" s="622"/>
      <c r="E11" s="622"/>
      <c r="F11" s="247"/>
      <c r="G11" s="627"/>
      <c r="H11" s="628"/>
      <c r="I11" s="631"/>
      <c r="J11" s="201" t="s">
        <v>525</v>
      </c>
      <c r="K11" s="249" t="s">
        <v>516</v>
      </c>
      <c r="L11" s="618">
        <v>0</v>
      </c>
      <c r="M11" s="619"/>
      <c r="N11" s="201" t="s">
        <v>520</v>
      </c>
      <c r="O11" s="620">
        <v>0</v>
      </c>
      <c r="P11" s="620"/>
      <c r="Q11" s="201" t="s">
        <v>521</v>
      </c>
      <c r="R11" s="618">
        <v>0</v>
      </c>
      <c r="S11" s="619"/>
      <c r="T11" s="627"/>
      <c r="U11" s="628"/>
      <c r="V11" s="616"/>
      <c r="W11" s="617"/>
      <c r="X11" s="612"/>
      <c r="Y11" s="613"/>
      <c r="Z11" s="247"/>
      <c r="AA11" s="117"/>
    </row>
    <row r="12" spans="2:27" ht="21.75" customHeight="1" x14ac:dyDescent="0.15">
      <c r="B12" s="383"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0"/>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0"/>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0"/>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0"/>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0"/>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0"/>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0"/>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0"/>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0"/>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0"/>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0"/>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0"/>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0"/>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0"/>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0"/>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0"/>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1"/>
      <c r="C29" s="262"/>
      <c r="D29" s="262"/>
      <c r="E29" s="263"/>
      <c r="F29" s="264"/>
      <c r="G29" s="262"/>
      <c r="H29" s="262"/>
      <c r="I29" s="262"/>
      <c r="J29" s="609" t="s">
        <v>113</v>
      </c>
      <c r="K29" s="609"/>
      <c r="L29" s="609"/>
      <c r="M29" s="609"/>
      <c r="N29" s="609"/>
      <c r="O29" s="609"/>
      <c r="P29" s="609"/>
      <c r="Q29" s="609" t="s">
        <v>114</v>
      </c>
      <c r="R29" s="609"/>
      <c r="S29" s="609"/>
      <c r="T29" s="609"/>
      <c r="U29" s="609"/>
      <c r="V29" s="609"/>
      <c r="W29" s="609"/>
      <c r="X29" s="609"/>
      <c r="Y29" s="609"/>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82"/>
  <sheetViews>
    <sheetView showGridLines="0" showZeros="0" view="pageBreakPreview" zoomScale="115" zoomScaleNormal="55" zoomScaleSheetLayoutView="115" workbookViewId="0">
      <selection activeCell="A8" sqref="A8:XFD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82" t="s">
        <v>119</v>
      </c>
      <c r="C2" s="682"/>
      <c r="D2" s="682"/>
      <c r="E2" s="682"/>
      <c r="F2" s="683"/>
      <c r="G2" s="683"/>
      <c r="H2" s="683"/>
      <c r="I2" s="682"/>
      <c r="J2" s="682"/>
      <c r="K2" s="682"/>
      <c r="L2" s="682"/>
      <c r="M2" s="682"/>
      <c r="N2" s="682"/>
      <c r="O2" s="682"/>
      <c r="P2" s="682"/>
      <c r="Q2" s="682"/>
      <c r="R2" s="682"/>
      <c r="S2" s="682"/>
      <c r="T2" s="682"/>
      <c r="U2" s="682"/>
      <c r="V2" s="682"/>
      <c r="W2" s="682"/>
      <c r="X2" s="682"/>
      <c r="Y2" s="251"/>
    </row>
    <row r="3" spans="2:25" ht="20.100000000000001" customHeight="1" x14ac:dyDescent="0.15">
      <c r="B3" s="396" t="s">
        <v>396</v>
      </c>
      <c r="C3" s="400"/>
      <c r="D3" s="400"/>
      <c r="E3" s="400"/>
      <c r="F3" s="684" t="s">
        <v>397</v>
      </c>
      <c r="G3" s="684"/>
      <c r="H3" s="684"/>
      <c r="I3" s="384" t="s">
        <v>398</v>
      </c>
      <c r="J3" s="385"/>
      <c r="K3" s="380" t="s">
        <v>506</v>
      </c>
      <c r="L3" s="395"/>
      <c r="M3" s="395"/>
      <c r="N3" s="381"/>
      <c r="O3" s="459" t="s">
        <v>507</v>
      </c>
      <c r="P3" s="668" t="s">
        <v>508</v>
      </c>
      <c r="Q3" s="649"/>
      <c r="R3" s="649"/>
      <c r="S3" s="669"/>
      <c r="T3" s="623" t="s">
        <v>505</v>
      </c>
      <c r="U3" s="660"/>
      <c r="V3" s="660"/>
      <c r="W3" s="624"/>
      <c r="X3" s="664">
        <v>45917</v>
      </c>
      <c r="Y3" s="665"/>
    </row>
    <row r="4" spans="2:25" ht="20.100000000000001" customHeight="1" x14ac:dyDescent="0.15">
      <c r="B4" s="398" t="s">
        <v>526</v>
      </c>
      <c r="C4" s="429"/>
      <c r="D4" s="429"/>
      <c r="E4" s="429"/>
      <c r="F4" s="690" t="s">
        <v>402</v>
      </c>
      <c r="G4" s="690"/>
      <c r="H4" s="690"/>
      <c r="I4" s="688" t="s">
        <v>399</v>
      </c>
      <c r="J4" s="689"/>
      <c r="K4" s="380" t="s">
        <v>400</v>
      </c>
      <c r="L4" s="395"/>
      <c r="M4" s="395"/>
      <c r="N4" s="381"/>
      <c r="O4" s="465"/>
      <c r="P4" s="670" t="s">
        <v>509</v>
      </c>
      <c r="Q4" s="650"/>
      <c r="R4" s="650"/>
      <c r="S4" s="663"/>
      <c r="T4" s="661"/>
      <c r="U4" s="662"/>
      <c r="V4" s="662"/>
      <c r="W4" s="663"/>
      <c r="X4" s="666"/>
      <c r="Y4" s="667"/>
    </row>
    <row r="5" spans="2:25" ht="15" customHeight="1" x14ac:dyDescent="0.15">
      <c r="B5" s="298"/>
      <c r="C5" s="686" t="s">
        <v>121</v>
      </c>
      <c r="D5" s="687"/>
      <c r="E5" s="658" t="s">
        <v>122</v>
      </c>
      <c r="F5" s="658" t="s">
        <v>123</v>
      </c>
      <c r="G5" s="672" t="s">
        <v>124</v>
      </c>
      <c r="H5" s="673"/>
      <c r="I5" s="396" t="s">
        <v>125</v>
      </c>
      <c r="J5" s="400"/>
      <c r="K5" s="400"/>
      <c r="L5" s="400"/>
      <c r="M5" s="400"/>
      <c r="N5" s="397"/>
      <c r="O5" s="266" t="s">
        <v>126</v>
      </c>
      <c r="P5" s="643" t="s">
        <v>127</v>
      </c>
      <c r="Q5" s="678"/>
      <c r="R5" s="678"/>
      <c r="S5" s="679"/>
      <c r="T5" s="672" t="s">
        <v>128</v>
      </c>
      <c r="U5" s="676"/>
      <c r="V5" s="676"/>
      <c r="W5" s="676"/>
      <c r="X5" s="673"/>
      <c r="Y5" s="657" t="s">
        <v>129</v>
      </c>
    </row>
    <row r="6" spans="2:25" ht="15" customHeight="1" x14ac:dyDescent="0.15">
      <c r="B6" s="298"/>
      <c r="C6" s="686"/>
      <c r="D6" s="687"/>
      <c r="E6" s="658"/>
      <c r="F6" s="658"/>
      <c r="G6" s="674"/>
      <c r="H6" s="675"/>
      <c r="I6" s="398"/>
      <c r="J6" s="429"/>
      <c r="K6" s="429"/>
      <c r="L6" s="429"/>
      <c r="M6" s="429"/>
      <c r="N6" s="399"/>
      <c r="O6" s="299">
        <v>43994</v>
      </c>
      <c r="P6" s="644"/>
      <c r="Q6" s="680"/>
      <c r="R6" s="680"/>
      <c r="S6" s="681"/>
      <c r="T6" s="674"/>
      <c r="U6" s="677"/>
      <c r="V6" s="677"/>
      <c r="W6" s="677"/>
      <c r="X6" s="675"/>
      <c r="Y6" s="658"/>
    </row>
    <row r="7" spans="2:25" ht="16.350000000000001" customHeight="1" x14ac:dyDescent="0.15">
      <c r="B7" s="298"/>
      <c r="C7" s="686"/>
      <c r="D7" s="687"/>
      <c r="E7" s="658"/>
      <c r="F7" s="658"/>
      <c r="G7" s="621" t="s">
        <v>130</v>
      </c>
      <c r="H7" s="621" t="s">
        <v>131</v>
      </c>
      <c r="I7" s="654" t="s">
        <v>132</v>
      </c>
      <c r="J7" s="654" t="s">
        <v>133</v>
      </c>
      <c r="K7" s="653"/>
      <c r="L7" s="653"/>
      <c r="M7" s="655" t="s">
        <v>134</v>
      </c>
      <c r="N7" s="656" t="s">
        <v>135</v>
      </c>
      <c r="O7" s="654" t="s">
        <v>136</v>
      </c>
      <c r="P7" s="436" t="s">
        <v>137</v>
      </c>
      <c r="Q7" s="653"/>
      <c r="R7" s="621" t="s">
        <v>138</v>
      </c>
      <c r="S7" s="621" t="s">
        <v>139</v>
      </c>
      <c r="T7" s="671" t="s">
        <v>140</v>
      </c>
      <c r="U7" s="621" t="s">
        <v>141</v>
      </c>
      <c r="V7" s="653"/>
      <c r="W7" s="653"/>
      <c r="X7" s="653"/>
      <c r="Y7" s="658"/>
    </row>
    <row r="8" spans="2:25" ht="16.350000000000001" customHeight="1" x14ac:dyDescent="0.15">
      <c r="B8" s="298"/>
      <c r="C8" s="398"/>
      <c r="D8" s="399"/>
      <c r="E8" s="685"/>
      <c r="F8" s="685"/>
      <c r="G8" s="691"/>
      <c r="H8" s="691"/>
      <c r="I8" s="653"/>
      <c r="J8" s="653"/>
      <c r="K8" s="653"/>
      <c r="L8" s="653"/>
      <c r="M8" s="653"/>
      <c r="N8" s="653"/>
      <c r="O8" s="653"/>
      <c r="P8" s="267" t="s">
        <v>142</v>
      </c>
      <c r="Q8" s="267" t="s">
        <v>143</v>
      </c>
      <c r="R8" s="653"/>
      <c r="S8" s="653"/>
      <c r="T8" s="653"/>
      <c r="U8" s="653"/>
      <c r="V8" s="653"/>
      <c r="W8" s="653"/>
      <c r="X8" s="653"/>
      <c r="Y8" s="659"/>
    </row>
    <row r="9" spans="2:25" ht="15.75" customHeight="1" x14ac:dyDescent="0.15">
      <c r="B9" s="370" t="s">
        <v>392</v>
      </c>
      <c r="C9" s="376" t="s">
        <v>487</v>
      </c>
      <c r="D9" s="377"/>
      <c r="E9" s="228">
        <v>1</v>
      </c>
      <c r="F9" s="268">
        <v>5.5</v>
      </c>
      <c r="G9" s="213" t="s">
        <v>527</v>
      </c>
      <c r="H9" s="213" t="s">
        <v>528</v>
      </c>
      <c r="I9" s="213" t="s">
        <v>519</v>
      </c>
      <c r="J9" s="390" t="s">
        <v>307</v>
      </c>
      <c r="K9" s="390"/>
      <c r="L9" s="390"/>
      <c r="M9" s="213" t="s">
        <v>529</v>
      </c>
      <c r="N9" s="213" t="s">
        <v>530</v>
      </c>
      <c r="O9" s="213" t="s">
        <v>531</v>
      </c>
      <c r="P9" s="213"/>
      <c r="Q9" s="213" t="s">
        <v>531</v>
      </c>
      <c r="R9" s="221" t="s">
        <v>532</v>
      </c>
      <c r="S9" s="221" t="s">
        <v>533</v>
      </c>
      <c r="T9" s="221" t="s">
        <v>534</v>
      </c>
      <c r="U9" s="390" t="s">
        <v>535</v>
      </c>
      <c r="V9" s="653"/>
      <c r="W9" s="653"/>
      <c r="X9" s="653"/>
      <c r="Y9" s="213" t="s">
        <v>536</v>
      </c>
    </row>
    <row r="10" spans="2:25" ht="15.95" customHeight="1" x14ac:dyDescent="0.15">
      <c r="B10" s="370"/>
      <c r="C10" s="376" t="s">
        <v>490</v>
      </c>
      <c r="D10" s="377"/>
      <c r="E10" s="228">
        <v>1</v>
      </c>
      <c r="F10" s="268">
        <v>5.5</v>
      </c>
      <c r="G10" s="213" t="s">
        <v>527</v>
      </c>
      <c r="H10" s="213" t="s">
        <v>537</v>
      </c>
      <c r="I10" s="213" t="s">
        <v>519</v>
      </c>
      <c r="J10" s="390" t="s">
        <v>331</v>
      </c>
      <c r="K10" s="390"/>
      <c r="L10" s="390"/>
      <c r="M10" s="213" t="s">
        <v>538</v>
      </c>
      <c r="N10" s="213" t="s">
        <v>538</v>
      </c>
      <c r="O10" s="213" t="s">
        <v>539</v>
      </c>
      <c r="P10" s="213"/>
      <c r="Q10" s="213" t="s">
        <v>539</v>
      </c>
      <c r="R10" s="221" t="s">
        <v>532</v>
      </c>
      <c r="S10" s="221" t="s">
        <v>540</v>
      </c>
      <c r="T10" s="221" t="s">
        <v>541</v>
      </c>
      <c r="U10" s="390" t="s">
        <v>541</v>
      </c>
      <c r="V10" s="692"/>
      <c r="W10" s="692"/>
      <c r="X10" s="692"/>
      <c r="Y10" s="300" t="s">
        <v>542</v>
      </c>
    </row>
    <row r="11" spans="2:25" ht="15.95" customHeight="1" x14ac:dyDescent="0.15">
      <c r="B11" s="370"/>
      <c r="C11" s="376" t="s">
        <v>490</v>
      </c>
      <c r="D11" s="377"/>
      <c r="E11" s="228">
        <v>2</v>
      </c>
      <c r="F11" s="268">
        <v>5.5</v>
      </c>
      <c r="G11" s="213" t="s">
        <v>527</v>
      </c>
      <c r="H11" s="213" t="s">
        <v>537</v>
      </c>
      <c r="I11" s="213" t="s">
        <v>519</v>
      </c>
      <c r="J11" s="390" t="s">
        <v>307</v>
      </c>
      <c r="K11" s="390"/>
      <c r="L11" s="390"/>
      <c r="M11" s="213" t="s">
        <v>543</v>
      </c>
      <c r="N11" s="213" t="s">
        <v>543</v>
      </c>
      <c r="O11" s="213" t="s">
        <v>539</v>
      </c>
      <c r="P11" s="213"/>
      <c r="Q11" s="213" t="s">
        <v>539</v>
      </c>
      <c r="R11" s="221" t="s">
        <v>532</v>
      </c>
      <c r="S11" s="221" t="s">
        <v>540</v>
      </c>
      <c r="T11" s="221" t="s">
        <v>541</v>
      </c>
      <c r="U11" s="390" t="s">
        <v>541</v>
      </c>
      <c r="V11" s="653"/>
      <c r="W11" s="653"/>
      <c r="X11" s="653"/>
      <c r="Y11" s="213" t="s">
        <v>542</v>
      </c>
    </row>
    <row r="12" spans="2:25" ht="15.95" customHeight="1" x14ac:dyDescent="0.15">
      <c r="B12" s="370"/>
      <c r="C12" s="376" t="s">
        <v>490</v>
      </c>
      <c r="D12" s="377"/>
      <c r="E12" s="228">
        <v>5</v>
      </c>
      <c r="F12" s="268">
        <v>6.3</v>
      </c>
      <c r="G12" s="213" t="s">
        <v>527</v>
      </c>
      <c r="H12" s="213" t="s">
        <v>537</v>
      </c>
      <c r="I12" s="213" t="s">
        <v>519</v>
      </c>
      <c r="J12" s="390" t="s">
        <v>341</v>
      </c>
      <c r="K12" s="390"/>
      <c r="L12" s="390"/>
      <c r="M12" s="213" t="s">
        <v>541</v>
      </c>
      <c r="N12" s="213" t="s">
        <v>541</v>
      </c>
      <c r="O12" s="213" t="s">
        <v>544</v>
      </c>
      <c r="P12" s="213"/>
      <c r="Q12" s="213" t="s">
        <v>544</v>
      </c>
      <c r="R12" s="221" t="s">
        <v>532</v>
      </c>
      <c r="S12" s="221" t="s">
        <v>532</v>
      </c>
      <c r="T12" s="221" t="s">
        <v>545</v>
      </c>
      <c r="U12" s="390" t="s">
        <v>546</v>
      </c>
      <c r="V12" s="653"/>
      <c r="W12" s="653"/>
      <c r="X12" s="653"/>
      <c r="Y12" s="213"/>
    </row>
    <row r="13" spans="2:25" ht="15.95" customHeight="1" x14ac:dyDescent="0.15">
      <c r="B13" s="370"/>
      <c r="C13" s="376" t="s">
        <v>490</v>
      </c>
      <c r="D13" s="377"/>
      <c r="E13" s="228">
        <v>6</v>
      </c>
      <c r="F13" s="269">
        <v>14.5</v>
      </c>
      <c r="G13" s="213" t="s">
        <v>527</v>
      </c>
      <c r="H13" s="213" t="s">
        <v>547</v>
      </c>
      <c r="I13" s="213" t="s">
        <v>519</v>
      </c>
      <c r="J13" s="390" t="s">
        <v>341</v>
      </c>
      <c r="K13" s="390"/>
      <c r="L13" s="390"/>
      <c r="M13" s="213" t="s">
        <v>541</v>
      </c>
      <c r="N13" s="213" t="s">
        <v>541</v>
      </c>
      <c r="O13" s="213" t="s">
        <v>544</v>
      </c>
      <c r="P13" s="213"/>
      <c r="Q13" s="213" t="s">
        <v>544</v>
      </c>
      <c r="R13" s="221" t="s">
        <v>532</v>
      </c>
      <c r="S13" s="221" t="s">
        <v>532</v>
      </c>
      <c r="T13" s="221" t="s">
        <v>545</v>
      </c>
      <c r="U13" s="390" t="s">
        <v>546</v>
      </c>
      <c r="V13" s="653"/>
      <c r="W13" s="653"/>
      <c r="X13" s="653"/>
      <c r="Y13" s="213"/>
    </row>
    <row r="14" spans="2:25" ht="15.95" customHeight="1" x14ac:dyDescent="0.15">
      <c r="B14" s="370"/>
      <c r="C14" s="376" t="s">
        <v>490</v>
      </c>
      <c r="D14" s="377"/>
      <c r="E14" s="228">
        <v>7</v>
      </c>
      <c r="F14" s="268">
        <v>8.5</v>
      </c>
      <c r="G14" s="213" t="s">
        <v>548</v>
      </c>
      <c r="H14" s="213" t="s">
        <v>549</v>
      </c>
      <c r="I14" s="213"/>
      <c r="J14" s="390" t="s">
        <v>341</v>
      </c>
      <c r="K14" s="390"/>
      <c r="L14" s="390"/>
      <c r="M14" s="213" t="s">
        <v>529</v>
      </c>
      <c r="N14" s="213" t="s">
        <v>529</v>
      </c>
      <c r="O14" s="270" t="s">
        <v>531</v>
      </c>
      <c r="P14" s="270"/>
      <c r="Q14" s="270"/>
      <c r="R14" s="221" t="s">
        <v>532</v>
      </c>
      <c r="S14" s="221" t="s">
        <v>532</v>
      </c>
      <c r="T14" s="221" t="s">
        <v>541</v>
      </c>
      <c r="U14" s="390" t="s">
        <v>541</v>
      </c>
      <c r="V14" s="653"/>
      <c r="W14" s="653"/>
      <c r="X14" s="653"/>
      <c r="Y14" s="213"/>
    </row>
    <row r="15" spans="2:25" ht="15.95" customHeight="1" x14ac:dyDescent="0.15">
      <c r="B15" s="370"/>
      <c r="C15" s="376" t="s">
        <v>490</v>
      </c>
      <c r="D15" s="377"/>
      <c r="E15" s="228">
        <v>8</v>
      </c>
      <c r="F15" s="268">
        <v>8.5</v>
      </c>
      <c r="G15" s="213" t="s">
        <v>548</v>
      </c>
      <c r="H15" s="213" t="s">
        <v>549</v>
      </c>
      <c r="I15" s="213"/>
      <c r="J15" s="390" t="s">
        <v>341</v>
      </c>
      <c r="K15" s="390"/>
      <c r="L15" s="390"/>
      <c r="M15" s="213" t="s">
        <v>529</v>
      </c>
      <c r="N15" s="213" t="s">
        <v>529</v>
      </c>
      <c r="O15" s="270" t="s">
        <v>531</v>
      </c>
      <c r="P15" s="270"/>
      <c r="Q15" s="270"/>
      <c r="R15" s="221" t="s">
        <v>532</v>
      </c>
      <c r="S15" s="221" t="s">
        <v>532</v>
      </c>
      <c r="T15" s="221" t="s">
        <v>541</v>
      </c>
      <c r="U15" s="390" t="s">
        <v>541</v>
      </c>
      <c r="V15" s="653"/>
      <c r="W15" s="653"/>
      <c r="X15" s="653"/>
      <c r="Y15" s="213"/>
    </row>
    <row r="16" spans="2:25" ht="15.95" customHeight="1" x14ac:dyDescent="0.15">
      <c r="B16" s="370"/>
      <c r="C16" s="376" t="s">
        <v>490</v>
      </c>
      <c r="D16" s="377"/>
      <c r="E16" s="228">
        <v>9</v>
      </c>
      <c r="F16" s="268">
        <v>12</v>
      </c>
      <c r="G16" s="213" t="s">
        <v>527</v>
      </c>
      <c r="H16" s="213" t="s">
        <v>550</v>
      </c>
      <c r="I16" s="213" t="s">
        <v>519</v>
      </c>
      <c r="J16" s="390" t="s">
        <v>307</v>
      </c>
      <c r="K16" s="390"/>
      <c r="L16" s="390"/>
      <c r="M16" s="213" t="s">
        <v>551</v>
      </c>
      <c r="N16" s="213" t="s">
        <v>541</v>
      </c>
      <c r="O16" s="270" t="s">
        <v>541</v>
      </c>
      <c r="P16" s="270"/>
      <c r="Q16" s="270" t="s">
        <v>531</v>
      </c>
      <c r="R16" s="221" t="s">
        <v>532</v>
      </c>
      <c r="S16" s="221" t="s">
        <v>533</v>
      </c>
      <c r="T16" s="221" t="s">
        <v>541</v>
      </c>
      <c r="U16" s="390" t="s">
        <v>541</v>
      </c>
      <c r="V16" s="653"/>
      <c r="W16" s="653"/>
      <c r="X16" s="653"/>
      <c r="Y16" s="213" t="s">
        <v>536</v>
      </c>
    </row>
    <row r="17" spans="2:25" ht="15.95" customHeight="1" x14ac:dyDescent="0.15">
      <c r="B17" s="370"/>
      <c r="C17" s="693" t="s">
        <v>491</v>
      </c>
      <c r="D17" s="694"/>
      <c r="E17" s="228">
        <v>1</v>
      </c>
      <c r="F17" s="268">
        <v>18.7</v>
      </c>
      <c r="G17" s="213" t="s">
        <v>527</v>
      </c>
      <c r="H17" s="213" t="s">
        <v>550</v>
      </c>
      <c r="I17" s="213" t="s">
        <v>519</v>
      </c>
      <c r="J17" s="403" t="s">
        <v>307</v>
      </c>
      <c r="K17" s="695"/>
      <c r="L17" s="404"/>
      <c r="M17" s="213" t="s">
        <v>552</v>
      </c>
      <c r="N17" s="213" t="s">
        <v>552</v>
      </c>
      <c r="O17" s="270" t="s">
        <v>531</v>
      </c>
      <c r="P17" s="270"/>
      <c r="Q17" s="270" t="s">
        <v>539</v>
      </c>
      <c r="R17" s="221" t="s">
        <v>532</v>
      </c>
      <c r="S17" s="221" t="s">
        <v>540</v>
      </c>
      <c r="T17" s="221" t="s">
        <v>534</v>
      </c>
      <c r="U17" s="403" t="s">
        <v>535</v>
      </c>
      <c r="V17" s="695"/>
      <c r="W17" s="695"/>
      <c r="X17" s="404"/>
      <c r="Y17" s="213" t="s">
        <v>542</v>
      </c>
    </row>
    <row r="18" spans="2:25" ht="15.95" customHeight="1" x14ac:dyDescent="0.15">
      <c r="B18" s="370"/>
      <c r="C18" s="693" t="s">
        <v>491</v>
      </c>
      <c r="D18" s="694"/>
      <c r="E18" s="228">
        <v>2</v>
      </c>
      <c r="F18" s="268">
        <v>23.5</v>
      </c>
      <c r="G18" s="213" t="s">
        <v>527</v>
      </c>
      <c r="H18" s="213" t="s">
        <v>528</v>
      </c>
      <c r="I18" s="213" t="s">
        <v>519</v>
      </c>
      <c r="J18" s="403" t="s">
        <v>307</v>
      </c>
      <c r="K18" s="695"/>
      <c r="L18" s="404"/>
      <c r="M18" s="213" t="s">
        <v>553</v>
      </c>
      <c r="N18" s="213" t="s">
        <v>553</v>
      </c>
      <c r="O18" s="270" t="s">
        <v>531</v>
      </c>
      <c r="P18" s="270"/>
      <c r="Q18" s="270" t="s">
        <v>531</v>
      </c>
      <c r="R18" s="221" t="s">
        <v>532</v>
      </c>
      <c r="S18" s="221" t="s">
        <v>533</v>
      </c>
      <c r="T18" s="221" t="s">
        <v>534</v>
      </c>
      <c r="U18" s="403" t="s">
        <v>535</v>
      </c>
      <c r="V18" s="695"/>
      <c r="W18" s="695"/>
      <c r="X18" s="404"/>
      <c r="Y18" s="213" t="s">
        <v>536</v>
      </c>
    </row>
    <row r="19" spans="2:25" ht="15.95" customHeight="1" x14ac:dyDescent="0.15">
      <c r="B19" s="370"/>
      <c r="C19" s="693" t="s">
        <v>492</v>
      </c>
      <c r="D19" s="694"/>
      <c r="E19" s="228">
        <v>1</v>
      </c>
      <c r="F19" s="268">
        <v>23.5</v>
      </c>
      <c r="G19" s="213" t="s">
        <v>527</v>
      </c>
      <c r="H19" s="213" t="s">
        <v>547</v>
      </c>
      <c r="I19" s="213" t="s">
        <v>519</v>
      </c>
      <c r="J19" s="403" t="s">
        <v>307</v>
      </c>
      <c r="K19" s="695"/>
      <c r="L19" s="404"/>
      <c r="M19" s="213" t="s">
        <v>552</v>
      </c>
      <c r="N19" s="213" t="s">
        <v>541</v>
      </c>
      <c r="O19" s="270" t="s">
        <v>544</v>
      </c>
      <c r="P19" s="270"/>
      <c r="Q19" s="270" t="s">
        <v>544</v>
      </c>
      <c r="R19" s="221" t="s">
        <v>532</v>
      </c>
      <c r="S19" s="221" t="s">
        <v>532</v>
      </c>
      <c r="T19" s="221" t="s">
        <v>541</v>
      </c>
      <c r="U19" s="403" t="s">
        <v>541</v>
      </c>
      <c r="V19" s="695"/>
      <c r="W19" s="695"/>
      <c r="X19" s="404"/>
      <c r="Y19" s="213"/>
    </row>
    <row r="20" spans="2:25" ht="15.95" customHeight="1" x14ac:dyDescent="0.15">
      <c r="B20" s="370"/>
      <c r="C20" s="693" t="s">
        <v>493</v>
      </c>
      <c r="D20" s="694"/>
      <c r="E20" s="228">
        <v>1</v>
      </c>
      <c r="F20" s="268">
        <v>41.5</v>
      </c>
      <c r="G20" s="213" t="s">
        <v>527</v>
      </c>
      <c r="H20" s="213" t="s">
        <v>547</v>
      </c>
      <c r="I20" s="213" t="s">
        <v>519</v>
      </c>
      <c r="J20" s="403" t="s">
        <v>341</v>
      </c>
      <c r="K20" s="695"/>
      <c r="L20" s="404"/>
      <c r="M20" s="213" t="s">
        <v>541</v>
      </c>
      <c r="N20" s="213" t="s">
        <v>541</v>
      </c>
      <c r="O20" s="270" t="s">
        <v>544</v>
      </c>
      <c r="P20" s="270"/>
      <c r="Q20" s="270" t="s">
        <v>544</v>
      </c>
      <c r="R20" s="221" t="s">
        <v>532</v>
      </c>
      <c r="S20" s="221" t="s">
        <v>532</v>
      </c>
      <c r="T20" s="221" t="s">
        <v>545</v>
      </c>
      <c r="U20" s="390" t="s">
        <v>546</v>
      </c>
      <c r="V20" s="653"/>
      <c r="W20" s="653"/>
      <c r="X20" s="653"/>
      <c r="Y20" s="213"/>
    </row>
    <row r="21" spans="2:25" ht="15.95" customHeight="1" x14ac:dyDescent="0.15">
      <c r="B21" s="370"/>
      <c r="C21" s="693" t="s">
        <v>493</v>
      </c>
      <c r="D21" s="694"/>
      <c r="E21" s="228">
        <v>2</v>
      </c>
      <c r="F21" s="268">
        <v>41.5</v>
      </c>
      <c r="G21" s="213" t="s">
        <v>527</v>
      </c>
      <c r="H21" s="213" t="s">
        <v>528</v>
      </c>
      <c r="I21" s="213" t="s">
        <v>519</v>
      </c>
      <c r="J21" s="390" t="s">
        <v>307</v>
      </c>
      <c r="K21" s="390"/>
      <c r="L21" s="390"/>
      <c r="M21" s="213" t="s">
        <v>551</v>
      </c>
      <c r="N21" s="213" t="s">
        <v>551</v>
      </c>
      <c r="O21" s="270" t="s">
        <v>531</v>
      </c>
      <c r="P21" s="270"/>
      <c r="Q21" s="270" t="s">
        <v>531</v>
      </c>
      <c r="R21" s="221" t="s">
        <v>532</v>
      </c>
      <c r="S21" s="221" t="s">
        <v>533</v>
      </c>
      <c r="T21" s="221" t="s">
        <v>534</v>
      </c>
      <c r="U21" s="390" t="s">
        <v>535</v>
      </c>
      <c r="V21" s="653"/>
      <c r="W21" s="653"/>
      <c r="X21" s="653"/>
      <c r="Y21" s="213" t="s">
        <v>536</v>
      </c>
    </row>
    <row r="22" spans="2:25" ht="15.95" customHeight="1" x14ac:dyDescent="0.15">
      <c r="B22" s="370"/>
      <c r="C22" s="693" t="s">
        <v>493</v>
      </c>
      <c r="D22" s="694"/>
      <c r="E22" s="228">
        <v>3</v>
      </c>
      <c r="F22" s="268">
        <v>40.299999999999997</v>
      </c>
      <c r="G22" s="213" t="s">
        <v>548</v>
      </c>
      <c r="H22" s="213" t="s">
        <v>549</v>
      </c>
      <c r="I22" s="213"/>
      <c r="J22" s="390" t="s">
        <v>341</v>
      </c>
      <c r="K22" s="390"/>
      <c r="L22" s="390"/>
      <c r="M22" s="213" t="s">
        <v>529</v>
      </c>
      <c r="N22" s="213" t="s">
        <v>529</v>
      </c>
      <c r="O22" s="213" t="s">
        <v>531</v>
      </c>
      <c r="P22" s="213"/>
      <c r="Q22" s="213"/>
      <c r="R22" s="221" t="s">
        <v>532</v>
      </c>
      <c r="S22" s="221" t="s">
        <v>532</v>
      </c>
      <c r="T22" s="221" t="s">
        <v>541</v>
      </c>
      <c r="U22" s="390" t="s">
        <v>541</v>
      </c>
      <c r="V22" s="653"/>
      <c r="W22" s="653"/>
      <c r="X22" s="653"/>
      <c r="Y22" s="213"/>
    </row>
    <row r="23" spans="2:25" ht="15.95" customHeight="1" x14ac:dyDescent="0.15">
      <c r="B23" s="370"/>
      <c r="C23" s="693" t="s">
        <v>493</v>
      </c>
      <c r="D23" s="694"/>
      <c r="E23" s="228">
        <v>4</v>
      </c>
      <c r="F23" s="268">
        <v>40.299999999999997</v>
      </c>
      <c r="G23" s="213" t="s">
        <v>548</v>
      </c>
      <c r="H23" s="213" t="s">
        <v>549</v>
      </c>
      <c r="I23" s="213"/>
      <c r="J23" s="390" t="s">
        <v>341</v>
      </c>
      <c r="K23" s="390"/>
      <c r="L23" s="390"/>
      <c r="M23" s="213" t="s">
        <v>551</v>
      </c>
      <c r="N23" s="213" t="s">
        <v>551</v>
      </c>
      <c r="O23" s="213" t="s">
        <v>531</v>
      </c>
      <c r="P23" s="213"/>
      <c r="Q23" s="213"/>
      <c r="R23" s="221" t="s">
        <v>532</v>
      </c>
      <c r="S23" s="221" t="s">
        <v>532</v>
      </c>
      <c r="T23" s="221" t="s">
        <v>541</v>
      </c>
      <c r="U23" s="390" t="s">
        <v>541</v>
      </c>
      <c r="V23" s="653"/>
      <c r="W23" s="653"/>
      <c r="X23" s="653"/>
      <c r="Y23" s="213"/>
    </row>
    <row r="24" spans="2:25" ht="15.95" customHeight="1" x14ac:dyDescent="0.15">
      <c r="B24" s="370"/>
      <c r="C24" s="693" t="s">
        <v>494</v>
      </c>
      <c r="D24" s="694"/>
      <c r="E24" s="228">
        <v>1</v>
      </c>
      <c r="F24" s="268">
        <v>50.5</v>
      </c>
      <c r="G24" s="213" t="s">
        <v>527</v>
      </c>
      <c r="H24" s="213" t="s">
        <v>554</v>
      </c>
      <c r="I24" s="213" t="s">
        <v>519</v>
      </c>
      <c r="J24" s="390" t="s">
        <v>307</v>
      </c>
      <c r="K24" s="390"/>
      <c r="L24" s="390"/>
      <c r="M24" s="213" t="s">
        <v>551</v>
      </c>
      <c r="N24" s="213" t="s">
        <v>541</v>
      </c>
      <c r="O24" s="213" t="s">
        <v>544</v>
      </c>
      <c r="P24" s="213"/>
      <c r="Q24" s="213" t="s">
        <v>544</v>
      </c>
      <c r="R24" s="221" t="s">
        <v>532</v>
      </c>
      <c r="S24" s="221" t="s">
        <v>532</v>
      </c>
      <c r="T24" s="221" t="s">
        <v>541</v>
      </c>
      <c r="U24" s="390" t="s">
        <v>541</v>
      </c>
      <c r="V24" s="653"/>
      <c r="W24" s="653"/>
      <c r="X24" s="653"/>
      <c r="Y24" s="213"/>
    </row>
    <row r="25" spans="2:25" ht="15.95" customHeight="1" x14ac:dyDescent="0.15">
      <c r="B25" s="370"/>
      <c r="C25" s="693" t="s">
        <v>494</v>
      </c>
      <c r="D25" s="694"/>
      <c r="E25" s="228">
        <v>2</v>
      </c>
      <c r="F25" s="268">
        <v>50.5</v>
      </c>
      <c r="G25" s="213" t="s">
        <v>527</v>
      </c>
      <c r="H25" s="213" t="s">
        <v>528</v>
      </c>
      <c r="I25" s="213" t="s">
        <v>519</v>
      </c>
      <c r="J25" s="390" t="s">
        <v>307</v>
      </c>
      <c r="K25" s="390"/>
      <c r="L25" s="390"/>
      <c r="M25" s="213" t="s">
        <v>555</v>
      </c>
      <c r="N25" s="213" t="s">
        <v>541</v>
      </c>
      <c r="O25" s="213" t="s">
        <v>544</v>
      </c>
      <c r="P25" s="213"/>
      <c r="Q25" s="213" t="s">
        <v>544</v>
      </c>
      <c r="R25" s="221" t="s">
        <v>532</v>
      </c>
      <c r="S25" s="221" t="s">
        <v>532</v>
      </c>
      <c r="T25" s="221" t="s">
        <v>541</v>
      </c>
      <c r="U25" s="390" t="s">
        <v>541</v>
      </c>
      <c r="V25" s="653"/>
      <c r="W25" s="653"/>
      <c r="X25" s="653"/>
      <c r="Y25" s="213"/>
    </row>
    <row r="26" spans="2:25" ht="15.95" customHeight="1" x14ac:dyDescent="0.15">
      <c r="B26" s="370"/>
      <c r="C26" s="693" t="s">
        <v>494</v>
      </c>
      <c r="D26" s="694"/>
      <c r="E26" s="228">
        <v>3</v>
      </c>
      <c r="F26" s="268">
        <v>48.3</v>
      </c>
      <c r="G26" s="213" t="s">
        <v>548</v>
      </c>
      <c r="H26" s="213" t="s">
        <v>549</v>
      </c>
      <c r="I26" s="213"/>
      <c r="J26" s="390" t="s">
        <v>341</v>
      </c>
      <c r="K26" s="390"/>
      <c r="L26" s="390"/>
      <c r="M26" s="213" t="s">
        <v>529</v>
      </c>
      <c r="N26" s="213" t="s">
        <v>530</v>
      </c>
      <c r="O26" s="213" t="s">
        <v>531</v>
      </c>
      <c r="P26" s="213"/>
      <c r="Q26" s="213"/>
      <c r="R26" s="221" t="s">
        <v>532</v>
      </c>
      <c r="S26" s="221" t="s">
        <v>532</v>
      </c>
      <c r="T26" s="221" t="s">
        <v>541</v>
      </c>
      <c r="U26" s="390" t="s">
        <v>541</v>
      </c>
      <c r="V26" s="653"/>
      <c r="W26" s="653"/>
      <c r="X26" s="653"/>
      <c r="Y26" s="213"/>
    </row>
    <row r="27" spans="2:25" ht="15.95" customHeight="1" x14ac:dyDescent="0.15">
      <c r="B27" s="370"/>
      <c r="C27" s="693" t="s">
        <v>494</v>
      </c>
      <c r="D27" s="694"/>
      <c r="E27" s="228">
        <v>4</v>
      </c>
      <c r="F27" s="268">
        <v>48.3</v>
      </c>
      <c r="G27" s="213" t="s">
        <v>548</v>
      </c>
      <c r="H27" s="213" t="s">
        <v>549</v>
      </c>
      <c r="I27" s="213"/>
      <c r="J27" s="390" t="s">
        <v>341</v>
      </c>
      <c r="K27" s="390"/>
      <c r="L27" s="390"/>
      <c r="M27" s="213" t="s">
        <v>551</v>
      </c>
      <c r="N27" s="213" t="s">
        <v>551</v>
      </c>
      <c r="O27" s="213" t="s">
        <v>531</v>
      </c>
      <c r="P27" s="213"/>
      <c r="Q27" s="213"/>
      <c r="R27" s="221" t="s">
        <v>532</v>
      </c>
      <c r="S27" s="221" t="s">
        <v>532</v>
      </c>
      <c r="T27" s="221" t="s">
        <v>541</v>
      </c>
      <c r="U27" s="390" t="s">
        <v>541</v>
      </c>
      <c r="V27" s="653"/>
      <c r="W27" s="653"/>
      <c r="X27" s="653"/>
      <c r="Y27" s="213"/>
    </row>
    <row r="28" spans="2:25" ht="15.95" customHeight="1" x14ac:dyDescent="0.15">
      <c r="B28" s="370"/>
      <c r="C28" s="693" t="s">
        <v>495</v>
      </c>
      <c r="D28" s="694"/>
      <c r="E28" s="228">
        <v>1</v>
      </c>
      <c r="F28" s="268">
        <v>59.5</v>
      </c>
      <c r="G28" s="213" t="s">
        <v>527</v>
      </c>
      <c r="H28" s="213" t="s">
        <v>547</v>
      </c>
      <c r="I28" s="213" t="s">
        <v>519</v>
      </c>
      <c r="J28" s="390" t="s">
        <v>307</v>
      </c>
      <c r="K28" s="390"/>
      <c r="L28" s="390"/>
      <c r="M28" s="213" t="s">
        <v>551</v>
      </c>
      <c r="N28" s="213" t="s">
        <v>541</v>
      </c>
      <c r="O28" s="213" t="s">
        <v>544</v>
      </c>
      <c r="P28" s="213"/>
      <c r="Q28" s="213" t="s">
        <v>544</v>
      </c>
      <c r="R28" s="221" t="s">
        <v>532</v>
      </c>
      <c r="S28" s="221" t="s">
        <v>532</v>
      </c>
      <c r="T28" s="221" t="s">
        <v>541</v>
      </c>
      <c r="U28" s="390" t="s">
        <v>541</v>
      </c>
      <c r="V28" s="653"/>
      <c r="W28" s="653"/>
      <c r="X28" s="653"/>
      <c r="Y28" s="213"/>
    </row>
    <row r="29" spans="2:25" ht="15.95" customHeight="1" x14ac:dyDescent="0.15">
      <c r="B29" s="370"/>
      <c r="C29" s="693" t="s">
        <v>495</v>
      </c>
      <c r="D29" s="694"/>
      <c r="E29" s="228">
        <v>2</v>
      </c>
      <c r="F29" s="268">
        <v>57.2</v>
      </c>
      <c r="G29" s="213" t="s">
        <v>527</v>
      </c>
      <c r="H29" s="213" t="s">
        <v>537</v>
      </c>
      <c r="I29" s="213" t="s">
        <v>519</v>
      </c>
      <c r="J29" s="390" t="s">
        <v>307</v>
      </c>
      <c r="K29" s="390"/>
      <c r="L29" s="390"/>
      <c r="M29" s="213" t="s">
        <v>530</v>
      </c>
      <c r="N29" s="213" t="s">
        <v>541</v>
      </c>
      <c r="O29" s="213" t="s">
        <v>544</v>
      </c>
      <c r="P29" s="213"/>
      <c r="Q29" s="213" t="s">
        <v>539</v>
      </c>
      <c r="R29" s="221" t="s">
        <v>532</v>
      </c>
      <c r="S29" s="221" t="s">
        <v>540</v>
      </c>
      <c r="T29" s="221" t="s">
        <v>541</v>
      </c>
      <c r="U29" s="390" t="s">
        <v>541</v>
      </c>
      <c r="V29" s="653"/>
      <c r="W29" s="653"/>
      <c r="X29" s="653"/>
      <c r="Y29" s="213" t="s">
        <v>542</v>
      </c>
    </row>
    <row r="30" spans="2:25" ht="15.95" customHeight="1" x14ac:dyDescent="0.15">
      <c r="B30" s="370"/>
      <c r="C30" s="693" t="s">
        <v>496</v>
      </c>
      <c r="D30" s="694"/>
      <c r="E30" s="228">
        <v>1</v>
      </c>
      <c r="F30" s="268">
        <v>64.8</v>
      </c>
      <c r="G30" s="213" t="s">
        <v>527</v>
      </c>
      <c r="H30" s="213" t="s">
        <v>537</v>
      </c>
      <c r="I30" s="213" t="s">
        <v>519</v>
      </c>
      <c r="J30" s="390" t="s">
        <v>341</v>
      </c>
      <c r="K30" s="390"/>
      <c r="L30" s="390"/>
      <c r="M30" s="213" t="s">
        <v>541</v>
      </c>
      <c r="N30" s="213" t="s">
        <v>541</v>
      </c>
      <c r="O30" s="213" t="s">
        <v>544</v>
      </c>
      <c r="P30" s="213"/>
      <c r="Q30" s="213" t="s">
        <v>544</v>
      </c>
      <c r="R30" s="221" t="s">
        <v>532</v>
      </c>
      <c r="S30" s="221" t="s">
        <v>532</v>
      </c>
      <c r="T30" s="221" t="s">
        <v>545</v>
      </c>
      <c r="U30" s="390" t="s">
        <v>546</v>
      </c>
      <c r="V30" s="653"/>
      <c r="W30" s="653"/>
      <c r="X30" s="653"/>
      <c r="Y30" s="213"/>
    </row>
    <row r="31" spans="2:25" ht="15.95" customHeight="1" x14ac:dyDescent="0.15">
      <c r="B31" s="370"/>
      <c r="C31" s="693" t="s">
        <v>497</v>
      </c>
      <c r="D31" s="694"/>
      <c r="E31" s="228">
        <v>1</v>
      </c>
      <c r="F31" s="268">
        <v>77.5</v>
      </c>
      <c r="G31" s="213" t="s">
        <v>527</v>
      </c>
      <c r="H31" s="213" t="s">
        <v>554</v>
      </c>
      <c r="I31" s="213" t="s">
        <v>519</v>
      </c>
      <c r="J31" s="390" t="s">
        <v>307</v>
      </c>
      <c r="K31" s="390"/>
      <c r="L31" s="390"/>
      <c r="M31" s="213" t="s">
        <v>530</v>
      </c>
      <c r="N31" s="213" t="s">
        <v>530</v>
      </c>
      <c r="O31" s="213" t="s">
        <v>531</v>
      </c>
      <c r="P31" s="213"/>
      <c r="Q31" s="213" t="s">
        <v>539</v>
      </c>
      <c r="R31" s="221" t="s">
        <v>532</v>
      </c>
      <c r="S31" s="221" t="s">
        <v>540</v>
      </c>
      <c r="T31" s="221" t="s">
        <v>534</v>
      </c>
      <c r="U31" s="390" t="s">
        <v>535</v>
      </c>
      <c r="V31" s="653"/>
      <c r="W31" s="653"/>
      <c r="X31" s="653"/>
      <c r="Y31" s="213" t="s">
        <v>542</v>
      </c>
    </row>
    <row r="32" spans="2:25" ht="15.95" customHeight="1" x14ac:dyDescent="0.15">
      <c r="B32" s="370"/>
      <c r="C32" s="693" t="s">
        <v>497</v>
      </c>
      <c r="D32" s="694"/>
      <c r="E32" s="228">
        <v>2</v>
      </c>
      <c r="F32" s="268">
        <v>77.5</v>
      </c>
      <c r="G32" s="213" t="s">
        <v>527</v>
      </c>
      <c r="H32" s="213" t="s">
        <v>547</v>
      </c>
      <c r="I32" s="213" t="s">
        <v>519</v>
      </c>
      <c r="J32" s="390" t="s">
        <v>307</v>
      </c>
      <c r="K32" s="390"/>
      <c r="L32" s="390"/>
      <c r="M32" s="213" t="s">
        <v>552</v>
      </c>
      <c r="N32" s="213" t="s">
        <v>541</v>
      </c>
      <c r="O32" s="213" t="s">
        <v>544</v>
      </c>
      <c r="P32" s="213"/>
      <c r="Q32" s="213" t="s">
        <v>544</v>
      </c>
      <c r="R32" s="221" t="s">
        <v>532</v>
      </c>
      <c r="S32" s="221" t="s">
        <v>532</v>
      </c>
      <c r="T32" s="221" t="s">
        <v>541</v>
      </c>
      <c r="U32" s="390" t="s">
        <v>541</v>
      </c>
      <c r="V32" s="653"/>
      <c r="W32" s="653"/>
      <c r="X32" s="653"/>
      <c r="Y32" s="213"/>
    </row>
    <row r="33" spans="2:25" ht="15.95" customHeight="1" x14ac:dyDescent="0.15">
      <c r="B33" s="370"/>
      <c r="C33" s="693" t="s">
        <v>498</v>
      </c>
      <c r="D33" s="694"/>
      <c r="E33" s="228">
        <v>1</v>
      </c>
      <c r="F33" s="268">
        <v>77.5</v>
      </c>
      <c r="G33" s="213" t="s">
        <v>527</v>
      </c>
      <c r="H33" s="213" t="s">
        <v>554</v>
      </c>
      <c r="I33" s="213" t="s">
        <v>519</v>
      </c>
      <c r="J33" s="390" t="s">
        <v>307</v>
      </c>
      <c r="K33" s="390"/>
      <c r="L33" s="390"/>
      <c r="M33" s="213" t="s">
        <v>530</v>
      </c>
      <c r="N33" s="213" t="s">
        <v>530</v>
      </c>
      <c r="O33" s="213" t="s">
        <v>531</v>
      </c>
      <c r="P33" s="213"/>
      <c r="Q33" s="213" t="s">
        <v>539</v>
      </c>
      <c r="R33" s="221" t="s">
        <v>532</v>
      </c>
      <c r="S33" s="221" t="s">
        <v>540</v>
      </c>
      <c r="T33" s="221" t="s">
        <v>534</v>
      </c>
      <c r="U33" s="390" t="s">
        <v>535</v>
      </c>
      <c r="V33" s="653"/>
      <c r="W33" s="653"/>
      <c r="X33" s="653"/>
      <c r="Y33" s="213" t="s">
        <v>542</v>
      </c>
    </row>
    <row r="34" spans="2:25" ht="15.95" customHeight="1" x14ac:dyDescent="0.15">
      <c r="B34" s="370"/>
      <c r="C34" s="693" t="s">
        <v>498</v>
      </c>
      <c r="D34" s="694"/>
      <c r="E34" s="228">
        <v>2</v>
      </c>
      <c r="F34" s="268">
        <v>84.7</v>
      </c>
      <c r="G34" s="213" t="s">
        <v>527</v>
      </c>
      <c r="H34" s="213" t="s">
        <v>556</v>
      </c>
      <c r="I34" s="213" t="s">
        <v>335</v>
      </c>
      <c r="J34" s="390" t="s">
        <v>335</v>
      </c>
      <c r="K34" s="390"/>
      <c r="L34" s="390"/>
      <c r="M34" s="213" t="s">
        <v>553</v>
      </c>
      <c r="N34" s="213" t="s">
        <v>541</v>
      </c>
      <c r="O34" s="213" t="s">
        <v>531</v>
      </c>
      <c r="P34" s="213"/>
      <c r="Q34" s="213" t="s">
        <v>531</v>
      </c>
      <c r="R34" s="221" t="s">
        <v>532</v>
      </c>
      <c r="S34" s="221" t="s">
        <v>533</v>
      </c>
      <c r="T34" s="221" t="s">
        <v>534</v>
      </c>
      <c r="U34" s="390" t="s">
        <v>535</v>
      </c>
      <c r="V34" s="653"/>
      <c r="W34" s="653"/>
      <c r="X34" s="653"/>
      <c r="Y34" s="213" t="s">
        <v>536</v>
      </c>
    </row>
    <row r="35" spans="2:25" ht="15.95" customHeight="1" x14ac:dyDescent="0.15">
      <c r="B35" s="370"/>
      <c r="C35" s="693" t="s">
        <v>498</v>
      </c>
      <c r="D35" s="694"/>
      <c r="E35" s="228">
        <v>3</v>
      </c>
      <c r="F35" s="268">
        <v>86.5</v>
      </c>
      <c r="G35" s="213" t="s">
        <v>527</v>
      </c>
      <c r="H35" s="213" t="s">
        <v>554</v>
      </c>
      <c r="I35" s="213" t="s">
        <v>519</v>
      </c>
      <c r="J35" s="390" t="s">
        <v>307</v>
      </c>
      <c r="K35" s="390"/>
      <c r="L35" s="390"/>
      <c r="M35" s="213" t="s">
        <v>530</v>
      </c>
      <c r="N35" s="213" t="s">
        <v>541</v>
      </c>
      <c r="O35" s="213" t="s">
        <v>544</v>
      </c>
      <c r="P35" s="213"/>
      <c r="Q35" s="213" t="s">
        <v>544</v>
      </c>
      <c r="R35" s="221" t="s">
        <v>532</v>
      </c>
      <c r="S35" s="221" t="s">
        <v>532</v>
      </c>
      <c r="T35" s="221" t="s">
        <v>541</v>
      </c>
      <c r="U35" s="390" t="s">
        <v>541</v>
      </c>
      <c r="V35" s="653"/>
      <c r="W35" s="653"/>
      <c r="X35" s="653"/>
      <c r="Y35" s="213"/>
    </row>
    <row r="36" spans="2:25" ht="15.95" customHeight="1" x14ac:dyDescent="0.15">
      <c r="B36" s="370"/>
      <c r="C36" s="693" t="s">
        <v>498</v>
      </c>
      <c r="D36" s="694"/>
      <c r="E36" s="228">
        <v>4</v>
      </c>
      <c r="F36" s="268">
        <v>86.5</v>
      </c>
      <c r="G36" s="213" t="s">
        <v>527</v>
      </c>
      <c r="H36" s="213" t="s">
        <v>547</v>
      </c>
      <c r="I36" s="213" t="s">
        <v>519</v>
      </c>
      <c r="J36" s="390" t="s">
        <v>307</v>
      </c>
      <c r="K36" s="390"/>
      <c r="L36" s="390"/>
      <c r="M36" s="213" t="s">
        <v>555</v>
      </c>
      <c r="N36" s="213" t="s">
        <v>541</v>
      </c>
      <c r="O36" s="213" t="s">
        <v>544</v>
      </c>
      <c r="P36" s="213"/>
      <c r="Q36" s="213" t="s">
        <v>544</v>
      </c>
      <c r="R36" s="221" t="s">
        <v>532</v>
      </c>
      <c r="S36" s="221" t="s">
        <v>532</v>
      </c>
      <c r="T36" s="221" t="s">
        <v>541</v>
      </c>
      <c r="U36" s="390" t="s">
        <v>541</v>
      </c>
      <c r="V36" s="653"/>
      <c r="W36" s="653"/>
      <c r="X36" s="653"/>
      <c r="Y36" s="213"/>
    </row>
    <row r="37" spans="2:25" ht="15.95" customHeight="1" x14ac:dyDescent="0.15">
      <c r="B37" s="370"/>
      <c r="C37" s="693" t="s">
        <v>498</v>
      </c>
      <c r="D37" s="694"/>
      <c r="E37" s="228">
        <v>5</v>
      </c>
      <c r="F37" s="268">
        <v>79.400000000000006</v>
      </c>
      <c r="G37" s="213" t="s">
        <v>548</v>
      </c>
      <c r="H37" s="213" t="s">
        <v>549</v>
      </c>
      <c r="I37" s="213"/>
      <c r="J37" s="390" t="s">
        <v>341</v>
      </c>
      <c r="K37" s="390"/>
      <c r="L37" s="390"/>
      <c r="M37" s="213" t="s">
        <v>529</v>
      </c>
      <c r="N37" s="213" t="s">
        <v>530</v>
      </c>
      <c r="O37" s="213" t="s">
        <v>531</v>
      </c>
      <c r="P37" s="213"/>
      <c r="Q37" s="213"/>
      <c r="R37" s="221" t="s">
        <v>532</v>
      </c>
      <c r="S37" s="221" t="s">
        <v>532</v>
      </c>
      <c r="T37" s="221" t="s">
        <v>541</v>
      </c>
      <c r="U37" s="390" t="s">
        <v>541</v>
      </c>
      <c r="V37" s="653"/>
      <c r="W37" s="653"/>
      <c r="X37" s="653"/>
      <c r="Y37" s="213"/>
    </row>
    <row r="38" spans="2:25" ht="15.95" customHeight="1" x14ac:dyDescent="0.15">
      <c r="B38" s="370"/>
      <c r="C38" s="693" t="s">
        <v>498</v>
      </c>
      <c r="D38" s="694"/>
      <c r="E38" s="228">
        <v>6</v>
      </c>
      <c r="F38" s="268">
        <v>79.400000000000006</v>
      </c>
      <c r="G38" s="213" t="s">
        <v>548</v>
      </c>
      <c r="H38" s="213" t="s">
        <v>549</v>
      </c>
      <c r="I38" s="213"/>
      <c r="J38" s="390" t="s">
        <v>341</v>
      </c>
      <c r="K38" s="390"/>
      <c r="L38" s="390"/>
      <c r="M38" s="213" t="s">
        <v>551</v>
      </c>
      <c r="N38" s="213" t="s">
        <v>551</v>
      </c>
      <c r="O38" s="213" t="s">
        <v>531</v>
      </c>
      <c r="P38" s="213"/>
      <c r="Q38" s="213"/>
      <c r="R38" s="221" t="s">
        <v>532</v>
      </c>
      <c r="S38" s="221" t="s">
        <v>532</v>
      </c>
      <c r="T38" s="221" t="s">
        <v>541</v>
      </c>
      <c r="U38" s="390" t="s">
        <v>541</v>
      </c>
      <c r="V38" s="653"/>
      <c r="W38" s="653"/>
      <c r="X38" s="653"/>
      <c r="Y38" s="213"/>
    </row>
    <row r="39" spans="2:25" ht="15.95" customHeight="1" x14ac:dyDescent="0.15">
      <c r="B39" s="370"/>
      <c r="C39" s="693" t="s">
        <v>499</v>
      </c>
      <c r="D39" s="694"/>
      <c r="E39" s="228">
        <v>1</v>
      </c>
      <c r="F39" s="268">
        <v>88</v>
      </c>
      <c r="G39" s="213" t="s">
        <v>527</v>
      </c>
      <c r="H39" s="213" t="s">
        <v>556</v>
      </c>
      <c r="I39" s="213" t="s">
        <v>335</v>
      </c>
      <c r="J39" s="390" t="s">
        <v>335</v>
      </c>
      <c r="K39" s="390"/>
      <c r="L39" s="390"/>
      <c r="M39" s="213" t="s">
        <v>557</v>
      </c>
      <c r="N39" s="213" t="s">
        <v>541</v>
      </c>
      <c r="O39" s="213" t="s">
        <v>531</v>
      </c>
      <c r="P39" s="213"/>
      <c r="Q39" s="213" t="s">
        <v>531</v>
      </c>
      <c r="R39" s="221" t="s">
        <v>532</v>
      </c>
      <c r="S39" s="221" t="s">
        <v>533</v>
      </c>
      <c r="T39" s="221" t="s">
        <v>534</v>
      </c>
      <c r="U39" s="390" t="s">
        <v>535</v>
      </c>
      <c r="V39" s="653"/>
      <c r="W39" s="653"/>
      <c r="X39" s="653"/>
      <c r="Y39" s="213" t="s">
        <v>536</v>
      </c>
    </row>
    <row r="40" spans="2:25" ht="15.95" customHeight="1" x14ac:dyDescent="0.15">
      <c r="B40" s="370"/>
      <c r="C40" s="693" t="s">
        <v>499</v>
      </c>
      <c r="D40" s="694"/>
      <c r="E40" s="228">
        <v>2</v>
      </c>
      <c r="F40" s="268">
        <v>89.3</v>
      </c>
      <c r="G40" s="213" t="s">
        <v>527</v>
      </c>
      <c r="H40" s="213" t="s">
        <v>550</v>
      </c>
      <c r="I40" s="213" t="s">
        <v>519</v>
      </c>
      <c r="J40" s="390" t="s">
        <v>307</v>
      </c>
      <c r="K40" s="390"/>
      <c r="L40" s="390"/>
      <c r="M40" s="213" t="s">
        <v>558</v>
      </c>
      <c r="N40" s="213" t="s">
        <v>558</v>
      </c>
      <c r="O40" s="213" t="s">
        <v>531</v>
      </c>
      <c r="P40" s="213"/>
      <c r="Q40" s="213" t="s">
        <v>539</v>
      </c>
      <c r="R40" s="221" t="s">
        <v>532</v>
      </c>
      <c r="S40" s="221" t="s">
        <v>540</v>
      </c>
      <c r="T40" s="221" t="s">
        <v>534</v>
      </c>
      <c r="U40" s="390" t="s">
        <v>535</v>
      </c>
      <c r="V40" s="653"/>
      <c r="W40" s="653"/>
      <c r="X40" s="653"/>
      <c r="Y40" s="213" t="s">
        <v>542</v>
      </c>
    </row>
    <row r="41" spans="2:25" ht="15.95" customHeight="1" x14ac:dyDescent="0.15">
      <c r="B41" s="370"/>
      <c r="C41" s="693" t="s">
        <v>499</v>
      </c>
      <c r="D41" s="694"/>
      <c r="E41" s="228">
        <v>3</v>
      </c>
      <c r="F41" s="268">
        <v>89.3</v>
      </c>
      <c r="G41" s="213" t="s">
        <v>527</v>
      </c>
      <c r="H41" s="213" t="s">
        <v>550</v>
      </c>
      <c r="I41" s="213" t="s">
        <v>335</v>
      </c>
      <c r="J41" s="390" t="s">
        <v>335</v>
      </c>
      <c r="K41" s="390"/>
      <c r="L41" s="390"/>
      <c r="M41" s="213" t="s">
        <v>559</v>
      </c>
      <c r="N41" s="213" t="s">
        <v>541</v>
      </c>
      <c r="O41" s="213" t="s">
        <v>531</v>
      </c>
      <c r="P41" s="213"/>
      <c r="Q41" s="213" t="s">
        <v>531</v>
      </c>
      <c r="R41" s="221" t="s">
        <v>532</v>
      </c>
      <c r="S41" s="221" t="s">
        <v>533</v>
      </c>
      <c r="T41" s="221" t="s">
        <v>534</v>
      </c>
      <c r="U41" s="390" t="s">
        <v>535</v>
      </c>
      <c r="V41" s="653"/>
      <c r="W41" s="653"/>
      <c r="X41" s="653"/>
      <c r="Y41" s="213" t="s">
        <v>536</v>
      </c>
    </row>
    <row r="42" spans="2:25" ht="15.95" customHeight="1" x14ac:dyDescent="0.15">
      <c r="B42" s="371"/>
      <c r="C42" s="693" t="s">
        <v>499</v>
      </c>
      <c r="D42" s="694"/>
      <c r="E42" s="228">
        <v>4</v>
      </c>
      <c r="F42" s="268">
        <v>89.3</v>
      </c>
      <c r="G42" s="213" t="s">
        <v>527</v>
      </c>
      <c r="H42" s="213" t="s">
        <v>550</v>
      </c>
      <c r="I42" s="213" t="s">
        <v>519</v>
      </c>
      <c r="J42" s="390" t="s">
        <v>307</v>
      </c>
      <c r="K42" s="390"/>
      <c r="L42" s="390"/>
      <c r="M42" s="213" t="s">
        <v>560</v>
      </c>
      <c r="N42" s="213" t="s">
        <v>561</v>
      </c>
      <c r="O42" s="213" t="s">
        <v>531</v>
      </c>
      <c r="P42" s="213"/>
      <c r="Q42" s="213" t="s">
        <v>531</v>
      </c>
      <c r="R42" s="221" t="s">
        <v>532</v>
      </c>
      <c r="S42" s="221" t="s">
        <v>533</v>
      </c>
      <c r="T42" s="221" t="s">
        <v>534</v>
      </c>
      <c r="U42" s="390" t="s">
        <v>535</v>
      </c>
      <c r="V42" s="653"/>
      <c r="W42" s="653"/>
      <c r="X42" s="653"/>
      <c r="Y42" s="213" t="s">
        <v>536</v>
      </c>
    </row>
    <row r="43" spans="2:25" ht="15.75" customHeight="1" x14ac:dyDescent="0.15">
      <c r="B43" s="370" t="s">
        <v>392</v>
      </c>
      <c r="C43" s="376" t="s">
        <v>499</v>
      </c>
      <c r="D43" s="377"/>
      <c r="E43" s="228">
        <v>5</v>
      </c>
      <c r="F43" s="268">
        <v>88.1</v>
      </c>
      <c r="G43" s="213" t="s">
        <v>548</v>
      </c>
      <c r="H43" s="213" t="s">
        <v>549</v>
      </c>
      <c r="I43" s="213"/>
      <c r="J43" s="390" t="s">
        <v>341</v>
      </c>
      <c r="K43" s="390"/>
      <c r="L43" s="390"/>
      <c r="M43" s="213" t="s">
        <v>530</v>
      </c>
      <c r="N43" s="213" t="s">
        <v>551</v>
      </c>
      <c r="O43" s="213" t="s">
        <v>531</v>
      </c>
      <c r="P43" s="213"/>
      <c r="Q43" s="213"/>
      <c r="R43" s="221" t="s">
        <v>532</v>
      </c>
      <c r="S43" s="221" t="s">
        <v>532</v>
      </c>
      <c r="T43" s="221" t="s">
        <v>541</v>
      </c>
      <c r="U43" s="390" t="s">
        <v>541</v>
      </c>
      <c r="V43" s="653"/>
      <c r="W43" s="653"/>
      <c r="X43" s="653"/>
      <c r="Y43" s="213"/>
    </row>
    <row r="44" spans="2:25" ht="15.95" customHeight="1" x14ac:dyDescent="0.15">
      <c r="B44" s="370"/>
      <c r="C44" s="376" t="s">
        <v>499</v>
      </c>
      <c r="D44" s="377"/>
      <c r="E44" s="228">
        <v>6</v>
      </c>
      <c r="F44" s="268">
        <v>89.3</v>
      </c>
      <c r="G44" s="213" t="s">
        <v>527</v>
      </c>
      <c r="H44" s="213" t="s">
        <v>556</v>
      </c>
      <c r="I44" s="213" t="s">
        <v>519</v>
      </c>
      <c r="J44" s="390" t="s">
        <v>307</v>
      </c>
      <c r="K44" s="390"/>
      <c r="L44" s="390"/>
      <c r="M44" s="213" t="s">
        <v>562</v>
      </c>
      <c r="N44" s="213" t="s">
        <v>541</v>
      </c>
      <c r="O44" s="213" t="s">
        <v>541</v>
      </c>
      <c r="P44" s="213"/>
      <c r="Q44" s="213" t="s">
        <v>531</v>
      </c>
      <c r="R44" s="221" t="s">
        <v>532</v>
      </c>
      <c r="S44" s="221" t="s">
        <v>533</v>
      </c>
      <c r="T44" s="221" t="s">
        <v>541</v>
      </c>
      <c r="U44" s="390" t="s">
        <v>541</v>
      </c>
      <c r="V44" s="692"/>
      <c r="W44" s="692"/>
      <c r="X44" s="692"/>
      <c r="Y44" s="300" t="s">
        <v>536</v>
      </c>
    </row>
    <row r="45" spans="2:25" ht="15.95" customHeight="1" x14ac:dyDescent="0.15">
      <c r="B45" s="370"/>
      <c r="C45" s="376" t="s">
        <v>499</v>
      </c>
      <c r="D45" s="377"/>
      <c r="E45" s="228">
        <v>7</v>
      </c>
      <c r="F45" s="268">
        <v>94</v>
      </c>
      <c r="G45" s="213" t="s">
        <v>527</v>
      </c>
      <c r="H45" s="213" t="s">
        <v>556</v>
      </c>
      <c r="I45" s="213" t="s">
        <v>519</v>
      </c>
      <c r="J45" s="390" t="s">
        <v>299</v>
      </c>
      <c r="K45" s="390"/>
      <c r="L45" s="390"/>
      <c r="M45" s="213" t="s">
        <v>563</v>
      </c>
      <c r="N45" s="213" t="s">
        <v>541</v>
      </c>
      <c r="O45" s="213" t="s">
        <v>541</v>
      </c>
      <c r="P45" s="213"/>
      <c r="Q45" s="213" t="s">
        <v>531</v>
      </c>
      <c r="R45" s="221" t="s">
        <v>532</v>
      </c>
      <c r="S45" s="221" t="s">
        <v>533</v>
      </c>
      <c r="T45" s="221" t="s">
        <v>541</v>
      </c>
      <c r="U45" s="390" t="s">
        <v>541</v>
      </c>
      <c r="V45" s="653"/>
      <c r="W45" s="653"/>
      <c r="X45" s="653"/>
      <c r="Y45" s="213" t="s">
        <v>536</v>
      </c>
    </row>
    <row r="46" spans="2:25" ht="15.95" customHeight="1" x14ac:dyDescent="0.15">
      <c r="B46" s="370"/>
      <c r="C46" s="376" t="s">
        <v>500</v>
      </c>
      <c r="D46" s="377"/>
      <c r="E46" s="228">
        <v>1</v>
      </c>
      <c r="F46" s="268">
        <v>104.5</v>
      </c>
      <c r="G46" s="213" t="s">
        <v>527</v>
      </c>
      <c r="H46" s="213" t="s">
        <v>547</v>
      </c>
      <c r="I46" s="213" t="s">
        <v>519</v>
      </c>
      <c r="J46" s="390" t="s">
        <v>341</v>
      </c>
      <c r="K46" s="390"/>
      <c r="L46" s="390"/>
      <c r="M46" s="213" t="s">
        <v>541</v>
      </c>
      <c r="N46" s="213" t="s">
        <v>541</v>
      </c>
      <c r="O46" s="213" t="s">
        <v>544</v>
      </c>
      <c r="P46" s="213"/>
      <c r="Q46" s="213" t="s">
        <v>544</v>
      </c>
      <c r="R46" s="221" t="s">
        <v>532</v>
      </c>
      <c r="S46" s="221" t="s">
        <v>532</v>
      </c>
      <c r="T46" s="221" t="s">
        <v>545</v>
      </c>
      <c r="U46" s="390" t="s">
        <v>546</v>
      </c>
      <c r="V46" s="653"/>
      <c r="W46" s="653"/>
      <c r="X46" s="653"/>
      <c r="Y46" s="213"/>
    </row>
    <row r="47" spans="2:25" ht="15.95" customHeight="1" x14ac:dyDescent="0.15">
      <c r="B47" s="370"/>
      <c r="C47" s="376" t="s">
        <v>500</v>
      </c>
      <c r="D47" s="377"/>
      <c r="E47" s="228">
        <v>2</v>
      </c>
      <c r="F47" s="269">
        <v>100.1</v>
      </c>
      <c r="G47" s="213" t="s">
        <v>527</v>
      </c>
      <c r="H47" s="213" t="s">
        <v>556</v>
      </c>
      <c r="I47" s="213" t="s">
        <v>519</v>
      </c>
      <c r="J47" s="390" t="s">
        <v>316</v>
      </c>
      <c r="K47" s="390"/>
      <c r="L47" s="390"/>
      <c r="M47" s="213" t="s">
        <v>551</v>
      </c>
      <c r="N47" s="213" t="s">
        <v>541</v>
      </c>
      <c r="O47" s="213" t="s">
        <v>541</v>
      </c>
      <c r="P47" s="213"/>
      <c r="Q47" s="213" t="s">
        <v>539</v>
      </c>
      <c r="R47" s="221" t="s">
        <v>532</v>
      </c>
      <c r="S47" s="221" t="s">
        <v>540</v>
      </c>
      <c r="T47" s="221" t="s">
        <v>541</v>
      </c>
      <c r="U47" s="390" t="s">
        <v>541</v>
      </c>
      <c r="V47" s="653"/>
      <c r="W47" s="653"/>
      <c r="X47" s="653"/>
      <c r="Y47" s="213" t="s">
        <v>542</v>
      </c>
    </row>
    <row r="48" spans="2:25" ht="15.95" customHeight="1" x14ac:dyDescent="0.15">
      <c r="B48" s="370"/>
      <c r="C48" s="376" t="s">
        <v>500</v>
      </c>
      <c r="D48" s="377"/>
      <c r="E48" s="228">
        <v>3</v>
      </c>
      <c r="F48" s="268">
        <v>100.1</v>
      </c>
      <c r="G48" s="213" t="s">
        <v>527</v>
      </c>
      <c r="H48" s="213" t="s">
        <v>550</v>
      </c>
      <c r="I48" s="213" t="s">
        <v>519</v>
      </c>
      <c r="J48" s="390" t="s">
        <v>316</v>
      </c>
      <c r="K48" s="390"/>
      <c r="L48" s="390"/>
      <c r="M48" s="213" t="s">
        <v>551</v>
      </c>
      <c r="N48" s="213" t="s">
        <v>541</v>
      </c>
      <c r="O48" s="270" t="s">
        <v>541</v>
      </c>
      <c r="P48" s="270"/>
      <c r="Q48" s="270" t="s">
        <v>539</v>
      </c>
      <c r="R48" s="221" t="s">
        <v>532</v>
      </c>
      <c r="S48" s="221" t="s">
        <v>540</v>
      </c>
      <c r="T48" s="221" t="s">
        <v>541</v>
      </c>
      <c r="U48" s="390" t="s">
        <v>541</v>
      </c>
      <c r="V48" s="653"/>
      <c r="W48" s="653"/>
      <c r="X48" s="653"/>
      <c r="Y48" s="213" t="s">
        <v>542</v>
      </c>
    </row>
    <row r="49" spans="2:25" ht="15.95" customHeight="1" x14ac:dyDescent="0.15">
      <c r="B49" s="370"/>
      <c r="C49" s="376" t="s">
        <v>501</v>
      </c>
      <c r="D49" s="377"/>
      <c r="E49" s="228">
        <v>1</v>
      </c>
      <c r="F49" s="268">
        <v>113.5</v>
      </c>
      <c r="G49" s="213" t="s">
        <v>527</v>
      </c>
      <c r="H49" s="213" t="s">
        <v>554</v>
      </c>
      <c r="I49" s="213" t="s">
        <v>519</v>
      </c>
      <c r="J49" s="390" t="s">
        <v>307</v>
      </c>
      <c r="K49" s="390"/>
      <c r="L49" s="390"/>
      <c r="M49" s="213" t="s">
        <v>529</v>
      </c>
      <c r="N49" s="213" t="s">
        <v>541</v>
      </c>
      <c r="O49" s="270" t="s">
        <v>544</v>
      </c>
      <c r="P49" s="270"/>
      <c r="Q49" s="270" t="s">
        <v>544</v>
      </c>
      <c r="R49" s="221" t="s">
        <v>532</v>
      </c>
      <c r="S49" s="221" t="s">
        <v>532</v>
      </c>
      <c r="T49" s="221" t="s">
        <v>541</v>
      </c>
      <c r="U49" s="390" t="s">
        <v>541</v>
      </c>
      <c r="V49" s="653"/>
      <c r="W49" s="653"/>
      <c r="X49" s="653"/>
      <c r="Y49" s="213"/>
    </row>
    <row r="50" spans="2:25" ht="15.95" customHeight="1" x14ac:dyDescent="0.15">
      <c r="B50" s="370"/>
      <c r="C50" s="376" t="s">
        <v>501</v>
      </c>
      <c r="D50" s="377"/>
      <c r="E50" s="228">
        <v>2</v>
      </c>
      <c r="F50" s="268">
        <v>113.5</v>
      </c>
      <c r="G50" s="213" t="s">
        <v>527</v>
      </c>
      <c r="H50" s="213" t="s">
        <v>547</v>
      </c>
      <c r="I50" s="213" t="s">
        <v>519</v>
      </c>
      <c r="J50" s="390" t="s">
        <v>341</v>
      </c>
      <c r="K50" s="390"/>
      <c r="L50" s="390"/>
      <c r="M50" s="213" t="s">
        <v>541</v>
      </c>
      <c r="N50" s="213" t="s">
        <v>541</v>
      </c>
      <c r="O50" s="270" t="s">
        <v>544</v>
      </c>
      <c r="P50" s="270"/>
      <c r="Q50" s="270" t="s">
        <v>544</v>
      </c>
      <c r="R50" s="221" t="s">
        <v>532</v>
      </c>
      <c r="S50" s="221" t="s">
        <v>532</v>
      </c>
      <c r="T50" s="221" t="s">
        <v>545</v>
      </c>
      <c r="U50" s="390" t="s">
        <v>546</v>
      </c>
      <c r="V50" s="653"/>
      <c r="W50" s="653"/>
      <c r="X50" s="653"/>
      <c r="Y50" s="213"/>
    </row>
    <row r="51" spans="2:25" ht="15.95" customHeight="1" x14ac:dyDescent="0.15">
      <c r="B51" s="370"/>
      <c r="C51" s="693" t="s">
        <v>501</v>
      </c>
      <c r="D51" s="694"/>
      <c r="E51" s="228">
        <v>3</v>
      </c>
      <c r="F51" s="268">
        <v>113.5</v>
      </c>
      <c r="G51" s="213" t="s">
        <v>527</v>
      </c>
      <c r="H51" s="213" t="s">
        <v>528</v>
      </c>
      <c r="I51" s="213" t="s">
        <v>519</v>
      </c>
      <c r="J51" s="403" t="s">
        <v>307</v>
      </c>
      <c r="K51" s="695"/>
      <c r="L51" s="404"/>
      <c r="M51" s="213" t="s">
        <v>529</v>
      </c>
      <c r="N51" s="213" t="s">
        <v>541</v>
      </c>
      <c r="O51" s="270" t="s">
        <v>544</v>
      </c>
      <c r="P51" s="270"/>
      <c r="Q51" s="270" t="s">
        <v>544</v>
      </c>
      <c r="R51" s="221" t="s">
        <v>532</v>
      </c>
      <c r="S51" s="221" t="s">
        <v>532</v>
      </c>
      <c r="T51" s="221" t="s">
        <v>541</v>
      </c>
      <c r="U51" s="403" t="s">
        <v>541</v>
      </c>
      <c r="V51" s="695"/>
      <c r="W51" s="695"/>
      <c r="X51" s="404"/>
      <c r="Y51" s="213"/>
    </row>
    <row r="52" spans="2:25" ht="15.95" customHeight="1" x14ac:dyDescent="0.15">
      <c r="B52" s="370"/>
      <c r="C52" s="693" t="s">
        <v>501</v>
      </c>
      <c r="D52" s="694"/>
      <c r="E52" s="228">
        <v>4</v>
      </c>
      <c r="F52" s="268">
        <v>112.1</v>
      </c>
      <c r="G52" s="213" t="s">
        <v>548</v>
      </c>
      <c r="H52" s="213" t="s">
        <v>549</v>
      </c>
      <c r="I52" s="213"/>
      <c r="J52" s="403" t="s">
        <v>341</v>
      </c>
      <c r="K52" s="695"/>
      <c r="L52" s="404"/>
      <c r="M52" s="213" t="s">
        <v>530</v>
      </c>
      <c r="N52" s="213" t="s">
        <v>551</v>
      </c>
      <c r="O52" s="270" t="s">
        <v>531</v>
      </c>
      <c r="P52" s="270"/>
      <c r="Q52" s="270"/>
      <c r="R52" s="221" t="s">
        <v>532</v>
      </c>
      <c r="S52" s="221" t="s">
        <v>532</v>
      </c>
      <c r="T52" s="221" t="s">
        <v>541</v>
      </c>
      <c r="U52" s="403" t="s">
        <v>541</v>
      </c>
      <c r="V52" s="695"/>
      <c r="W52" s="695"/>
      <c r="X52" s="404"/>
      <c r="Y52" s="213"/>
    </row>
    <row r="53" spans="2:25" ht="15.95" customHeight="1" x14ac:dyDescent="0.15">
      <c r="B53" s="370"/>
      <c r="C53" s="693" t="s">
        <v>501</v>
      </c>
      <c r="D53" s="694"/>
      <c r="E53" s="228">
        <v>5</v>
      </c>
      <c r="F53" s="268">
        <v>112.1</v>
      </c>
      <c r="G53" s="213" t="s">
        <v>548</v>
      </c>
      <c r="H53" s="213" t="s">
        <v>549</v>
      </c>
      <c r="I53" s="213"/>
      <c r="J53" s="403" t="s">
        <v>341</v>
      </c>
      <c r="K53" s="695"/>
      <c r="L53" s="404"/>
      <c r="M53" s="213" t="s">
        <v>551</v>
      </c>
      <c r="N53" s="213" t="s">
        <v>551</v>
      </c>
      <c r="O53" s="270" t="s">
        <v>531</v>
      </c>
      <c r="P53" s="270"/>
      <c r="Q53" s="270"/>
      <c r="R53" s="221" t="s">
        <v>532</v>
      </c>
      <c r="S53" s="221" t="s">
        <v>532</v>
      </c>
      <c r="T53" s="221" t="s">
        <v>541</v>
      </c>
      <c r="U53" s="403" t="s">
        <v>541</v>
      </c>
      <c r="V53" s="695"/>
      <c r="W53" s="695"/>
      <c r="X53" s="404"/>
      <c r="Y53" s="213"/>
    </row>
    <row r="54" spans="2:25" ht="15.95" customHeight="1" x14ac:dyDescent="0.15">
      <c r="B54" s="370"/>
      <c r="C54" s="693" t="s">
        <v>502</v>
      </c>
      <c r="D54" s="694"/>
      <c r="E54" s="228">
        <v>1</v>
      </c>
      <c r="F54" s="268">
        <v>113.5</v>
      </c>
      <c r="G54" s="213" t="s">
        <v>527</v>
      </c>
      <c r="H54" s="213" t="s">
        <v>554</v>
      </c>
      <c r="I54" s="213" t="s">
        <v>519</v>
      </c>
      <c r="J54" s="403" t="s">
        <v>307</v>
      </c>
      <c r="K54" s="695"/>
      <c r="L54" s="404"/>
      <c r="M54" s="213" t="s">
        <v>551</v>
      </c>
      <c r="N54" s="213" t="s">
        <v>551</v>
      </c>
      <c r="O54" s="270" t="s">
        <v>531</v>
      </c>
      <c r="P54" s="270"/>
      <c r="Q54" s="270" t="s">
        <v>539</v>
      </c>
      <c r="R54" s="221" t="s">
        <v>532</v>
      </c>
      <c r="S54" s="221" t="s">
        <v>540</v>
      </c>
      <c r="T54" s="221" t="s">
        <v>534</v>
      </c>
      <c r="U54" s="390" t="s">
        <v>535</v>
      </c>
      <c r="V54" s="653"/>
      <c r="W54" s="653"/>
      <c r="X54" s="653"/>
      <c r="Y54" s="213" t="s">
        <v>542</v>
      </c>
    </row>
    <row r="55" spans="2:25" ht="15.95" customHeight="1" x14ac:dyDescent="0.15">
      <c r="B55" s="370"/>
      <c r="C55" s="693" t="s">
        <v>502</v>
      </c>
      <c r="D55" s="694"/>
      <c r="E55" s="228">
        <v>2</v>
      </c>
      <c r="F55" s="268">
        <v>122.5</v>
      </c>
      <c r="G55" s="213" t="s">
        <v>527</v>
      </c>
      <c r="H55" s="213" t="s">
        <v>554</v>
      </c>
      <c r="I55" s="213" t="s">
        <v>519</v>
      </c>
      <c r="J55" s="390" t="s">
        <v>307</v>
      </c>
      <c r="K55" s="390"/>
      <c r="L55" s="390"/>
      <c r="M55" s="213" t="s">
        <v>552</v>
      </c>
      <c r="N55" s="213" t="s">
        <v>530</v>
      </c>
      <c r="O55" s="270" t="s">
        <v>531</v>
      </c>
      <c r="P55" s="270"/>
      <c r="Q55" s="270" t="s">
        <v>539</v>
      </c>
      <c r="R55" s="221" t="s">
        <v>532</v>
      </c>
      <c r="S55" s="221" t="s">
        <v>540</v>
      </c>
      <c r="T55" s="221" t="s">
        <v>534</v>
      </c>
      <c r="U55" s="390" t="s">
        <v>535</v>
      </c>
      <c r="V55" s="653"/>
      <c r="W55" s="653"/>
      <c r="X55" s="653"/>
      <c r="Y55" s="213" t="s">
        <v>542</v>
      </c>
    </row>
    <row r="56" spans="2:25" ht="15.95" customHeight="1" x14ac:dyDescent="0.15">
      <c r="B56" s="370"/>
      <c r="C56" s="693" t="s">
        <v>502</v>
      </c>
      <c r="D56" s="694"/>
      <c r="E56" s="228">
        <v>3</v>
      </c>
      <c r="F56" s="268">
        <v>122.5</v>
      </c>
      <c r="G56" s="213" t="s">
        <v>527</v>
      </c>
      <c r="H56" s="213" t="s">
        <v>554</v>
      </c>
      <c r="I56" s="213" t="s">
        <v>519</v>
      </c>
      <c r="J56" s="390" t="s">
        <v>307</v>
      </c>
      <c r="K56" s="390"/>
      <c r="L56" s="390"/>
      <c r="M56" s="213" t="s">
        <v>529</v>
      </c>
      <c r="N56" s="213" t="s">
        <v>541</v>
      </c>
      <c r="O56" s="213" t="s">
        <v>544</v>
      </c>
      <c r="P56" s="213"/>
      <c r="Q56" s="213" t="s">
        <v>544</v>
      </c>
      <c r="R56" s="221" t="s">
        <v>532</v>
      </c>
      <c r="S56" s="221" t="s">
        <v>532</v>
      </c>
      <c r="T56" s="221" t="s">
        <v>541</v>
      </c>
      <c r="U56" s="390" t="s">
        <v>541</v>
      </c>
      <c r="V56" s="653"/>
      <c r="W56" s="653"/>
      <c r="X56" s="653"/>
      <c r="Y56" s="213"/>
    </row>
    <row r="57" spans="2:25" ht="15.95" customHeight="1" x14ac:dyDescent="0.15">
      <c r="B57" s="370"/>
      <c r="C57" s="693" t="s">
        <v>502</v>
      </c>
      <c r="D57" s="694"/>
      <c r="E57" s="228">
        <v>4</v>
      </c>
      <c r="F57" s="268">
        <v>122.5</v>
      </c>
      <c r="G57" s="213" t="s">
        <v>527</v>
      </c>
      <c r="H57" s="213" t="s">
        <v>547</v>
      </c>
      <c r="I57" s="213" t="s">
        <v>519</v>
      </c>
      <c r="J57" s="390" t="s">
        <v>307</v>
      </c>
      <c r="K57" s="390"/>
      <c r="L57" s="390"/>
      <c r="M57" s="213" t="s">
        <v>529</v>
      </c>
      <c r="N57" s="213" t="s">
        <v>541</v>
      </c>
      <c r="O57" s="213" t="s">
        <v>544</v>
      </c>
      <c r="P57" s="213"/>
      <c r="Q57" s="213" t="s">
        <v>544</v>
      </c>
      <c r="R57" s="221" t="s">
        <v>532</v>
      </c>
      <c r="S57" s="221" t="s">
        <v>532</v>
      </c>
      <c r="T57" s="221" t="s">
        <v>541</v>
      </c>
      <c r="U57" s="390" t="s">
        <v>541</v>
      </c>
      <c r="V57" s="653"/>
      <c r="W57" s="653"/>
      <c r="X57" s="653"/>
      <c r="Y57" s="213"/>
    </row>
    <row r="58" spans="2:25" ht="15.95" customHeight="1" x14ac:dyDescent="0.15">
      <c r="B58" s="370"/>
      <c r="C58" s="693" t="s">
        <v>502</v>
      </c>
      <c r="D58" s="694"/>
      <c r="E58" s="228">
        <v>5</v>
      </c>
      <c r="F58" s="268">
        <v>122.5</v>
      </c>
      <c r="G58" s="213" t="s">
        <v>527</v>
      </c>
      <c r="H58" s="213" t="s">
        <v>547</v>
      </c>
      <c r="I58" s="213" t="s">
        <v>519</v>
      </c>
      <c r="J58" s="390" t="s">
        <v>307</v>
      </c>
      <c r="K58" s="390"/>
      <c r="L58" s="390"/>
      <c r="M58" s="213" t="s">
        <v>552</v>
      </c>
      <c r="N58" s="213" t="s">
        <v>541</v>
      </c>
      <c r="O58" s="213" t="s">
        <v>544</v>
      </c>
      <c r="P58" s="213"/>
      <c r="Q58" s="213" t="s">
        <v>544</v>
      </c>
      <c r="R58" s="221" t="s">
        <v>532</v>
      </c>
      <c r="S58" s="221" t="s">
        <v>532</v>
      </c>
      <c r="T58" s="221" t="s">
        <v>541</v>
      </c>
      <c r="U58" s="390" t="s">
        <v>541</v>
      </c>
      <c r="V58" s="653"/>
      <c r="W58" s="653"/>
      <c r="X58" s="653"/>
      <c r="Y58" s="213"/>
    </row>
    <row r="59" spans="2:25" ht="15.95" customHeight="1" x14ac:dyDescent="0.15">
      <c r="B59" s="370"/>
      <c r="C59" s="693" t="s">
        <v>502</v>
      </c>
      <c r="D59" s="694"/>
      <c r="E59" s="228">
        <v>6</v>
      </c>
      <c r="F59" s="268">
        <v>120.6</v>
      </c>
      <c r="G59" s="213" t="s">
        <v>548</v>
      </c>
      <c r="H59" s="213" t="s">
        <v>549</v>
      </c>
      <c r="I59" s="213"/>
      <c r="J59" s="390" t="s">
        <v>341</v>
      </c>
      <c r="K59" s="390"/>
      <c r="L59" s="390"/>
      <c r="M59" s="213" t="s">
        <v>529</v>
      </c>
      <c r="N59" s="213" t="s">
        <v>530</v>
      </c>
      <c r="O59" s="213" t="s">
        <v>531</v>
      </c>
      <c r="P59" s="213"/>
      <c r="Q59" s="213"/>
      <c r="R59" s="221" t="s">
        <v>532</v>
      </c>
      <c r="S59" s="221" t="s">
        <v>532</v>
      </c>
      <c r="T59" s="221" t="s">
        <v>541</v>
      </c>
      <c r="U59" s="390" t="s">
        <v>541</v>
      </c>
      <c r="V59" s="653"/>
      <c r="W59" s="653"/>
      <c r="X59" s="653"/>
      <c r="Y59" s="213"/>
    </row>
    <row r="60" spans="2:25" ht="15.95" customHeight="1" x14ac:dyDescent="0.15">
      <c r="B60" s="370"/>
      <c r="C60" s="693" t="s">
        <v>502</v>
      </c>
      <c r="D60" s="694"/>
      <c r="E60" s="228">
        <v>7</v>
      </c>
      <c r="F60" s="268">
        <v>122.5</v>
      </c>
      <c r="G60" s="213" t="s">
        <v>527</v>
      </c>
      <c r="H60" s="213" t="s">
        <v>547</v>
      </c>
      <c r="I60" s="213" t="s">
        <v>519</v>
      </c>
      <c r="J60" s="390" t="s">
        <v>316</v>
      </c>
      <c r="K60" s="390"/>
      <c r="L60" s="390"/>
      <c r="M60" s="213" t="s">
        <v>551</v>
      </c>
      <c r="N60" s="213" t="s">
        <v>541</v>
      </c>
      <c r="O60" s="213" t="s">
        <v>541</v>
      </c>
      <c r="P60" s="213"/>
      <c r="Q60" s="213" t="s">
        <v>531</v>
      </c>
      <c r="R60" s="221" t="s">
        <v>532</v>
      </c>
      <c r="S60" s="221" t="s">
        <v>533</v>
      </c>
      <c r="T60" s="221" t="s">
        <v>541</v>
      </c>
      <c r="U60" s="390" t="s">
        <v>541</v>
      </c>
      <c r="V60" s="653"/>
      <c r="W60" s="653"/>
      <c r="X60" s="653"/>
      <c r="Y60" s="213" t="s">
        <v>536</v>
      </c>
    </row>
    <row r="61" spans="2:25" ht="15.95" customHeight="1" x14ac:dyDescent="0.15">
      <c r="B61" s="370"/>
      <c r="C61" s="693"/>
      <c r="D61" s="694"/>
      <c r="E61" s="228"/>
      <c r="F61" s="268"/>
      <c r="G61" s="213"/>
      <c r="H61" s="213"/>
      <c r="I61" s="213"/>
      <c r="J61" s="390"/>
      <c r="K61" s="390"/>
      <c r="L61" s="390"/>
      <c r="M61" s="213"/>
      <c r="N61" s="213"/>
      <c r="O61" s="213"/>
      <c r="P61" s="213"/>
      <c r="Q61" s="213"/>
      <c r="R61" s="221"/>
      <c r="S61" s="221"/>
      <c r="T61" s="221"/>
      <c r="U61" s="390"/>
      <c r="V61" s="653"/>
      <c r="W61" s="653"/>
      <c r="X61" s="653"/>
      <c r="Y61" s="213"/>
    </row>
    <row r="62" spans="2:25" ht="15.95" customHeight="1" x14ac:dyDescent="0.15">
      <c r="B62" s="370"/>
      <c r="C62" s="693"/>
      <c r="D62" s="694"/>
      <c r="E62" s="228"/>
      <c r="F62" s="268"/>
      <c r="G62" s="213"/>
      <c r="H62" s="213"/>
      <c r="I62" s="213"/>
      <c r="J62" s="390"/>
      <c r="K62" s="390"/>
      <c r="L62" s="390"/>
      <c r="M62" s="213"/>
      <c r="N62" s="213"/>
      <c r="O62" s="213"/>
      <c r="P62" s="213"/>
      <c r="Q62" s="213"/>
      <c r="R62" s="221"/>
      <c r="S62" s="221"/>
      <c r="T62" s="221"/>
      <c r="U62" s="390"/>
      <c r="V62" s="653"/>
      <c r="W62" s="653"/>
      <c r="X62" s="653"/>
      <c r="Y62" s="213"/>
    </row>
    <row r="63" spans="2:25" ht="15.95" customHeight="1" x14ac:dyDescent="0.15">
      <c r="B63" s="370"/>
      <c r="C63" s="693"/>
      <c r="D63" s="694"/>
      <c r="E63" s="228"/>
      <c r="F63" s="268"/>
      <c r="G63" s="213"/>
      <c r="H63" s="213"/>
      <c r="I63" s="213"/>
      <c r="J63" s="390"/>
      <c r="K63" s="390"/>
      <c r="L63" s="390"/>
      <c r="M63" s="213"/>
      <c r="N63" s="213"/>
      <c r="O63" s="213"/>
      <c r="P63" s="213"/>
      <c r="Q63" s="213"/>
      <c r="R63" s="221"/>
      <c r="S63" s="221"/>
      <c r="T63" s="221"/>
      <c r="U63" s="390"/>
      <c r="V63" s="653"/>
      <c r="W63" s="653"/>
      <c r="X63" s="653"/>
      <c r="Y63" s="213"/>
    </row>
    <row r="64" spans="2:25" ht="15.95" customHeight="1" x14ac:dyDescent="0.15">
      <c r="B64" s="370"/>
      <c r="C64" s="693"/>
      <c r="D64" s="694"/>
      <c r="E64" s="228"/>
      <c r="F64" s="268"/>
      <c r="G64" s="213"/>
      <c r="H64" s="213"/>
      <c r="I64" s="213"/>
      <c r="J64" s="390"/>
      <c r="K64" s="390"/>
      <c r="L64" s="390"/>
      <c r="M64" s="213"/>
      <c r="N64" s="213"/>
      <c r="O64" s="213"/>
      <c r="P64" s="213"/>
      <c r="Q64" s="213"/>
      <c r="R64" s="221"/>
      <c r="S64" s="221"/>
      <c r="T64" s="221"/>
      <c r="U64" s="390"/>
      <c r="V64" s="653"/>
      <c r="W64" s="653"/>
      <c r="X64" s="653"/>
      <c r="Y64" s="213"/>
    </row>
    <row r="65" spans="2:25" ht="15.95" customHeight="1" x14ac:dyDescent="0.15">
      <c r="B65" s="370"/>
      <c r="C65" s="693"/>
      <c r="D65" s="694"/>
      <c r="E65" s="228"/>
      <c r="F65" s="268"/>
      <c r="G65" s="213"/>
      <c r="H65" s="213"/>
      <c r="I65" s="213"/>
      <c r="J65" s="390"/>
      <c r="K65" s="390"/>
      <c r="L65" s="390"/>
      <c r="M65" s="213"/>
      <c r="N65" s="213"/>
      <c r="O65" s="213"/>
      <c r="P65" s="213"/>
      <c r="Q65" s="213"/>
      <c r="R65" s="221"/>
      <c r="S65" s="221"/>
      <c r="T65" s="221"/>
      <c r="U65" s="390"/>
      <c r="V65" s="653"/>
      <c r="W65" s="653"/>
      <c r="X65" s="653"/>
      <c r="Y65" s="213"/>
    </row>
    <row r="66" spans="2:25" ht="15.95" customHeight="1" x14ac:dyDescent="0.15">
      <c r="B66" s="370"/>
      <c r="C66" s="693"/>
      <c r="D66" s="694"/>
      <c r="E66" s="228"/>
      <c r="F66" s="268"/>
      <c r="G66" s="213"/>
      <c r="H66" s="213"/>
      <c r="I66" s="213"/>
      <c r="J66" s="390"/>
      <c r="K66" s="390"/>
      <c r="L66" s="390"/>
      <c r="M66" s="213"/>
      <c r="N66" s="213"/>
      <c r="O66" s="213"/>
      <c r="P66" s="213"/>
      <c r="Q66" s="213"/>
      <c r="R66" s="221"/>
      <c r="S66" s="221"/>
      <c r="T66" s="221"/>
      <c r="U66" s="390"/>
      <c r="V66" s="653"/>
      <c r="W66" s="653"/>
      <c r="X66" s="653"/>
      <c r="Y66" s="213"/>
    </row>
    <row r="67" spans="2:25" ht="15.95" customHeight="1" x14ac:dyDescent="0.15">
      <c r="B67" s="370"/>
      <c r="C67" s="693"/>
      <c r="D67" s="694"/>
      <c r="E67" s="228"/>
      <c r="F67" s="268"/>
      <c r="G67" s="213"/>
      <c r="H67" s="213"/>
      <c r="I67" s="213"/>
      <c r="J67" s="390"/>
      <c r="K67" s="390"/>
      <c r="L67" s="390"/>
      <c r="M67" s="213"/>
      <c r="N67" s="213"/>
      <c r="O67" s="213"/>
      <c r="P67" s="213"/>
      <c r="Q67" s="213"/>
      <c r="R67" s="221"/>
      <c r="S67" s="221"/>
      <c r="T67" s="221"/>
      <c r="U67" s="390"/>
      <c r="V67" s="653"/>
      <c r="W67" s="653"/>
      <c r="X67" s="653"/>
      <c r="Y67" s="213"/>
    </row>
    <row r="68" spans="2:25" ht="15.95" customHeight="1" x14ac:dyDescent="0.15">
      <c r="B68" s="370"/>
      <c r="C68" s="693"/>
      <c r="D68" s="694"/>
      <c r="E68" s="228"/>
      <c r="F68" s="268"/>
      <c r="G68" s="213"/>
      <c r="H68" s="213"/>
      <c r="I68" s="213"/>
      <c r="J68" s="390"/>
      <c r="K68" s="390"/>
      <c r="L68" s="390"/>
      <c r="M68" s="213"/>
      <c r="N68" s="213"/>
      <c r="O68" s="213"/>
      <c r="P68" s="213"/>
      <c r="Q68" s="213"/>
      <c r="R68" s="221"/>
      <c r="S68" s="221"/>
      <c r="T68" s="221"/>
      <c r="U68" s="390"/>
      <c r="V68" s="653"/>
      <c r="W68" s="653"/>
      <c r="X68" s="653"/>
      <c r="Y68" s="213"/>
    </row>
    <row r="69" spans="2:25" ht="15.95" customHeight="1" x14ac:dyDescent="0.15">
      <c r="B69" s="370"/>
      <c r="C69" s="693"/>
      <c r="D69" s="694"/>
      <c r="E69" s="228"/>
      <c r="F69" s="268"/>
      <c r="G69" s="213"/>
      <c r="H69" s="213"/>
      <c r="I69" s="213"/>
      <c r="J69" s="390"/>
      <c r="K69" s="390"/>
      <c r="L69" s="390"/>
      <c r="M69" s="213"/>
      <c r="N69" s="213"/>
      <c r="O69" s="213"/>
      <c r="P69" s="213"/>
      <c r="Q69" s="213"/>
      <c r="R69" s="221"/>
      <c r="S69" s="221"/>
      <c r="T69" s="221"/>
      <c r="U69" s="390"/>
      <c r="V69" s="653"/>
      <c r="W69" s="653"/>
      <c r="X69" s="653"/>
      <c r="Y69" s="213"/>
    </row>
    <row r="70" spans="2:25" ht="15.95" customHeight="1" x14ac:dyDescent="0.15">
      <c r="B70" s="370"/>
      <c r="C70" s="693"/>
      <c r="D70" s="694"/>
      <c r="E70" s="228"/>
      <c r="F70" s="268"/>
      <c r="G70" s="213"/>
      <c r="H70" s="213"/>
      <c r="I70" s="213"/>
      <c r="J70" s="390"/>
      <c r="K70" s="390"/>
      <c r="L70" s="390"/>
      <c r="M70" s="213"/>
      <c r="N70" s="213"/>
      <c r="O70" s="213"/>
      <c r="P70" s="213"/>
      <c r="Q70" s="213"/>
      <c r="R70" s="221"/>
      <c r="S70" s="221"/>
      <c r="T70" s="221"/>
      <c r="U70" s="390"/>
      <c r="V70" s="653"/>
      <c r="W70" s="653"/>
      <c r="X70" s="653"/>
      <c r="Y70" s="213"/>
    </row>
    <row r="71" spans="2:25" ht="15.95" customHeight="1" x14ac:dyDescent="0.15">
      <c r="B71" s="370"/>
      <c r="C71" s="693"/>
      <c r="D71" s="694"/>
      <c r="E71" s="228"/>
      <c r="F71" s="268"/>
      <c r="G71" s="213"/>
      <c r="H71" s="213"/>
      <c r="I71" s="213"/>
      <c r="J71" s="390"/>
      <c r="K71" s="390"/>
      <c r="L71" s="390"/>
      <c r="M71" s="213"/>
      <c r="N71" s="213"/>
      <c r="O71" s="213"/>
      <c r="P71" s="213"/>
      <c r="Q71" s="213"/>
      <c r="R71" s="221"/>
      <c r="S71" s="221"/>
      <c r="T71" s="221"/>
      <c r="U71" s="390"/>
      <c r="V71" s="653"/>
      <c r="W71" s="653"/>
      <c r="X71" s="653"/>
      <c r="Y71" s="213"/>
    </row>
    <row r="72" spans="2:25" ht="15.95" customHeight="1" x14ac:dyDescent="0.15">
      <c r="B72" s="370"/>
      <c r="C72" s="693"/>
      <c r="D72" s="694"/>
      <c r="E72" s="228"/>
      <c r="F72" s="268"/>
      <c r="G72" s="213"/>
      <c r="H72" s="213"/>
      <c r="I72" s="213"/>
      <c r="J72" s="390"/>
      <c r="K72" s="390"/>
      <c r="L72" s="390"/>
      <c r="M72" s="213"/>
      <c r="N72" s="213"/>
      <c r="O72" s="213"/>
      <c r="P72" s="213"/>
      <c r="Q72" s="213"/>
      <c r="R72" s="221"/>
      <c r="S72" s="221"/>
      <c r="T72" s="221"/>
      <c r="U72" s="390"/>
      <c r="V72" s="653"/>
      <c r="W72" s="653"/>
      <c r="X72" s="653"/>
      <c r="Y72" s="213"/>
    </row>
    <row r="73" spans="2:25" ht="15.95" customHeight="1" x14ac:dyDescent="0.15">
      <c r="B73" s="370"/>
      <c r="C73" s="693"/>
      <c r="D73" s="694"/>
      <c r="E73" s="228"/>
      <c r="F73" s="268"/>
      <c r="G73" s="213"/>
      <c r="H73" s="213"/>
      <c r="I73" s="213"/>
      <c r="J73" s="390"/>
      <c r="K73" s="390"/>
      <c r="L73" s="390"/>
      <c r="M73" s="213"/>
      <c r="N73" s="213"/>
      <c r="O73" s="213"/>
      <c r="P73" s="213"/>
      <c r="Q73" s="213"/>
      <c r="R73" s="221"/>
      <c r="S73" s="221"/>
      <c r="T73" s="221"/>
      <c r="U73" s="390"/>
      <c r="V73" s="653"/>
      <c r="W73" s="653"/>
      <c r="X73" s="653"/>
      <c r="Y73" s="213"/>
    </row>
    <row r="74" spans="2:25" ht="15.95" customHeight="1" x14ac:dyDescent="0.15">
      <c r="B74" s="370"/>
      <c r="C74" s="693"/>
      <c r="D74" s="694"/>
      <c r="E74" s="228"/>
      <c r="F74" s="268"/>
      <c r="G74" s="213"/>
      <c r="H74" s="213"/>
      <c r="I74" s="213"/>
      <c r="J74" s="390"/>
      <c r="K74" s="390"/>
      <c r="L74" s="390"/>
      <c r="M74" s="213"/>
      <c r="N74" s="213"/>
      <c r="O74" s="213"/>
      <c r="P74" s="213"/>
      <c r="Q74" s="213"/>
      <c r="R74" s="221"/>
      <c r="S74" s="221"/>
      <c r="T74" s="221"/>
      <c r="U74" s="390"/>
      <c r="V74" s="653"/>
      <c r="W74" s="653"/>
      <c r="X74" s="653"/>
      <c r="Y74" s="213"/>
    </row>
    <row r="75" spans="2:25" ht="15.95" customHeight="1" x14ac:dyDescent="0.15">
      <c r="B75" s="370"/>
      <c r="C75" s="693"/>
      <c r="D75" s="694"/>
      <c r="E75" s="228"/>
      <c r="F75" s="268"/>
      <c r="G75" s="213"/>
      <c r="H75" s="213"/>
      <c r="I75" s="213"/>
      <c r="J75" s="390"/>
      <c r="K75" s="390"/>
      <c r="L75" s="390"/>
      <c r="M75" s="213"/>
      <c r="N75" s="213"/>
      <c r="O75" s="213"/>
      <c r="P75" s="213"/>
      <c r="Q75" s="213"/>
      <c r="R75" s="221"/>
      <c r="S75" s="221"/>
      <c r="T75" s="221"/>
      <c r="U75" s="390"/>
      <c r="V75" s="653"/>
      <c r="W75" s="653"/>
      <c r="X75" s="653"/>
      <c r="Y75" s="213"/>
    </row>
    <row r="76" spans="2:25" ht="15.95" customHeight="1" x14ac:dyDescent="0.15">
      <c r="B76" s="371"/>
      <c r="C76" s="693"/>
      <c r="D76" s="694"/>
      <c r="E76" s="228"/>
      <c r="F76" s="268"/>
      <c r="G76" s="213"/>
      <c r="H76" s="213"/>
      <c r="I76" s="213"/>
      <c r="J76" s="390"/>
      <c r="K76" s="390"/>
      <c r="L76" s="390"/>
      <c r="M76" s="213"/>
      <c r="N76" s="213"/>
      <c r="O76" s="213"/>
      <c r="P76" s="213"/>
      <c r="Q76" s="213"/>
      <c r="R76" s="221"/>
      <c r="S76" s="221"/>
      <c r="T76" s="221"/>
      <c r="U76" s="390"/>
      <c r="V76" s="653"/>
      <c r="W76" s="653"/>
      <c r="X76" s="653"/>
      <c r="Y76" s="213"/>
    </row>
    <row r="77" spans="2:25" ht="15.95" customHeight="1" x14ac:dyDescent="0.15">
      <c r="B77" s="26"/>
      <c r="C77" s="1" t="s">
        <v>144</v>
      </c>
      <c r="D77" s="7"/>
      <c r="F77" s="7"/>
      <c r="G77" s="24"/>
      <c r="H77" s="24"/>
      <c r="I77" s="24"/>
      <c r="J77" s="24"/>
      <c r="K77" s="24"/>
      <c r="L77" s="24"/>
      <c r="M77" s="24"/>
      <c r="N77" s="24"/>
      <c r="O77" s="24"/>
      <c r="P77" s="25"/>
      <c r="Q77" s="36"/>
      <c r="R77" s="7"/>
      <c r="S77" s="7"/>
      <c r="T77" s="24"/>
      <c r="U77" s="37"/>
      <c r="V77" s="37"/>
      <c r="W77" s="37"/>
      <c r="X77" s="37"/>
      <c r="Y77" s="7"/>
    </row>
    <row r="78" spans="2:25" ht="15.95" customHeight="1" x14ac:dyDescent="0.15">
      <c r="B78" s="26"/>
      <c r="C78" s="30" t="s">
        <v>145</v>
      </c>
      <c r="D78" s="7"/>
      <c r="F78" s="7"/>
      <c r="G78" s="24"/>
      <c r="H78" s="24"/>
      <c r="I78" s="24"/>
      <c r="J78" s="24"/>
      <c r="K78" s="24"/>
      <c r="L78" s="24"/>
      <c r="M78" s="24"/>
      <c r="N78" s="24"/>
      <c r="O78" s="24"/>
      <c r="P78" s="25"/>
      <c r="Q78" s="36"/>
      <c r="R78" s="7"/>
      <c r="S78" s="7"/>
      <c r="T78" s="24"/>
      <c r="U78" s="37"/>
      <c r="V78" s="37"/>
      <c r="W78" s="37"/>
      <c r="X78" s="37"/>
      <c r="Y78" s="7"/>
    </row>
    <row r="79" spans="2:25" ht="15.95" customHeight="1" x14ac:dyDescent="0.15">
      <c r="B79" s="27"/>
      <c r="C79" s="3" t="s">
        <v>146</v>
      </c>
      <c r="D79" s="3"/>
      <c r="E79" s="3"/>
      <c r="F79" s="3"/>
      <c r="G79" s="3"/>
      <c r="H79" s="3"/>
      <c r="I79" s="3"/>
      <c r="J79" s="3"/>
      <c r="K79" s="3"/>
      <c r="L79" s="3"/>
      <c r="M79" s="3"/>
      <c r="N79" s="3"/>
      <c r="O79" s="3"/>
      <c r="P79" s="3"/>
      <c r="Q79" s="3"/>
      <c r="R79" s="3"/>
      <c r="S79" s="3"/>
      <c r="T79" s="3"/>
      <c r="U79" s="3"/>
      <c r="V79" s="3"/>
      <c r="W79" s="3"/>
      <c r="X79" s="3"/>
    </row>
    <row r="80" spans="2:25" ht="15.95" customHeight="1" x14ac:dyDescent="0.15">
      <c r="B80" s="3"/>
      <c r="C80" s="3" t="s">
        <v>147</v>
      </c>
      <c r="D80" s="3"/>
      <c r="E80" s="3"/>
      <c r="F80" s="3"/>
      <c r="G80" s="3"/>
      <c r="H80" s="3"/>
      <c r="I80" s="3"/>
      <c r="J80" s="3"/>
      <c r="K80" s="3"/>
      <c r="L80" s="3"/>
      <c r="M80" s="3"/>
      <c r="N80" s="3"/>
      <c r="O80" s="3"/>
      <c r="P80" s="3"/>
      <c r="Q80" s="3"/>
      <c r="R80" s="3"/>
      <c r="S80" s="3"/>
      <c r="T80" s="3"/>
      <c r="U80" s="3"/>
      <c r="V80" s="3"/>
      <c r="W80" s="3"/>
      <c r="X80" s="3"/>
    </row>
    <row r="81" spans="2:24" ht="15.95" customHeight="1" x14ac:dyDescent="0.15">
      <c r="B81" s="3"/>
      <c r="C81" s="3" t="s">
        <v>148</v>
      </c>
      <c r="D81" s="3"/>
      <c r="E81" s="3"/>
      <c r="F81" s="3"/>
      <c r="G81" s="3"/>
      <c r="H81" s="3"/>
      <c r="I81" s="3"/>
      <c r="J81" s="3"/>
      <c r="K81" s="3"/>
      <c r="L81" s="3"/>
      <c r="M81" s="3"/>
      <c r="N81" s="3"/>
      <c r="O81" s="3"/>
      <c r="P81" s="3"/>
      <c r="Q81" s="3"/>
      <c r="R81" s="3"/>
      <c r="S81" s="3"/>
      <c r="T81" s="3"/>
      <c r="U81" s="3"/>
      <c r="V81" s="3"/>
      <c r="W81" s="3"/>
      <c r="X81" s="3"/>
    </row>
    <row r="82" spans="2:24" ht="15.95" customHeight="1" x14ac:dyDescent="0.15">
      <c r="C82" s="4" t="s">
        <v>106</v>
      </c>
    </row>
  </sheetData>
  <dataConsolidate/>
  <mergeCells count="240">
    <mergeCell ref="C40:D40"/>
    <mergeCell ref="J40:L40"/>
    <mergeCell ref="U40:X40"/>
    <mergeCell ref="C41:D41"/>
    <mergeCell ref="J41:L41"/>
    <mergeCell ref="U41:X41"/>
    <mergeCell ref="C42:D42"/>
    <mergeCell ref="J42:L42"/>
    <mergeCell ref="U42:X42"/>
    <mergeCell ref="C37:D37"/>
    <mergeCell ref="J37:L37"/>
    <mergeCell ref="U37:X37"/>
    <mergeCell ref="C38:D38"/>
    <mergeCell ref="J38:L38"/>
    <mergeCell ref="U38:X38"/>
    <mergeCell ref="C39:D39"/>
    <mergeCell ref="J39:L39"/>
    <mergeCell ref="U39:X39"/>
    <mergeCell ref="C34:D34"/>
    <mergeCell ref="J34:L34"/>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C22:D22"/>
    <mergeCell ref="J22:L22"/>
    <mergeCell ref="U22:X22"/>
    <mergeCell ref="C23:D23"/>
    <mergeCell ref="J23:L23"/>
    <mergeCell ref="U23:X23"/>
    <mergeCell ref="C24:D24"/>
    <mergeCell ref="J24:L24"/>
    <mergeCell ref="U24:X24"/>
    <mergeCell ref="C19:D19"/>
    <mergeCell ref="J19:L19"/>
    <mergeCell ref="U19:X19"/>
    <mergeCell ref="C20:D20"/>
    <mergeCell ref="J20:L20"/>
    <mergeCell ref="U20:X20"/>
    <mergeCell ref="C21:D21"/>
    <mergeCell ref="J21:L21"/>
    <mergeCell ref="U21:X21"/>
    <mergeCell ref="C15:D15"/>
    <mergeCell ref="J15:L15"/>
    <mergeCell ref="C16:D16"/>
    <mergeCell ref="J16:L16"/>
    <mergeCell ref="U16:X16"/>
    <mergeCell ref="C17:D17"/>
    <mergeCell ref="J17:L17"/>
    <mergeCell ref="U17:X17"/>
    <mergeCell ref="C18:D18"/>
    <mergeCell ref="J18:L18"/>
    <mergeCell ref="U18:X18"/>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G5:H6"/>
    <mergeCell ref="I5:N6"/>
    <mergeCell ref="T5:X6"/>
    <mergeCell ref="P5:S6"/>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U48:X48"/>
    <mergeCell ref="U15:X15"/>
    <mergeCell ref="I7:I8"/>
    <mergeCell ref="M7:M8"/>
    <mergeCell ref="N7:N8"/>
    <mergeCell ref="Y5:Y8"/>
    <mergeCell ref="T3:W4"/>
    <mergeCell ref="X3:Y4"/>
    <mergeCell ref="P3:S3"/>
    <mergeCell ref="P4:S4"/>
    <mergeCell ref="S7:S8"/>
    <mergeCell ref="T7:T8"/>
    <mergeCell ref="U7:X8"/>
  </mergeCells>
  <phoneticPr fontId="12"/>
  <dataValidations count="3">
    <dataValidation allowBlank="1" showInputMessage="1" showErrorMessage="1" prompt="前回の定期点検年月日を入力" sqref="O6" xr:uid="{ED17663F-EA96-407C-A812-47C92B0552F1}"/>
    <dataValidation allowBlank="1" showInputMessage="1" showErrorMessage="1" prompt="覆工スパン毎に連番を記入。_x000a_数値で入力する。" sqref="E9:E76" xr:uid="{BCD82D75-7463-4E10-BEB1-7AF8A1394E47}"/>
    <dataValidation type="list" errorStyle="warning" allowBlank="1" showInputMessage="1" showErrorMessage="1" error="選択出来ません" sqref="H9:H76"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6" fitToHeight="0" orientation="landscape" copies="2" r:id="rId1"/>
  <headerFooter alignWithMargins="0"/>
  <rowBreaks count="1" manualBreakCount="1">
    <brk id="42"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I9:I76</xm:sqref>
        </x14:dataValidation>
        <x14:dataValidation type="list" allowBlank="1" showInputMessage="1" showErrorMessage="1" xr:uid="{00000000-0002-0000-0600-000006000000}">
          <x14:formula1>
            <xm:f>'(参考)リスト'!$J$16:$J$18</xm:f>
          </x14:formula1>
          <xm:sqref>T9:T76</xm:sqref>
        </x14:dataValidation>
        <x14:dataValidation type="list" allowBlank="1" showInputMessage="1" showErrorMessage="1" xr:uid="{00000000-0002-0000-0600-000007000000}">
          <x14:formula1>
            <xm:f>'(参考)リスト'!$H$16:$H$17</xm:f>
          </x14:formula1>
          <xm:sqref>R9:R76</xm:sqref>
        </x14:dataValidation>
        <x14:dataValidation type="list" allowBlank="1" showInputMessage="1" showErrorMessage="1" xr:uid="{00000000-0002-0000-0600-000008000000}">
          <x14:formula1>
            <xm:f>'(参考)リスト'!$I$16:$I$18</xm:f>
          </x14:formula1>
          <xm:sqref>S9:S76</xm:sqref>
        </x14:dataValidation>
        <x14:dataValidation type="list" allowBlank="1" showInputMessage="1" showErrorMessage="1" xr:uid="{00000000-0002-0000-0600-00000C000000}">
          <x14:formula1>
            <xm:f>'(参考)リスト'!$F$16:$F$21</xm:f>
          </x14:formula1>
          <xm:sqref>O9:Q76</xm:sqref>
        </x14:dataValidation>
        <x14:dataValidation type="list" showInputMessage="1" showErrorMessage="1" xr:uid="{029E4745-3D5D-4892-8FDA-530343C9ED98}">
          <x14:formula1>
            <xm:f>'(参考)リスト'!$B$16:$B$21</xm:f>
          </x14:formula1>
          <xm:sqref>G9:G76</xm:sqref>
        </x14:dataValidation>
        <x14:dataValidation type="list" allowBlank="1" showInputMessage="1" showErrorMessage="1" xr:uid="{91402F3D-BA0A-4172-8B61-7890E57CE66D}">
          <x14:formula1>
            <xm:f>'(参考)リスト'!$E$16:$E$27</xm:f>
          </x14:formula1>
          <xm:sqref>J9:L76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B3" sqref="B3:X4"/>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65" t="s">
        <v>149</v>
      </c>
      <c r="C2" s="565"/>
      <c r="D2" s="565"/>
      <c r="E2" s="565"/>
      <c r="F2" s="565"/>
      <c r="G2" s="565"/>
      <c r="H2" s="565"/>
      <c r="I2" s="565"/>
      <c r="J2" s="702"/>
      <c r="K2" s="702"/>
      <c r="L2" s="702"/>
      <c r="M2" s="702"/>
      <c r="N2" s="702"/>
      <c r="O2" s="702"/>
      <c r="P2" s="702"/>
      <c r="Q2" s="702"/>
      <c r="R2" s="702"/>
      <c r="S2" s="702"/>
      <c r="T2" s="702"/>
      <c r="U2" s="702"/>
      <c r="V2" s="702"/>
    </row>
    <row r="3" spans="2:24" ht="20.100000000000001" customHeight="1" x14ac:dyDescent="0.15">
      <c r="B3" s="396" t="s">
        <v>396</v>
      </c>
      <c r="C3" s="400"/>
      <c r="D3" s="400"/>
      <c r="E3" s="397"/>
      <c r="F3" s="707" t="s">
        <v>397</v>
      </c>
      <c r="G3" s="708"/>
      <c r="H3" s="708"/>
      <c r="I3" s="709"/>
      <c r="J3" s="208" t="s">
        <v>398</v>
      </c>
      <c r="K3" s="395" t="s">
        <v>506</v>
      </c>
      <c r="L3" s="395"/>
      <c r="M3" s="438" t="s">
        <v>507</v>
      </c>
      <c r="N3" s="440"/>
      <c r="O3" s="668" t="s">
        <v>508</v>
      </c>
      <c r="P3" s="649"/>
      <c r="Q3" s="649"/>
      <c r="R3" s="710"/>
      <c r="S3" s="623" t="s">
        <v>505</v>
      </c>
      <c r="T3" s="660"/>
      <c r="U3" s="660"/>
      <c r="V3" s="624"/>
      <c r="W3" s="664">
        <v>45917</v>
      </c>
      <c r="X3" s="665"/>
    </row>
    <row r="4" spans="2:24" ht="20.100000000000001" customHeight="1" x14ac:dyDescent="0.15">
      <c r="B4" s="398" t="s">
        <v>526</v>
      </c>
      <c r="C4" s="429"/>
      <c r="D4" s="429"/>
      <c r="E4" s="399"/>
      <c r="F4" s="703" t="s">
        <v>402</v>
      </c>
      <c r="G4" s="704"/>
      <c r="H4" s="704"/>
      <c r="I4" s="705"/>
      <c r="J4" s="271" t="s">
        <v>399</v>
      </c>
      <c r="K4" s="395" t="s">
        <v>400</v>
      </c>
      <c r="L4" s="395"/>
      <c r="M4" s="425"/>
      <c r="N4" s="442"/>
      <c r="O4" s="670" t="s">
        <v>509</v>
      </c>
      <c r="P4" s="650"/>
      <c r="Q4" s="650"/>
      <c r="R4" s="706"/>
      <c r="S4" s="661"/>
      <c r="T4" s="662"/>
      <c r="U4" s="662"/>
      <c r="V4" s="663"/>
      <c r="W4" s="666"/>
      <c r="X4" s="667"/>
    </row>
    <row r="5" spans="2:24" ht="30" customHeight="1" x14ac:dyDescent="0.15">
      <c r="B5" s="370" t="s">
        <v>120</v>
      </c>
      <c r="C5" s="686" t="s">
        <v>121</v>
      </c>
      <c r="D5" s="687"/>
      <c r="E5" s="658" t="s">
        <v>150</v>
      </c>
      <c r="F5" s="658" t="s">
        <v>123</v>
      </c>
      <c r="G5" s="686" t="s">
        <v>151</v>
      </c>
      <c r="H5" s="696"/>
      <c r="I5" s="697"/>
      <c r="J5" s="396" t="s">
        <v>152</v>
      </c>
      <c r="K5" s="400"/>
      <c r="L5" s="400"/>
      <c r="M5" s="400"/>
      <c r="N5" s="643" t="s">
        <v>120</v>
      </c>
      <c r="O5" s="679"/>
      <c r="P5" s="672" t="s">
        <v>153</v>
      </c>
      <c r="Q5" s="676"/>
      <c r="R5" s="676"/>
      <c r="S5" s="676"/>
      <c r="T5" s="676"/>
      <c r="U5" s="673"/>
      <c r="V5" s="672" t="s">
        <v>129</v>
      </c>
      <c r="W5" s="676"/>
      <c r="X5" s="673"/>
    </row>
    <row r="6" spans="2:24" ht="16.5" customHeight="1" x14ac:dyDescent="0.15">
      <c r="B6" s="370"/>
      <c r="C6" s="698"/>
      <c r="D6" s="687"/>
      <c r="E6" s="699"/>
      <c r="F6" s="699"/>
      <c r="G6" s="672" t="s">
        <v>154</v>
      </c>
      <c r="H6" s="673"/>
      <c r="I6" s="621" t="s">
        <v>131</v>
      </c>
      <c r="J6" s="654" t="s">
        <v>155</v>
      </c>
      <c r="K6" s="654"/>
      <c r="L6" s="655" t="s">
        <v>156</v>
      </c>
      <c r="M6" s="655"/>
      <c r="N6" s="621" t="s">
        <v>157</v>
      </c>
      <c r="O6" s="691"/>
      <c r="P6" s="671" t="s">
        <v>140</v>
      </c>
      <c r="Q6" s="621" t="s">
        <v>158</v>
      </c>
      <c r="R6" s="621"/>
      <c r="S6" s="621"/>
      <c r="T6" s="621"/>
      <c r="U6" s="621"/>
      <c r="V6" s="686"/>
      <c r="W6" s="696"/>
      <c r="X6" s="697"/>
    </row>
    <row r="7" spans="2:24" ht="16.5" customHeight="1" x14ac:dyDescent="0.15">
      <c r="B7" s="370"/>
      <c r="C7" s="666"/>
      <c r="D7" s="667"/>
      <c r="E7" s="700"/>
      <c r="F7" s="700"/>
      <c r="G7" s="674"/>
      <c r="H7" s="675"/>
      <c r="I7" s="691"/>
      <c r="J7" s="653"/>
      <c r="K7" s="653"/>
      <c r="L7" s="653"/>
      <c r="M7" s="653"/>
      <c r="N7" s="267" t="s">
        <v>142</v>
      </c>
      <c r="O7" s="267" t="s">
        <v>143</v>
      </c>
      <c r="P7" s="711"/>
      <c r="Q7" s="691"/>
      <c r="R7" s="691"/>
      <c r="S7" s="691"/>
      <c r="T7" s="691"/>
      <c r="U7" s="691"/>
      <c r="V7" s="272"/>
      <c r="W7" s="273"/>
      <c r="X7" s="274"/>
    </row>
    <row r="8" spans="2:24" ht="15.95" customHeight="1" x14ac:dyDescent="0.15">
      <c r="B8" s="370"/>
      <c r="C8" s="376"/>
      <c r="D8" s="377"/>
      <c r="E8" s="221"/>
      <c r="F8" s="268"/>
      <c r="G8" s="213"/>
      <c r="H8" s="213"/>
      <c r="I8" s="213"/>
      <c r="J8" s="390"/>
      <c r="K8" s="390"/>
      <c r="L8" s="701"/>
      <c r="M8" s="404"/>
      <c r="N8" s="213"/>
      <c r="O8" s="213"/>
      <c r="P8" s="221"/>
      <c r="Q8" s="390"/>
      <c r="R8" s="390"/>
      <c r="S8" s="390"/>
      <c r="T8" s="390"/>
      <c r="U8" s="390"/>
      <c r="V8" s="376"/>
      <c r="W8" s="378"/>
      <c r="X8" s="377"/>
    </row>
    <row r="9" spans="2:24" ht="15.95" customHeight="1" x14ac:dyDescent="0.15">
      <c r="B9" s="370"/>
      <c r="C9" s="376"/>
      <c r="D9" s="377"/>
      <c r="E9" s="221"/>
      <c r="F9" s="268"/>
      <c r="G9" s="213"/>
      <c r="H9" s="213"/>
      <c r="I9" s="213"/>
      <c r="J9" s="390"/>
      <c r="K9" s="390"/>
      <c r="L9" s="701"/>
      <c r="M9" s="404"/>
      <c r="N9" s="213"/>
      <c r="O9" s="213"/>
      <c r="P9" s="221"/>
      <c r="Q9" s="390"/>
      <c r="R9" s="390"/>
      <c r="S9" s="390"/>
      <c r="T9" s="390"/>
      <c r="U9" s="390"/>
      <c r="V9" s="403"/>
      <c r="W9" s="695"/>
      <c r="X9" s="404"/>
    </row>
    <row r="10" spans="2:24" ht="15.95" customHeight="1" x14ac:dyDescent="0.15">
      <c r="B10" s="370"/>
      <c r="C10" s="376"/>
      <c r="D10" s="377"/>
      <c r="E10" s="221"/>
      <c r="F10" s="268"/>
      <c r="G10" s="213"/>
      <c r="H10" s="213"/>
      <c r="I10" s="213"/>
      <c r="J10" s="390"/>
      <c r="K10" s="390"/>
      <c r="L10" s="701"/>
      <c r="M10" s="404"/>
      <c r="N10" s="213"/>
      <c r="O10" s="213"/>
      <c r="P10" s="221"/>
      <c r="Q10" s="390"/>
      <c r="R10" s="390"/>
      <c r="S10" s="390"/>
      <c r="T10" s="390"/>
      <c r="U10" s="390"/>
      <c r="V10" s="376"/>
      <c r="W10" s="378"/>
      <c r="X10" s="377"/>
    </row>
    <row r="11" spans="2:24" ht="15.95" customHeight="1" x14ac:dyDescent="0.15">
      <c r="B11" s="370"/>
      <c r="C11" s="376"/>
      <c r="D11" s="377"/>
      <c r="E11" s="221"/>
      <c r="F11" s="268"/>
      <c r="G11" s="213"/>
      <c r="H11" s="213"/>
      <c r="I11" s="213"/>
      <c r="J11" s="390"/>
      <c r="K11" s="390"/>
      <c r="L11" s="701"/>
      <c r="M11" s="404"/>
      <c r="N11" s="213"/>
      <c r="O11" s="213"/>
      <c r="P11" s="221"/>
      <c r="Q11" s="390"/>
      <c r="R11" s="390"/>
      <c r="S11" s="390"/>
      <c r="T11" s="390"/>
      <c r="U11" s="390"/>
      <c r="V11" s="376"/>
      <c r="W11" s="378"/>
      <c r="X11" s="377"/>
    </row>
    <row r="12" spans="2:24" ht="15.95" customHeight="1" x14ac:dyDescent="0.15">
      <c r="B12" s="370"/>
      <c r="C12" s="376"/>
      <c r="D12" s="377"/>
      <c r="E12" s="221"/>
      <c r="F12" s="268"/>
      <c r="G12" s="213"/>
      <c r="H12" s="213"/>
      <c r="I12" s="213"/>
      <c r="J12" s="390"/>
      <c r="K12" s="390"/>
      <c r="L12" s="701"/>
      <c r="M12" s="404"/>
      <c r="N12" s="213"/>
      <c r="O12" s="213"/>
      <c r="P12" s="221"/>
      <c r="Q12" s="390"/>
      <c r="R12" s="390"/>
      <c r="S12" s="390"/>
      <c r="T12" s="390"/>
      <c r="U12" s="390"/>
      <c r="V12" s="376"/>
      <c r="W12" s="378"/>
      <c r="X12" s="377"/>
    </row>
    <row r="13" spans="2:24" ht="15.95" customHeight="1" x14ac:dyDescent="0.15">
      <c r="B13" s="370"/>
      <c r="C13" s="376"/>
      <c r="D13" s="377"/>
      <c r="E13" s="221"/>
      <c r="F13" s="268"/>
      <c r="G13" s="213"/>
      <c r="H13" s="213"/>
      <c r="I13" s="213"/>
      <c r="J13" s="390"/>
      <c r="K13" s="390"/>
      <c r="L13" s="390"/>
      <c r="M13" s="390"/>
      <c r="N13" s="213"/>
      <c r="O13" s="213"/>
      <c r="P13" s="221"/>
      <c r="Q13" s="390"/>
      <c r="R13" s="390"/>
      <c r="S13" s="390"/>
      <c r="T13" s="390"/>
      <c r="U13" s="390"/>
      <c r="V13" s="376"/>
      <c r="W13" s="378"/>
      <c r="X13" s="377"/>
    </row>
    <row r="14" spans="2:24" ht="15.95" customHeight="1" x14ac:dyDescent="0.15">
      <c r="B14" s="370"/>
      <c r="C14" s="376"/>
      <c r="D14" s="377"/>
      <c r="E14" s="221"/>
      <c r="F14" s="268"/>
      <c r="G14" s="213"/>
      <c r="H14" s="213"/>
      <c r="I14" s="213"/>
      <c r="J14" s="390"/>
      <c r="K14" s="390"/>
      <c r="L14" s="390"/>
      <c r="M14" s="390"/>
      <c r="N14" s="213"/>
      <c r="O14" s="213"/>
      <c r="P14" s="221"/>
      <c r="Q14" s="390"/>
      <c r="R14" s="390"/>
      <c r="S14" s="390"/>
      <c r="T14" s="390"/>
      <c r="U14" s="390"/>
      <c r="V14" s="376"/>
      <c r="W14" s="378"/>
      <c r="X14" s="377"/>
    </row>
    <row r="15" spans="2:24" ht="15.95" customHeight="1" x14ac:dyDescent="0.15">
      <c r="B15" s="370"/>
      <c r="C15" s="376"/>
      <c r="D15" s="377"/>
      <c r="E15" s="228"/>
      <c r="F15" s="268"/>
      <c r="G15" s="213"/>
      <c r="H15" s="213"/>
      <c r="I15" s="213"/>
      <c r="J15" s="390"/>
      <c r="K15" s="390"/>
      <c r="L15" s="390"/>
      <c r="M15" s="390"/>
      <c r="N15" s="213"/>
      <c r="O15" s="213"/>
      <c r="P15" s="221"/>
      <c r="Q15" s="390"/>
      <c r="R15" s="390"/>
      <c r="S15" s="390"/>
      <c r="T15" s="390"/>
      <c r="U15" s="390"/>
      <c r="V15" s="376"/>
      <c r="W15" s="378"/>
      <c r="X15" s="377"/>
    </row>
    <row r="16" spans="2:24" ht="15.95" customHeight="1" x14ac:dyDescent="0.15">
      <c r="B16" s="370"/>
      <c r="C16" s="376"/>
      <c r="D16" s="377"/>
      <c r="E16" s="228"/>
      <c r="F16" s="268"/>
      <c r="G16" s="213"/>
      <c r="H16" s="213"/>
      <c r="I16" s="213"/>
      <c r="J16" s="390"/>
      <c r="K16" s="390"/>
      <c r="L16" s="390"/>
      <c r="M16" s="390"/>
      <c r="N16" s="213"/>
      <c r="O16" s="213"/>
      <c r="P16" s="221"/>
      <c r="Q16" s="390"/>
      <c r="R16" s="390"/>
      <c r="S16" s="390"/>
      <c r="T16" s="390"/>
      <c r="U16" s="390"/>
      <c r="V16" s="376"/>
      <c r="W16" s="378"/>
      <c r="X16" s="377"/>
    </row>
    <row r="17" spans="2:24" ht="15.95" customHeight="1" x14ac:dyDescent="0.15">
      <c r="B17" s="370"/>
      <c r="C17" s="376"/>
      <c r="D17" s="377"/>
      <c r="E17" s="228"/>
      <c r="F17" s="268"/>
      <c r="G17" s="213"/>
      <c r="H17" s="213"/>
      <c r="I17" s="213"/>
      <c r="J17" s="390"/>
      <c r="K17" s="390"/>
      <c r="L17" s="390"/>
      <c r="M17" s="390"/>
      <c r="N17" s="213"/>
      <c r="O17" s="213"/>
      <c r="P17" s="221"/>
      <c r="Q17" s="390"/>
      <c r="R17" s="390"/>
      <c r="S17" s="390"/>
      <c r="T17" s="390"/>
      <c r="U17" s="390"/>
      <c r="V17" s="376"/>
      <c r="W17" s="378"/>
      <c r="X17" s="377"/>
    </row>
    <row r="18" spans="2:24" ht="15.95" customHeight="1" x14ac:dyDescent="0.15">
      <c r="B18" s="370"/>
      <c r="C18" s="376"/>
      <c r="D18" s="377"/>
      <c r="E18" s="228"/>
      <c r="F18" s="268"/>
      <c r="G18" s="213"/>
      <c r="H18" s="213"/>
      <c r="I18" s="213"/>
      <c r="J18" s="390"/>
      <c r="K18" s="390"/>
      <c r="L18" s="390"/>
      <c r="M18" s="390"/>
      <c r="N18" s="213"/>
      <c r="O18" s="213"/>
      <c r="P18" s="221"/>
      <c r="Q18" s="390"/>
      <c r="R18" s="390"/>
      <c r="S18" s="390"/>
      <c r="T18" s="390"/>
      <c r="U18" s="390"/>
      <c r="V18" s="376"/>
      <c r="W18" s="378"/>
      <c r="X18" s="377"/>
    </row>
    <row r="19" spans="2:24" ht="15.95" customHeight="1" x14ac:dyDescent="0.15">
      <c r="B19" s="370"/>
      <c r="C19" s="376"/>
      <c r="D19" s="377"/>
      <c r="E19" s="228"/>
      <c r="F19" s="268"/>
      <c r="G19" s="213"/>
      <c r="H19" s="213"/>
      <c r="I19" s="213"/>
      <c r="J19" s="390"/>
      <c r="K19" s="390"/>
      <c r="L19" s="390"/>
      <c r="M19" s="390"/>
      <c r="N19" s="213"/>
      <c r="O19" s="213"/>
      <c r="P19" s="221"/>
      <c r="Q19" s="390"/>
      <c r="R19" s="390"/>
      <c r="S19" s="390"/>
      <c r="T19" s="390"/>
      <c r="U19" s="390"/>
      <c r="V19" s="376"/>
      <c r="W19" s="378"/>
      <c r="X19" s="377"/>
    </row>
    <row r="20" spans="2:24" ht="15.95" customHeight="1" x14ac:dyDescent="0.15">
      <c r="B20" s="370"/>
      <c r="C20" s="376"/>
      <c r="D20" s="377"/>
      <c r="E20" s="228"/>
      <c r="F20" s="268"/>
      <c r="G20" s="213"/>
      <c r="H20" s="213"/>
      <c r="I20" s="213"/>
      <c r="J20" s="390"/>
      <c r="K20" s="390"/>
      <c r="L20" s="390"/>
      <c r="M20" s="390"/>
      <c r="N20" s="213"/>
      <c r="O20" s="213"/>
      <c r="P20" s="221"/>
      <c r="Q20" s="390"/>
      <c r="R20" s="390"/>
      <c r="S20" s="390"/>
      <c r="T20" s="390"/>
      <c r="U20" s="390"/>
      <c r="V20" s="376"/>
      <c r="W20" s="378"/>
      <c r="X20" s="377"/>
    </row>
    <row r="21" spans="2:24" ht="15.95" customHeight="1" x14ac:dyDescent="0.15">
      <c r="B21" s="370"/>
      <c r="C21" s="376"/>
      <c r="D21" s="377"/>
      <c r="E21" s="228"/>
      <c r="F21" s="268"/>
      <c r="G21" s="213"/>
      <c r="H21" s="213"/>
      <c r="I21" s="213"/>
      <c r="J21" s="390"/>
      <c r="K21" s="390"/>
      <c r="L21" s="390"/>
      <c r="M21" s="390"/>
      <c r="N21" s="213"/>
      <c r="O21" s="213"/>
      <c r="P21" s="221"/>
      <c r="Q21" s="390"/>
      <c r="R21" s="390"/>
      <c r="S21" s="390"/>
      <c r="T21" s="390"/>
      <c r="U21" s="390"/>
      <c r="V21" s="376"/>
      <c r="W21" s="378"/>
      <c r="X21" s="377"/>
    </row>
    <row r="22" spans="2:24" ht="15.95" customHeight="1" x14ac:dyDescent="0.15">
      <c r="B22" s="370"/>
      <c r="C22" s="376"/>
      <c r="D22" s="377"/>
      <c r="E22" s="228"/>
      <c r="F22" s="268"/>
      <c r="G22" s="213"/>
      <c r="H22" s="213"/>
      <c r="I22" s="213"/>
      <c r="J22" s="390"/>
      <c r="K22" s="390"/>
      <c r="L22" s="390"/>
      <c r="M22" s="390"/>
      <c r="N22" s="213"/>
      <c r="O22" s="213"/>
      <c r="P22" s="221"/>
      <c r="Q22" s="390"/>
      <c r="R22" s="390"/>
      <c r="S22" s="390"/>
      <c r="T22" s="390"/>
      <c r="U22" s="390"/>
      <c r="V22" s="376"/>
      <c r="W22" s="378"/>
      <c r="X22" s="377"/>
    </row>
    <row r="23" spans="2:24" ht="15.95" customHeight="1" x14ac:dyDescent="0.15">
      <c r="B23" s="370"/>
      <c r="C23" s="376"/>
      <c r="D23" s="377"/>
      <c r="E23" s="228"/>
      <c r="F23" s="268"/>
      <c r="G23" s="213"/>
      <c r="H23" s="213"/>
      <c r="I23" s="213"/>
      <c r="J23" s="390"/>
      <c r="K23" s="390"/>
      <c r="L23" s="390"/>
      <c r="M23" s="390"/>
      <c r="N23" s="213"/>
      <c r="O23" s="213"/>
      <c r="P23" s="221"/>
      <c r="Q23" s="390"/>
      <c r="R23" s="390"/>
      <c r="S23" s="390"/>
      <c r="T23" s="390"/>
      <c r="U23" s="390"/>
      <c r="V23" s="376"/>
      <c r="W23" s="378"/>
      <c r="X23" s="377"/>
    </row>
    <row r="24" spans="2:24" ht="15.95" customHeight="1" x14ac:dyDescent="0.15">
      <c r="B24" s="370"/>
      <c r="C24" s="376"/>
      <c r="D24" s="377"/>
      <c r="E24" s="228"/>
      <c r="F24" s="268"/>
      <c r="G24" s="213"/>
      <c r="H24" s="213"/>
      <c r="I24" s="213"/>
      <c r="J24" s="390"/>
      <c r="K24" s="390"/>
      <c r="L24" s="390"/>
      <c r="M24" s="390"/>
      <c r="N24" s="213"/>
      <c r="O24" s="213"/>
      <c r="P24" s="221"/>
      <c r="Q24" s="390"/>
      <c r="R24" s="390"/>
      <c r="S24" s="390"/>
      <c r="T24" s="390"/>
      <c r="U24" s="390"/>
      <c r="V24" s="376"/>
      <c r="W24" s="378"/>
      <c r="X24" s="377"/>
    </row>
    <row r="25" spans="2:24" ht="15.95" customHeight="1" x14ac:dyDescent="0.15">
      <c r="B25" s="370"/>
      <c r="C25" s="376"/>
      <c r="D25" s="377"/>
      <c r="E25" s="228"/>
      <c r="F25" s="268"/>
      <c r="G25" s="213"/>
      <c r="H25" s="213"/>
      <c r="I25" s="213"/>
      <c r="J25" s="390"/>
      <c r="K25" s="390"/>
      <c r="L25" s="390"/>
      <c r="M25" s="390"/>
      <c r="N25" s="213"/>
      <c r="O25" s="213"/>
      <c r="P25" s="221"/>
      <c r="Q25" s="390"/>
      <c r="R25" s="390"/>
      <c r="S25" s="390"/>
      <c r="T25" s="390"/>
      <c r="U25" s="390"/>
      <c r="V25" s="376"/>
      <c r="W25" s="378"/>
      <c r="X25" s="377"/>
    </row>
    <row r="26" spans="2:24" ht="15.95" customHeight="1" x14ac:dyDescent="0.15">
      <c r="B26" s="370"/>
      <c r="C26" s="376"/>
      <c r="D26" s="377"/>
      <c r="E26" s="228"/>
      <c r="F26" s="268"/>
      <c r="G26" s="213"/>
      <c r="H26" s="213"/>
      <c r="I26" s="213"/>
      <c r="J26" s="390"/>
      <c r="K26" s="390"/>
      <c r="L26" s="390"/>
      <c r="M26" s="390"/>
      <c r="N26" s="213"/>
      <c r="O26" s="213"/>
      <c r="P26" s="221"/>
      <c r="Q26" s="390"/>
      <c r="R26" s="390"/>
      <c r="S26" s="390"/>
      <c r="T26" s="390"/>
      <c r="U26" s="390"/>
      <c r="V26" s="376"/>
      <c r="W26" s="378"/>
      <c r="X26" s="377"/>
    </row>
    <row r="27" spans="2:24" ht="15.95" customHeight="1" x14ac:dyDescent="0.15">
      <c r="B27" s="370"/>
      <c r="C27" s="376"/>
      <c r="D27" s="377"/>
      <c r="E27" s="228"/>
      <c r="F27" s="268"/>
      <c r="G27" s="213"/>
      <c r="H27" s="213"/>
      <c r="I27" s="213"/>
      <c r="J27" s="390"/>
      <c r="K27" s="390"/>
      <c r="L27" s="390"/>
      <c r="M27" s="390"/>
      <c r="N27" s="213"/>
      <c r="O27" s="213"/>
      <c r="P27" s="221"/>
      <c r="Q27" s="390"/>
      <c r="R27" s="390"/>
      <c r="S27" s="390"/>
      <c r="T27" s="390"/>
      <c r="U27" s="390"/>
      <c r="V27" s="376"/>
      <c r="W27" s="378"/>
      <c r="X27" s="377"/>
    </row>
    <row r="28" spans="2:24" ht="15.95" customHeight="1" x14ac:dyDescent="0.15">
      <c r="B28" s="370"/>
      <c r="C28" s="376"/>
      <c r="D28" s="377"/>
      <c r="E28" s="228"/>
      <c r="F28" s="268"/>
      <c r="G28" s="213"/>
      <c r="H28" s="213"/>
      <c r="I28" s="213"/>
      <c r="J28" s="390"/>
      <c r="K28" s="390"/>
      <c r="L28" s="390"/>
      <c r="M28" s="390"/>
      <c r="N28" s="213"/>
      <c r="O28" s="213"/>
      <c r="P28" s="221"/>
      <c r="Q28" s="390"/>
      <c r="R28" s="390"/>
      <c r="S28" s="390"/>
      <c r="T28" s="390"/>
      <c r="U28" s="390"/>
      <c r="V28" s="376"/>
      <c r="W28" s="378"/>
      <c r="X28" s="377"/>
    </row>
    <row r="29" spans="2:24" ht="15.95" customHeight="1" x14ac:dyDescent="0.15">
      <c r="B29" s="370"/>
      <c r="C29" s="376"/>
      <c r="D29" s="377"/>
      <c r="E29" s="228"/>
      <c r="F29" s="268"/>
      <c r="G29" s="213"/>
      <c r="H29" s="213"/>
      <c r="I29" s="213"/>
      <c r="J29" s="390"/>
      <c r="K29" s="390"/>
      <c r="L29" s="390"/>
      <c r="M29" s="390"/>
      <c r="N29" s="213"/>
      <c r="O29" s="213"/>
      <c r="P29" s="221"/>
      <c r="Q29" s="390"/>
      <c r="R29" s="390"/>
      <c r="S29" s="390"/>
      <c r="T29" s="390"/>
      <c r="U29" s="390"/>
      <c r="V29" s="376"/>
      <c r="W29" s="378"/>
      <c r="X29" s="377"/>
    </row>
    <row r="30" spans="2:24" ht="15.95" customHeight="1" x14ac:dyDescent="0.15">
      <c r="B30" s="370"/>
      <c r="C30" s="376"/>
      <c r="D30" s="377"/>
      <c r="E30" s="228"/>
      <c r="F30" s="268"/>
      <c r="G30" s="213"/>
      <c r="H30" s="213"/>
      <c r="I30" s="213"/>
      <c r="J30" s="390"/>
      <c r="K30" s="390"/>
      <c r="L30" s="390"/>
      <c r="M30" s="390"/>
      <c r="N30" s="213"/>
      <c r="O30" s="213"/>
      <c r="P30" s="221"/>
      <c r="Q30" s="390"/>
      <c r="R30" s="390"/>
      <c r="S30" s="390"/>
      <c r="T30" s="390"/>
      <c r="U30" s="390"/>
      <c r="V30" s="376"/>
      <c r="W30" s="378"/>
      <c r="X30" s="377"/>
    </row>
    <row r="31" spans="2:24" ht="15.95" customHeight="1" x14ac:dyDescent="0.15">
      <c r="B31" s="370"/>
      <c r="C31" s="376"/>
      <c r="D31" s="377"/>
      <c r="E31" s="228"/>
      <c r="F31" s="268"/>
      <c r="G31" s="213"/>
      <c r="H31" s="213"/>
      <c r="I31" s="213"/>
      <c r="J31" s="390"/>
      <c r="K31" s="390"/>
      <c r="L31" s="390"/>
      <c r="M31" s="390"/>
      <c r="N31" s="213"/>
      <c r="O31" s="213"/>
      <c r="P31" s="221"/>
      <c r="Q31" s="390"/>
      <c r="R31" s="390"/>
      <c r="S31" s="390"/>
      <c r="T31" s="390"/>
      <c r="U31" s="390"/>
      <c r="V31" s="376"/>
      <c r="W31" s="378"/>
      <c r="X31" s="377"/>
    </row>
    <row r="32" spans="2:24" ht="15.95" customHeight="1" x14ac:dyDescent="0.15">
      <c r="B32" s="370"/>
      <c r="C32" s="376"/>
      <c r="D32" s="377"/>
      <c r="E32" s="228"/>
      <c r="F32" s="268"/>
      <c r="G32" s="213"/>
      <c r="H32" s="213"/>
      <c r="I32" s="213"/>
      <c r="J32" s="390"/>
      <c r="K32" s="390"/>
      <c r="L32" s="390"/>
      <c r="M32" s="390"/>
      <c r="N32" s="213"/>
      <c r="O32" s="213"/>
      <c r="P32" s="221"/>
      <c r="Q32" s="390"/>
      <c r="R32" s="390"/>
      <c r="S32" s="390"/>
      <c r="T32" s="390"/>
      <c r="U32" s="390"/>
      <c r="V32" s="376"/>
      <c r="W32" s="378"/>
      <c r="X32" s="377"/>
    </row>
    <row r="33" spans="2:24" ht="15.95" customHeight="1" x14ac:dyDescent="0.15">
      <c r="B33" s="370"/>
      <c r="C33" s="376"/>
      <c r="D33" s="377"/>
      <c r="E33" s="228"/>
      <c r="F33" s="268"/>
      <c r="G33" s="213"/>
      <c r="H33" s="213"/>
      <c r="I33" s="213"/>
      <c r="J33" s="390"/>
      <c r="K33" s="390"/>
      <c r="L33" s="390"/>
      <c r="M33" s="390"/>
      <c r="N33" s="213"/>
      <c r="O33" s="213"/>
      <c r="P33" s="221"/>
      <c r="Q33" s="390"/>
      <c r="R33" s="390"/>
      <c r="S33" s="390"/>
      <c r="T33" s="390"/>
      <c r="U33" s="390"/>
      <c r="V33" s="376"/>
      <c r="W33" s="378"/>
      <c r="X33" s="377"/>
    </row>
    <row r="34" spans="2:24" ht="15.95" customHeight="1" x14ac:dyDescent="0.15">
      <c r="B34" s="370"/>
      <c r="C34" s="376"/>
      <c r="D34" s="377"/>
      <c r="E34" s="228"/>
      <c r="F34" s="268"/>
      <c r="G34" s="213"/>
      <c r="H34" s="213"/>
      <c r="I34" s="213"/>
      <c r="J34" s="390"/>
      <c r="K34" s="390"/>
      <c r="L34" s="390"/>
      <c r="M34" s="390"/>
      <c r="N34" s="213"/>
      <c r="O34" s="213"/>
      <c r="P34" s="221"/>
      <c r="Q34" s="390"/>
      <c r="R34" s="390"/>
      <c r="S34" s="390"/>
      <c r="T34" s="390"/>
      <c r="U34" s="390"/>
      <c r="V34" s="376"/>
      <c r="W34" s="378"/>
      <c r="X34" s="377"/>
    </row>
    <row r="35" spans="2:24" ht="15.95" customHeight="1" x14ac:dyDescent="0.15">
      <c r="B35" s="370"/>
      <c r="C35" s="376"/>
      <c r="D35" s="377"/>
      <c r="E35" s="228"/>
      <c r="F35" s="268"/>
      <c r="G35" s="213"/>
      <c r="H35" s="213"/>
      <c r="I35" s="213"/>
      <c r="J35" s="390"/>
      <c r="K35" s="390"/>
      <c r="L35" s="390"/>
      <c r="M35" s="390"/>
      <c r="N35" s="213"/>
      <c r="O35" s="213"/>
      <c r="P35" s="221"/>
      <c r="Q35" s="390"/>
      <c r="R35" s="390"/>
      <c r="S35" s="390"/>
      <c r="T35" s="390"/>
      <c r="U35" s="390"/>
      <c r="V35" s="376"/>
      <c r="W35" s="378"/>
      <c r="X35" s="377"/>
    </row>
    <row r="36" spans="2:24" ht="15.95" customHeight="1" x14ac:dyDescent="0.15">
      <c r="B36" s="370"/>
      <c r="C36" s="376"/>
      <c r="D36" s="377"/>
      <c r="E36" s="228"/>
      <c r="F36" s="268"/>
      <c r="G36" s="213"/>
      <c r="H36" s="213"/>
      <c r="I36" s="213"/>
      <c r="J36" s="390"/>
      <c r="K36" s="390"/>
      <c r="L36" s="390"/>
      <c r="M36" s="390"/>
      <c r="N36" s="213"/>
      <c r="O36" s="213"/>
      <c r="P36" s="221"/>
      <c r="Q36" s="390"/>
      <c r="R36" s="390"/>
      <c r="S36" s="390"/>
      <c r="T36" s="390"/>
      <c r="U36" s="390"/>
      <c r="V36" s="376"/>
      <c r="W36" s="378"/>
      <c r="X36" s="377"/>
    </row>
    <row r="37" spans="2:24" ht="15.95" customHeight="1" x14ac:dyDescent="0.15">
      <c r="B37" s="370"/>
      <c r="C37" s="376"/>
      <c r="D37" s="377"/>
      <c r="E37" s="228"/>
      <c r="F37" s="268"/>
      <c r="G37" s="213"/>
      <c r="H37" s="213"/>
      <c r="I37" s="213"/>
      <c r="J37" s="390"/>
      <c r="K37" s="390"/>
      <c r="L37" s="390"/>
      <c r="M37" s="390"/>
      <c r="N37" s="213"/>
      <c r="O37" s="213"/>
      <c r="P37" s="221"/>
      <c r="Q37" s="390"/>
      <c r="R37" s="390"/>
      <c r="S37" s="390"/>
      <c r="T37" s="390"/>
      <c r="U37" s="390"/>
      <c r="V37" s="376"/>
      <c r="W37" s="378"/>
      <c r="X37" s="377"/>
    </row>
    <row r="38" spans="2:24" ht="15.95" customHeight="1" x14ac:dyDescent="0.15">
      <c r="B38" s="370"/>
      <c r="C38" s="376"/>
      <c r="D38" s="377"/>
      <c r="E38" s="228"/>
      <c r="F38" s="268"/>
      <c r="G38" s="213"/>
      <c r="H38" s="213"/>
      <c r="I38" s="213"/>
      <c r="J38" s="390"/>
      <c r="K38" s="390"/>
      <c r="L38" s="390"/>
      <c r="M38" s="390"/>
      <c r="N38" s="213"/>
      <c r="O38" s="213"/>
      <c r="P38" s="221"/>
      <c r="Q38" s="390"/>
      <c r="R38" s="390"/>
      <c r="S38" s="390"/>
      <c r="T38" s="390"/>
      <c r="U38" s="390"/>
      <c r="V38" s="376"/>
      <c r="W38" s="378"/>
      <c r="X38" s="377"/>
    </row>
    <row r="39" spans="2:24" ht="15.95" customHeight="1" x14ac:dyDescent="0.15">
      <c r="B39" s="370"/>
      <c r="C39" s="376"/>
      <c r="D39" s="377"/>
      <c r="E39" s="228"/>
      <c r="F39" s="268"/>
      <c r="G39" s="213"/>
      <c r="H39" s="213"/>
      <c r="I39" s="213"/>
      <c r="J39" s="390"/>
      <c r="K39" s="390"/>
      <c r="L39" s="390"/>
      <c r="M39" s="390"/>
      <c r="N39" s="213"/>
      <c r="O39" s="213"/>
      <c r="P39" s="221"/>
      <c r="Q39" s="390"/>
      <c r="R39" s="390"/>
      <c r="S39" s="390"/>
      <c r="T39" s="390"/>
      <c r="U39" s="390"/>
      <c r="V39" s="376"/>
      <c r="W39" s="378"/>
      <c r="X39" s="377"/>
    </row>
    <row r="40" spans="2:24" ht="15.95" customHeight="1" x14ac:dyDescent="0.15">
      <c r="B40" s="370"/>
      <c r="C40" s="693"/>
      <c r="D40" s="694"/>
      <c r="E40" s="228"/>
      <c r="F40" s="268"/>
      <c r="G40" s="213"/>
      <c r="H40" s="213"/>
      <c r="I40" s="213"/>
      <c r="J40" s="390"/>
      <c r="K40" s="390"/>
      <c r="L40" s="390"/>
      <c r="M40" s="390"/>
      <c r="N40" s="213"/>
      <c r="O40" s="213"/>
      <c r="P40" s="221"/>
      <c r="Q40" s="390"/>
      <c r="R40" s="390"/>
      <c r="S40" s="390"/>
      <c r="T40" s="390"/>
      <c r="U40" s="390"/>
      <c r="V40" s="376"/>
      <c r="W40" s="378"/>
      <c r="X40" s="377"/>
    </row>
    <row r="41" spans="2:24" ht="15.95" customHeight="1" x14ac:dyDescent="0.15">
      <c r="B41" s="371"/>
      <c r="C41" s="693"/>
      <c r="D41" s="694"/>
      <c r="E41" s="228"/>
      <c r="F41" s="268"/>
      <c r="G41" s="213"/>
      <c r="H41" s="213"/>
      <c r="I41" s="213"/>
      <c r="J41" s="390"/>
      <c r="K41" s="390"/>
      <c r="L41" s="390"/>
      <c r="M41" s="390"/>
      <c r="N41" s="213"/>
      <c r="O41" s="213"/>
      <c r="P41" s="221"/>
      <c r="Q41" s="390"/>
      <c r="R41" s="390"/>
      <c r="S41" s="390"/>
      <c r="T41" s="390"/>
      <c r="U41" s="390"/>
      <c r="V41" s="376"/>
      <c r="W41" s="378"/>
      <c r="X41" s="377"/>
    </row>
    <row r="42" spans="2:24" ht="15.95" customHeight="1" x14ac:dyDescent="0.15">
      <c r="B42" s="26"/>
      <c r="C42" s="1" t="s">
        <v>159</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160</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161</v>
      </c>
    </row>
    <row r="45" spans="2:24" ht="15.95" customHeight="1" x14ac:dyDescent="0.15">
      <c r="C45" s="3" t="s">
        <v>162</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702" t="s">
        <v>163</v>
      </c>
      <c r="C2" s="702"/>
      <c r="D2" s="702"/>
      <c r="E2" s="565"/>
      <c r="F2" s="565"/>
      <c r="G2" s="565"/>
      <c r="H2" s="702"/>
      <c r="I2" s="702"/>
      <c r="J2" s="702"/>
      <c r="K2" s="702"/>
      <c r="L2" s="702"/>
      <c r="M2" s="702"/>
      <c r="N2" s="702"/>
      <c r="O2" s="702"/>
      <c r="P2" s="702"/>
      <c r="Q2" s="702"/>
      <c r="R2" s="702"/>
      <c r="S2" s="702"/>
      <c r="T2" s="702"/>
      <c r="U2" s="702"/>
      <c r="V2" s="702"/>
      <c r="W2" s="702"/>
      <c r="X2" s="702"/>
      <c r="Y2" s="702"/>
      <c r="Z2" s="702"/>
    </row>
    <row r="3" spans="2:28" ht="20.100000000000001" customHeight="1" x14ac:dyDescent="0.15">
      <c r="B3" s="733" t="s">
        <v>396</v>
      </c>
      <c r="C3" s="733"/>
      <c r="D3" s="566"/>
      <c r="E3" s="734" t="s">
        <v>397</v>
      </c>
      <c r="F3" s="735"/>
      <c r="G3" s="736"/>
      <c r="H3" s="737" t="s">
        <v>398</v>
      </c>
      <c r="I3" s="572"/>
      <c r="J3" s="738" t="s">
        <v>506</v>
      </c>
      <c r="K3" s="738"/>
      <c r="L3" s="738"/>
      <c r="M3" s="438" t="s">
        <v>507</v>
      </c>
      <c r="N3" s="439"/>
      <c r="O3" s="439"/>
      <c r="P3" s="439"/>
      <c r="Q3" s="749" t="s">
        <v>508</v>
      </c>
      <c r="R3" s="750"/>
      <c r="S3" s="750"/>
      <c r="T3" s="751"/>
      <c r="U3" s="603" t="s">
        <v>505</v>
      </c>
      <c r="V3" s="604"/>
      <c r="W3" s="605"/>
      <c r="X3" s="574">
        <v>45917</v>
      </c>
      <c r="Y3" s="575"/>
      <c r="Z3" s="576"/>
    </row>
    <row r="4" spans="2:28" ht="20.100000000000001" customHeight="1" x14ac:dyDescent="0.15">
      <c r="B4" s="745" t="s">
        <v>526</v>
      </c>
      <c r="C4" s="745"/>
      <c r="D4" s="580"/>
      <c r="E4" s="746" t="s">
        <v>402</v>
      </c>
      <c r="F4" s="747"/>
      <c r="G4" s="748"/>
      <c r="H4" s="716" t="s">
        <v>399</v>
      </c>
      <c r="I4" s="586"/>
      <c r="J4" s="738" t="s">
        <v>400</v>
      </c>
      <c r="K4" s="738"/>
      <c r="L4" s="738"/>
      <c r="M4" s="425"/>
      <c r="N4" s="441"/>
      <c r="O4" s="441"/>
      <c r="P4" s="441"/>
      <c r="Q4" s="752" t="s">
        <v>509</v>
      </c>
      <c r="R4" s="753"/>
      <c r="S4" s="753"/>
      <c r="T4" s="754"/>
      <c r="U4" s="739"/>
      <c r="V4" s="740"/>
      <c r="W4" s="741"/>
      <c r="X4" s="742"/>
      <c r="Y4" s="743"/>
      <c r="Z4" s="744"/>
    </row>
    <row r="5" spans="2:28" ht="28.5" customHeight="1" x14ac:dyDescent="0.15">
      <c r="B5" s="755" t="s">
        <v>164</v>
      </c>
      <c r="C5" s="758" t="s">
        <v>165</v>
      </c>
      <c r="D5" s="758"/>
      <c r="E5" s="759" t="s">
        <v>122</v>
      </c>
      <c r="F5" s="765" t="s">
        <v>164</v>
      </c>
      <c r="G5" s="766"/>
      <c r="H5" s="715"/>
      <c r="I5" s="715"/>
      <c r="J5" s="715"/>
      <c r="K5" s="715"/>
      <c r="L5" s="715"/>
      <c r="M5" s="715"/>
      <c r="N5" s="715"/>
      <c r="O5" s="715"/>
      <c r="P5" s="715"/>
      <c r="Q5" s="715"/>
      <c r="R5" s="715"/>
      <c r="S5" s="767"/>
      <c r="T5" s="767"/>
      <c r="U5" s="767"/>
      <c r="V5" s="767"/>
      <c r="W5" s="767"/>
      <c r="X5" s="767"/>
      <c r="Y5" s="767"/>
      <c r="Z5" s="768"/>
      <c r="AA5" s="21"/>
      <c r="AB5" s="5"/>
    </row>
    <row r="6" spans="2:28" ht="24.75" customHeight="1" x14ac:dyDescent="0.15">
      <c r="B6" s="755"/>
      <c r="C6" s="586"/>
      <c r="D6" s="586"/>
      <c r="E6" s="760"/>
      <c r="F6" s="572" t="s">
        <v>166</v>
      </c>
      <c r="G6" s="572"/>
      <c r="H6" s="714" t="s">
        <v>167</v>
      </c>
      <c r="I6" s="767"/>
      <c r="J6" s="767"/>
      <c r="K6" s="767"/>
      <c r="L6" s="767"/>
      <c r="M6" s="767"/>
      <c r="N6" s="768"/>
      <c r="O6" s="714" t="s">
        <v>168</v>
      </c>
      <c r="P6" s="715"/>
      <c r="Q6" s="715"/>
      <c r="R6" s="715"/>
      <c r="S6" s="715"/>
      <c r="T6" s="715"/>
      <c r="U6" s="715"/>
      <c r="V6" s="715"/>
      <c r="W6" s="715"/>
      <c r="X6" s="716"/>
      <c r="Y6" s="714" t="s">
        <v>169</v>
      </c>
      <c r="Z6" s="716"/>
      <c r="AA6" s="5"/>
      <c r="AB6" s="5"/>
    </row>
    <row r="7" spans="2:28" ht="27.75" customHeight="1" x14ac:dyDescent="0.15">
      <c r="B7" s="756"/>
      <c r="C7" s="761"/>
      <c r="D7" s="762"/>
      <c r="E7" s="111"/>
      <c r="F7" s="727"/>
      <c r="G7" s="727"/>
      <c r="H7" s="722"/>
      <c r="I7" s="724"/>
      <c r="J7" s="724"/>
      <c r="K7" s="724"/>
      <c r="L7" s="724"/>
      <c r="M7" s="724"/>
      <c r="N7" s="725"/>
      <c r="O7" s="717"/>
      <c r="P7" s="718"/>
      <c r="Q7" s="718"/>
      <c r="R7" s="718"/>
      <c r="S7" s="718"/>
      <c r="T7" s="718"/>
      <c r="U7" s="718"/>
      <c r="V7" s="718"/>
      <c r="W7" s="718"/>
      <c r="X7" s="719"/>
      <c r="Y7" s="721"/>
      <c r="Z7" s="721"/>
    </row>
    <row r="8" spans="2:28" ht="27.75" customHeight="1" x14ac:dyDescent="0.15">
      <c r="B8" s="756"/>
      <c r="C8" s="761"/>
      <c r="D8" s="762"/>
      <c r="E8" s="111"/>
      <c r="F8" s="727"/>
      <c r="G8" s="727"/>
      <c r="H8" s="722"/>
      <c r="I8" s="723"/>
      <c r="J8" s="723"/>
      <c r="K8" s="723"/>
      <c r="L8" s="724"/>
      <c r="M8" s="724"/>
      <c r="N8" s="725"/>
      <c r="O8" s="717"/>
      <c r="P8" s="718"/>
      <c r="Q8" s="718"/>
      <c r="R8" s="718"/>
      <c r="S8" s="718"/>
      <c r="T8" s="718"/>
      <c r="U8" s="718"/>
      <c r="V8" s="718"/>
      <c r="W8" s="718"/>
      <c r="X8" s="719"/>
      <c r="Y8" s="721"/>
      <c r="Z8" s="721"/>
    </row>
    <row r="9" spans="2:28" ht="27.75" customHeight="1" x14ac:dyDescent="0.15">
      <c r="B9" s="756"/>
      <c r="C9" s="763"/>
      <c r="D9" s="764"/>
      <c r="E9" s="111"/>
      <c r="F9" s="727"/>
      <c r="G9" s="727"/>
      <c r="H9" s="722"/>
      <c r="I9" s="723"/>
      <c r="J9" s="723"/>
      <c r="K9" s="723"/>
      <c r="L9" s="724"/>
      <c r="M9" s="724"/>
      <c r="N9" s="725"/>
      <c r="O9" s="717"/>
      <c r="P9" s="718"/>
      <c r="Q9" s="718"/>
      <c r="R9" s="718"/>
      <c r="S9" s="718"/>
      <c r="T9" s="718"/>
      <c r="U9" s="718"/>
      <c r="V9" s="718"/>
      <c r="W9" s="718"/>
      <c r="X9" s="719"/>
      <c r="Y9" s="712"/>
      <c r="Z9" s="713"/>
    </row>
    <row r="10" spans="2:28" ht="27.75" customHeight="1" x14ac:dyDescent="0.15">
      <c r="B10" s="756"/>
      <c r="C10" s="763"/>
      <c r="D10" s="764"/>
      <c r="E10" s="111"/>
      <c r="F10" s="728"/>
      <c r="G10" s="729"/>
      <c r="H10" s="722"/>
      <c r="I10" s="723"/>
      <c r="J10" s="723"/>
      <c r="K10" s="723"/>
      <c r="L10" s="723"/>
      <c r="M10" s="723"/>
      <c r="N10" s="732"/>
      <c r="O10" s="717"/>
      <c r="P10" s="718"/>
      <c r="Q10" s="718"/>
      <c r="R10" s="718"/>
      <c r="S10" s="718"/>
      <c r="T10" s="718"/>
      <c r="U10" s="718"/>
      <c r="V10" s="718"/>
      <c r="W10" s="718"/>
      <c r="X10" s="719"/>
      <c r="Y10" s="712"/>
      <c r="Z10" s="713"/>
    </row>
    <row r="11" spans="2:28" ht="27.75" customHeight="1" x14ac:dyDescent="0.15">
      <c r="B11" s="756"/>
      <c r="C11" s="712"/>
      <c r="D11" s="713"/>
      <c r="E11" s="20"/>
      <c r="F11" s="730"/>
      <c r="G11" s="731"/>
      <c r="H11" s="722"/>
      <c r="I11" s="723"/>
      <c r="J11" s="723"/>
      <c r="K11" s="723"/>
      <c r="L11" s="723"/>
      <c r="M11" s="723"/>
      <c r="N11" s="732"/>
      <c r="O11" s="712"/>
      <c r="P11" s="720"/>
      <c r="Q11" s="720"/>
      <c r="R11" s="720"/>
      <c r="S11" s="720"/>
      <c r="T11" s="720"/>
      <c r="U11" s="720"/>
      <c r="V11" s="720"/>
      <c r="W11" s="720"/>
      <c r="X11" s="713"/>
      <c r="Y11" s="712"/>
      <c r="Z11" s="713"/>
    </row>
    <row r="12" spans="2:28" ht="27.75" customHeight="1" x14ac:dyDescent="0.15">
      <c r="B12" s="756"/>
      <c r="C12" s="712"/>
      <c r="D12" s="713"/>
      <c r="E12" s="20"/>
      <c r="F12" s="726"/>
      <c r="G12" s="726"/>
      <c r="H12" s="722"/>
      <c r="I12" s="723"/>
      <c r="J12" s="723"/>
      <c r="K12" s="723"/>
      <c r="L12" s="724"/>
      <c r="M12" s="724"/>
      <c r="N12" s="725"/>
      <c r="O12" s="712"/>
      <c r="P12" s="720"/>
      <c r="Q12" s="720"/>
      <c r="R12" s="720"/>
      <c r="S12" s="720"/>
      <c r="T12" s="720"/>
      <c r="U12" s="720"/>
      <c r="V12" s="720"/>
      <c r="W12" s="720"/>
      <c r="X12" s="713"/>
      <c r="Y12" s="712"/>
      <c r="Z12" s="713"/>
    </row>
    <row r="13" spans="2:28" ht="27.75" customHeight="1" x14ac:dyDescent="0.15">
      <c r="B13" s="756"/>
      <c r="C13" s="712"/>
      <c r="D13" s="713"/>
      <c r="E13" s="20"/>
      <c r="F13" s="726"/>
      <c r="G13" s="726"/>
      <c r="H13" s="722"/>
      <c r="I13" s="723"/>
      <c r="J13" s="723"/>
      <c r="K13" s="723"/>
      <c r="L13" s="724"/>
      <c r="M13" s="724"/>
      <c r="N13" s="725"/>
      <c r="O13" s="712"/>
      <c r="P13" s="720"/>
      <c r="Q13" s="720"/>
      <c r="R13" s="720"/>
      <c r="S13" s="720"/>
      <c r="T13" s="720"/>
      <c r="U13" s="720"/>
      <c r="V13" s="720"/>
      <c r="W13" s="720"/>
      <c r="X13" s="713"/>
      <c r="Y13" s="712"/>
      <c r="Z13" s="713"/>
    </row>
    <row r="14" spans="2:28" ht="27.75" customHeight="1" x14ac:dyDescent="0.15">
      <c r="B14" s="756"/>
      <c r="C14" s="712"/>
      <c r="D14" s="713"/>
      <c r="E14" s="20"/>
      <c r="F14" s="727"/>
      <c r="G14" s="727"/>
      <c r="H14" s="722"/>
      <c r="I14" s="723"/>
      <c r="J14" s="723"/>
      <c r="K14" s="723"/>
      <c r="L14" s="724"/>
      <c r="M14" s="724"/>
      <c r="N14" s="725"/>
      <c r="O14" s="712"/>
      <c r="P14" s="720"/>
      <c r="Q14" s="720"/>
      <c r="R14" s="720"/>
      <c r="S14" s="720"/>
      <c r="T14" s="720"/>
      <c r="U14" s="720"/>
      <c r="V14" s="720"/>
      <c r="W14" s="720"/>
      <c r="X14" s="713"/>
      <c r="Y14" s="712"/>
      <c r="Z14" s="713"/>
    </row>
    <row r="15" spans="2:28" ht="27.75" customHeight="1" x14ac:dyDescent="0.15">
      <c r="B15" s="756"/>
      <c r="C15" s="712"/>
      <c r="D15" s="713"/>
      <c r="E15" s="20"/>
      <c r="F15" s="726"/>
      <c r="G15" s="726"/>
      <c r="H15" s="722"/>
      <c r="I15" s="723"/>
      <c r="J15" s="723"/>
      <c r="K15" s="723"/>
      <c r="L15" s="724"/>
      <c r="M15" s="724"/>
      <c r="N15" s="725"/>
      <c r="O15" s="712"/>
      <c r="P15" s="720"/>
      <c r="Q15" s="720"/>
      <c r="R15" s="720"/>
      <c r="S15" s="720"/>
      <c r="T15" s="720"/>
      <c r="U15" s="720"/>
      <c r="V15" s="720"/>
      <c r="W15" s="720"/>
      <c r="X15" s="713"/>
      <c r="Y15" s="712"/>
      <c r="Z15" s="713"/>
    </row>
    <row r="16" spans="2:28" ht="27.75" customHeight="1" x14ac:dyDescent="0.15">
      <c r="B16" s="756"/>
      <c r="C16" s="712"/>
      <c r="D16" s="713"/>
      <c r="E16" s="20"/>
      <c r="F16" s="726"/>
      <c r="G16" s="726"/>
      <c r="H16" s="722"/>
      <c r="I16" s="723"/>
      <c r="J16" s="723"/>
      <c r="K16" s="723"/>
      <c r="L16" s="724"/>
      <c r="M16" s="724"/>
      <c r="N16" s="725"/>
      <c r="O16" s="712"/>
      <c r="P16" s="720"/>
      <c r="Q16" s="720"/>
      <c r="R16" s="720"/>
      <c r="S16" s="720"/>
      <c r="T16" s="720"/>
      <c r="U16" s="720"/>
      <c r="V16" s="720"/>
      <c r="W16" s="720"/>
      <c r="X16" s="713"/>
      <c r="Y16" s="712"/>
      <c r="Z16" s="713"/>
    </row>
    <row r="17" spans="2:26" ht="27.75" customHeight="1" x14ac:dyDescent="0.15">
      <c r="B17" s="756"/>
      <c r="C17" s="712"/>
      <c r="D17" s="713"/>
      <c r="E17" s="20"/>
      <c r="F17" s="726"/>
      <c r="G17" s="726"/>
      <c r="H17" s="722"/>
      <c r="I17" s="723"/>
      <c r="J17" s="723"/>
      <c r="K17" s="723"/>
      <c r="L17" s="724"/>
      <c r="M17" s="724"/>
      <c r="N17" s="725"/>
      <c r="O17" s="712"/>
      <c r="P17" s="720"/>
      <c r="Q17" s="720"/>
      <c r="R17" s="720"/>
      <c r="S17" s="720"/>
      <c r="T17" s="720"/>
      <c r="U17" s="720"/>
      <c r="V17" s="720"/>
      <c r="W17" s="720"/>
      <c r="X17" s="713"/>
      <c r="Y17" s="712"/>
      <c r="Z17" s="713"/>
    </row>
    <row r="18" spans="2:26" ht="27.75" customHeight="1" x14ac:dyDescent="0.15">
      <c r="B18" s="756"/>
      <c r="C18" s="712"/>
      <c r="D18" s="713"/>
      <c r="E18" s="20"/>
      <c r="F18" s="726"/>
      <c r="G18" s="726"/>
      <c r="H18" s="722"/>
      <c r="I18" s="723"/>
      <c r="J18" s="723"/>
      <c r="K18" s="723"/>
      <c r="L18" s="724"/>
      <c r="M18" s="724"/>
      <c r="N18" s="725"/>
      <c r="O18" s="712"/>
      <c r="P18" s="720"/>
      <c r="Q18" s="720"/>
      <c r="R18" s="720"/>
      <c r="S18" s="720"/>
      <c r="T18" s="720"/>
      <c r="U18" s="720"/>
      <c r="V18" s="720"/>
      <c r="W18" s="720"/>
      <c r="X18" s="713"/>
      <c r="Y18" s="712"/>
      <c r="Z18" s="713"/>
    </row>
    <row r="19" spans="2:26" ht="27.75" customHeight="1" x14ac:dyDescent="0.15">
      <c r="B19" s="756"/>
      <c r="C19" s="712"/>
      <c r="D19" s="713"/>
      <c r="E19" s="20"/>
      <c r="F19" s="726"/>
      <c r="G19" s="726"/>
      <c r="H19" s="722"/>
      <c r="I19" s="723"/>
      <c r="J19" s="723"/>
      <c r="K19" s="723"/>
      <c r="L19" s="724"/>
      <c r="M19" s="724"/>
      <c r="N19" s="725"/>
      <c r="O19" s="712"/>
      <c r="P19" s="720"/>
      <c r="Q19" s="720"/>
      <c r="R19" s="720"/>
      <c r="S19" s="720"/>
      <c r="T19" s="720"/>
      <c r="U19" s="720"/>
      <c r="V19" s="720"/>
      <c r="W19" s="720"/>
      <c r="X19" s="713"/>
      <c r="Y19" s="712"/>
      <c r="Z19" s="713"/>
    </row>
    <row r="20" spans="2:26" ht="27.75" customHeight="1" x14ac:dyDescent="0.15">
      <c r="B20" s="756"/>
      <c r="C20" s="712"/>
      <c r="D20" s="713"/>
      <c r="E20" s="20"/>
      <c r="F20" s="726"/>
      <c r="G20" s="726"/>
      <c r="H20" s="722"/>
      <c r="I20" s="723"/>
      <c r="J20" s="723"/>
      <c r="K20" s="723"/>
      <c r="L20" s="724"/>
      <c r="M20" s="724"/>
      <c r="N20" s="725"/>
      <c r="O20" s="712"/>
      <c r="P20" s="720"/>
      <c r="Q20" s="720"/>
      <c r="R20" s="720"/>
      <c r="S20" s="720"/>
      <c r="T20" s="720"/>
      <c r="U20" s="720"/>
      <c r="V20" s="720"/>
      <c r="W20" s="720"/>
      <c r="X20" s="713"/>
      <c r="Y20" s="712"/>
      <c r="Z20" s="713"/>
    </row>
    <row r="21" spans="2:26" ht="27.75" customHeight="1" x14ac:dyDescent="0.15">
      <c r="B21" s="757"/>
      <c r="C21" s="712"/>
      <c r="D21" s="713"/>
      <c r="E21" s="20"/>
      <c r="F21" s="726"/>
      <c r="G21" s="726"/>
      <c r="H21" s="722"/>
      <c r="I21" s="723"/>
      <c r="J21" s="723"/>
      <c r="K21" s="723"/>
      <c r="L21" s="724"/>
      <c r="M21" s="724"/>
      <c r="N21" s="725"/>
      <c r="O21" s="712"/>
      <c r="P21" s="720"/>
      <c r="Q21" s="720"/>
      <c r="R21" s="720"/>
      <c r="S21" s="720"/>
      <c r="T21" s="720"/>
      <c r="U21" s="720"/>
      <c r="V21" s="720"/>
      <c r="W21" s="720"/>
      <c r="X21" s="713"/>
      <c r="Y21" s="712"/>
      <c r="Z21" s="713"/>
    </row>
    <row r="22" spans="2:26" ht="15.95" customHeight="1" x14ac:dyDescent="0.15">
      <c r="B22" s="1" t="s">
        <v>170</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Normal="70" zoomScaleSheetLayoutView="100"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487</v>
      </c>
      <c r="F5" s="777"/>
      <c r="G5" s="778"/>
      <c r="H5" s="778"/>
      <c r="I5" s="778"/>
      <c r="J5" s="778"/>
      <c r="K5" s="778"/>
      <c r="L5" s="779"/>
      <c r="M5" s="805" t="s">
        <v>566</v>
      </c>
      <c r="N5" s="810" t="s">
        <v>567</v>
      </c>
      <c r="O5" s="811"/>
      <c r="P5" s="277" t="s">
        <v>490</v>
      </c>
      <c r="Q5" s="777"/>
      <c r="R5" s="778"/>
      <c r="S5" s="778"/>
      <c r="T5" s="778"/>
      <c r="U5" s="778"/>
      <c r="V5" s="778"/>
      <c r="W5" s="779"/>
    </row>
    <row r="6" spans="2:23" s="31" customFormat="1" ht="25.5" customHeight="1" x14ac:dyDescent="0.15">
      <c r="B6" s="807"/>
      <c r="C6" s="810" t="s">
        <v>173</v>
      </c>
      <c r="D6" s="811"/>
      <c r="E6" s="278">
        <v>1</v>
      </c>
      <c r="F6" s="780"/>
      <c r="G6" s="781"/>
      <c r="H6" s="781"/>
      <c r="I6" s="781"/>
      <c r="J6" s="781"/>
      <c r="K6" s="781"/>
      <c r="L6" s="782"/>
      <c r="M6" s="807"/>
      <c r="N6" s="810" t="s">
        <v>568</v>
      </c>
      <c r="O6" s="811"/>
      <c r="P6" s="278">
        <v>1</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528</v>
      </c>
      <c r="F8" s="780"/>
      <c r="G8" s="781"/>
      <c r="H8" s="781"/>
      <c r="I8" s="781"/>
      <c r="J8" s="781"/>
      <c r="K8" s="781"/>
      <c r="L8" s="782"/>
      <c r="M8" s="806"/>
      <c r="N8" s="810" t="s">
        <v>288</v>
      </c>
      <c r="O8" s="811"/>
      <c r="P8" s="277" t="s">
        <v>537</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331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531</v>
      </c>
      <c r="F12" s="783"/>
      <c r="G12" s="784"/>
      <c r="H12" s="784"/>
      <c r="I12" s="784"/>
      <c r="J12" s="784"/>
      <c r="K12" s="784"/>
      <c r="L12" s="785"/>
      <c r="M12" s="807"/>
      <c r="N12" s="769" t="s">
        <v>573</v>
      </c>
      <c r="O12" s="769"/>
      <c r="P12" s="213" t="s">
        <v>539</v>
      </c>
      <c r="Q12" s="783"/>
      <c r="R12" s="784"/>
      <c r="S12" s="784"/>
      <c r="T12" s="784"/>
      <c r="U12" s="784"/>
      <c r="V12" s="784"/>
      <c r="W12" s="785"/>
    </row>
    <row r="13" spans="2:23" s="31" customFormat="1" ht="25.5" customHeight="1" x14ac:dyDescent="0.15">
      <c r="B13" s="786" t="s">
        <v>177</v>
      </c>
      <c r="C13" s="786"/>
      <c r="D13" s="786"/>
      <c r="E13" s="802" t="s">
        <v>574</v>
      </c>
      <c r="F13" s="803"/>
      <c r="G13" s="804"/>
      <c r="H13" s="786" t="s">
        <v>575</v>
      </c>
      <c r="I13" s="786"/>
      <c r="J13" s="787" t="s">
        <v>576</v>
      </c>
      <c r="K13" s="787"/>
      <c r="L13" s="787"/>
      <c r="M13" s="786" t="s">
        <v>577</v>
      </c>
      <c r="N13" s="786"/>
      <c r="O13" s="786"/>
      <c r="P13" s="799" t="s">
        <v>578</v>
      </c>
      <c r="Q13" s="800"/>
      <c r="R13" s="801"/>
      <c r="S13" s="786" t="s">
        <v>575</v>
      </c>
      <c r="T13" s="786"/>
      <c r="U13" s="787" t="s">
        <v>579</v>
      </c>
      <c r="V13" s="787"/>
      <c r="W13" s="787"/>
    </row>
    <row r="14" spans="2:23" s="31" customFormat="1" ht="25.5" customHeight="1" x14ac:dyDescent="0.15">
      <c r="B14" s="788" t="s">
        <v>178</v>
      </c>
      <c r="C14" s="788"/>
      <c r="D14" s="788"/>
      <c r="E14" s="789" t="s">
        <v>535</v>
      </c>
      <c r="F14" s="789"/>
      <c r="G14" s="789"/>
      <c r="H14" s="790" t="s">
        <v>580</v>
      </c>
      <c r="I14" s="791"/>
      <c r="J14" s="792" t="s">
        <v>534</v>
      </c>
      <c r="K14" s="793"/>
      <c r="L14" s="794"/>
      <c r="M14" s="790" t="s">
        <v>581</v>
      </c>
      <c r="N14" s="791"/>
      <c r="O14" s="795"/>
      <c r="P14" s="808" t="s">
        <v>541</v>
      </c>
      <c r="Q14" s="809"/>
      <c r="R14" s="809"/>
      <c r="S14" s="797" t="s">
        <v>580</v>
      </c>
      <c r="T14" s="798"/>
      <c r="U14" s="792" t="s">
        <v>541</v>
      </c>
      <c r="V14" s="793"/>
      <c r="W14" s="794"/>
    </row>
    <row r="15" spans="2:23" s="31" customFormat="1" ht="39.75" customHeight="1" x14ac:dyDescent="0.15">
      <c r="B15" s="769" t="s">
        <v>179</v>
      </c>
      <c r="C15" s="769"/>
      <c r="D15" s="769"/>
      <c r="E15" s="770" t="s">
        <v>582</v>
      </c>
      <c r="F15" s="771"/>
      <c r="G15" s="771"/>
      <c r="H15" s="771"/>
      <c r="I15" s="771"/>
      <c r="J15" s="771"/>
      <c r="K15" s="771"/>
      <c r="L15" s="772"/>
      <c r="M15" s="769" t="s">
        <v>583</v>
      </c>
      <c r="N15" s="769"/>
      <c r="O15" s="769"/>
      <c r="P15" s="770" t="s">
        <v>584</v>
      </c>
      <c r="Q15" s="771"/>
      <c r="R15" s="771"/>
      <c r="S15" s="771"/>
      <c r="T15" s="771"/>
      <c r="U15" s="771"/>
      <c r="V15" s="771"/>
      <c r="W15" s="772"/>
    </row>
    <row r="16" spans="2:23" s="31" customFormat="1" ht="25.5" customHeight="1" x14ac:dyDescent="0.15">
      <c r="B16" s="776" t="s">
        <v>171</v>
      </c>
      <c r="C16" s="776" t="s">
        <v>172</v>
      </c>
      <c r="D16" s="776"/>
      <c r="E16" s="277" t="s">
        <v>490</v>
      </c>
      <c r="F16" s="777"/>
      <c r="G16" s="778"/>
      <c r="H16" s="778"/>
      <c r="I16" s="778"/>
      <c r="J16" s="778"/>
      <c r="K16" s="778"/>
      <c r="L16" s="779"/>
      <c r="M16" s="776" t="s">
        <v>566</v>
      </c>
      <c r="N16" s="776" t="s">
        <v>567</v>
      </c>
      <c r="O16" s="776"/>
      <c r="P16" s="277" t="s">
        <v>490</v>
      </c>
      <c r="Q16" s="777"/>
      <c r="R16" s="778"/>
      <c r="S16" s="778"/>
      <c r="T16" s="778"/>
      <c r="U16" s="778"/>
      <c r="V16" s="778"/>
      <c r="W16" s="779"/>
    </row>
    <row r="17" spans="2:24" s="31" customFormat="1" ht="25.5" customHeight="1" x14ac:dyDescent="0.15">
      <c r="B17" s="776"/>
      <c r="C17" s="776" t="s">
        <v>173</v>
      </c>
      <c r="D17" s="776"/>
      <c r="E17" s="278">
        <v>2</v>
      </c>
      <c r="F17" s="780"/>
      <c r="G17" s="781"/>
      <c r="H17" s="781"/>
      <c r="I17" s="781"/>
      <c r="J17" s="781"/>
      <c r="K17" s="781"/>
      <c r="L17" s="782"/>
      <c r="M17" s="776"/>
      <c r="N17" s="776" t="s">
        <v>568</v>
      </c>
      <c r="O17" s="776"/>
      <c r="P17" s="278">
        <v>5</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537</v>
      </c>
      <c r="F19" s="780"/>
      <c r="G19" s="781"/>
      <c r="H19" s="781"/>
      <c r="I19" s="781"/>
      <c r="J19" s="781"/>
      <c r="K19" s="781"/>
      <c r="L19" s="782"/>
      <c r="M19" s="776"/>
      <c r="N19" s="776" t="s">
        <v>288</v>
      </c>
      <c r="O19" s="776"/>
      <c r="P19" s="277" t="s">
        <v>537</v>
      </c>
      <c r="Q19" s="780"/>
      <c r="R19" s="781"/>
      <c r="S19" s="781"/>
      <c r="T19" s="781"/>
      <c r="U19" s="781"/>
      <c r="V19" s="781"/>
      <c r="W19" s="782"/>
    </row>
    <row r="20" spans="2:24" s="31" customFormat="1" ht="25.5" customHeight="1" x14ac:dyDescent="0.15">
      <c r="B20" s="769" t="s">
        <v>133</v>
      </c>
      <c r="C20" s="769"/>
      <c r="D20" s="769"/>
      <c r="E20" s="280" t="s">
        <v>307</v>
      </c>
      <c r="F20" s="780"/>
      <c r="G20" s="781"/>
      <c r="H20" s="781"/>
      <c r="I20" s="781"/>
      <c r="J20" s="781"/>
      <c r="K20" s="781"/>
      <c r="L20" s="782"/>
      <c r="M20" s="769" t="s">
        <v>290</v>
      </c>
      <c r="N20" s="769"/>
      <c r="O20" s="769"/>
      <c r="P20" s="280" t="s">
        <v>341</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539</v>
      </c>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585</v>
      </c>
      <c r="F24" s="800"/>
      <c r="G24" s="801"/>
      <c r="H24" s="786" t="s">
        <v>575</v>
      </c>
      <c r="I24" s="786"/>
      <c r="J24" s="802" t="s">
        <v>586</v>
      </c>
      <c r="K24" s="803"/>
      <c r="L24" s="804"/>
      <c r="M24" s="786" t="s">
        <v>577</v>
      </c>
      <c r="N24" s="786"/>
      <c r="O24" s="786"/>
      <c r="P24" s="799" t="s">
        <v>541</v>
      </c>
      <c r="Q24" s="800"/>
      <c r="R24" s="801"/>
      <c r="S24" s="786" t="s">
        <v>575</v>
      </c>
      <c r="T24" s="786"/>
      <c r="U24" s="787" t="s">
        <v>587</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546</v>
      </c>
      <c r="Q25" s="789"/>
      <c r="R25" s="789"/>
      <c r="S25" s="797" t="s">
        <v>580</v>
      </c>
      <c r="T25" s="798"/>
      <c r="U25" s="792" t="s">
        <v>588</v>
      </c>
      <c r="V25" s="793"/>
      <c r="W25" s="794"/>
    </row>
    <row r="26" spans="2:24" s="31" customFormat="1" ht="39.75" customHeight="1" x14ac:dyDescent="0.15">
      <c r="B26" s="769" t="s">
        <v>179</v>
      </c>
      <c r="C26" s="769"/>
      <c r="D26" s="769"/>
      <c r="E26" s="770" t="s">
        <v>589</v>
      </c>
      <c r="F26" s="771"/>
      <c r="G26" s="771"/>
      <c r="H26" s="771"/>
      <c r="I26" s="771"/>
      <c r="J26" s="771"/>
      <c r="K26" s="771"/>
      <c r="L26" s="772"/>
      <c r="M26" s="769" t="s">
        <v>583</v>
      </c>
      <c r="N26" s="769"/>
      <c r="O26" s="769"/>
      <c r="P26" s="770" t="s">
        <v>590</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490</v>
      </c>
      <c r="F5" s="777"/>
      <c r="G5" s="778"/>
      <c r="H5" s="778"/>
      <c r="I5" s="778"/>
      <c r="J5" s="778"/>
      <c r="K5" s="778"/>
      <c r="L5" s="779"/>
      <c r="M5" s="805" t="s">
        <v>566</v>
      </c>
      <c r="N5" s="810" t="s">
        <v>567</v>
      </c>
      <c r="O5" s="811"/>
      <c r="P5" s="277" t="s">
        <v>490</v>
      </c>
      <c r="Q5" s="777"/>
      <c r="R5" s="778"/>
      <c r="S5" s="778"/>
      <c r="T5" s="778"/>
      <c r="U5" s="778"/>
      <c r="V5" s="778"/>
      <c r="W5" s="779"/>
    </row>
    <row r="6" spans="2:23" s="31" customFormat="1" ht="25.5" customHeight="1" x14ac:dyDescent="0.15">
      <c r="B6" s="807"/>
      <c r="C6" s="810" t="s">
        <v>173</v>
      </c>
      <c r="D6" s="811"/>
      <c r="E6" s="278">
        <v>6</v>
      </c>
      <c r="F6" s="780"/>
      <c r="G6" s="781"/>
      <c r="H6" s="781"/>
      <c r="I6" s="781"/>
      <c r="J6" s="781"/>
      <c r="K6" s="781"/>
      <c r="L6" s="782"/>
      <c r="M6" s="807"/>
      <c r="N6" s="810" t="s">
        <v>568</v>
      </c>
      <c r="O6" s="811"/>
      <c r="P6" s="278">
        <v>7</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548</v>
      </c>
      <c r="Q7" s="780"/>
      <c r="R7" s="781"/>
      <c r="S7" s="781"/>
      <c r="T7" s="781"/>
      <c r="U7" s="781"/>
      <c r="V7" s="781"/>
      <c r="W7" s="782"/>
    </row>
    <row r="8" spans="2:23" s="31" customFormat="1" ht="25.5" customHeight="1" x14ac:dyDescent="0.15">
      <c r="B8" s="806"/>
      <c r="C8" s="810" t="s">
        <v>131</v>
      </c>
      <c r="D8" s="811"/>
      <c r="E8" s="277" t="s">
        <v>547</v>
      </c>
      <c r="F8" s="780"/>
      <c r="G8" s="781"/>
      <c r="H8" s="781"/>
      <c r="I8" s="781"/>
      <c r="J8" s="781"/>
      <c r="K8" s="781"/>
      <c r="L8" s="782"/>
      <c r="M8" s="806"/>
      <c r="N8" s="810" t="s">
        <v>288</v>
      </c>
      <c r="O8" s="811"/>
      <c r="P8" s="277" t="s">
        <v>549</v>
      </c>
      <c r="Q8" s="780"/>
      <c r="R8" s="781"/>
      <c r="S8" s="781"/>
      <c r="T8" s="781"/>
      <c r="U8" s="781"/>
      <c r="V8" s="781"/>
      <c r="W8" s="782"/>
    </row>
    <row r="9" spans="2:23" s="31" customFormat="1" ht="25.5" customHeight="1" x14ac:dyDescent="0.15">
      <c r="B9" s="812" t="s">
        <v>133</v>
      </c>
      <c r="C9" s="814"/>
      <c r="D9" s="813"/>
      <c r="E9" s="280" t="s">
        <v>341</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544</v>
      </c>
      <c r="F12" s="783"/>
      <c r="G12" s="784"/>
      <c r="H12" s="784"/>
      <c r="I12" s="784"/>
      <c r="J12" s="784"/>
      <c r="K12" s="784"/>
      <c r="L12" s="785"/>
      <c r="M12" s="807"/>
      <c r="N12" s="769" t="s">
        <v>573</v>
      </c>
      <c r="O12" s="769"/>
      <c r="P12" s="213"/>
      <c r="Q12" s="783"/>
      <c r="R12" s="784"/>
      <c r="S12" s="784"/>
      <c r="T12" s="784"/>
      <c r="U12" s="784"/>
      <c r="V12" s="784"/>
      <c r="W12" s="785"/>
    </row>
    <row r="13" spans="2:23" s="31" customFormat="1" ht="25.5" customHeight="1" x14ac:dyDescent="0.15">
      <c r="B13" s="786" t="s">
        <v>177</v>
      </c>
      <c r="C13" s="786"/>
      <c r="D13" s="786"/>
      <c r="E13" s="802" t="s">
        <v>541</v>
      </c>
      <c r="F13" s="803"/>
      <c r="G13" s="804"/>
      <c r="H13" s="786" t="s">
        <v>575</v>
      </c>
      <c r="I13" s="786"/>
      <c r="J13" s="787" t="s">
        <v>587</v>
      </c>
      <c r="K13" s="787"/>
      <c r="L13" s="787"/>
      <c r="M13" s="786" t="s">
        <v>577</v>
      </c>
      <c r="N13" s="786"/>
      <c r="O13" s="786"/>
      <c r="P13" s="799" t="s">
        <v>591</v>
      </c>
      <c r="Q13" s="800"/>
      <c r="R13" s="801"/>
      <c r="S13" s="786" t="s">
        <v>575</v>
      </c>
      <c r="T13" s="786"/>
      <c r="U13" s="787" t="s">
        <v>592</v>
      </c>
      <c r="V13" s="787"/>
      <c r="W13" s="787"/>
    </row>
    <row r="14" spans="2:23" s="31" customFormat="1" ht="25.5" customHeight="1" x14ac:dyDescent="0.15">
      <c r="B14" s="788" t="s">
        <v>178</v>
      </c>
      <c r="C14" s="788"/>
      <c r="D14" s="788"/>
      <c r="E14" s="789" t="s">
        <v>546</v>
      </c>
      <c r="F14" s="789"/>
      <c r="G14" s="789"/>
      <c r="H14" s="790" t="s">
        <v>580</v>
      </c>
      <c r="I14" s="791"/>
      <c r="J14" s="792" t="s">
        <v>588</v>
      </c>
      <c r="K14" s="793"/>
      <c r="L14" s="794"/>
      <c r="M14" s="790" t="s">
        <v>581</v>
      </c>
      <c r="N14" s="791"/>
      <c r="O14" s="795"/>
      <c r="P14" s="808" t="s">
        <v>541</v>
      </c>
      <c r="Q14" s="809"/>
      <c r="R14" s="809"/>
      <c r="S14" s="797" t="s">
        <v>580</v>
      </c>
      <c r="T14" s="798"/>
      <c r="U14" s="792" t="s">
        <v>541</v>
      </c>
      <c r="V14" s="793"/>
      <c r="W14" s="794"/>
    </row>
    <row r="15" spans="2:23" s="31" customFormat="1" ht="39.75" customHeight="1" x14ac:dyDescent="0.15">
      <c r="B15" s="769" t="s">
        <v>179</v>
      </c>
      <c r="C15" s="769"/>
      <c r="D15" s="769"/>
      <c r="E15" s="770" t="s">
        <v>593</v>
      </c>
      <c r="F15" s="771"/>
      <c r="G15" s="771"/>
      <c r="H15" s="771"/>
      <c r="I15" s="771"/>
      <c r="J15" s="771"/>
      <c r="K15" s="771"/>
      <c r="L15" s="772"/>
      <c r="M15" s="769" t="s">
        <v>583</v>
      </c>
      <c r="N15" s="769"/>
      <c r="O15" s="769"/>
      <c r="P15" s="770" t="s">
        <v>594</v>
      </c>
      <c r="Q15" s="771"/>
      <c r="R15" s="771"/>
      <c r="S15" s="771"/>
      <c r="T15" s="771"/>
      <c r="U15" s="771"/>
      <c r="V15" s="771"/>
      <c r="W15" s="772"/>
    </row>
    <row r="16" spans="2:23" s="31" customFormat="1" ht="25.5" customHeight="1" x14ac:dyDescent="0.15">
      <c r="B16" s="776" t="s">
        <v>171</v>
      </c>
      <c r="C16" s="776" t="s">
        <v>172</v>
      </c>
      <c r="D16" s="776"/>
      <c r="E16" s="277" t="s">
        <v>490</v>
      </c>
      <c r="F16" s="777"/>
      <c r="G16" s="778"/>
      <c r="H16" s="778"/>
      <c r="I16" s="778"/>
      <c r="J16" s="778"/>
      <c r="K16" s="778"/>
      <c r="L16" s="779"/>
      <c r="M16" s="776" t="s">
        <v>566</v>
      </c>
      <c r="N16" s="776" t="s">
        <v>567</v>
      </c>
      <c r="O16" s="776"/>
      <c r="P16" s="277" t="s">
        <v>490</v>
      </c>
      <c r="Q16" s="777"/>
      <c r="R16" s="778"/>
      <c r="S16" s="778"/>
      <c r="T16" s="778"/>
      <c r="U16" s="778"/>
      <c r="V16" s="778"/>
      <c r="W16" s="779"/>
    </row>
    <row r="17" spans="2:24" s="31" customFormat="1" ht="25.5" customHeight="1" x14ac:dyDescent="0.15">
      <c r="B17" s="776"/>
      <c r="C17" s="776" t="s">
        <v>173</v>
      </c>
      <c r="D17" s="776"/>
      <c r="E17" s="278">
        <v>8</v>
      </c>
      <c r="F17" s="780"/>
      <c r="G17" s="781"/>
      <c r="H17" s="781"/>
      <c r="I17" s="781"/>
      <c r="J17" s="781"/>
      <c r="K17" s="781"/>
      <c r="L17" s="782"/>
      <c r="M17" s="776"/>
      <c r="N17" s="776" t="s">
        <v>568</v>
      </c>
      <c r="O17" s="776"/>
      <c r="P17" s="278">
        <v>9</v>
      </c>
      <c r="Q17" s="780"/>
      <c r="R17" s="781"/>
      <c r="S17" s="781"/>
      <c r="T17" s="781"/>
      <c r="U17" s="781"/>
      <c r="V17" s="781"/>
      <c r="W17" s="782"/>
    </row>
    <row r="18" spans="2:24" s="31" customFormat="1" ht="25.5" customHeight="1" x14ac:dyDescent="0.15">
      <c r="B18" s="776" t="s">
        <v>174</v>
      </c>
      <c r="C18" s="776" t="s">
        <v>130</v>
      </c>
      <c r="D18" s="776"/>
      <c r="E18" s="279" t="s">
        <v>548</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549</v>
      </c>
      <c r="F19" s="780"/>
      <c r="G19" s="781"/>
      <c r="H19" s="781"/>
      <c r="I19" s="781"/>
      <c r="J19" s="781"/>
      <c r="K19" s="781"/>
      <c r="L19" s="782"/>
      <c r="M19" s="776"/>
      <c r="N19" s="776" t="s">
        <v>288</v>
      </c>
      <c r="O19" s="776"/>
      <c r="P19" s="277" t="s">
        <v>550</v>
      </c>
      <c r="Q19" s="780"/>
      <c r="R19" s="781"/>
      <c r="S19" s="781"/>
      <c r="T19" s="781"/>
      <c r="U19" s="781"/>
      <c r="V19" s="781"/>
      <c r="W19" s="782"/>
    </row>
    <row r="20" spans="2:24" s="31" customFormat="1" ht="25.5" customHeight="1" x14ac:dyDescent="0.15">
      <c r="B20" s="769" t="s">
        <v>133</v>
      </c>
      <c r="C20" s="769"/>
      <c r="D20" s="769"/>
      <c r="E20" s="280" t="s">
        <v>341</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c r="F23" s="783"/>
      <c r="G23" s="784"/>
      <c r="H23" s="784"/>
      <c r="I23" s="784"/>
      <c r="J23" s="784"/>
      <c r="K23" s="784"/>
      <c r="L23" s="785"/>
      <c r="M23" s="807"/>
      <c r="N23" s="769" t="s">
        <v>573</v>
      </c>
      <c r="O23" s="769"/>
      <c r="P23" s="213" t="s">
        <v>531</v>
      </c>
      <c r="Q23" s="783"/>
      <c r="R23" s="784"/>
      <c r="S23" s="784"/>
      <c r="T23" s="784"/>
      <c r="U23" s="784"/>
      <c r="V23" s="784"/>
      <c r="W23" s="785"/>
    </row>
    <row r="24" spans="2:24" s="31" customFormat="1" ht="25.5" customHeight="1" x14ac:dyDescent="0.15">
      <c r="B24" s="786" t="s">
        <v>177</v>
      </c>
      <c r="C24" s="786"/>
      <c r="D24" s="786"/>
      <c r="E24" s="799" t="s">
        <v>591</v>
      </c>
      <c r="F24" s="800"/>
      <c r="G24" s="801"/>
      <c r="H24" s="786" t="s">
        <v>575</v>
      </c>
      <c r="I24" s="786"/>
      <c r="J24" s="802" t="s">
        <v>592</v>
      </c>
      <c r="K24" s="803"/>
      <c r="L24" s="804"/>
      <c r="M24" s="786" t="s">
        <v>577</v>
      </c>
      <c r="N24" s="786"/>
      <c r="O24" s="786"/>
      <c r="P24" s="799" t="s">
        <v>595</v>
      </c>
      <c r="Q24" s="800"/>
      <c r="R24" s="801"/>
      <c r="S24" s="786" t="s">
        <v>575</v>
      </c>
      <c r="T24" s="786"/>
      <c r="U24" s="787" t="s">
        <v>596</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594</v>
      </c>
      <c r="F26" s="771"/>
      <c r="G26" s="771"/>
      <c r="H26" s="771"/>
      <c r="I26" s="771"/>
      <c r="J26" s="771"/>
      <c r="K26" s="771"/>
      <c r="L26" s="772"/>
      <c r="M26" s="769" t="s">
        <v>583</v>
      </c>
      <c r="N26" s="769"/>
      <c r="O26" s="769"/>
      <c r="P26" s="770" t="s">
        <v>597</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491</v>
      </c>
      <c r="F5" s="777"/>
      <c r="G5" s="778"/>
      <c r="H5" s="778"/>
      <c r="I5" s="778"/>
      <c r="J5" s="778"/>
      <c r="K5" s="778"/>
      <c r="L5" s="779"/>
      <c r="M5" s="805" t="s">
        <v>566</v>
      </c>
      <c r="N5" s="810" t="s">
        <v>567</v>
      </c>
      <c r="O5" s="811"/>
      <c r="P5" s="277" t="s">
        <v>491</v>
      </c>
      <c r="Q5" s="777"/>
      <c r="R5" s="778"/>
      <c r="S5" s="778"/>
      <c r="T5" s="778"/>
      <c r="U5" s="778"/>
      <c r="V5" s="778"/>
      <c r="W5" s="779"/>
    </row>
    <row r="6" spans="2:23" s="31" customFormat="1" ht="25.5" customHeight="1" x14ac:dyDescent="0.15">
      <c r="B6" s="807"/>
      <c r="C6" s="810" t="s">
        <v>173</v>
      </c>
      <c r="D6" s="811"/>
      <c r="E6" s="278">
        <v>1</v>
      </c>
      <c r="F6" s="780"/>
      <c r="G6" s="781"/>
      <c r="H6" s="781"/>
      <c r="I6" s="781"/>
      <c r="J6" s="781"/>
      <c r="K6" s="781"/>
      <c r="L6" s="782"/>
      <c r="M6" s="807"/>
      <c r="N6" s="810" t="s">
        <v>568</v>
      </c>
      <c r="O6" s="811"/>
      <c r="P6" s="278">
        <v>2</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550</v>
      </c>
      <c r="F8" s="780"/>
      <c r="G8" s="781"/>
      <c r="H8" s="781"/>
      <c r="I8" s="781"/>
      <c r="J8" s="781"/>
      <c r="K8" s="781"/>
      <c r="L8" s="782"/>
      <c r="M8" s="806"/>
      <c r="N8" s="810" t="s">
        <v>288</v>
      </c>
      <c r="O8" s="811"/>
      <c r="P8" s="277" t="s">
        <v>528</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307</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539</v>
      </c>
      <c r="F12" s="783"/>
      <c r="G12" s="784"/>
      <c r="H12" s="784"/>
      <c r="I12" s="784"/>
      <c r="J12" s="784"/>
      <c r="K12" s="784"/>
      <c r="L12" s="785"/>
      <c r="M12" s="807"/>
      <c r="N12" s="769" t="s">
        <v>573</v>
      </c>
      <c r="O12" s="769"/>
      <c r="P12" s="213" t="s">
        <v>531</v>
      </c>
      <c r="Q12" s="783"/>
      <c r="R12" s="784"/>
      <c r="S12" s="784"/>
      <c r="T12" s="784"/>
      <c r="U12" s="784"/>
      <c r="V12" s="784"/>
      <c r="W12" s="785"/>
    </row>
    <row r="13" spans="2:23" s="31" customFormat="1" ht="25.5" customHeight="1" x14ac:dyDescent="0.15">
      <c r="B13" s="786" t="s">
        <v>177</v>
      </c>
      <c r="C13" s="786"/>
      <c r="D13" s="786"/>
      <c r="E13" s="802" t="s">
        <v>598</v>
      </c>
      <c r="F13" s="803"/>
      <c r="G13" s="804"/>
      <c r="H13" s="786" t="s">
        <v>575</v>
      </c>
      <c r="I13" s="786"/>
      <c r="J13" s="787" t="s">
        <v>599</v>
      </c>
      <c r="K13" s="787"/>
      <c r="L13" s="787"/>
      <c r="M13" s="786" t="s">
        <v>577</v>
      </c>
      <c r="N13" s="786"/>
      <c r="O13" s="786"/>
      <c r="P13" s="799" t="s">
        <v>600</v>
      </c>
      <c r="Q13" s="800"/>
      <c r="R13" s="801"/>
      <c r="S13" s="786" t="s">
        <v>575</v>
      </c>
      <c r="T13" s="786"/>
      <c r="U13" s="787" t="s">
        <v>601</v>
      </c>
      <c r="V13" s="787"/>
      <c r="W13" s="787"/>
    </row>
    <row r="14" spans="2:23" s="31" customFormat="1" ht="25.5" customHeight="1" x14ac:dyDescent="0.15">
      <c r="B14" s="788" t="s">
        <v>178</v>
      </c>
      <c r="C14" s="788"/>
      <c r="D14" s="788"/>
      <c r="E14" s="789" t="s">
        <v>535</v>
      </c>
      <c r="F14" s="789"/>
      <c r="G14" s="789"/>
      <c r="H14" s="790" t="s">
        <v>580</v>
      </c>
      <c r="I14" s="791"/>
      <c r="J14" s="792" t="s">
        <v>534</v>
      </c>
      <c r="K14" s="793"/>
      <c r="L14" s="794"/>
      <c r="M14" s="790" t="s">
        <v>581</v>
      </c>
      <c r="N14" s="791"/>
      <c r="O14" s="795"/>
      <c r="P14" s="808" t="s">
        <v>535</v>
      </c>
      <c r="Q14" s="809"/>
      <c r="R14" s="809"/>
      <c r="S14" s="797" t="s">
        <v>580</v>
      </c>
      <c r="T14" s="798"/>
      <c r="U14" s="792" t="s">
        <v>534</v>
      </c>
      <c r="V14" s="793"/>
      <c r="W14" s="794"/>
    </row>
    <row r="15" spans="2:23" s="31" customFormat="1" ht="39.75" customHeight="1" x14ac:dyDescent="0.15">
      <c r="B15" s="769" t="s">
        <v>179</v>
      </c>
      <c r="C15" s="769"/>
      <c r="D15" s="769"/>
      <c r="E15" s="770" t="s">
        <v>602</v>
      </c>
      <c r="F15" s="771"/>
      <c r="G15" s="771"/>
      <c r="H15" s="771"/>
      <c r="I15" s="771"/>
      <c r="J15" s="771"/>
      <c r="K15" s="771"/>
      <c r="L15" s="772"/>
      <c r="M15" s="769" t="s">
        <v>583</v>
      </c>
      <c r="N15" s="769"/>
      <c r="O15" s="769"/>
      <c r="P15" s="770" t="s">
        <v>582</v>
      </c>
      <c r="Q15" s="771"/>
      <c r="R15" s="771"/>
      <c r="S15" s="771"/>
      <c r="T15" s="771"/>
      <c r="U15" s="771"/>
      <c r="V15" s="771"/>
      <c r="W15" s="772"/>
    </row>
    <row r="16" spans="2:23" s="31" customFormat="1" ht="25.5" customHeight="1" x14ac:dyDescent="0.15">
      <c r="B16" s="776" t="s">
        <v>171</v>
      </c>
      <c r="C16" s="776" t="s">
        <v>172</v>
      </c>
      <c r="D16" s="776"/>
      <c r="E16" s="277" t="s">
        <v>492</v>
      </c>
      <c r="F16" s="777"/>
      <c r="G16" s="778"/>
      <c r="H16" s="778"/>
      <c r="I16" s="778"/>
      <c r="J16" s="778"/>
      <c r="K16" s="778"/>
      <c r="L16" s="779"/>
      <c r="M16" s="776" t="s">
        <v>566</v>
      </c>
      <c r="N16" s="776" t="s">
        <v>567</v>
      </c>
      <c r="O16" s="776"/>
      <c r="P16" s="277" t="s">
        <v>493</v>
      </c>
      <c r="Q16" s="777"/>
      <c r="R16" s="778"/>
      <c r="S16" s="778"/>
      <c r="T16" s="778"/>
      <c r="U16" s="778"/>
      <c r="V16" s="778"/>
      <c r="W16" s="779"/>
    </row>
    <row r="17" spans="2:24" s="31" customFormat="1" ht="25.5" customHeight="1" x14ac:dyDescent="0.15">
      <c r="B17" s="776"/>
      <c r="C17" s="776" t="s">
        <v>173</v>
      </c>
      <c r="D17" s="776"/>
      <c r="E17" s="278">
        <v>1</v>
      </c>
      <c r="F17" s="780"/>
      <c r="G17" s="781"/>
      <c r="H17" s="781"/>
      <c r="I17" s="781"/>
      <c r="J17" s="781"/>
      <c r="K17" s="781"/>
      <c r="L17" s="782"/>
      <c r="M17" s="776"/>
      <c r="N17" s="776" t="s">
        <v>568</v>
      </c>
      <c r="O17" s="776"/>
      <c r="P17" s="278">
        <v>1</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547</v>
      </c>
      <c r="F19" s="780"/>
      <c r="G19" s="781"/>
      <c r="H19" s="781"/>
      <c r="I19" s="781"/>
      <c r="J19" s="781"/>
      <c r="K19" s="781"/>
      <c r="L19" s="782"/>
      <c r="M19" s="776"/>
      <c r="N19" s="776" t="s">
        <v>288</v>
      </c>
      <c r="O19" s="776"/>
      <c r="P19" s="277" t="s">
        <v>547</v>
      </c>
      <c r="Q19" s="780"/>
      <c r="R19" s="781"/>
      <c r="S19" s="781"/>
      <c r="T19" s="781"/>
      <c r="U19" s="781"/>
      <c r="V19" s="781"/>
      <c r="W19" s="782"/>
    </row>
    <row r="20" spans="2:24" s="31" customFormat="1" ht="25.5" customHeight="1" x14ac:dyDescent="0.15">
      <c r="B20" s="769" t="s">
        <v>133</v>
      </c>
      <c r="C20" s="769"/>
      <c r="D20" s="769"/>
      <c r="E20" s="280" t="s">
        <v>307</v>
      </c>
      <c r="F20" s="780"/>
      <c r="G20" s="781"/>
      <c r="H20" s="781"/>
      <c r="I20" s="781"/>
      <c r="J20" s="781"/>
      <c r="K20" s="781"/>
      <c r="L20" s="782"/>
      <c r="M20" s="769" t="s">
        <v>290</v>
      </c>
      <c r="N20" s="769"/>
      <c r="O20" s="769"/>
      <c r="P20" s="280" t="s">
        <v>341</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544</v>
      </c>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603</v>
      </c>
      <c r="F24" s="800"/>
      <c r="G24" s="801"/>
      <c r="H24" s="786" t="s">
        <v>575</v>
      </c>
      <c r="I24" s="786"/>
      <c r="J24" s="802" t="s">
        <v>587</v>
      </c>
      <c r="K24" s="803"/>
      <c r="L24" s="804"/>
      <c r="M24" s="786" t="s">
        <v>577</v>
      </c>
      <c r="N24" s="786"/>
      <c r="O24" s="786"/>
      <c r="P24" s="799" t="s">
        <v>541</v>
      </c>
      <c r="Q24" s="800"/>
      <c r="R24" s="801"/>
      <c r="S24" s="786" t="s">
        <v>575</v>
      </c>
      <c r="T24" s="786"/>
      <c r="U24" s="787" t="s">
        <v>587</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546</v>
      </c>
      <c r="Q25" s="789"/>
      <c r="R25" s="789"/>
      <c r="S25" s="797" t="s">
        <v>580</v>
      </c>
      <c r="T25" s="798"/>
      <c r="U25" s="792" t="s">
        <v>588</v>
      </c>
      <c r="V25" s="793"/>
      <c r="W25" s="794"/>
    </row>
    <row r="26" spans="2:24" s="31" customFormat="1" ht="39.75" customHeight="1" x14ac:dyDescent="0.15">
      <c r="B26" s="769" t="s">
        <v>179</v>
      </c>
      <c r="C26" s="769"/>
      <c r="D26" s="769"/>
      <c r="E26" s="770" t="s">
        <v>604</v>
      </c>
      <c r="F26" s="771"/>
      <c r="G26" s="771"/>
      <c r="H26" s="771"/>
      <c r="I26" s="771"/>
      <c r="J26" s="771"/>
      <c r="K26" s="771"/>
      <c r="L26" s="772"/>
      <c r="M26" s="769" t="s">
        <v>583</v>
      </c>
      <c r="N26" s="769"/>
      <c r="O26" s="769"/>
      <c r="P26" s="770" t="s">
        <v>593</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493</v>
      </c>
      <c r="F5" s="777"/>
      <c r="G5" s="778"/>
      <c r="H5" s="778"/>
      <c r="I5" s="778"/>
      <c r="J5" s="778"/>
      <c r="K5" s="778"/>
      <c r="L5" s="779"/>
      <c r="M5" s="805" t="s">
        <v>566</v>
      </c>
      <c r="N5" s="810" t="s">
        <v>567</v>
      </c>
      <c r="O5" s="811"/>
      <c r="P5" s="277" t="s">
        <v>493</v>
      </c>
      <c r="Q5" s="777"/>
      <c r="R5" s="778"/>
      <c r="S5" s="778"/>
      <c r="T5" s="778"/>
      <c r="U5" s="778"/>
      <c r="V5" s="778"/>
      <c r="W5" s="779"/>
    </row>
    <row r="6" spans="2:23" s="31" customFormat="1" ht="25.5" customHeight="1" x14ac:dyDescent="0.15">
      <c r="B6" s="807"/>
      <c r="C6" s="810" t="s">
        <v>173</v>
      </c>
      <c r="D6" s="811"/>
      <c r="E6" s="278">
        <v>2</v>
      </c>
      <c r="F6" s="780"/>
      <c r="G6" s="781"/>
      <c r="H6" s="781"/>
      <c r="I6" s="781"/>
      <c r="J6" s="781"/>
      <c r="K6" s="781"/>
      <c r="L6" s="782"/>
      <c r="M6" s="807"/>
      <c r="N6" s="810" t="s">
        <v>568</v>
      </c>
      <c r="O6" s="811"/>
      <c r="P6" s="278">
        <v>3</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548</v>
      </c>
      <c r="Q7" s="780"/>
      <c r="R7" s="781"/>
      <c r="S7" s="781"/>
      <c r="T7" s="781"/>
      <c r="U7" s="781"/>
      <c r="V7" s="781"/>
      <c r="W7" s="782"/>
    </row>
    <row r="8" spans="2:23" s="31" customFormat="1" ht="25.5" customHeight="1" x14ac:dyDescent="0.15">
      <c r="B8" s="806"/>
      <c r="C8" s="810" t="s">
        <v>131</v>
      </c>
      <c r="D8" s="811"/>
      <c r="E8" s="277" t="s">
        <v>528</v>
      </c>
      <c r="F8" s="780"/>
      <c r="G8" s="781"/>
      <c r="H8" s="781"/>
      <c r="I8" s="781"/>
      <c r="J8" s="781"/>
      <c r="K8" s="781"/>
      <c r="L8" s="782"/>
      <c r="M8" s="806"/>
      <c r="N8" s="810" t="s">
        <v>288</v>
      </c>
      <c r="O8" s="811"/>
      <c r="P8" s="277" t="s">
        <v>549</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531</v>
      </c>
      <c r="F12" s="783"/>
      <c r="G12" s="784"/>
      <c r="H12" s="784"/>
      <c r="I12" s="784"/>
      <c r="J12" s="784"/>
      <c r="K12" s="784"/>
      <c r="L12" s="785"/>
      <c r="M12" s="807"/>
      <c r="N12" s="769" t="s">
        <v>573</v>
      </c>
      <c r="O12" s="769"/>
      <c r="P12" s="213"/>
      <c r="Q12" s="783"/>
      <c r="R12" s="784"/>
      <c r="S12" s="784"/>
      <c r="T12" s="784"/>
      <c r="U12" s="784"/>
      <c r="V12" s="784"/>
      <c r="W12" s="785"/>
    </row>
    <row r="13" spans="2:23" s="31" customFormat="1" ht="25.5" customHeight="1" x14ac:dyDescent="0.15">
      <c r="B13" s="786" t="s">
        <v>177</v>
      </c>
      <c r="C13" s="786"/>
      <c r="D13" s="786"/>
      <c r="E13" s="802" t="s">
        <v>605</v>
      </c>
      <c r="F13" s="803"/>
      <c r="G13" s="804"/>
      <c r="H13" s="786" t="s">
        <v>575</v>
      </c>
      <c r="I13" s="786"/>
      <c r="J13" s="787" t="s">
        <v>606</v>
      </c>
      <c r="K13" s="787"/>
      <c r="L13" s="787"/>
      <c r="M13" s="786" t="s">
        <v>577</v>
      </c>
      <c r="N13" s="786"/>
      <c r="O13" s="786"/>
      <c r="P13" s="799" t="s">
        <v>607</v>
      </c>
      <c r="Q13" s="800"/>
      <c r="R13" s="801"/>
      <c r="S13" s="786" t="s">
        <v>575</v>
      </c>
      <c r="T13" s="786"/>
      <c r="U13" s="787" t="s">
        <v>608</v>
      </c>
      <c r="V13" s="787"/>
      <c r="W13" s="787"/>
    </row>
    <row r="14" spans="2:23" s="31" customFormat="1" ht="25.5" customHeight="1" x14ac:dyDescent="0.15">
      <c r="B14" s="788" t="s">
        <v>178</v>
      </c>
      <c r="C14" s="788"/>
      <c r="D14" s="788"/>
      <c r="E14" s="789" t="s">
        <v>535</v>
      </c>
      <c r="F14" s="789"/>
      <c r="G14" s="789"/>
      <c r="H14" s="790" t="s">
        <v>580</v>
      </c>
      <c r="I14" s="791"/>
      <c r="J14" s="792" t="s">
        <v>534</v>
      </c>
      <c r="K14" s="793"/>
      <c r="L14" s="794"/>
      <c r="M14" s="790" t="s">
        <v>581</v>
      </c>
      <c r="N14" s="791"/>
      <c r="O14" s="795"/>
      <c r="P14" s="808" t="s">
        <v>541</v>
      </c>
      <c r="Q14" s="809"/>
      <c r="R14" s="809"/>
      <c r="S14" s="797" t="s">
        <v>580</v>
      </c>
      <c r="T14" s="798"/>
      <c r="U14" s="792" t="s">
        <v>541</v>
      </c>
      <c r="V14" s="793"/>
      <c r="W14" s="794"/>
    </row>
    <row r="15" spans="2:23" s="31" customFormat="1" ht="39.75" customHeight="1" x14ac:dyDescent="0.15">
      <c r="B15" s="769" t="s">
        <v>179</v>
      </c>
      <c r="C15" s="769"/>
      <c r="D15" s="769"/>
      <c r="E15" s="770" t="s">
        <v>582</v>
      </c>
      <c r="F15" s="771"/>
      <c r="G15" s="771"/>
      <c r="H15" s="771"/>
      <c r="I15" s="771"/>
      <c r="J15" s="771"/>
      <c r="K15" s="771"/>
      <c r="L15" s="772"/>
      <c r="M15" s="769" t="s">
        <v>583</v>
      </c>
      <c r="N15" s="769"/>
      <c r="O15" s="769"/>
      <c r="P15" s="770" t="s">
        <v>594</v>
      </c>
      <c r="Q15" s="771"/>
      <c r="R15" s="771"/>
      <c r="S15" s="771"/>
      <c r="T15" s="771"/>
      <c r="U15" s="771"/>
      <c r="V15" s="771"/>
      <c r="W15" s="772"/>
    </row>
    <row r="16" spans="2:23" s="31" customFormat="1" ht="25.5" customHeight="1" x14ac:dyDescent="0.15">
      <c r="B16" s="776" t="s">
        <v>171</v>
      </c>
      <c r="C16" s="776" t="s">
        <v>172</v>
      </c>
      <c r="D16" s="776"/>
      <c r="E16" s="277" t="s">
        <v>493</v>
      </c>
      <c r="F16" s="777"/>
      <c r="G16" s="778"/>
      <c r="H16" s="778"/>
      <c r="I16" s="778"/>
      <c r="J16" s="778"/>
      <c r="K16" s="778"/>
      <c r="L16" s="779"/>
      <c r="M16" s="776" t="s">
        <v>566</v>
      </c>
      <c r="N16" s="776" t="s">
        <v>567</v>
      </c>
      <c r="O16" s="776"/>
      <c r="P16" s="277" t="s">
        <v>494</v>
      </c>
      <c r="Q16" s="777"/>
      <c r="R16" s="778"/>
      <c r="S16" s="778"/>
      <c r="T16" s="778"/>
      <c r="U16" s="778"/>
      <c r="V16" s="778"/>
      <c r="W16" s="779"/>
    </row>
    <row r="17" spans="2:24" s="31" customFormat="1" ht="25.5" customHeight="1" x14ac:dyDescent="0.15">
      <c r="B17" s="776"/>
      <c r="C17" s="776" t="s">
        <v>173</v>
      </c>
      <c r="D17" s="776"/>
      <c r="E17" s="278">
        <v>4</v>
      </c>
      <c r="F17" s="780"/>
      <c r="G17" s="781"/>
      <c r="H17" s="781"/>
      <c r="I17" s="781"/>
      <c r="J17" s="781"/>
      <c r="K17" s="781"/>
      <c r="L17" s="782"/>
      <c r="M17" s="776"/>
      <c r="N17" s="776" t="s">
        <v>568</v>
      </c>
      <c r="O17" s="776"/>
      <c r="P17" s="278">
        <v>1</v>
      </c>
      <c r="Q17" s="780"/>
      <c r="R17" s="781"/>
      <c r="S17" s="781"/>
      <c r="T17" s="781"/>
      <c r="U17" s="781"/>
      <c r="V17" s="781"/>
      <c r="W17" s="782"/>
    </row>
    <row r="18" spans="2:24" s="31" customFormat="1" ht="25.5" customHeight="1" x14ac:dyDescent="0.15">
      <c r="B18" s="776" t="s">
        <v>174</v>
      </c>
      <c r="C18" s="776" t="s">
        <v>130</v>
      </c>
      <c r="D18" s="776"/>
      <c r="E18" s="279" t="s">
        <v>548</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549</v>
      </c>
      <c r="F19" s="780"/>
      <c r="G19" s="781"/>
      <c r="H19" s="781"/>
      <c r="I19" s="781"/>
      <c r="J19" s="781"/>
      <c r="K19" s="781"/>
      <c r="L19" s="782"/>
      <c r="M19" s="776"/>
      <c r="N19" s="776" t="s">
        <v>288</v>
      </c>
      <c r="O19" s="776"/>
      <c r="P19" s="277" t="s">
        <v>554</v>
      </c>
      <c r="Q19" s="780"/>
      <c r="R19" s="781"/>
      <c r="S19" s="781"/>
      <c r="T19" s="781"/>
      <c r="U19" s="781"/>
      <c r="V19" s="781"/>
      <c r="W19" s="782"/>
    </row>
    <row r="20" spans="2:24" s="31" customFormat="1" ht="25.5" customHeight="1" x14ac:dyDescent="0.15">
      <c r="B20" s="769" t="s">
        <v>133</v>
      </c>
      <c r="C20" s="769"/>
      <c r="D20" s="769"/>
      <c r="E20" s="280" t="s">
        <v>341</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609</v>
      </c>
      <c r="F24" s="800"/>
      <c r="G24" s="801"/>
      <c r="H24" s="786" t="s">
        <v>575</v>
      </c>
      <c r="I24" s="786"/>
      <c r="J24" s="802" t="s">
        <v>610</v>
      </c>
      <c r="K24" s="803"/>
      <c r="L24" s="804"/>
      <c r="M24" s="786" t="s">
        <v>577</v>
      </c>
      <c r="N24" s="786"/>
      <c r="O24" s="786"/>
      <c r="P24" s="799" t="s">
        <v>609</v>
      </c>
      <c r="Q24" s="800"/>
      <c r="R24" s="801"/>
      <c r="S24" s="786" t="s">
        <v>575</v>
      </c>
      <c r="T24" s="786"/>
      <c r="U24" s="787" t="s">
        <v>587</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594</v>
      </c>
      <c r="F26" s="771"/>
      <c r="G26" s="771"/>
      <c r="H26" s="771"/>
      <c r="I26" s="771"/>
      <c r="J26" s="771"/>
      <c r="K26" s="771"/>
      <c r="L26" s="772"/>
      <c r="M26" s="769" t="s">
        <v>583</v>
      </c>
      <c r="N26" s="769"/>
      <c r="O26" s="769"/>
      <c r="P26" s="770" t="s">
        <v>611</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494</v>
      </c>
      <c r="F5" s="777"/>
      <c r="G5" s="778"/>
      <c r="H5" s="778"/>
      <c r="I5" s="778"/>
      <c r="J5" s="778"/>
      <c r="K5" s="778"/>
      <c r="L5" s="779"/>
      <c r="M5" s="805" t="s">
        <v>566</v>
      </c>
      <c r="N5" s="810" t="s">
        <v>567</v>
      </c>
      <c r="O5" s="811"/>
      <c r="P5" s="277" t="s">
        <v>494</v>
      </c>
      <c r="Q5" s="777"/>
      <c r="R5" s="778"/>
      <c r="S5" s="778"/>
      <c r="T5" s="778"/>
      <c r="U5" s="778"/>
      <c r="V5" s="778"/>
      <c r="W5" s="779"/>
    </row>
    <row r="6" spans="2:23" s="31" customFormat="1" ht="25.5" customHeight="1" x14ac:dyDescent="0.15">
      <c r="B6" s="807"/>
      <c r="C6" s="810" t="s">
        <v>173</v>
      </c>
      <c r="D6" s="811"/>
      <c r="E6" s="278">
        <v>2</v>
      </c>
      <c r="F6" s="780"/>
      <c r="G6" s="781"/>
      <c r="H6" s="781"/>
      <c r="I6" s="781"/>
      <c r="J6" s="781"/>
      <c r="K6" s="781"/>
      <c r="L6" s="782"/>
      <c r="M6" s="807"/>
      <c r="N6" s="810" t="s">
        <v>568</v>
      </c>
      <c r="O6" s="811"/>
      <c r="P6" s="278">
        <v>3</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548</v>
      </c>
      <c r="Q7" s="780"/>
      <c r="R7" s="781"/>
      <c r="S7" s="781"/>
      <c r="T7" s="781"/>
      <c r="U7" s="781"/>
      <c r="V7" s="781"/>
      <c r="W7" s="782"/>
    </row>
    <row r="8" spans="2:23" s="31" customFormat="1" ht="25.5" customHeight="1" x14ac:dyDescent="0.15">
      <c r="B8" s="806"/>
      <c r="C8" s="810" t="s">
        <v>131</v>
      </c>
      <c r="D8" s="811"/>
      <c r="E8" s="277" t="s">
        <v>528</v>
      </c>
      <c r="F8" s="780"/>
      <c r="G8" s="781"/>
      <c r="H8" s="781"/>
      <c r="I8" s="781"/>
      <c r="J8" s="781"/>
      <c r="K8" s="781"/>
      <c r="L8" s="782"/>
      <c r="M8" s="806"/>
      <c r="N8" s="810" t="s">
        <v>288</v>
      </c>
      <c r="O8" s="811"/>
      <c r="P8" s="277" t="s">
        <v>549</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544</v>
      </c>
      <c r="F12" s="783"/>
      <c r="G12" s="784"/>
      <c r="H12" s="784"/>
      <c r="I12" s="784"/>
      <c r="J12" s="784"/>
      <c r="K12" s="784"/>
      <c r="L12" s="785"/>
      <c r="M12" s="807"/>
      <c r="N12" s="769" t="s">
        <v>573</v>
      </c>
      <c r="O12" s="769"/>
      <c r="P12" s="213"/>
      <c r="Q12" s="783"/>
      <c r="R12" s="784"/>
      <c r="S12" s="784"/>
      <c r="T12" s="784"/>
      <c r="U12" s="784"/>
      <c r="V12" s="784"/>
      <c r="W12" s="785"/>
    </row>
    <row r="13" spans="2:23" s="31" customFormat="1" ht="25.5" customHeight="1" x14ac:dyDescent="0.15">
      <c r="B13" s="786" t="s">
        <v>177</v>
      </c>
      <c r="C13" s="786"/>
      <c r="D13" s="786"/>
      <c r="E13" s="802" t="s">
        <v>612</v>
      </c>
      <c r="F13" s="803"/>
      <c r="G13" s="804"/>
      <c r="H13" s="786" t="s">
        <v>575</v>
      </c>
      <c r="I13" s="786"/>
      <c r="J13" s="787" t="s">
        <v>587</v>
      </c>
      <c r="K13" s="787"/>
      <c r="L13" s="787"/>
      <c r="M13" s="786" t="s">
        <v>577</v>
      </c>
      <c r="N13" s="786"/>
      <c r="O13" s="786"/>
      <c r="P13" s="799" t="s">
        <v>591</v>
      </c>
      <c r="Q13" s="800"/>
      <c r="R13" s="801"/>
      <c r="S13" s="786" t="s">
        <v>575</v>
      </c>
      <c r="T13" s="786"/>
      <c r="U13" s="787" t="s">
        <v>613</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541</v>
      </c>
      <c r="Q14" s="809"/>
      <c r="R14" s="809"/>
      <c r="S14" s="797" t="s">
        <v>580</v>
      </c>
      <c r="T14" s="798"/>
      <c r="U14" s="792" t="s">
        <v>541</v>
      </c>
      <c r="V14" s="793"/>
      <c r="W14" s="794"/>
    </row>
    <row r="15" spans="2:23" s="31" customFormat="1" ht="39.75" customHeight="1" x14ac:dyDescent="0.15">
      <c r="B15" s="769" t="s">
        <v>179</v>
      </c>
      <c r="C15" s="769"/>
      <c r="D15" s="769"/>
      <c r="E15" s="770" t="s">
        <v>614</v>
      </c>
      <c r="F15" s="771"/>
      <c r="G15" s="771"/>
      <c r="H15" s="771"/>
      <c r="I15" s="771"/>
      <c r="J15" s="771"/>
      <c r="K15" s="771"/>
      <c r="L15" s="772"/>
      <c r="M15" s="769" t="s">
        <v>583</v>
      </c>
      <c r="N15" s="769"/>
      <c r="O15" s="769"/>
      <c r="P15" s="770" t="s">
        <v>594</v>
      </c>
      <c r="Q15" s="771"/>
      <c r="R15" s="771"/>
      <c r="S15" s="771"/>
      <c r="T15" s="771"/>
      <c r="U15" s="771"/>
      <c r="V15" s="771"/>
      <c r="W15" s="772"/>
    </row>
    <row r="16" spans="2:23" s="31" customFormat="1" ht="25.5" customHeight="1" x14ac:dyDescent="0.15">
      <c r="B16" s="776" t="s">
        <v>171</v>
      </c>
      <c r="C16" s="776" t="s">
        <v>172</v>
      </c>
      <c r="D16" s="776"/>
      <c r="E16" s="277" t="s">
        <v>494</v>
      </c>
      <c r="F16" s="777"/>
      <c r="G16" s="778"/>
      <c r="H16" s="778"/>
      <c r="I16" s="778"/>
      <c r="J16" s="778"/>
      <c r="K16" s="778"/>
      <c r="L16" s="779"/>
      <c r="M16" s="776" t="s">
        <v>566</v>
      </c>
      <c r="N16" s="776" t="s">
        <v>567</v>
      </c>
      <c r="O16" s="776"/>
      <c r="P16" s="277" t="s">
        <v>495</v>
      </c>
      <c r="Q16" s="777"/>
      <c r="R16" s="778"/>
      <c r="S16" s="778"/>
      <c r="T16" s="778"/>
      <c r="U16" s="778"/>
      <c r="V16" s="778"/>
      <c r="W16" s="779"/>
    </row>
    <row r="17" spans="2:24" s="31" customFormat="1" ht="25.5" customHeight="1" x14ac:dyDescent="0.15">
      <c r="B17" s="776"/>
      <c r="C17" s="776" t="s">
        <v>173</v>
      </c>
      <c r="D17" s="776"/>
      <c r="E17" s="278">
        <v>4</v>
      </c>
      <c r="F17" s="780"/>
      <c r="G17" s="781"/>
      <c r="H17" s="781"/>
      <c r="I17" s="781"/>
      <c r="J17" s="781"/>
      <c r="K17" s="781"/>
      <c r="L17" s="782"/>
      <c r="M17" s="776"/>
      <c r="N17" s="776" t="s">
        <v>568</v>
      </c>
      <c r="O17" s="776"/>
      <c r="P17" s="278">
        <v>1</v>
      </c>
      <c r="Q17" s="780"/>
      <c r="R17" s="781"/>
      <c r="S17" s="781"/>
      <c r="T17" s="781"/>
      <c r="U17" s="781"/>
      <c r="V17" s="781"/>
      <c r="W17" s="782"/>
    </row>
    <row r="18" spans="2:24" s="31" customFormat="1" ht="25.5" customHeight="1" x14ac:dyDescent="0.15">
      <c r="B18" s="776" t="s">
        <v>174</v>
      </c>
      <c r="C18" s="776" t="s">
        <v>130</v>
      </c>
      <c r="D18" s="776"/>
      <c r="E18" s="279" t="s">
        <v>548</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549</v>
      </c>
      <c r="F19" s="780"/>
      <c r="G19" s="781"/>
      <c r="H19" s="781"/>
      <c r="I19" s="781"/>
      <c r="J19" s="781"/>
      <c r="K19" s="781"/>
      <c r="L19" s="782"/>
      <c r="M19" s="776"/>
      <c r="N19" s="776" t="s">
        <v>288</v>
      </c>
      <c r="O19" s="776"/>
      <c r="P19" s="277" t="s">
        <v>547</v>
      </c>
      <c r="Q19" s="780"/>
      <c r="R19" s="781"/>
      <c r="S19" s="781"/>
      <c r="T19" s="781"/>
      <c r="U19" s="781"/>
      <c r="V19" s="781"/>
      <c r="W19" s="782"/>
    </row>
    <row r="20" spans="2:24" s="31" customFormat="1" ht="25.5" customHeight="1" x14ac:dyDescent="0.15">
      <c r="B20" s="769" t="s">
        <v>133</v>
      </c>
      <c r="C20" s="769"/>
      <c r="D20" s="769"/>
      <c r="E20" s="280" t="s">
        <v>341</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609</v>
      </c>
      <c r="F24" s="800"/>
      <c r="G24" s="801"/>
      <c r="H24" s="786" t="s">
        <v>575</v>
      </c>
      <c r="I24" s="786"/>
      <c r="J24" s="802" t="s">
        <v>615</v>
      </c>
      <c r="K24" s="803"/>
      <c r="L24" s="804"/>
      <c r="M24" s="786" t="s">
        <v>577</v>
      </c>
      <c r="N24" s="786"/>
      <c r="O24" s="786"/>
      <c r="P24" s="799" t="s">
        <v>609</v>
      </c>
      <c r="Q24" s="800"/>
      <c r="R24" s="801"/>
      <c r="S24" s="786" t="s">
        <v>575</v>
      </c>
      <c r="T24" s="786"/>
      <c r="U24" s="787" t="s">
        <v>587</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594</v>
      </c>
      <c r="F26" s="771"/>
      <c r="G26" s="771"/>
      <c r="H26" s="771"/>
      <c r="I26" s="771"/>
      <c r="J26" s="771"/>
      <c r="K26" s="771"/>
      <c r="L26" s="772"/>
      <c r="M26" s="769" t="s">
        <v>583</v>
      </c>
      <c r="N26" s="769"/>
      <c r="O26" s="769"/>
      <c r="P26" s="770" t="s">
        <v>604</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495</v>
      </c>
      <c r="F5" s="777"/>
      <c r="G5" s="778"/>
      <c r="H5" s="778"/>
      <c r="I5" s="778"/>
      <c r="J5" s="778"/>
      <c r="K5" s="778"/>
      <c r="L5" s="779"/>
      <c r="M5" s="805" t="s">
        <v>566</v>
      </c>
      <c r="N5" s="810" t="s">
        <v>567</v>
      </c>
      <c r="O5" s="811"/>
      <c r="P5" s="277" t="s">
        <v>496</v>
      </c>
      <c r="Q5" s="777"/>
      <c r="R5" s="778"/>
      <c r="S5" s="778"/>
      <c r="T5" s="778"/>
      <c r="U5" s="778"/>
      <c r="V5" s="778"/>
      <c r="W5" s="779"/>
    </row>
    <row r="6" spans="2:23" s="31" customFormat="1" ht="25.5" customHeight="1" x14ac:dyDescent="0.15">
      <c r="B6" s="807"/>
      <c r="C6" s="810" t="s">
        <v>173</v>
      </c>
      <c r="D6" s="811"/>
      <c r="E6" s="278">
        <v>2</v>
      </c>
      <c r="F6" s="780"/>
      <c r="G6" s="781"/>
      <c r="H6" s="781"/>
      <c r="I6" s="781"/>
      <c r="J6" s="781"/>
      <c r="K6" s="781"/>
      <c r="L6" s="782"/>
      <c r="M6" s="807"/>
      <c r="N6" s="810" t="s">
        <v>568</v>
      </c>
      <c r="O6" s="811"/>
      <c r="P6" s="278">
        <v>1</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537</v>
      </c>
      <c r="F8" s="780"/>
      <c r="G8" s="781"/>
      <c r="H8" s="781"/>
      <c r="I8" s="781"/>
      <c r="J8" s="781"/>
      <c r="K8" s="781"/>
      <c r="L8" s="782"/>
      <c r="M8" s="806"/>
      <c r="N8" s="810" t="s">
        <v>288</v>
      </c>
      <c r="O8" s="811"/>
      <c r="P8" s="277" t="s">
        <v>537</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539</v>
      </c>
      <c r="F12" s="783"/>
      <c r="G12" s="784"/>
      <c r="H12" s="784"/>
      <c r="I12" s="784"/>
      <c r="J12" s="784"/>
      <c r="K12" s="784"/>
      <c r="L12" s="785"/>
      <c r="M12" s="807"/>
      <c r="N12" s="769" t="s">
        <v>573</v>
      </c>
      <c r="O12" s="769"/>
      <c r="P12" s="213" t="s">
        <v>544</v>
      </c>
      <c r="Q12" s="783"/>
      <c r="R12" s="784"/>
      <c r="S12" s="784"/>
      <c r="T12" s="784"/>
      <c r="U12" s="784"/>
      <c r="V12" s="784"/>
      <c r="W12" s="785"/>
    </row>
    <row r="13" spans="2:23" s="31" customFormat="1" ht="25.5" customHeight="1" x14ac:dyDescent="0.15">
      <c r="B13" s="786" t="s">
        <v>177</v>
      </c>
      <c r="C13" s="786"/>
      <c r="D13" s="786"/>
      <c r="E13" s="802" t="s">
        <v>616</v>
      </c>
      <c r="F13" s="803"/>
      <c r="G13" s="804"/>
      <c r="H13" s="786" t="s">
        <v>575</v>
      </c>
      <c r="I13" s="786"/>
      <c r="J13" s="787" t="s">
        <v>587</v>
      </c>
      <c r="K13" s="787"/>
      <c r="L13" s="787"/>
      <c r="M13" s="786" t="s">
        <v>577</v>
      </c>
      <c r="N13" s="786"/>
      <c r="O13" s="786"/>
      <c r="P13" s="799" t="s">
        <v>541</v>
      </c>
      <c r="Q13" s="800"/>
      <c r="R13" s="801"/>
      <c r="S13" s="786" t="s">
        <v>575</v>
      </c>
      <c r="T13" s="786"/>
      <c r="U13" s="787" t="s">
        <v>587</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546</v>
      </c>
      <c r="Q14" s="809"/>
      <c r="R14" s="809"/>
      <c r="S14" s="797" t="s">
        <v>580</v>
      </c>
      <c r="T14" s="798"/>
      <c r="U14" s="792" t="s">
        <v>588</v>
      </c>
      <c r="V14" s="793"/>
      <c r="W14" s="794"/>
    </row>
    <row r="15" spans="2:23" s="31" customFormat="1" ht="39.75" customHeight="1" x14ac:dyDescent="0.15">
      <c r="B15" s="769" t="s">
        <v>179</v>
      </c>
      <c r="C15" s="769"/>
      <c r="D15" s="769"/>
      <c r="E15" s="770" t="s">
        <v>617</v>
      </c>
      <c r="F15" s="771"/>
      <c r="G15" s="771"/>
      <c r="H15" s="771"/>
      <c r="I15" s="771"/>
      <c r="J15" s="771"/>
      <c r="K15" s="771"/>
      <c r="L15" s="772"/>
      <c r="M15" s="769" t="s">
        <v>583</v>
      </c>
      <c r="N15" s="769"/>
      <c r="O15" s="769"/>
      <c r="P15" s="770" t="s">
        <v>618</v>
      </c>
      <c r="Q15" s="771"/>
      <c r="R15" s="771"/>
      <c r="S15" s="771"/>
      <c r="T15" s="771"/>
      <c r="U15" s="771"/>
      <c r="V15" s="771"/>
      <c r="W15" s="772"/>
    </row>
    <row r="16" spans="2:23" s="31" customFormat="1" ht="25.5" customHeight="1" x14ac:dyDescent="0.15">
      <c r="B16" s="776" t="s">
        <v>171</v>
      </c>
      <c r="C16" s="776" t="s">
        <v>172</v>
      </c>
      <c r="D16" s="776"/>
      <c r="E16" s="277" t="s">
        <v>497</v>
      </c>
      <c r="F16" s="777"/>
      <c r="G16" s="778"/>
      <c r="H16" s="778"/>
      <c r="I16" s="778"/>
      <c r="J16" s="778"/>
      <c r="K16" s="778"/>
      <c r="L16" s="779"/>
      <c r="M16" s="776" t="s">
        <v>566</v>
      </c>
      <c r="N16" s="776" t="s">
        <v>567</v>
      </c>
      <c r="O16" s="776"/>
      <c r="P16" s="277" t="s">
        <v>497</v>
      </c>
      <c r="Q16" s="777"/>
      <c r="R16" s="778"/>
      <c r="S16" s="778"/>
      <c r="T16" s="778"/>
      <c r="U16" s="778"/>
      <c r="V16" s="778"/>
      <c r="W16" s="779"/>
    </row>
    <row r="17" spans="2:24" s="31" customFormat="1" ht="25.5" customHeight="1" x14ac:dyDescent="0.15">
      <c r="B17" s="776"/>
      <c r="C17" s="776" t="s">
        <v>173</v>
      </c>
      <c r="D17" s="776"/>
      <c r="E17" s="278">
        <v>1</v>
      </c>
      <c r="F17" s="780"/>
      <c r="G17" s="781"/>
      <c r="H17" s="781"/>
      <c r="I17" s="781"/>
      <c r="J17" s="781"/>
      <c r="K17" s="781"/>
      <c r="L17" s="782"/>
      <c r="M17" s="776"/>
      <c r="N17" s="776" t="s">
        <v>568</v>
      </c>
      <c r="O17" s="776"/>
      <c r="P17" s="278">
        <v>2</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554</v>
      </c>
      <c r="F19" s="780"/>
      <c r="G19" s="781"/>
      <c r="H19" s="781"/>
      <c r="I19" s="781"/>
      <c r="J19" s="781"/>
      <c r="K19" s="781"/>
      <c r="L19" s="782"/>
      <c r="M19" s="776"/>
      <c r="N19" s="776" t="s">
        <v>288</v>
      </c>
      <c r="O19" s="776"/>
      <c r="P19" s="277" t="s">
        <v>547</v>
      </c>
      <c r="Q19" s="780"/>
      <c r="R19" s="781"/>
      <c r="S19" s="781"/>
      <c r="T19" s="781"/>
      <c r="U19" s="781"/>
      <c r="V19" s="781"/>
      <c r="W19" s="782"/>
    </row>
    <row r="20" spans="2:24" s="31" customFormat="1" ht="25.5" customHeight="1" x14ac:dyDescent="0.15">
      <c r="B20" s="769" t="s">
        <v>133</v>
      </c>
      <c r="C20" s="769"/>
      <c r="D20" s="769"/>
      <c r="E20" s="280" t="s">
        <v>307</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539</v>
      </c>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619</v>
      </c>
      <c r="F24" s="800"/>
      <c r="G24" s="801"/>
      <c r="H24" s="786" t="s">
        <v>575</v>
      </c>
      <c r="I24" s="786"/>
      <c r="J24" s="802" t="s">
        <v>576</v>
      </c>
      <c r="K24" s="803"/>
      <c r="L24" s="804"/>
      <c r="M24" s="786" t="s">
        <v>577</v>
      </c>
      <c r="N24" s="786"/>
      <c r="O24" s="786"/>
      <c r="P24" s="799" t="s">
        <v>620</v>
      </c>
      <c r="Q24" s="800"/>
      <c r="R24" s="801"/>
      <c r="S24" s="786" t="s">
        <v>575</v>
      </c>
      <c r="T24" s="786"/>
      <c r="U24" s="787" t="s">
        <v>587</v>
      </c>
      <c r="V24" s="787"/>
      <c r="W24" s="787"/>
    </row>
    <row r="25" spans="2:24" s="31" customFormat="1" ht="25.5" customHeight="1" x14ac:dyDescent="0.15">
      <c r="B25" s="788" t="s">
        <v>178</v>
      </c>
      <c r="C25" s="788"/>
      <c r="D25" s="788"/>
      <c r="E25" s="789" t="s">
        <v>535</v>
      </c>
      <c r="F25" s="789"/>
      <c r="G25" s="789"/>
      <c r="H25" s="790" t="s">
        <v>580</v>
      </c>
      <c r="I25" s="791"/>
      <c r="J25" s="792" t="s">
        <v>534</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621</v>
      </c>
      <c r="F26" s="771"/>
      <c r="G26" s="771"/>
      <c r="H26" s="771"/>
      <c r="I26" s="771"/>
      <c r="J26" s="771"/>
      <c r="K26" s="771"/>
      <c r="L26" s="772"/>
      <c r="M26" s="769" t="s">
        <v>583</v>
      </c>
      <c r="N26" s="769"/>
      <c r="O26" s="769"/>
      <c r="P26" s="770" t="s">
        <v>604</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498</v>
      </c>
      <c r="F5" s="777"/>
      <c r="G5" s="778"/>
      <c r="H5" s="778"/>
      <c r="I5" s="778"/>
      <c r="J5" s="778"/>
      <c r="K5" s="778"/>
      <c r="L5" s="779"/>
      <c r="M5" s="805" t="s">
        <v>566</v>
      </c>
      <c r="N5" s="810" t="s">
        <v>567</v>
      </c>
      <c r="O5" s="811"/>
      <c r="P5" s="277" t="s">
        <v>498</v>
      </c>
      <c r="Q5" s="777"/>
      <c r="R5" s="778"/>
      <c r="S5" s="778"/>
      <c r="T5" s="778"/>
      <c r="U5" s="778"/>
      <c r="V5" s="778"/>
      <c r="W5" s="779"/>
    </row>
    <row r="6" spans="2:23" s="31" customFormat="1" ht="25.5" customHeight="1" x14ac:dyDescent="0.15">
      <c r="B6" s="807"/>
      <c r="C6" s="810" t="s">
        <v>173</v>
      </c>
      <c r="D6" s="811"/>
      <c r="E6" s="278">
        <v>1</v>
      </c>
      <c r="F6" s="780"/>
      <c r="G6" s="781"/>
      <c r="H6" s="781"/>
      <c r="I6" s="781"/>
      <c r="J6" s="781"/>
      <c r="K6" s="781"/>
      <c r="L6" s="782"/>
      <c r="M6" s="807"/>
      <c r="N6" s="810" t="s">
        <v>568</v>
      </c>
      <c r="O6" s="811"/>
      <c r="P6" s="278">
        <v>2</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554</v>
      </c>
      <c r="F8" s="780"/>
      <c r="G8" s="781"/>
      <c r="H8" s="781"/>
      <c r="I8" s="781"/>
      <c r="J8" s="781"/>
      <c r="K8" s="781"/>
      <c r="L8" s="782"/>
      <c r="M8" s="806"/>
      <c r="N8" s="810" t="s">
        <v>288</v>
      </c>
      <c r="O8" s="811"/>
      <c r="P8" s="277" t="s">
        <v>556</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335</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335</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539</v>
      </c>
      <c r="F12" s="783"/>
      <c r="G12" s="784"/>
      <c r="H12" s="784"/>
      <c r="I12" s="784"/>
      <c r="J12" s="784"/>
      <c r="K12" s="784"/>
      <c r="L12" s="785"/>
      <c r="M12" s="807"/>
      <c r="N12" s="769" t="s">
        <v>573</v>
      </c>
      <c r="O12" s="769"/>
      <c r="P12" s="213" t="s">
        <v>531</v>
      </c>
      <c r="Q12" s="783"/>
      <c r="R12" s="784"/>
      <c r="S12" s="784"/>
      <c r="T12" s="784"/>
      <c r="U12" s="784"/>
      <c r="V12" s="784"/>
      <c r="W12" s="785"/>
    </row>
    <row r="13" spans="2:23" s="31" customFormat="1" ht="25.5" customHeight="1" x14ac:dyDescent="0.15">
      <c r="B13" s="786" t="s">
        <v>177</v>
      </c>
      <c r="C13" s="786"/>
      <c r="D13" s="786"/>
      <c r="E13" s="802" t="s">
        <v>619</v>
      </c>
      <c r="F13" s="803"/>
      <c r="G13" s="804"/>
      <c r="H13" s="786" t="s">
        <v>575</v>
      </c>
      <c r="I13" s="786"/>
      <c r="J13" s="787" t="s">
        <v>576</v>
      </c>
      <c r="K13" s="787"/>
      <c r="L13" s="787"/>
      <c r="M13" s="786" t="s">
        <v>577</v>
      </c>
      <c r="N13" s="786"/>
      <c r="O13" s="786"/>
      <c r="P13" s="799" t="s">
        <v>622</v>
      </c>
      <c r="Q13" s="800"/>
      <c r="R13" s="801"/>
      <c r="S13" s="786" t="s">
        <v>575</v>
      </c>
      <c r="T13" s="786"/>
      <c r="U13" s="787" t="s">
        <v>623</v>
      </c>
      <c r="V13" s="787"/>
      <c r="W13" s="787"/>
    </row>
    <row r="14" spans="2:23" s="31" customFormat="1" ht="25.5" customHeight="1" x14ac:dyDescent="0.15">
      <c r="B14" s="788" t="s">
        <v>178</v>
      </c>
      <c r="C14" s="788"/>
      <c r="D14" s="788"/>
      <c r="E14" s="789" t="s">
        <v>535</v>
      </c>
      <c r="F14" s="789"/>
      <c r="G14" s="789"/>
      <c r="H14" s="790" t="s">
        <v>580</v>
      </c>
      <c r="I14" s="791"/>
      <c r="J14" s="792" t="s">
        <v>534</v>
      </c>
      <c r="K14" s="793"/>
      <c r="L14" s="794"/>
      <c r="M14" s="790" t="s">
        <v>581</v>
      </c>
      <c r="N14" s="791"/>
      <c r="O14" s="795"/>
      <c r="P14" s="808" t="s">
        <v>535</v>
      </c>
      <c r="Q14" s="809"/>
      <c r="R14" s="809"/>
      <c r="S14" s="797" t="s">
        <v>580</v>
      </c>
      <c r="T14" s="798"/>
      <c r="U14" s="792" t="s">
        <v>534</v>
      </c>
      <c r="V14" s="793"/>
      <c r="W14" s="794"/>
    </row>
    <row r="15" spans="2:23" s="31" customFormat="1" ht="39.75" customHeight="1" x14ac:dyDescent="0.15">
      <c r="B15" s="769" t="s">
        <v>179</v>
      </c>
      <c r="C15" s="769"/>
      <c r="D15" s="769"/>
      <c r="E15" s="770" t="s">
        <v>621</v>
      </c>
      <c r="F15" s="771"/>
      <c r="G15" s="771"/>
      <c r="H15" s="771"/>
      <c r="I15" s="771"/>
      <c r="J15" s="771"/>
      <c r="K15" s="771"/>
      <c r="L15" s="772"/>
      <c r="M15" s="769" t="s">
        <v>583</v>
      </c>
      <c r="N15" s="769"/>
      <c r="O15" s="769"/>
      <c r="P15" s="770" t="s">
        <v>624</v>
      </c>
      <c r="Q15" s="771"/>
      <c r="R15" s="771"/>
      <c r="S15" s="771"/>
      <c r="T15" s="771"/>
      <c r="U15" s="771"/>
      <c r="V15" s="771"/>
      <c r="W15" s="772"/>
    </row>
    <row r="16" spans="2:23" s="31" customFormat="1" ht="25.5" customHeight="1" x14ac:dyDescent="0.15">
      <c r="B16" s="776" t="s">
        <v>171</v>
      </c>
      <c r="C16" s="776" t="s">
        <v>172</v>
      </c>
      <c r="D16" s="776"/>
      <c r="E16" s="277" t="s">
        <v>498</v>
      </c>
      <c r="F16" s="777"/>
      <c r="G16" s="778"/>
      <c r="H16" s="778"/>
      <c r="I16" s="778"/>
      <c r="J16" s="778"/>
      <c r="K16" s="778"/>
      <c r="L16" s="779"/>
      <c r="M16" s="776" t="s">
        <v>566</v>
      </c>
      <c r="N16" s="776" t="s">
        <v>567</v>
      </c>
      <c r="O16" s="776"/>
      <c r="P16" s="277" t="s">
        <v>498</v>
      </c>
      <c r="Q16" s="777"/>
      <c r="R16" s="778"/>
      <c r="S16" s="778"/>
      <c r="T16" s="778"/>
      <c r="U16" s="778"/>
      <c r="V16" s="778"/>
      <c r="W16" s="779"/>
    </row>
    <row r="17" spans="2:24" s="31" customFormat="1" ht="25.5" customHeight="1" x14ac:dyDescent="0.15">
      <c r="B17" s="776"/>
      <c r="C17" s="776" t="s">
        <v>173</v>
      </c>
      <c r="D17" s="776"/>
      <c r="E17" s="278">
        <v>3</v>
      </c>
      <c r="F17" s="780"/>
      <c r="G17" s="781"/>
      <c r="H17" s="781"/>
      <c r="I17" s="781"/>
      <c r="J17" s="781"/>
      <c r="K17" s="781"/>
      <c r="L17" s="782"/>
      <c r="M17" s="776"/>
      <c r="N17" s="776" t="s">
        <v>568</v>
      </c>
      <c r="O17" s="776"/>
      <c r="P17" s="278">
        <v>4</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554</v>
      </c>
      <c r="F19" s="780"/>
      <c r="G19" s="781"/>
      <c r="H19" s="781"/>
      <c r="I19" s="781"/>
      <c r="J19" s="781"/>
      <c r="K19" s="781"/>
      <c r="L19" s="782"/>
      <c r="M19" s="776"/>
      <c r="N19" s="776" t="s">
        <v>288</v>
      </c>
      <c r="O19" s="776"/>
      <c r="P19" s="277" t="s">
        <v>547</v>
      </c>
      <c r="Q19" s="780"/>
      <c r="R19" s="781"/>
      <c r="S19" s="781"/>
      <c r="T19" s="781"/>
      <c r="U19" s="781"/>
      <c r="V19" s="781"/>
      <c r="W19" s="782"/>
    </row>
    <row r="20" spans="2:24" s="31" customFormat="1" ht="25.5" customHeight="1" x14ac:dyDescent="0.15">
      <c r="B20" s="769" t="s">
        <v>133</v>
      </c>
      <c r="C20" s="769"/>
      <c r="D20" s="769"/>
      <c r="E20" s="280" t="s">
        <v>307</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544</v>
      </c>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625</v>
      </c>
      <c r="F24" s="800"/>
      <c r="G24" s="801"/>
      <c r="H24" s="786" t="s">
        <v>575</v>
      </c>
      <c r="I24" s="786"/>
      <c r="J24" s="802" t="s">
        <v>587</v>
      </c>
      <c r="K24" s="803"/>
      <c r="L24" s="804"/>
      <c r="M24" s="786" t="s">
        <v>577</v>
      </c>
      <c r="N24" s="786"/>
      <c r="O24" s="786"/>
      <c r="P24" s="799" t="s">
        <v>626</v>
      </c>
      <c r="Q24" s="800"/>
      <c r="R24" s="801"/>
      <c r="S24" s="786" t="s">
        <v>575</v>
      </c>
      <c r="T24" s="786"/>
      <c r="U24" s="787" t="s">
        <v>587</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611</v>
      </c>
      <c r="F26" s="771"/>
      <c r="G26" s="771"/>
      <c r="H26" s="771"/>
      <c r="I26" s="771"/>
      <c r="J26" s="771"/>
      <c r="K26" s="771"/>
      <c r="L26" s="772"/>
      <c r="M26" s="769" t="s">
        <v>583</v>
      </c>
      <c r="N26" s="769"/>
      <c r="O26" s="769"/>
      <c r="P26" s="770" t="s">
        <v>604</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498</v>
      </c>
      <c r="F5" s="777"/>
      <c r="G5" s="778"/>
      <c r="H5" s="778"/>
      <c r="I5" s="778"/>
      <c r="J5" s="778"/>
      <c r="K5" s="778"/>
      <c r="L5" s="779"/>
      <c r="M5" s="805" t="s">
        <v>566</v>
      </c>
      <c r="N5" s="810" t="s">
        <v>567</v>
      </c>
      <c r="O5" s="811"/>
      <c r="P5" s="277" t="s">
        <v>498</v>
      </c>
      <c r="Q5" s="777"/>
      <c r="R5" s="778"/>
      <c r="S5" s="778"/>
      <c r="T5" s="778"/>
      <c r="U5" s="778"/>
      <c r="V5" s="778"/>
      <c r="W5" s="779"/>
    </row>
    <row r="6" spans="2:23" s="31" customFormat="1" ht="25.5" customHeight="1" x14ac:dyDescent="0.15">
      <c r="B6" s="807"/>
      <c r="C6" s="810" t="s">
        <v>173</v>
      </c>
      <c r="D6" s="811"/>
      <c r="E6" s="278">
        <v>5</v>
      </c>
      <c r="F6" s="780"/>
      <c r="G6" s="781"/>
      <c r="H6" s="781"/>
      <c r="I6" s="781"/>
      <c r="J6" s="781"/>
      <c r="K6" s="781"/>
      <c r="L6" s="782"/>
      <c r="M6" s="807"/>
      <c r="N6" s="810" t="s">
        <v>568</v>
      </c>
      <c r="O6" s="811"/>
      <c r="P6" s="278">
        <v>6</v>
      </c>
      <c r="Q6" s="780"/>
      <c r="R6" s="781"/>
      <c r="S6" s="781"/>
      <c r="T6" s="781"/>
      <c r="U6" s="781"/>
      <c r="V6" s="781"/>
      <c r="W6" s="782"/>
    </row>
    <row r="7" spans="2:23" s="31" customFormat="1" ht="25.5" customHeight="1" x14ac:dyDescent="0.15">
      <c r="B7" s="805" t="s">
        <v>174</v>
      </c>
      <c r="C7" s="810" t="s">
        <v>130</v>
      </c>
      <c r="D7" s="811"/>
      <c r="E7" s="279" t="s">
        <v>548</v>
      </c>
      <c r="F7" s="780"/>
      <c r="G7" s="781"/>
      <c r="H7" s="781"/>
      <c r="I7" s="781"/>
      <c r="J7" s="781"/>
      <c r="K7" s="781"/>
      <c r="L7" s="782"/>
      <c r="M7" s="805" t="s">
        <v>569</v>
      </c>
      <c r="N7" s="810" t="s">
        <v>570</v>
      </c>
      <c r="O7" s="811"/>
      <c r="P7" s="279" t="s">
        <v>548</v>
      </c>
      <c r="Q7" s="780"/>
      <c r="R7" s="781"/>
      <c r="S7" s="781"/>
      <c r="T7" s="781"/>
      <c r="U7" s="781"/>
      <c r="V7" s="781"/>
      <c r="W7" s="782"/>
    </row>
    <row r="8" spans="2:23" s="31" customFormat="1" ht="25.5" customHeight="1" x14ac:dyDescent="0.15">
      <c r="B8" s="806"/>
      <c r="C8" s="810" t="s">
        <v>131</v>
      </c>
      <c r="D8" s="811"/>
      <c r="E8" s="277" t="s">
        <v>549</v>
      </c>
      <c r="F8" s="780"/>
      <c r="G8" s="781"/>
      <c r="H8" s="781"/>
      <c r="I8" s="781"/>
      <c r="J8" s="781"/>
      <c r="K8" s="781"/>
      <c r="L8" s="782"/>
      <c r="M8" s="806"/>
      <c r="N8" s="810" t="s">
        <v>288</v>
      </c>
      <c r="O8" s="811"/>
      <c r="P8" s="277" t="s">
        <v>549</v>
      </c>
      <c r="Q8" s="780"/>
      <c r="R8" s="781"/>
      <c r="S8" s="781"/>
      <c r="T8" s="781"/>
      <c r="U8" s="781"/>
      <c r="V8" s="781"/>
      <c r="W8" s="782"/>
    </row>
    <row r="9" spans="2:23" s="31" customFormat="1" ht="25.5" customHeight="1" x14ac:dyDescent="0.15">
      <c r="B9" s="812" t="s">
        <v>133</v>
      </c>
      <c r="C9" s="814"/>
      <c r="D9" s="813"/>
      <c r="E9" s="280" t="s">
        <v>341</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c r="F10" s="780"/>
      <c r="G10" s="781"/>
      <c r="H10" s="781"/>
      <c r="I10" s="781"/>
      <c r="J10" s="781"/>
      <c r="K10" s="781"/>
      <c r="L10" s="782"/>
      <c r="M10" s="805" t="s">
        <v>571</v>
      </c>
      <c r="N10" s="812" t="s">
        <v>289</v>
      </c>
      <c r="O10" s="813"/>
      <c r="P10" s="278"/>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c r="F12" s="783"/>
      <c r="G12" s="784"/>
      <c r="H12" s="784"/>
      <c r="I12" s="784"/>
      <c r="J12" s="784"/>
      <c r="K12" s="784"/>
      <c r="L12" s="785"/>
      <c r="M12" s="807"/>
      <c r="N12" s="769" t="s">
        <v>573</v>
      </c>
      <c r="O12" s="769"/>
      <c r="P12" s="213"/>
      <c r="Q12" s="783"/>
      <c r="R12" s="784"/>
      <c r="S12" s="784"/>
      <c r="T12" s="784"/>
      <c r="U12" s="784"/>
      <c r="V12" s="784"/>
      <c r="W12" s="785"/>
    </row>
    <row r="13" spans="2:23" s="31" customFormat="1" ht="25.5" customHeight="1" x14ac:dyDescent="0.15">
      <c r="B13" s="786" t="s">
        <v>177</v>
      </c>
      <c r="C13" s="786"/>
      <c r="D13" s="786"/>
      <c r="E13" s="802" t="s">
        <v>607</v>
      </c>
      <c r="F13" s="803"/>
      <c r="G13" s="804"/>
      <c r="H13" s="786" t="s">
        <v>575</v>
      </c>
      <c r="I13" s="786"/>
      <c r="J13" s="787" t="s">
        <v>627</v>
      </c>
      <c r="K13" s="787"/>
      <c r="L13" s="787"/>
      <c r="M13" s="786" t="s">
        <v>577</v>
      </c>
      <c r="N13" s="786"/>
      <c r="O13" s="786"/>
      <c r="P13" s="799" t="s">
        <v>605</v>
      </c>
      <c r="Q13" s="800"/>
      <c r="R13" s="801"/>
      <c r="S13" s="786" t="s">
        <v>575</v>
      </c>
      <c r="T13" s="786"/>
      <c r="U13" s="787" t="s">
        <v>628</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541</v>
      </c>
      <c r="Q14" s="809"/>
      <c r="R14" s="809"/>
      <c r="S14" s="797" t="s">
        <v>580</v>
      </c>
      <c r="T14" s="798"/>
      <c r="U14" s="792" t="s">
        <v>541</v>
      </c>
      <c r="V14" s="793"/>
      <c r="W14" s="794"/>
    </row>
    <row r="15" spans="2:23" s="31" customFormat="1" ht="39.75" customHeight="1" x14ac:dyDescent="0.15">
      <c r="B15" s="769" t="s">
        <v>179</v>
      </c>
      <c r="C15" s="769"/>
      <c r="D15" s="769"/>
      <c r="E15" s="770" t="s">
        <v>594</v>
      </c>
      <c r="F15" s="771"/>
      <c r="G15" s="771"/>
      <c r="H15" s="771"/>
      <c r="I15" s="771"/>
      <c r="J15" s="771"/>
      <c r="K15" s="771"/>
      <c r="L15" s="772"/>
      <c r="M15" s="769" t="s">
        <v>583</v>
      </c>
      <c r="N15" s="769"/>
      <c r="O15" s="769"/>
      <c r="P15" s="770" t="s">
        <v>594</v>
      </c>
      <c r="Q15" s="771"/>
      <c r="R15" s="771"/>
      <c r="S15" s="771"/>
      <c r="T15" s="771"/>
      <c r="U15" s="771"/>
      <c r="V15" s="771"/>
      <c r="W15" s="772"/>
    </row>
    <row r="16" spans="2:23" s="31" customFormat="1" ht="25.5" customHeight="1" x14ac:dyDescent="0.15">
      <c r="B16" s="776" t="s">
        <v>171</v>
      </c>
      <c r="C16" s="776" t="s">
        <v>172</v>
      </c>
      <c r="D16" s="776"/>
      <c r="E16" s="277" t="s">
        <v>499</v>
      </c>
      <c r="F16" s="777"/>
      <c r="G16" s="778"/>
      <c r="H16" s="778"/>
      <c r="I16" s="778"/>
      <c r="J16" s="778"/>
      <c r="K16" s="778"/>
      <c r="L16" s="779"/>
      <c r="M16" s="776" t="s">
        <v>566</v>
      </c>
      <c r="N16" s="776" t="s">
        <v>567</v>
      </c>
      <c r="O16" s="776"/>
      <c r="P16" s="277" t="s">
        <v>499</v>
      </c>
      <c r="Q16" s="777"/>
      <c r="R16" s="778"/>
      <c r="S16" s="778"/>
      <c r="T16" s="778"/>
      <c r="U16" s="778"/>
      <c r="V16" s="778"/>
      <c r="W16" s="779"/>
    </row>
    <row r="17" spans="2:24" s="31" customFormat="1" ht="25.5" customHeight="1" x14ac:dyDescent="0.15">
      <c r="B17" s="776"/>
      <c r="C17" s="776" t="s">
        <v>173</v>
      </c>
      <c r="D17" s="776"/>
      <c r="E17" s="278">
        <v>1</v>
      </c>
      <c r="F17" s="780"/>
      <c r="G17" s="781"/>
      <c r="H17" s="781"/>
      <c r="I17" s="781"/>
      <c r="J17" s="781"/>
      <c r="K17" s="781"/>
      <c r="L17" s="782"/>
      <c r="M17" s="776"/>
      <c r="N17" s="776" t="s">
        <v>568</v>
      </c>
      <c r="O17" s="776"/>
      <c r="P17" s="278">
        <v>2</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556</v>
      </c>
      <c r="F19" s="780"/>
      <c r="G19" s="781"/>
      <c r="H19" s="781"/>
      <c r="I19" s="781"/>
      <c r="J19" s="781"/>
      <c r="K19" s="781"/>
      <c r="L19" s="782"/>
      <c r="M19" s="776"/>
      <c r="N19" s="776" t="s">
        <v>288</v>
      </c>
      <c r="O19" s="776"/>
      <c r="P19" s="277" t="s">
        <v>550</v>
      </c>
      <c r="Q19" s="780"/>
      <c r="R19" s="781"/>
      <c r="S19" s="781"/>
      <c r="T19" s="781"/>
      <c r="U19" s="781"/>
      <c r="V19" s="781"/>
      <c r="W19" s="782"/>
    </row>
    <row r="20" spans="2:24" s="31" customFormat="1" ht="25.5" customHeight="1" x14ac:dyDescent="0.15">
      <c r="B20" s="769" t="s">
        <v>133</v>
      </c>
      <c r="C20" s="769"/>
      <c r="D20" s="769"/>
      <c r="E20" s="280" t="s">
        <v>335</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t="s">
        <v>335</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531</v>
      </c>
      <c r="F23" s="783"/>
      <c r="G23" s="784"/>
      <c r="H23" s="784"/>
      <c r="I23" s="784"/>
      <c r="J23" s="784"/>
      <c r="K23" s="784"/>
      <c r="L23" s="785"/>
      <c r="M23" s="807"/>
      <c r="N23" s="769" t="s">
        <v>573</v>
      </c>
      <c r="O23" s="769"/>
      <c r="P23" s="213" t="s">
        <v>539</v>
      </c>
      <c r="Q23" s="783"/>
      <c r="R23" s="784"/>
      <c r="S23" s="784"/>
      <c r="T23" s="784"/>
      <c r="U23" s="784"/>
      <c r="V23" s="784"/>
      <c r="W23" s="785"/>
    </row>
    <row r="24" spans="2:24" s="31" customFormat="1" ht="25.5" customHeight="1" x14ac:dyDescent="0.15">
      <c r="B24" s="786" t="s">
        <v>177</v>
      </c>
      <c r="C24" s="786"/>
      <c r="D24" s="786"/>
      <c r="E24" s="799" t="s">
        <v>629</v>
      </c>
      <c r="F24" s="800"/>
      <c r="G24" s="801"/>
      <c r="H24" s="786" t="s">
        <v>575</v>
      </c>
      <c r="I24" s="786"/>
      <c r="J24" s="802" t="s">
        <v>623</v>
      </c>
      <c r="K24" s="803"/>
      <c r="L24" s="804"/>
      <c r="M24" s="786" t="s">
        <v>577</v>
      </c>
      <c r="N24" s="786"/>
      <c r="O24" s="786"/>
      <c r="P24" s="799" t="s">
        <v>630</v>
      </c>
      <c r="Q24" s="800"/>
      <c r="R24" s="801"/>
      <c r="S24" s="786" t="s">
        <v>575</v>
      </c>
      <c r="T24" s="786"/>
      <c r="U24" s="787" t="s">
        <v>631</v>
      </c>
      <c r="V24" s="787"/>
      <c r="W24" s="787"/>
    </row>
    <row r="25" spans="2:24" s="31" customFormat="1" ht="25.5" customHeight="1" x14ac:dyDescent="0.15">
      <c r="B25" s="788" t="s">
        <v>178</v>
      </c>
      <c r="C25" s="788"/>
      <c r="D25" s="788"/>
      <c r="E25" s="789" t="s">
        <v>535</v>
      </c>
      <c r="F25" s="789"/>
      <c r="G25" s="789"/>
      <c r="H25" s="790" t="s">
        <v>580</v>
      </c>
      <c r="I25" s="791"/>
      <c r="J25" s="792" t="s">
        <v>534</v>
      </c>
      <c r="K25" s="793"/>
      <c r="L25" s="794"/>
      <c r="M25" s="790" t="s">
        <v>581</v>
      </c>
      <c r="N25" s="791"/>
      <c r="O25" s="795"/>
      <c r="P25" s="796" t="s">
        <v>535</v>
      </c>
      <c r="Q25" s="789"/>
      <c r="R25" s="789"/>
      <c r="S25" s="797" t="s">
        <v>580</v>
      </c>
      <c r="T25" s="798"/>
      <c r="U25" s="792" t="s">
        <v>534</v>
      </c>
      <c r="V25" s="793"/>
      <c r="W25" s="794"/>
    </row>
    <row r="26" spans="2:24" s="31" customFormat="1" ht="39.75" customHeight="1" x14ac:dyDescent="0.15">
      <c r="B26" s="769" t="s">
        <v>179</v>
      </c>
      <c r="C26" s="769"/>
      <c r="D26" s="769"/>
      <c r="E26" s="770" t="s">
        <v>624</v>
      </c>
      <c r="F26" s="771"/>
      <c r="G26" s="771"/>
      <c r="H26" s="771"/>
      <c r="I26" s="771"/>
      <c r="J26" s="771"/>
      <c r="K26" s="771"/>
      <c r="L26" s="772"/>
      <c r="M26" s="769" t="s">
        <v>583</v>
      </c>
      <c r="N26" s="769"/>
      <c r="O26" s="769"/>
      <c r="P26" s="770" t="s">
        <v>602</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499</v>
      </c>
      <c r="F5" s="777"/>
      <c r="G5" s="778"/>
      <c r="H5" s="778"/>
      <c r="I5" s="778"/>
      <c r="J5" s="778"/>
      <c r="K5" s="778"/>
      <c r="L5" s="779"/>
      <c r="M5" s="805" t="s">
        <v>566</v>
      </c>
      <c r="N5" s="810" t="s">
        <v>567</v>
      </c>
      <c r="O5" s="811"/>
      <c r="P5" s="277" t="s">
        <v>499</v>
      </c>
      <c r="Q5" s="777"/>
      <c r="R5" s="778"/>
      <c r="S5" s="778"/>
      <c r="T5" s="778"/>
      <c r="U5" s="778"/>
      <c r="V5" s="778"/>
      <c r="W5" s="779"/>
    </row>
    <row r="6" spans="2:23" s="31" customFormat="1" ht="25.5" customHeight="1" x14ac:dyDescent="0.15">
      <c r="B6" s="807"/>
      <c r="C6" s="810" t="s">
        <v>173</v>
      </c>
      <c r="D6" s="811"/>
      <c r="E6" s="278">
        <v>3</v>
      </c>
      <c r="F6" s="780"/>
      <c r="G6" s="781"/>
      <c r="H6" s="781"/>
      <c r="I6" s="781"/>
      <c r="J6" s="781"/>
      <c r="K6" s="781"/>
      <c r="L6" s="782"/>
      <c r="M6" s="807"/>
      <c r="N6" s="810" t="s">
        <v>568</v>
      </c>
      <c r="O6" s="811"/>
      <c r="P6" s="278">
        <v>4</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550</v>
      </c>
      <c r="F8" s="780"/>
      <c r="G8" s="781"/>
      <c r="H8" s="781"/>
      <c r="I8" s="781"/>
      <c r="J8" s="781"/>
      <c r="K8" s="781"/>
      <c r="L8" s="782"/>
      <c r="M8" s="806"/>
      <c r="N8" s="810" t="s">
        <v>288</v>
      </c>
      <c r="O8" s="811"/>
      <c r="P8" s="277" t="s">
        <v>550</v>
      </c>
      <c r="Q8" s="780"/>
      <c r="R8" s="781"/>
      <c r="S8" s="781"/>
      <c r="T8" s="781"/>
      <c r="U8" s="781"/>
      <c r="V8" s="781"/>
      <c r="W8" s="782"/>
    </row>
    <row r="9" spans="2:23" s="31" customFormat="1" ht="25.5" customHeight="1" x14ac:dyDescent="0.15">
      <c r="B9" s="812" t="s">
        <v>133</v>
      </c>
      <c r="C9" s="814"/>
      <c r="D9" s="813"/>
      <c r="E9" s="280" t="s">
        <v>335</v>
      </c>
      <c r="F9" s="780"/>
      <c r="G9" s="781"/>
      <c r="H9" s="781"/>
      <c r="I9" s="781"/>
      <c r="J9" s="781"/>
      <c r="K9" s="781"/>
      <c r="L9" s="782"/>
      <c r="M9" s="812" t="s">
        <v>290</v>
      </c>
      <c r="N9" s="814"/>
      <c r="O9" s="813"/>
      <c r="P9" s="280" t="s">
        <v>307</v>
      </c>
      <c r="Q9" s="780"/>
      <c r="R9" s="781"/>
      <c r="S9" s="781"/>
      <c r="T9" s="781"/>
      <c r="U9" s="781"/>
      <c r="V9" s="781"/>
      <c r="W9" s="782"/>
    </row>
    <row r="10" spans="2:23" s="31" customFormat="1" ht="25.5" customHeight="1" x14ac:dyDescent="0.15">
      <c r="B10" s="805" t="s">
        <v>175</v>
      </c>
      <c r="C10" s="812" t="s">
        <v>176</v>
      </c>
      <c r="D10" s="813"/>
      <c r="E10" s="278" t="s">
        <v>335</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531</v>
      </c>
      <c r="F12" s="783"/>
      <c r="G12" s="784"/>
      <c r="H12" s="784"/>
      <c r="I12" s="784"/>
      <c r="J12" s="784"/>
      <c r="K12" s="784"/>
      <c r="L12" s="785"/>
      <c r="M12" s="807"/>
      <c r="N12" s="769" t="s">
        <v>573</v>
      </c>
      <c r="O12" s="769"/>
      <c r="P12" s="213" t="s">
        <v>531</v>
      </c>
      <c r="Q12" s="783"/>
      <c r="R12" s="784"/>
      <c r="S12" s="784"/>
      <c r="T12" s="784"/>
      <c r="U12" s="784"/>
      <c r="V12" s="784"/>
      <c r="W12" s="785"/>
    </row>
    <row r="13" spans="2:23" s="31" customFormat="1" ht="25.5" customHeight="1" x14ac:dyDescent="0.15">
      <c r="B13" s="786" t="s">
        <v>177</v>
      </c>
      <c r="C13" s="786"/>
      <c r="D13" s="786"/>
      <c r="E13" s="802" t="s">
        <v>632</v>
      </c>
      <c r="F13" s="803"/>
      <c r="G13" s="804"/>
      <c r="H13" s="786" t="s">
        <v>575</v>
      </c>
      <c r="I13" s="786"/>
      <c r="J13" s="787" t="s">
        <v>623</v>
      </c>
      <c r="K13" s="787"/>
      <c r="L13" s="787"/>
      <c r="M13" s="786" t="s">
        <v>577</v>
      </c>
      <c r="N13" s="786"/>
      <c r="O13" s="786"/>
      <c r="P13" s="799" t="s">
        <v>633</v>
      </c>
      <c r="Q13" s="800"/>
      <c r="R13" s="801"/>
      <c r="S13" s="786" t="s">
        <v>575</v>
      </c>
      <c r="T13" s="786"/>
      <c r="U13" s="787" t="s">
        <v>634</v>
      </c>
      <c r="V13" s="787"/>
      <c r="W13" s="787"/>
    </row>
    <row r="14" spans="2:23" s="31" customFormat="1" ht="25.5" customHeight="1" x14ac:dyDescent="0.15">
      <c r="B14" s="788" t="s">
        <v>178</v>
      </c>
      <c r="C14" s="788"/>
      <c r="D14" s="788"/>
      <c r="E14" s="789" t="s">
        <v>535</v>
      </c>
      <c r="F14" s="789"/>
      <c r="G14" s="789"/>
      <c r="H14" s="790" t="s">
        <v>580</v>
      </c>
      <c r="I14" s="791"/>
      <c r="J14" s="792" t="s">
        <v>534</v>
      </c>
      <c r="K14" s="793"/>
      <c r="L14" s="794"/>
      <c r="M14" s="790" t="s">
        <v>581</v>
      </c>
      <c r="N14" s="791"/>
      <c r="O14" s="795"/>
      <c r="P14" s="808" t="s">
        <v>535</v>
      </c>
      <c r="Q14" s="809"/>
      <c r="R14" s="809"/>
      <c r="S14" s="797" t="s">
        <v>580</v>
      </c>
      <c r="T14" s="798"/>
      <c r="U14" s="792" t="s">
        <v>534</v>
      </c>
      <c r="V14" s="793"/>
      <c r="W14" s="794"/>
    </row>
    <row r="15" spans="2:23" s="31" customFormat="1" ht="39.75" customHeight="1" x14ac:dyDescent="0.15">
      <c r="B15" s="769" t="s">
        <v>179</v>
      </c>
      <c r="C15" s="769"/>
      <c r="D15" s="769"/>
      <c r="E15" s="770" t="s">
        <v>635</v>
      </c>
      <c r="F15" s="771"/>
      <c r="G15" s="771"/>
      <c r="H15" s="771"/>
      <c r="I15" s="771"/>
      <c r="J15" s="771"/>
      <c r="K15" s="771"/>
      <c r="L15" s="772"/>
      <c r="M15" s="769" t="s">
        <v>583</v>
      </c>
      <c r="N15" s="769"/>
      <c r="O15" s="769"/>
      <c r="P15" s="770" t="s">
        <v>636</v>
      </c>
      <c r="Q15" s="771"/>
      <c r="R15" s="771"/>
      <c r="S15" s="771"/>
      <c r="T15" s="771"/>
      <c r="U15" s="771"/>
      <c r="V15" s="771"/>
      <c r="W15" s="772"/>
    </row>
    <row r="16" spans="2:23" s="31" customFormat="1" ht="25.5" customHeight="1" x14ac:dyDescent="0.15">
      <c r="B16" s="776" t="s">
        <v>171</v>
      </c>
      <c r="C16" s="776" t="s">
        <v>172</v>
      </c>
      <c r="D16" s="776"/>
      <c r="E16" s="277" t="s">
        <v>499</v>
      </c>
      <c r="F16" s="777"/>
      <c r="G16" s="778"/>
      <c r="H16" s="778"/>
      <c r="I16" s="778"/>
      <c r="J16" s="778"/>
      <c r="K16" s="778"/>
      <c r="L16" s="779"/>
      <c r="M16" s="776" t="s">
        <v>566</v>
      </c>
      <c r="N16" s="776" t="s">
        <v>567</v>
      </c>
      <c r="O16" s="776"/>
      <c r="P16" s="277" t="s">
        <v>499</v>
      </c>
      <c r="Q16" s="777"/>
      <c r="R16" s="778"/>
      <c r="S16" s="778"/>
      <c r="T16" s="778"/>
      <c r="U16" s="778"/>
      <c r="V16" s="778"/>
      <c r="W16" s="779"/>
    </row>
    <row r="17" spans="2:24" s="31" customFormat="1" ht="25.5" customHeight="1" x14ac:dyDescent="0.15">
      <c r="B17" s="776"/>
      <c r="C17" s="776" t="s">
        <v>173</v>
      </c>
      <c r="D17" s="776"/>
      <c r="E17" s="278">
        <v>5</v>
      </c>
      <c r="F17" s="780"/>
      <c r="G17" s="781"/>
      <c r="H17" s="781"/>
      <c r="I17" s="781"/>
      <c r="J17" s="781"/>
      <c r="K17" s="781"/>
      <c r="L17" s="782"/>
      <c r="M17" s="776"/>
      <c r="N17" s="776" t="s">
        <v>568</v>
      </c>
      <c r="O17" s="776"/>
      <c r="P17" s="278">
        <v>6</v>
      </c>
      <c r="Q17" s="780"/>
      <c r="R17" s="781"/>
      <c r="S17" s="781"/>
      <c r="T17" s="781"/>
      <c r="U17" s="781"/>
      <c r="V17" s="781"/>
      <c r="W17" s="782"/>
    </row>
    <row r="18" spans="2:24" s="31" customFormat="1" ht="25.5" customHeight="1" x14ac:dyDescent="0.15">
      <c r="B18" s="776" t="s">
        <v>174</v>
      </c>
      <c r="C18" s="776" t="s">
        <v>130</v>
      </c>
      <c r="D18" s="776"/>
      <c r="E18" s="279" t="s">
        <v>548</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549</v>
      </c>
      <c r="F19" s="780"/>
      <c r="G19" s="781"/>
      <c r="H19" s="781"/>
      <c r="I19" s="781"/>
      <c r="J19" s="781"/>
      <c r="K19" s="781"/>
      <c r="L19" s="782"/>
      <c r="M19" s="776"/>
      <c r="N19" s="776" t="s">
        <v>288</v>
      </c>
      <c r="O19" s="776"/>
      <c r="P19" s="277" t="s">
        <v>556</v>
      </c>
      <c r="Q19" s="780"/>
      <c r="R19" s="781"/>
      <c r="S19" s="781"/>
      <c r="T19" s="781"/>
      <c r="U19" s="781"/>
      <c r="V19" s="781"/>
      <c r="W19" s="782"/>
    </row>
    <row r="20" spans="2:24" s="31" customFormat="1" ht="25.5" customHeight="1" x14ac:dyDescent="0.15">
      <c r="B20" s="769" t="s">
        <v>133</v>
      </c>
      <c r="C20" s="769"/>
      <c r="D20" s="769"/>
      <c r="E20" s="280" t="s">
        <v>341</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c r="F23" s="783"/>
      <c r="G23" s="784"/>
      <c r="H23" s="784"/>
      <c r="I23" s="784"/>
      <c r="J23" s="784"/>
      <c r="K23" s="784"/>
      <c r="L23" s="785"/>
      <c r="M23" s="807"/>
      <c r="N23" s="769" t="s">
        <v>573</v>
      </c>
      <c r="O23" s="769"/>
      <c r="P23" s="213" t="s">
        <v>531</v>
      </c>
      <c r="Q23" s="783"/>
      <c r="R23" s="784"/>
      <c r="S23" s="784"/>
      <c r="T23" s="784"/>
      <c r="U23" s="784"/>
      <c r="V23" s="784"/>
      <c r="W23" s="785"/>
    </row>
    <row r="24" spans="2:24" s="31" customFormat="1" ht="25.5" customHeight="1" x14ac:dyDescent="0.15">
      <c r="B24" s="786" t="s">
        <v>177</v>
      </c>
      <c r="C24" s="786"/>
      <c r="D24" s="786"/>
      <c r="E24" s="799" t="s">
        <v>637</v>
      </c>
      <c r="F24" s="800"/>
      <c r="G24" s="801"/>
      <c r="H24" s="786" t="s">
        <v>575</v>
      </c>
      <c r="I24" s="786"/>
      <c r="J24" s="802" t="s">
        <v>638</v>
      </c>
      <c r="K24" s="803"/>
      <c r="L24" s="804"/>
      <c r="M24" s="786" t="s">
        <v>577</v>
      </c>
      <c r="N24" s="786"/>
      <c r="O24" s="786"/>
      <c r="P24" s="799" t="s">
        <v>639</v>
      </c>
      <c r="Q24" s="800"/>
      <c r="R24" s="801"/>
      <c r="S24" s="786" t="s">
        <v>575</v>
      </c>
      <c r="T24" s="786"/>
      <c r="U24" s="787" t="s">
        <v>596</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594</v>
      </c>
      <c r="F26" s="771"/>
      <c r="G26" s="771"/>
      <c r="H26" s="771"/>
      <c r="I26" s="771"/>
      <c r="J26" s="771"/>
      <c r="K26" s="771"/>
      <c r="L26" s="772"/>
      <c r="M26" s="769" t="s">
        <v>583</v>
      </c>
      <c r="N26" s="769"/>
      <c r="O26" s="769"/>
      <c r="P26" s="770" t="s">
        <v>640</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499</v>
      </c>
      <c r="F5" s="777"/>
      <c r="G5" s="778"/>
      <c r="H5" s="778"/>
      <c r="I5" s="778"/>
      <c r="J5" s="778"/>
      <c r="K5" s="778"/>
      <c r="L5" s="779"/>
      <c r="M5" s="805" t="s">
        <v>566</v>
      </c>
      <c r="N5" s="810" t="s">
        <v>567</v>
      </c>
      <c r="O5" s="811"/>
      <c r="P5" s="277" t="s">
        <v>500</v>
      </c>
      <c r="Q5" s="777"/>
      <c r="R5" s="778"/>
      <c r="S5" s="778"/>
      <c r="T5" s="778"/>
      <c r="U5" s="778"/>
      <c r="V5" s="778"/>
      <c r="W5" s="779"/>
    </row>
    <row r="6" spans="2:23" s="31" customFormat="1" ht="25.5" customHeight="1" x14ac:dyDescent="0.15">
      <c r="B6" s="807"/>
      <c r="C6" s="810" t="s">
        <v>173</v>
      </c>
      <c r="D6" s="811"/>
      <c r="E6" s="278">
        <v>7</v>
      </c>
      <c r="F6" s="780"/>
      <c r="G6" s="781"/>
      <c r="H6" s="781"/>
      <c r="I6" s="781"/>
      <c r="J6" s="781"/>
      <c r="K6" s="781"/>
      <c r="L6" s="782"/>
      <c r="M6" s="807"/>
      <c r="N6" s="810" t="s">
        <v>568</v>
      </c>
      <c r="O6" s="811"/>
      <c r="P6" s="278">
        <v>1</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556</v>
      </c>
      <c r="F8" s="780"/>
      <c r="G8" s="781"/>
      <c r="H8" s="781"/>
      <c r="I8" s="781"/>
      <c r="J8" s="781"/>
      <c r="K8" s="781"/>
      <c r="L8" s="782"/>
      <c r="M8" s="806"/>
      <c r="N8" s="810" t="s">
        <v>288</v>
      </c>
      <c r="O8" s="811"/>
      <c r="P8" s="277" t="s">
        <v>547</v>
      </c>
      <c r="Q8" s="780"/>
      <c r="R8" s="781"/>
      <c r="S8" s="781"/>
      <c r="T8" s="781"/>
      <c r="U8" s="781"/>
      <c r="V8" s="781"/>
      <c r="W8" s="782"/>
    </row>
    <row r="9" spans="2:23" s="31" customFormat="1" ht="25.5" customHeight="1" x14ac:dyDescent="0.15">
      <c r="B9" s="812" t="s">
        <v>133</v>
      </c>
      <c r="C9" s="814"/>
      <c r="D9" s="813"/>
      <c r="E9" s="280" t="s">
        <v>299</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531</v>
      </c>
      <c r="F12" s="783"/>
      <c r="G12" s="784"/>
      <c r="H12" s="784"/>
      <c r="I12" s="784"/>
      <c r="J12" s="784"/>
      <c r="K12" s="784"/>
      <c r="L12" s="785"/>
      <c r="M12" s="807"/>
      <c r="N12" s="769" t="s">
        <v>573</v>
      </c>
      <c r="O12" s="769"/>
      <c r="P12" s="213" t="s">
        <v>544</v>
      </c>
      <c r="Q12" s="783"/>
      <c r="R12" s="784"/>
      <c r="S12" s="784"/>
      <c r="T12" s="784"/>
      <c r="U12" s="784"/>
      <c r="V12" s="784"/>
      <c r="W12" s="785"/>
    </row>
    <row r="13" spans="2:23" s="31" customFormat="1" ht="25.5" customHeight="1" x14ac:dyDescent="0.15">
      <c r="B13" s="786" t="s">
        <v>177</v>
      </c>
      <c r="C13" s="786"/>
      <c r="D13" s="786"/>
      <c r="E13" s="802" t="s">
        <v>641</v>
      </c>
      <c r="F13" s="803"/>
      <c r="G13" s="804"/>
      <c r="H13" s="786" t="s">
        <v>575</v>
      </c>
      <c r="I13" s="786"/>
      <c r="J13" s="787" t="s">
        <v>642</v>
      </c>
      <c r="K13" s="787"/>
      <c r="L13" s="787"/>
      <c r="M13" s="786" t="s">
        <v>577</v>
      </c>
      <c r="N13" s="786"/>
      <c r="O13" s="786"/>
      <c r="P13" s="799" t="s">
        <v>541</v>
      </c>
      <c r="Q13" s="800"/>
      <c r="R13" s="801"/>
      <c r="S13" s="786" t="s">
        <v>575</v>
      </c>
      <c r="T13" s="786"/>
      <c r="U13" s="787" t="s">
        <v>587</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546</v>
      </c>
      <c r="Q14" s="809"/>
      <c r="R14" s="809"/>
      <c r="S14" s="797" t="s">
        <v>580</v>
      </c>
      <c r="T14" s="798"/>
      <c r="U14" s="792" t="s">
        <v>588</v>
      </c>
      <c r="V14" s="793"/>
      <c r="W14" s="794"/>
    </row>
    <row r="15" spans="2:23" s="31" customFormat="1" ht="39.75" customHeight="1" x14ac:dyDescent="0.15">
      <c r="B15" s="769" t="s">
        <v>179</v>
      </c>
      <c r="C15" s="769"/>
      <c r="D15" s="769"/>
      <c r="E15" s="770" t="s">
        <v>643</v>
      </c>
      <c r="F15" s="771"/>
      <c r="G15" s="771"/>
      <c r="H15" s="771"/>
      <c r="I15" s="771"/>
      <c r="J15" s="771"/>
      <c r="K15" s="771"/>
      <c r="L15" s="772"/>
      <c r="M15" s="769" t="s">
        <v>583</v>
      </c>
      <c r="N15" s="769"/>
      <c r="O15" s="769"/>
      <c r="P15" s="770" t="s">
        <v>593</v>
      </c>
      <c r="Q15" s="771"/>
      <c r="R15" s="771"/>
      <c r="S15" s="771"/>
      <c r="T15" s="771"/>
      <c r="U15" s="771"/>
      <c r="V15" s="771"/>
      <c r="W15" s="772"/>
    </row>
    <row r="16" spans="2:23" s="31" customFormat="1" ht="25.5" customHeight="1" x14ac:dyDescent="0.15">
      <c r="B16" s="776" t="s">
        <v>171</v>
      </c>
      <c r="C16" s="776" t="s">
        <v>172</v>
      </c>
      <c r="D16" s="776"/>
      <c r="E16" s="277" t="s">
        <v>500</v>
      </c>
      <c r="F16" s="777"/>
      <c r="G16" s="778"/>
      <c r="H16" s="778"/>
      <c r="I16" s="778"/>
      <c r="J16" s="778"/>
      <c r="K16" s="778"/>
      <c r="L16" s="779"/>
      <c r="M16" s="776" t="s">
        <v>566</v>
      </c>
      <c r="N16" s="776" t="s">
        <v>567</v>
      </c>
      <c r="O16" s="776"/>
      <c r="P16" s="277" t="s">
        <v>500</v>
      </c>
      <c r="Q16" s="777"/>
      <c r="R16" s="778"/>
      <c r="S16" s="778"/>
      <c r="T16" s="778"/>
      <c r="U16" s="778"/>
      <c r="V16" s="778"/>
      <c r="W16" s="779"/>
    </row>
    <row r="17" spans="2:24" s="31" customFormat="1" ht="25.5" customHeight="1" x14ac:dyDescent="0.15">
      <c r="B17" s="776"/>
      <c r="C17" s="776" t="s">
        <v>173</v>
      </c>
      <c r="D17" s="776"/>
      <c r="E17" s="278">
        <v>2</v>
      </c>
      <c r="F17" s="780"/>
      <c r="G17" s="781"/>
      <c r="H17" s="781"/>
      <c r="I17" s="781"/>
      <c r="J17" s="781"/>
      <c r="K17" s="781"/>
      <c r="L17" s="782"/>
      <c r="M17" s="776"/>
      <c r="N17" s="776" t="s">
        <v>568</v>
      </c>
      <c r="O17" s="776"/>
      <c r="P17" s="278">
        <v>3</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556</v>
      </c>
      <c r="F19" s="780"/>
      <c r="G19" s="781"/>
      <c r="H19" s="781"/>
      <c r="I19" s="781"/>
      <c r="J19" s="781"/>
      <c r="K19" s="781"/>
      <c r="L19" s="782"/>
      <c r="M19" s="776"/>
      <c r="N19" s="776" t="s">
        <v>288</v>
      </c>
      <c r="O19" s="776"/>
      <c r="P19" s="277" t="s">
        <v>550</v>
      </c>
      <c r="Q19" s="780"/>
      <c r="R19" s="781"/>
      <c r="S19" s="781"/>
      <c r="T19" s="781"/>
      <c r="U19" s="781"/>
      <c r="V19" s="781"/>
      <c r="W19" s="782"/>
    </row>
    <row r="20" spans="2:24" s="31" customFormat="1" ht="25.5" customHeight="1" x14ac:dyDescent="0.15">
      <c r="B20" s="769" t="s">
        <v>133</v>
      </c>
      <c r="C20" s="769"/>
      <c r="D20" s="769"/>
      <c r="E20" s="280" t="s">
        <v>316</v>
      </c>
      <c r="F20" s="780"/>
      <c r="G20" s="781"/>
      <c r="H20" s="781"/>
      <c r="I20" s="781"/>
      <c r="J20" s="781"/>
      <c r="K20" s="781"/>
      <c r="L20" s="782"/>
      <c r="M20" s="769" t="s">
        <v>290</v>
      </c>
      <c r="N20" s="769"/>
      <c r="O20" s="769"/>
      <c r="P20" s="280" t="s">
        <v>316</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539</v>
      </c>
      <c r="F23" s="783"/>
      <c r="G23" s="784"/>
      <c r="H23" s="784"/>
      <c r="I23" s="784"/>
      <c r="J23" s="784"/>
      <c r="K23" s="784"/>
      <c r="L23" s="785"/>
      <c r="M23" s="807"/>
      <c r="N23" s="769" t="s">
        <v>573</v>
      </c>
      <c r="O23" s="769"/>
      <c r="P23" s="213" t="s">
        <v>539</v>
      </c>
      <c r="Q23" s="783"/>
      <c r="R23" s="784"/>
      <c r="S23" s="784"/>
      <c r="T23" s="784"/>
      <c r="U23" s="784"/>
      <c r="V23" s="784"/>
      <c r="W23" s="785"/>
    </row>
    <row r="24" spans="2:24" s="31" customFormat="1" ht="25.5" customHeight="1" x14ac:dyDescent="0.15">
      <c r="B24" s="786" t="s">
        <v>177</v>
      </c>
      <c r="C24" s="786"/>
      <c r="D24" s="786"/>
      <c r="E24" s="799" t="s">
        <v>644</v>
      </c>
      <c r="F24" s="800"/>
      <c r="G24" s="801"/>
      <c r="H24" s="786" t="s">
        <v>575</v>
      </c>
      <c r="I24" s="786"/>
      <c r="J24" s="802" t="s">
        <v>596</v>
      </c>
      <c r="K24" s="803"/>
      <c r="L24" s="804"/>
      <c r="M24" s="786" t="s">
        <v>577</v>
      </c>
      <c r="N24" s="786"/>
      <c r="O24" s="786"/>
      <c r="P24" s="799" t="s">
        <v>645</v>
      </c>
      <c r="Q24" s="800"/>
      <c r="R24" s="801"/>
      <c r="S24" s="786" t="s">
        <v>575</v>
      </c>
      <c r="T24" s="786"/>
      <c r="U24" s="787" t="s">
        <v>596</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646</v>
      </c>
      <c r="F26" s="771"/>
      <c r="G26" s="771"/>
      <c r="H26" s="771"/>
      <c r="I26" s="771"/>
      <c r="J26" s="771"/>
      <c r="K26" s="771"/>
      <c r="L26" s="772"/>
      <c r="M26" s="769" t="s">
        <v>583</v>
      </c>
      <c r="N26" s="769"/>
      <c r="O26" s="769"/>
      <c r="P26" s="770" t="s">
        <v>647</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topLeftCell="A7"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501</v>
      </c>
      <c r="F5" s="777"/>
      <c r="G5" s="778"/>
      <c r="H5" s="778"/>
      <c r="I5" s="778"/>
      <c r="J5" s="778"/>
      <c r="K5" s="778"/>
      <c r="L5" s="779"/>
      <c r="M5" s="805" t="s">
        <v>566</v>
      </c>
      <c r="N5" s="810" t="s">
        <v>567</v>
      </c>
      <c r="O5" s="811"/>
      <c r="P5" s="277" t="s">
        <v>501</v>
      </c>
      <c r="Q5" s="777"/>
      <c r="R5" s="778"/>
      <c r="S5" s="778"/>
      <c r="T5" s="778"/>
      <c r="U5" s="778"/>
      <c r="V5" s="778"/>
      <c r="W5" s="779"/>
    </row>
    <row r="6" spans="2:23" s="31" customFormat="1" ht="25.5" customHeight="1" x14ac:dyDescent="0.15">
      <c r="B6" s="807"/>
      <c r="C6" s="810" t="s">
        <v>173</v>
      </c>
      <c r="D6" s="811"/>
      <c r="E6" s="278">
        <v>1</v>
      </c>
      <c r="F6" s="780"/>
      <c r="G6" s="781"/>
      <c r="H6" s="781"/>
      <c r="I6" s="781"/>
      <c r="J6" s="781"/>
      <c r="K6" s="781"/>
      <c r="L6" s="782"/>
      <c r="M6" s="807"/>
      <c r="N6" s="810" t="s">
        <v>568</v>
      </c>
      <c r="O6" s="811"/>
      <c r="P6" s="278">
        <v>2</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554</v>
      </c>
      <c r="F8" s="780"/>
      <c r="G8" s="781"/>
      <c r="H8" s="781"/>
      <c r="I8" s="781"/>
      <c r="J8" s="781"/>
      <c r="K8" s="781"/>
      <c r="L8" s="782"/>
      <c r="M8" s="806"/>
      <c r="N8" s="810" t="s">
        <v>288</v>
      </c>
      <c r="O8" s="811"/>
      <c r="P8" s="277" t="s">
        <v>547</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341</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544</v>
      </c>
      <c r="F12" s="783"/>
      <c r="G12" s="784"/>
      <c r="H12" s="784"/>
      <c r="I12" s="784"/>
      <c r="J12" s="784"/>
      <c r="K12" s="784"/>
      <c r="L12" s="785"/>
      <c r="M12" s="807"/>
      <c r="N12" s="769" t="s">
        <v>573</v>
      </c>
      <c r="O12" s="769"/>
      <c r="P12" s="213" t="s">
        <v>544</v>
      </c>
      <c r="Q12" s="783"/>
      <c r="R12" s="784"/>
      <c r="S12" s="784"/>
      <c r="T12" s="784"/>
      <c r="U12" s="784"/>
      <c r="V12" s="784"/>
      <c r="W12" s="785"/>
    </row>
    <row r="13" spans="2:23" s="31" customFormat="1" ht="25.5" customHeight="1" x14ac:dyDescent="0.15">
      <c r="B13" s="786" t="s">
        <v>177</v>
      </c>
      <c r="C13" s="786"/>
      <c r="D13" s="786"/>
      <c r="E13" s="802" t="s">
        <v>574</v>
      </c>
      <c r="F13" s="803"/>
      <c r="G13" s="804"/>
      <c r="H13" s="786" t="s">
        <v>575</v>
      </c>
      <c r="I13" s="786"/>
      <c r="J13" s="787" t="s">
        <v>587</v>
      </c>
      <c r="K13" s="787"/>
      <c r="L13" s="787"/>
      <c r="M13" s="786" t="s">
        <v>577</v>
      </c>
      <c r="N13" s="786"/>
      <c r="O13" s="786"/>
      <c r="P13" s="799" t="s">
        <v>541</v>
      </c>
      <c r="Q13" s="800"/>
      <c r="R13" s="801"/>
      <c r="S13" s="786" t="s">
        <v>575</v>
      </c>
      <c r="T13" s="786"/>
      <c r="U13" s="787" t="s">
        <v>587</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546</v>
      </c>
      <c r="Q14" s="809"/>
      <c r="R14" s="809"/>
      <c r="S14" s="797" t="s">
        <v>580</v>
      </c>
      <c r="T14" s="798"/>
      <c r="U14" s="792" t="s">
        <v>588</v>
      </c>
      <c r="V14" s="793"/>
      <c r="W14" s="794"/>
    </row>
    <row r="15" spans="2:23" s="31" customFormat="1" ht="39.75" customHeight="1" x14ac:dyDescent="0.15">
      <c r="B15" s="769" t="s">
        <v>179</v>
      </c>
      <c r="C15" s="769"/>
      <c r="D15" s="769"/>
      <c r="E15" s="770" t="s">
        <v>611</v>
      </c>
      <c r="F15" s="771"/>
      <c r="G15" s="771"/>
      <c r="H15" s="771"/>
      <c r="I15" s="771"/>
      <c r="J15" s="771"/>
      <c r="K15" s="771"/>
      <c r="L15" s="772"/>
      <c r="M15" s="769" t="s">
        <v>583</v>
      </c>
      <c r="N15" s="769"/>
      <c r="O15" s="769"/>
      <c r="P15" s="770" t="s">
        <v>593</v>
      </c>
      <c r="Q15" s="771"/>
      <c r="R15" s="771"/>
      <c r="S15" s="771"/>
      <c r="T15" s="771"/>
      <c r="U15" s="771"/>
      <c r="V15" s="771"/>
      <c r="W15" s="772"/>
    </row>
    <row r="16" spans="2:23" s="31" customFormat="1" ht="25.5" customHeight="1" x14ac:dyDescent="0.15">
      <c r="B16" s="776" t="s">
        <v>171</v>
      </c>
      <c r="C16" s="776" t="s">
        <v>172</v>
      </c>
      <c r="D16" s="776"/>
      <c r="E16" s="277" t="s">
        <v>501</v>
      </c>
      <c r="F16" s="777"/>
      <c r="G16" s="778"/>
      <c r="H16" s="778"/>
      <c r="I16" s="778"/>
      <c r="J16" s="778"/>
      <c r="K16" s="778"/>
      <c r="L16" s="779"/>
      <c r="M16" s="776" t="s">
        <v>566</v>
      </c>
      <c r="N16" s="776" t="s">
        <v>567</v>
      </c>
      <c r="O16" s="776"/>
      <c r="P16" s="277" t="s">
        <v>501</v>
      </c>
      <c r="Q16" s="777"/>
      <c r="R16" s="778"/>
      <c r="S16" s="778"/>
      <c r="T16" s="778"/>
      <c r="U16" s="778"/>
      <c r="V16" s="778"/>
      <c r="W16" s="779"/>
    </row>
    <row r="17" spans="2:24" s="31" customFormat="1" ht="25.5" customHeight="1" x14ac:dyDescent="0.15">
      <c r="B17" s="776"/>
      <c r="C17" s="776" t="s">
        <v>173</v>
      </c>
      <c r="D17" s="776"/>
      <c r="E17" s="278">
        <v>3</v>
      </c>
      <c r="F17" s="780"/>
      <c r="G17" s="781"/>
      <c r="H17" s="781"/>
      <c r="I17" s="781"/>
      <c r="J17" s="781"/>
      <c r="K17" s="781"/>
      <c r="L17" s="782"/>
      <c r="M17" s="776"/>
      <c r="N17" s="776" t="s">
        <v>568</v>
      </c>
      <c r="O17" s="776"/>
      <c r="P17" s="278">
        <v>4</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548</v>
      </c>
      <c r="Q18" s="780"/>
      <c r="R18" s="781"/>
      <c r="S18" s="781"/>
      <c r="T18" s="781"/>
      <c r="U18" s="781"/>
      <c r="V18" s="781"/>
      <c r="W18" s="782"/>
    </row>
    <row r="19" spans="2:24" s="31" customFormat="1" ht="25.5" customHeight="1" x14ac:dyDescent="0.15">
      <c r="B19" s="776"/>
      <c r="C19" s="776" t="s">
        <v>131</v>
      </c>
      <c r="D19" s="776"/>
      <c r="E19" s="277" t="s">
        <v>528</v>
      </c>
      <c r="F19" s="780"/>
      <c r="G19" s="781"/>
      <c r="H19" s="781"/>
      <c r="I19" s="781"/>
      <c r="J19" s="781"/>
      <c r="K19" s="781"/>
      <c r="L19" s="782"/>
      <c r="M19" s="776"/>
      <c r="N19" s="776" t="s">
        <v>288</v>
      </c>
      <c r="O19" s="776"/>
      <c r="P19" s="277" t="s">
        <v>549</v>
      </c>
      <c r="Q19" s="780"/>
      <c r="R19" s="781"/>
      <c r="S19" s="781"/>
      <c r="T19" s="781"/>
      <c r="U19" s="781"/>
      <c r="V19" s="781"/>
      <c r="W19" s="782"/>
    </row>
    <row r="20" spans="2:24" s="31" customFormat="1" ht="25.5" customHeight="1" x14ac:dyDescent="0.15">
      <c r="B20" s="769" t="s">
        <v>133</v>
      </c>
      <c r="C20" s="769"/>
      <c r="D20" s="769"/>
      <c r="E20" s="280" t="s">
        <v>307</v>
      </c>
      <c r="F20" s="780"/>
      <c r="G20" s="781"/>
      <c r="H20" s="781"/>
      <c r="I20" s="781"/>
      <c r="J20" s="781"/>
      <c r="K20" s="781"/>
      <c r="L20" s="782"/>
      <c r="M20" s="769" t="s">
        <v>290</v>
      </c>
      <c r="N20" s="769"/>
      <c r="O20" s="769"/>
      <c r="P20" s="280" t="s">
        <v>341</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544</v>
      </c>
      <c r="F23" s="783"/>
      <c r="G23" s="784"/>
      <c r="H23" s="784"/>
      <c r="I23" s="784"/>
      <c r="J23" s="784"/>
      <c r="K23" s="784"/>
      <c r="L23" s="785"/>
      <c r="M23" s="807"/>
      <c r="N23" s="769" t="s">
        <v>573</v>
      </c>
      <c r="O23" s="769"/>
      <c r="P23" s="213"/>
      <c r="Q23" s="783"/>
      <c r="R23" s="784"/>
      <c r="S23" s="784"/>
      <c r="T23" s="784"/>
      <c r="U23" s="784"/>
      <c r="V23" s="784"/>
      <c r="W23" s="785"/>
    </row>
    <row r="24" spans="2:24" s="31" customFormat="1" ht="25.5" customHeight="1" x14ac:dyDescent="0.15">
      <c r="B24" s="786" t="s">
        <v>177</v>
      </c>
      <c r="C24" s="786"/>
      <c r="D24" s="786"/>
      <c r="E24" s="799" t="s">
        <v>574</v>
      </c>
      <c r="F24" s="800"/>
      <c r="G24" s="801"/>
      <c r="H24" s="786" t="s">
        <v>575</v>
      </c>
      <c r="I24" s="786"/>
      <c r="J24" s="802" t="s">
        <v>587</v>
      </c>
      <c r="K24" s="803"/>
      <c r="L24" s="804"/>
      <c r="M24" s="786" t="s">
        <v>577</v>
      </c>
      <c r="N24" s="786"/>
      <c r="O24" s="786"/>
      <c r="P24" s="799" t="s">
        <v>637</v>
      </c>
      <c r="Q24" s="800"/>
      <c r="R24" s="801"/>
      <c r="S24" s="786" t="s">
        <v>575</v>
      </c>
      <c r="T24" s="786"/>
      <c r="U24" s="787" t="s">
        <v>638</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614</v>
      </c>
      <c r="F26" s="771"/>
      <c r="G26" s="771"/>
      <c r="H26" s="771"/>
      <c r="I26" s="771"/>
      <c r="J26" s="771"/>
      <c r="K26" s="771"/>
      <c r="L26" s="772"/>
      <c r="M26" s="769" t="s">
        <v>583</v>
      </c>
      <c r="N26" s="769"/>
      <c r="O26" s="769"/>
      <c r="P26" s="770" t="s">
        <v>594</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501</v>
      </c>
      <c r="F5" s="777"/>
      <c r="G5" s="778"/>
      <c r="H5" s="778"/>
      <c r="I5" s="778"/>
      <c r="J5" s="778"/>
      <c r="K5" s="778"/>
      <c r="L5" s="779"/>
      <c r="M5" s="805" t="s">
        <v>566</v>
      </c>
      <c r="N5" s="810" t="s">
        <v>567</v>
      </c>
      <c r="O5" s="811"/>
      <c r="P5" s="277" t="s">
        <v>502</v>
      </c>
      <c r="Q5" s="777"/>
      <c r="R5" s="778"/>
      <c r="S5" s="778"/>
      <c r="T5" s="778"/>
      <c r="U5" s="778"/>
      <c r="V5" s="778"/>
      <c r="W5" s="779"/>
    </row>
    <row r="6" spans="2:23" s="31" customFormat="1" ht="25.5" customHeight="1" x14ac:dyDescent="0.15">
      <c r="B6" s="807"/>
      <c r="C6" s="810" t="s">
        <v>173</v>
      </c>
      <c r="D6" s="811"/>
      <c r="E6" s="278">
        <v>5</v>
      </c>
      <c r="F6" s="780"/>
      <c r="G6" s="781"/>
      <c r="H6" s="781"/>
      <c r="I6" s="781"/>
      <c r="J6" s="781"/>
      <c r="K6" s="781"/>
      <c r="L6" s="782"/>
      <c r="M6" s="807"/>
      <c r="N6" s="810" t="s">
        <v>568</v>
      </c>
      <c r="O6" s="811"/>
      <c r="P6" s="278">
        <v>1</v>
      </c>
      <c r="Q6" s="780"/>
      <c r="R6" s="781"/>
      <c r="S6" s="781"/>
      <c r="T6" s="781"/>
      <c r="U6" s="781"/>
      <c r="V6" s="781"/>
      <c r="W6" s="782"/>
    </row>
    <row r="7" spans="2:23" s="31" customFormat="1" ht="25.5" customHeight="1" x14ac:dyDescent="0.15">
      <c r="B7" s="805" t="s">
        <v>174</v>
      </c>
      <c r="C7" s="810" t="s">
        <v>130</v>
      </c>
      <c r="D7" s="811"/>
      <c r="E7" s="279" t="s">
        <v>548</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549</v>
      </c>
      <c r="F8" s="780"/>
      <c r="G8" s="781"/>
      <c r="H8" s="781"/>
      <c r="I8" s="781"/>
      <c r="J8" s="781"/>
      <c r="K8" s="781"/>
      <c r="L8" s="782"/>
      <c r="M8" s="806"/>
      <c r="N8" s="810" t="s">
        <v>288</v>
      </c>
      <c r="O8" s="811"/>
      <c r="P8" s="277" t="s">
        <v>554</v>
      </c>
      <c r="Q8" s="780"/>
      <c r="R8" s="781"/>
      <c r="S8" s="781"/>
      <c r="T8" s="781"/>
      <c r="U8" s="781"/>
      <c r="V8" s="781"/>
      <c r="W8" s="782"/>
    </row>
    <row r="9" spans="2:23" s="31" customFormat="1" ht="25.5" customHeight="1" x14ac:dyDescent="0.15">
      <c r="B9" s="812" t="s">
        <v>133</v>
      </c>
      <c r="C9" s="814"/>
      <c r="D9" s="813"/>
      <c r="E9" s="280" t="s">
        <v>341</v>
      </c>
      <c r="F9" s="780"/>
      <c r="G9" s="781"/>
      <c r="H9" s="781"/>
      <c r="I9" s="781"/>
      <c r="J9" s="781"/>
      <c r="K9" s="781"/>
      <c r="L9" s="782"/>
      <c r="M9" s="812" t="s">
        <v>290</v>
      </c>
      <c r="N9" s="814"/>
      <c r="O9" s="813"/>
      <c r="P9" s="280" t="s">
        <v>307</v>
      </c>
      <c r="Q9" s="780"/>
      <c r="R9" s="781"/>
      <c r="S9" s="781"/>
      <c r="T9" s="781"/>
      <c r="U9" s="781"/>
      <c r="V9" s="781"/>
      <c r="W9" s="782"/>
    </row>
    <row r="10" spans="2:23" s="31" customFormat="1" ht="25.5" customHeight="1" x14ac:dyDescent="0.15">
      <c r="B10" s="805" t="s">
        <v>175</v>
      </c>
      <c r="C10" s="812" t="s">
        <v>176</v>
      </c>
      <c r="D10" s="813"/>
      <c r="E10" s="278"/>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c r="F12" s="783"/>
      <c r="G12" s="784"/>
      <c r="H12" s="784"/>
      <c r="I12" s="784"/>
      <c r="J12" s="784"/>
      <c r="K12" s="784"/>
      <c r="L12" s="785"/>
      <c r="M12" s="807"/>
      <c r="N12" s="769" t="s">
        <v>573</v>
      </c>
      <c r="O12" s="769"/>
      <c r="P12" s="213" t="s">
        <v>539</v>
      </c>
      <c r="Q12" s="783"/>
      <c r="R12" s="784"/>
      <c r="S12" s="784"/>
      <c r="T12" s="784"/>
      <c r="U12" s="784"/>
      <c r="V12" s="784"/>
      <c r="W12" s="785"/>
    </row>
    <row r="13" spans="2:23" s="31" customFormat="1" ht="25.5" customHeight="1" x14ac:dyDescent="0.15">
      <c r="B13" s="786" t="s">
        <v>177</v>
      </c>
      <c r="C13" s="786"/>
      <c r="D13" s="786"/>
      <c r="E13" s="802" t="s">
        <v>605</v>
      </c>
      <c r="F13" s="803"/>
      <c r="G13" s="804"/>
      <c r="H13" s="786" t="s">
        <v>575</v>
      </c>
      <c r="I13" s="786"/>
      <c r="J13" s="787" t="s">
        <v>606</v>
      </c>
      <c r="K13" s="787"/>
      <c r="L13" s="787"/>
      <c r="M13" s="786" t="s">
        <v>577</v>
      </c>
      <c r="N13" s="786"/>
      <c r="O13" s="786"/>
      <c r="P13" s="799" t="s">
        <v>609</v>
      </c>
      <c r="Q13" s="800"/>
      <c r="R13" s="801"/>
      <c r="S13" s="786" t="s">
        <v>575</v>
      </c>
      <c r="T13" s="786"/>
      <c r="U13" s="787" t="s">
        <v>610</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535</v>
      </c>
      <c r="Q14" s="809"/>
      <c r="R14" s="809"/>
      <c r="S14" s="797" t="s">
        <v>580</v>
      </c>
      <c r="T14" s="798"/>
      <c r="U14" s="792" t="s">
        <v>534</v>
      </c>
      <c r="V14" s="793"/>
      <c r="W14" s="794"/>
    </row>
    <row r="15" spans="2:23" s="31" customFormat="1" ht="39.75" customHeight="1" x14ac:dyDescent="0.15">
      <c r="B15" s="769" t="s">
        <v>179</v>
      </c>
      <c r="C15" s="769"/>
      <c r="D15" s="769"/>
      <c r="E15" s="770" t="s">
        <v>594</v>
      </c>
      <c r="F15" s="771"/>
      <c r="G15" s="771"/>
      <c r="H15" s="771"/>
      <c r="I15" s="771"/>
      <c r="J15" s="771"/>
      <c r="K15" s="771"/>
      <c r="L15" s="772"/>
      <c r="M15" s="769" t="s">
        <v>583</v>
      </c>
      <c r="N15" s="769"/>
      <c r="O15" s="769"/>
      <c r="P15" s="770" t="s">
        <v>621</v>
      </c>
      <c r="Q15" s="771"/>
      <c r="R15" s="771"/>
      <c r="S15" s="771"/>
      <c r="T15" s="771"/>
      <c r="U15" s="771"/>
      <c r="V15" s="771"/>
      <c r="W15" s="772"/>
    </row>
    <row r="16" spans="2:23" s="31" customFormat="1" ht="25.5" customHeight="1" x14ac:dyDescent="0.15">
      <c r="B16" s="776" t="s">
        <v>171</v>
      </c>
      <c r="C16" s="776" t="s">
        <v>172</v>
      </c>
      <c r="D16" s="776"/>
      <c r="E16" s="277" t="s">
        <v>502</v>
      </c>
      <c r="F16" s="777"/>
      <c r="G16" s="778"/>
      <c r="H16" s="778"/>
      <c r="I16" s="778"/>
      <c r="J16" s="778"/>
      <c r="K16" s="778"/>
      <c r="L16" s="779"/>
      <c r="M16" s="776" t="s">
        <v>566</v>
      </c>
      <c r="N16" s="776" t="s">
        <v>567</v>
      </c>
      <c r="O16" s="776"/>
      <c r="P16" s="277" t="s">
        <v>502</v>
      </c>
      <c r="Q16" s="777"/>
      <c r="R16" s="778"/>
      <c r="S16" s="778"/>
      <c r="T16" s="778"/>
      <c r="U16" s="778"/>
      <c r="V16" s="778"/>
      <c r="W16" s="779"/>
    </row>
    <row r="17" spans="2:24" s="31" customFormat="1" ht="25.5" customHeight="1" x14ac:dyDescent="0.15">
      <c r="B17" s="776"/>
      <c r="C17" s="776" t="s">
        <v>173</v>
      </c>
      <c r="D17" s="776"/>
      <c r="E17" s="278">
        <v>2</v>
      </c>
      <c r="F17" s="780"/>
      <c r="G17" s="781"/>
      <c r="H17" s="781"/>
      <c r="I17" s="781"/>
      <c r="J17" s="781"/>
      <c r="K17" s="781"/>
      <c r="L17" s="782"/>
      <c r="M17" s="776"/>
      <c r="N17" s="776" t="s">
        <v>568</v>
      </c>
      <c r="O17" s="776"/>
      <c r="P17" s="278">
        <v>3</v>
      </c>
      <c r="Q17" s="780"/>
      <c r="R17" s="781"/>
      <c r="S17" s="781"/>
      <c r="T17" s="781"/>
      <c r="U17" s="781"/>
      <c r="V17" s="781"/>
      <c r="W17" s="782"/>
    </row>
    <row r="18" spans="2:24" s="31" customFormat="1" ht="25.5" customHeight="1" x14ac:dyDescent="0.15">
      <c r="B18" s="776" t="s">
        <v>174</v>
      </c>
      <c r="C18" s="776" t="s">
        <v>130</v>
      </c>
      <c r="D18" s="776"/>
      <c r="E18" s="279" t="s">
        <v>527</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554</v>
      </c>
      <c r="F19" s="780"/>
      <c r="G19" s="781"/>
      <c r="H19" s="781"/>
      <c r="I19" s="781"/>
      <c r="J19" s="781"/>
      <c r="K19" s="781"/>
      <c r="L19" s="782"/>
      <c r="M19" s="776"/>
      <c r="N19" s="776" t="s">
        <v>288</v>
      </c>
      <c r="O19" s="776"/>
      <c r="P19" s="277" t="s">
        <v>554</v>
      </c>
      <c r="Q19" s="780"/>
      <c r="R19" s="781"/>
      <c r="S19" s="781"/>
      <c r="T19" s="781"/>
      <c r="U19" s="781"/>
      <c r="V19" s="781"/>
      <c r="W19" s="782"/>
    </row>
    <row r="20" spans="2:24" s="31" customFormat="1" ht="25.5" customHeight="1" x14ac:dyDescent="0.15">
      <c r="B20" s="769" t="s">
        <v>133</v>
      </c>
      <c r="C20" s="769"/>
      <c r="D20" s="769"/>
      <c r="E20" s="280" t="s">
        <v>307</v>
      </c>
      <c r="F20" s="780"/>
      <c r="G20" s="781"/>
      <c r="H20" s="781"/>
      <c r="I20" s="781"/>
      <c r="J20" s="781"/>
      <c r="K20" s="781"/>
      <c r="L20" s="782"/>
      <c r="M20" s="769" t="s">
        <v>290</v>
      </c>
      <c r="N20" s="769"/>
      <c r="O20" s="769"/>
      <c r="P20" s="280" t="s">
        <v>307</v>
      </c>
      <c r="Q20" s="780"/>
      <c r="R20" s="781"/>
      <c r="S20" s="781"/>
      <c r="T20" s="781"/>
      <c r="U20" s="781"/>
      <c r="V20" s="781"/>
      <c r="W20" s="782"/>
    </row>
    <row r="21" spans="2:24" s="31" customFormat="1" ht="25.5" customHeight="1" x14ac:dyDescent="0.15">
      <c r="B21" s="805" t="s">
        <v>175</v>
      </c>
      <c r="C21" s="769" t="s">
        <v>176</v>
      </c>
      <c r="D21" s="769"/>
      <c r="E21" s="278" t="s">
        <v>519</v>
      </c>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t="s">
        <v>539</v>
      </c>
      <c r="F23" s="783"/>
      <c r="G23" s="784"/>
      <c r="H23" s="784"/>
      <c r="I23" s="784"/>
      <c r="J23" s="784"/>
      <c r="K23" s="784"/>
      <c r="L23" s="785"/>
      <c r="M23" s="807"/>
      <c r="N23" s="769" t="s">
        <v>573</v>
      </c>
      <c r="O23" s="769"/>
      <c r="P23" s="213" t="s">
        <v>544</v>
      </c>
      <c r="Q23" s="783"/>
      <c r="R23" s="784"/>
      <c r="S23" s="784"/>
      <c r="T23" s="784"/>
      <c r="U23" s="784"/>
      <c r="V23" s="784"/>
      <c r="W23" s="785"/>
    </row>
    <row r="24" spans="2:24" s="31" customFormat="1" ht="25.5" customHeight="1" x14ac:dyDescent="0.15">
      <c r="B24" s="786" t="s">
        <v>177</v>
      </c>
      <c r="C24" s="786"/>
      <c r="D24" s="786"/>
      <c r="E24" s="799" t="s">
        <v>620</v>
      </c>
      <c r="F24" s="800"/>
      <c r="G24" s="801"/>
      <c r="H24" s="786" t="s">
        <v>575</v>
      </c>
      <c r="I24" s="786"/>
      <c r="J24" s="802" t="s">
        <v>648</v>
      </c>
      <c r="K24" s="803"/>
      <c r="L24" s="804"/>
      <c r="M24" s="786" t="s">
        <v>577</v>
      </c>
      <c r="N24" s="786"/>
      <c r="O24" s="786"/>
      <c r="P24" s="799" t="s">
        <v>574</v>
      </c>
      <c r="Q24" s="800"/>
      <c r="R24" s="801"/>
      <c r="S24" s="786" t="s">
        <v>575</v>
      </c>
      <c r="T24" s="786"/>
      <c r="U24" s="787" t="s">
        <v>587</v>
      </c>
      <c r="V24" s="787"/>
      <c r="W24" s="787"/>
    </row>
    <row r="25" spans="2:24" s="31" customFormat="1" ht="25.5" customHeight="1" x14ac:dyDescent="0.15">
      <c r="B25" s="788" t="s">
        <v>178</v>
      </c>
      <c r="C25" s="788"/>
      <c r="D25" s="788"/>
      <c r="E25" s="789" t="s">
        <v>535</v>
      </c>
      <c r="F25" s="789"/>
      <c r="G25" s="789"/>
      <c r="H25" s="790" t="s">
        <v>580</v>
      </c>
      <c r="I25" s="791"/>
      <c r="J25" s="792" t="s">
        <v>534</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649</v>
      </c>
      <c r="F26" s="771"/>
      <c r="G26" s="771"/>
      <c r="H26" s="771"/>
      <c r="I26" s="771"/>
      <c r="J26" s="771"/>
      <c r="K26" s="771"/>
      <c r="L26" s="772"/>
      <c r="M26" s="769" t="s">
        <v>583</v>
      </c>
      <c r="N26" s="769"/>
      <c r="O26" s="769"/>
      <c r="P26" s="770" t="s">
        <v>611</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564</v>
      </c>
      <c r="C2" s="276"/>
      <c r="D2" s="276"/>
      <c r="E2" s="276"/>
      <c r="F2" s="276"/>
      <c r="G2" s="276"/>
      <c r="H2" s="276"/>
      <c r="I2" s="276"/>
      <c r="J2" s="276"/>
      <c r="K2" s="276"/>
      <c r="L2" s="276"/>
      <c r="M2" s="276"/>
      <c r="N2" s="276"/>
      <c r="O2" s="276"/>
      <c r="P2" s="276"/>
      <c r="Q2" s="276"/>
      <c r="R2" s="461" t="s">
        <v>394</v>
      </c>
      <c r="S2" s="461"/>
      <c r="T2" s="648" t="s">
        <v>395</v>
      </c>
      <c r="U2" s="648"/>
      <c r="V2" s="648"/>
      <c r="W2" s="648"/>
    </row>
    <row r="3" spans="2:23" ht="25.35" customHeight="1" x14ac:dyDescent="0.15">
      <c r="B3" s="826" t="s">
        <v>396</v>
      </c>
      <c r="C3" s="827"/>
      <c r="D3" s="827"/>
      <c r="E3" s="828" t="s">
        <v>397</v>
      </c>
      <c r="F3" s="829"/>
      <c r="G3" s="830"/>
      <c r="H3" s="820" t="s">
        <v>565</v>
      </c>
      <c r="I3" s="821"/>
      <c r="J3" s="831" t="s">
        <v>506</v>
      </c>
      <c r="K3" s="823"/>
      <c r="L3" s="824"/>
      <c r="M3" s="833" t="s">
        <v>507</v>
      </c>
      <c r="N3" s="841"/>
      <c r="O3" s="834"/>
      <c r="P3" s="832" t="s">
        <v>508</v>
      </c>
      <c r="Q3" s="832"/>
      <c r="R3" s="832"/>
      <c r="S3" s="833" t="s">
        <v>505</v>
      </c>
      <c r="T3" s="834"/>
      <c r="U3" s="837">
        <v>45917</v>
      </c>
      <c r="V3" s="838"/>
      <c r="W3" s="839"/>
    </row>
    <row r="4" spans="2:23" ht="25.35" customHeight="1" x14ac:dyDescent="0.15">
      <c r="B4" s="815" t="s">
        <v>401</v>
      </c>
      <c r="C4" s="816"/>
      <c r="D4" s="816"/>
      <c r="E4" s="817" t="s">
        <v>402</v>
      </c>
      <c r="F4" s="818"/>
      <c r="G4" s="819"/>
      <c r="H4" s="820" t="s">
        <v>399</v>
      </c>
      <c r="I4" s="821"/>
      <c r="J4" s="822" t="s">
        <v>400</v>
      </c>
      <c r="K4" s="823"/>
      <c r="L4" s="824"/>
      <c r="M4" s="842"/>
      <c r="N4" s="843"/>
      <c r="O4" s="844"/>
      <c r="P4" s="825" t="s">
        <v>509</v>
      </c>
      <c r="Q4" s="825"/>
      <c r="R4" s="825"/>
      <c r="S4" s="835"/>
      <c r="T4" s="836"/>
      <c r="U4" s="835"/>
      <c r="V4" s="840"/>
      <c r="W4" s="836"/>
    </row>
    <row r="5" spans="2:23" s="31" customFormat="1" ht="25.5" customHeight="1" x14ac:dyDescent="0.15">
      <c r="B5" s="805" t="s">
        <v>171</v>
      </c>
      <c r="C5" s="810" t="s">
        <v>172</v>
      </c>
      <c r="D5" s="811"/>
      <c r="E5" s="277" t="s">
        <v>502</v>
      </c>
      <c r="F5" s="777"/>
      <c r="G5" s="778"/>
      <c r="H5" s="778"/>
      <c r="I5" s="778"/>
      <c r="J5" s="778"/>
      <c r="K5" s="778"/>
      <c r="L5" s="779"/>
      <c r="M5" s="805" t="s">
        <v>566</v>
      </c>
      <c r="N5" s="810" t="s">
        <v>567</v>
      </c>
      <c r="O5" s="811"/>
      <c r="P5" s="277" t="s">
        <v>502</v>
      </c>
      <c r="Q5" s="777"/>
      <c r="R5" s="778"/>
      <c r="S5" s="778"/>
      <c r="T5" s="778"/>
      <c r="U5" s="778"/>
      <c r="V5" s="778"/>
      <c r="W5" s="779"/>
    </row>
    <row r="6" spans="2:23" s="31" customFormat="1" ht="25.5" customHeight="1" x14ac:dyDescent="0.15">
      <c r="B6" s="807"/>
      <c r="C6" s="810" t="s">
        <v>173</v>
      </c>
      <c r="D6" s="811"/>
      <c r="E6" s="278">
        <v>4</v>
      </c>
      <c r="F6" s="780"/>
      <c r="G6" s="781"/>
      <c r="H6" s="781"/>
      <c r="I6" s="781"/>
      <c r="J6" s="781"/>
      <c r="K6" s="781"/>
      <c r="L6" s="782"/>
      <c r="M6" s="807"/>
      <c r="N6" s="810" t="s">
        <v>568</v>
      </c>
      <c r="O6" s="811"/>
      <c r="P6" s="278">
        <v>5</v>
      </c>
      <c r="Q6" s="780"/>
      <c r="R6" s="781"/>
      <c r="S6" s="781"/>
      <c r="T6" s="781"/>
      <c r="U6" s="781"/>
      <c r="V6" s="781"/>
      <c r="W6" s="782"/>
    </row>
    <row r="7" spans="2:23" s="31" customFormat="1" ht="25.5" customHeight="1" x14ac:dyDescent="0.15">
      <c r="B7" s="805" t="s">
        <v>174</v>
      </c>
      <c r="C7" s="810" t="s">
        <v>130</v>
      </c>
      <c r="D7" s="811"/>
      <c r="E7" s="279" t="s">
        <v>527</v>
      </c>
      <c r="F7" s="780"/>
      <c r="G7" s="781"/>
      <c r="H7" s="781"/>
      <c r="I7" s="781"/>
      <c r="J7" s="781"/>
      <c r="K7" s="781"/>
      <c r="L7" s="782"/>
      <c r="M7" s="805" t="s">
        <v>569</v>
      </c>
      <c r="N7" s="810" t="s">
        <v>570</v>
      </c>
      <c r="O7" s="811"/>
      <c r="P7" s="279" t="s">
        <v>527</v>
      </c>
      <c r="Q7" s="780"/>
      <c r="R7" s="781"/>
      <c r="S7" s="781"/>
      <c r="T7" s="781"/>
      <c r="U7" s="781"/>
      <c r="V7" s="781"/>
      <c r="W7" s="782"/>
    </row>
    <row r="8" spans="2:23" s="31" customFormat="1" ht="25.5" customHeight="1" x14ac:dyDescent="0.15">
      <c r="B8" s="806"/>
      <c r="C8" s="810" t="s">
        <v>131</v>
      </c>
      <c r="D8" s="811"/>
      <c r="E8" s="277" t="s">
        <v>547</v>
      </c>
      <c r="F8" s="780"/>
      <c r="G8" s="781"/>
      <c r="H8" s="781"/>
      <c r="I8" s="781"/>
      <c r="J8" s="781"/>
      <c r="K8" s="781"/>
      <c r="L8" s="782"/>
      <c r="M8" s="806"/>
      <c r="N8" s="810" t="s">
        <v>288</v>
      </c>
      <c r="O8" s="811"/>
      <c r="P8" s="277" t="s">
        <v>547</v>
      </c>
      <c r="Q8" s="780"/>
      <c r="R8" s="781"/>
      <c r="S8" s="781"/>
      <c r="T8" s="781"/>
      <c r="U8" s="781"/>
      <c r="V8" s="781"/>
      <c r="W8" s="782"/>
    </row>
    <row r="9" spans="2:23" s="31" customFormat="1" ht="25.5" customHeight="1" x14ac:dyDescent="0.15">
      <c r="B9" s="812" t="s">
        <v>133</v>
      </c>
      <c r="C9" s="814"/>
      <c r="D9" s="813"/>
      <c r="E9" s="280" t="s">
        <v>307</v>
      </c>
      <c r="F9" s="780"/>
      <c r="G9" s="781"/>
      <c r="H9" s="781"/>
      <c r="I9" s="781"/>
      <c r="J9" s="781"/>
      <c r="K9" s="781"/>
      <c r="L9" s="782"/>
      <c r="M9" s="812" t="s">
        <v>290</v>
      </c>
      <c r="N9" s="814"/>
      <c r="O9" s="813"/>
      <c r="P9" s="280" t="s">
        <v>307</v>
      </c>
      <c r="Q9" s="780"/>
      <c r="R9" s="781"/>
      <c r="S9" s="781"/>
      <c r="T9" s="781"/>
      <c r="U9" s="781"/>
      <c r="V9" s="781"/>
      <c r="W9" s="782"/>
    </row>
    <row r="10" spans="2:23" s="31" customFormat="1" ht="25.5" customHeight="1" x14ac:dyDescent="0.15">
      <c r="B10" s="805" t="s">
        <v>175</v>
      </c>
      <c r="C10" s="812" t="s">
        <v>176</v>
      </c>
      <c r="D10" s="813"/>
      <c r="E10" s="278" t="s">
        <v>519</v>
      </c>
      <c r="F10" s="780"/>
      <c r="G10" s="781"/>
      <c r="H10" s="781"/>
      <c r="I10" s="781"/>
      <c r="J10" s="781"/>
      <c r="K10" s="781"/>
      <c r="L10" s="782"/>
      <c r="M10" s="805" t="s">
        <v>571</v>
      </c>
      <c r="N10" s="812" t="s">
        <v>289</v>
      </c>
      <c r="O10" s="813"/>
      <c r="P10" s="278" t="s">
        <v>519</v>
      </c>
      <c r="Q10" s="780"/>
      <c r="R10" s="781"/>
      <c r="S10" s="781"/>
      <c r="T10" s="781"/>
      <c r="U10" s="781"/>
      <c r="V10" s="781"/>
      <c r="W10" s="782"/>
    </row>
    <row r="11" spans="2:23" s="31" customFormat="1" ht="25.5" customHeight="1" x14ac:dyDescent="0.15">
      <c r="B11" s="806"/>
      <c r="C11" s="812" t="s">
        <v>142</v>
      </c>
      <c r="D11" s="813"/>
      <c r="E11" s="213"/>
      <c r="F11" s="780"/>
      <c r="G11" s="781"/>
      <c r="H11" s="781"/>
      <c r="I11" s="781"/>
      <c r="J11" s="781"/>
      <c r="K11" s="781"/>
      <c r="L11" s="782"/>
      <c r="M11" s="806"/>
      <c r="N11" s="812" t="s">
        <v>572</v>
      </c>
      <c r="O11" s="813"/>
      <c r="P11" s="213"/>
      <c r="Q11" s="780"/>
      <c r="R11" s="781"/>
      <c r="S11" s="781"/>
      <c r="T11" s="781"/>
      <c r="U11" s="781"/>
      <c r="V11" s="781"/>
      <c r="W11" s="782"/>
    </row>
    <row r="12" spans="2:23" s="31" customFormat="1" ht="25.5" customHeight="1" x14ac:dyDescent="0.15">
      <c r="B12" s="807"/>
      <c r="C12" s="769" t="s">
        <v>143</v>
      </c>
      <c r="D12" s="769"/>
      <c r="E12" s="213" t="s">
        <v>544</v>
      </c>
      <c r="F12" s="783"/>
      <c r="G12" s="784"/>
      <c r="H12" s="784"/>
      <c r="I12" s="784"/>
      <c r="J12" s="784"/>
      <c r="K12" s="784"/>
      <c r="L12" s="785"/>
      <c r="M12" s="807"/>
      <c r="N12" s="769" t="s">
        <v>573</v>
      </c>
      <c r="O12" s="769"/>
      <c r="P12" s="213" t="s">
        <v>544</v>
      </c>
      <c r="Q12" s="783"/>
      <c r="R12" s="784"/>
      <c r="S12" s="784"/>
      <c r="T12" s="784"/>
      <c r="U12" s="784"/>
      <c r="V12" s="784"/>
      <c r="W12" s="785"/>
    </row>
    <row r="13" spans="2:23" s="31" customFormat="1" ht="25.5" customHeight="1" x14ac:dyDescent="0.15">
      <c r="B13" s="786" t="s">
        <v>177</v>
      </c>
      <c r="C13" s="786"/>
      <c r="D13" s="786"/>
      <c r="E13" s="802" t="s">
        <v>574</v>
      </c>
      <c r="F13" s="803"/>
      <c r="G13" s="804"/>
      <c r="H13" s="786" t="s">
        <v>575</v>
      </c>
      <c r="I13" s="786"/>
      <c r="J13" s="787" t="s">
        <v>587</v>
      </c>
      <c r="K13" s="787"/>
      <c r="L13" s="787"/>
      <c r="M13" s="786" t="s">
        <v>577</v>
      </c>
      <c r="N13" s="786"/>
      <c r="O13" s="786"/>
      <c r="P13" s="799" t="s">
        <v>620</v>
      </c>
      <c r="Q13" s="800"/>
      <c r="R13" s="801"/>
      <c r="S13" s="786" t="s">
        <v>575</v>
      </c>
      <c r="T13" s="786"/>
      <c r="U13" s="787" t="s">
        <v>587</v>
      </c>
      <c r="V13" s="787"/>
      <c r="W13" s="787"/>
    </row>
    <row r="14" spans="2:23" s="31" customFormat="1" ht="25.5" customHeight="1" x14ac:dyDescent="0.15">
      <c r="B14" s="788" t="s">
        <v>178</v>
      </c>
      <c r="C14" s="788"/>
      <c r="D14" s="788"/>
      <c r="E14" s="789" t="s">
        <v>541</v>
      </c>
      <c r="F14" s="789"/>
      <c r="G14" s="789"/>
      <c r="H14" s="790" t="s">
        <v>580</v>
      </c>
      <c r="I14" s="791"/>
      <c r="J14" s="792" t="s">
        <v>541</v>
      </c>
      <c r="K14" s="793"/>
      <c r="L14" s="794"/>
      <c r="M14" s="790" t="s">
        <v>581</v>
      </c>
      <c r="N14" s="791"/>
      <c r="O14" s="795"/>
      <c r="P14" s="808" t="s">
        <v>541</v>
      </c>
      <c r="Q14" s="809"/>
      <c r="R14" s="809"/>
      <c r="S14" s="797" t="s">
        <v>580</v>
      </c>
      <c r="T14" s="798"/>
      <c r="U14" s="792" t="s">
        <v>541</v>
      </c>
      <c r="V14" s="793"/>
      <c r="W14" s="794"/>
    </row>
    <row r="15" spans="2:23" s="31" customFormat="1" ht="39.75" customHeight="1" x14ac:dyDescent="0.15">
      <c r="B15" s="769" t="s">
        <v>179</v>
      </c>
      <c r="C15" s="769"/>
      <c r="D15" s="769"/>
      <c r="E15" s="770" t="s">
        <v>604</v>
      </c>
      <c r="F15" s="771"/>
      <c r="G15" s="771"/>
      <c r="H15" s="771"/>
      <c r="I15" s="771"/>
      <c r="J15" s="771"/>
      <c r="K15" s="771"/>
      <c r="L15" s="772"/>
      <c r="M15" s="769" t="s">
        <v>583</v>
      </c>
      <c r="N15" s="769"/>
      <c r="O15" s="769"/>
      <c r="P15" s="770" t="s">
        <v>604</v>
      </c>
      <c r="Q15" s="771"/>
      <c r="R15" s="771"/>
      <c r="S15" s="771"/>
      <c r="T15" s="771"/>
      <c r="U15" s="771"/>
      <c r="V15" s="771"/>
      <c r="W15" s="772"/>
    </row>
    <row r="16" spans="2:23" s="31" customFormat="1" ht="25.5" customHeight="1" x14ac:dyDescent="0.15">
      <c r="B16" s="776" t="s">
        <v>171</v>
      </c>
      <c r="C16" s="776" t="s">
        <v>172</v>
      </c>
      <c r="D16" s="776"/>
      <c r="E16" s="277" t="s">
        <v>502</v>
      </c>
      <c r="F16" s="777"/>
      <c r="G16" s="778"/>
      <c r="H16" s="778"/>
      <c r="I16" s="778"/>
      <c r="J16" s="778"/>
      <c r="K16" s="778"/>
      <c r="L16" s="779"/>
      <c r="M16" s="776" t="s">
        <v>566</v>
      </c>
      <c r="N16" s="776" t="s">
        <v>567</v>
      </c>
      <c r="O16" s="776"/>
      <c r="P16" s="277" t="s">
        <v>502</v>
      </c>
      <c r="Q16" s="777"/>
      <c r="R16" s="778"/>
      <c r="S16" s="778"/>
      <c r="T16" s="778"/>
      <c r="U16" s="778"/>
      <c r="V16" s="778"/>
      <c r="W16" s="779"/>
    </row>
    <row r="17" spans="2:24" s="31" customFormat="1" ht="25.5" customHeight="1" x14ac:dyDescent="0.15">
      <c r="B17" s="776"/>
      <c r="C17" s="776" t="s">
        <v>173</v>
      </c>
      <c r="D17" s="776"/>
      <c r="E17" s="278">
        <v>6</v>
      </c>
      <c r="F17" s="780"/>
      <c r="G17" s="781"/>
      <c r="H17" s="781"/>
      <c r="I17" s="781"/>
      <c r="J17" s="781"/>
      <c r="K17" s="781"/>
      <c r="L17" s="782"/>
      <c r="M17" s="776"/>
      <c r="N17" s="776" t="s">
        <v>568</v>
      </c>
      <c r="O17" s="776"/>
      <c r="P17" s="278">
        <v>7</v>
      </c>
      <c r="Q17" s="780"/>
      <c r="R17" s="781"/>
      <c r="S17" s="781"/>
      <c r="T17" s="781"/>
      <c r="U17" s="781"/>
      <c r="V17" s="781"/>
      <c r="W17" s="782"/>
    </row>
    <row r="18" spans="2:24" s="31" customFormat="1" ht="25.5" customHeight="1" x14ac:dyDescent="0.15">
      <c r="B18" s="776" t="s">
        <v>174</v>
      </c>
      <c r="C18" s="776" t="s">
        <v>130</v>
      </c>
      <c r="D18" s="776"/>
      <c r="E18" s="279" t="s">
        <v>548</v>
      </c>
      <c r="F18" s="780"/>
      <c r="G18" s="781"/>
      <c r="H18" s="781"/>
      <c r="I18" s="781"/>
      <c r="J18" s="781"/>
      <c r="K18" s="781"/>
      <c r="L18" s="782"/>
      <c r="M18" s="776" t="s">
        <v>569</v>
      </c>
      <c r="N18" s="776" t="s">
        <v>570</v>
      </c>
      <c r="O18" s="776"/>
      <c r="P18" s="279" t="s">
        <v>527</v>
      </c>
      <c r="Q18" s="780"/>
      <c r="R18" s="781"/>
      <c r="S18" s="781"/>
      <c r="T18" s="781"/>
      <c r="U18" s="781"/>
      <c r="V18" s="781"/>
      <c r="W18" s="782"/>
    </row>
    <row r="19" spans="2:24" s="31" customFormat="1" ht="25.5" customHeight="1" x14ac:dyDescent="0.15">
      <c r="B19" s="776"/>
      <c r="C19" s="776" t="s">
        <v>131</v>
      </c>
      <c r="D19" s="776"/>
      <c r="E19" s="277" t="s">
        <v>549</v>
      </c>
      <c r="F19" s="780"/>
      <c r="G19" s="781"/>
      <c r="H19" s="781"/>
      <c r="I19" s="781"/>
      <c r="J19" s="781"/>
      <c r="K19" s="781"/>
      <c r="L19" s="782"/>
      <c r="M19" s="776"/>
      <c r="N19" s="776" t="s">
        <v>288</v>
      </c>
      <c r="O19" s="776"/>
      <c r="P19" s="277" t="s">
        <v>547</v>
      </c>
      <c r="Q19" s="780"/>
      <c r="R19" s="781"/>
      <c r="S19" s="781"/>
      <c r="T19" s="781"/>
      <c r="U19" s="781"/>
      <c r="V19" s="781"/>
      <c r="W19" s="782"/>
    </row>
    <row r="20" spans="2:24" s="31" customFormat="1" ht="25.5" customHeight="1" x14ac:dyDescent="0.15">
      <c r="B20" s="769" t="s">
        <v>133</v>
      </c>
      <c r="C20" s="769"/>
      <c r="D20" s="769"/>
      <c r="E20" s="280" t="s">
        <v>341</v>
      </c>
      <c r="F20" s="780"/>
      <c r="G20" s="781"/>
      <c r="H20" s="781"/>
      <c r="I20" s="781"/>
      <c r="J20" s="781"/>
      <c r="K20" s="781"/>
      <c r="L20" s="782"/>
      <c r="M20" s="769" t="s">
        <v>290</v>
      </c>
      <c r="N20" s="769"/>
      <c r="O20" s="769"/>
      <c r="P20" s="280" t="s">
        <v>316</v>
      </c>
      <c r="Q20" s="780"/>
      <c r="R20" s="781"/>
      <c r="S20" s="781"/>
      <c r="T20" s="781"/>
      <c r="U20" s="781"/>
      <c r="V20" s="781"/>
      <c r="W20" s="782"/>
    </row>
    <row r="21" spans="2:24" s="31" customFormat="1" ht="25.5" customHeight="1" x14ac:dyDescent="0.15">
      <c r="B21" s="805" t="s">
        <v>175</v>
      </c>
      <c r="C21" s="769" t="s">
        <v>176</v>
      </c>
      <c r="D21" s="769"/>
      <c r="E21" s="278"/>
      <c r="F21" s="780"/>
      <c r="G21" s="781"/>
      <c r="H21" s="781"/>
      <c r="I21" s="781"/>
      <c r="J21" s="781"/>
      <c r="K21" s="781"/>
      <c r="L21" s="782"/>
      <c r="M21" s="805" t="s">
        <v>571</v>
      </c>
      <c r="N21" s="769" t="s">
        <v>289</v>
      </c>
      <c r="O21" s="769"/>
      <c r="P21" s="278" t="s">
        <v>519</v>
      </c>
      <c r="Q21" s="780"/>
      <c r="R21" s="781"/>
      <c r="S21" s="781"/>
      <c r="T21" s="781"/>
      <c r="U21" s="781"/>
      <c r="V21" s="781"/>
      <c r="W21" s="782"/>
    </row>
    <row r="22" spans="2:24" s="31" customFormat="1" ht="25.5" customHeight="1" x14ac:dyDescent="0.15">
      <c r="B22" s="806"/>
      <c r="C22" s="769" t="s">
        <v>142</v>
      </c>
      <c r="D22" s="769"/>
      <c r="E22" s="213"/>
      <c r="F22" s="780"/>
      <c r="G22" s="781"/>
      <c r="H22" s="781"/>
      <c r="I22" s="781"/>
      <c r="J22" s="781"/>
      <c r="K22" s="781"/>
      <c r="L22" s="782"/>
      <c r="M22" s="806"/>
      <c r="N22" s="769" t="s">
        <v>572</v>
      </c>
      <c r="O22" s="769"/>
      <c r="P22" s="213"/>
      <c r="Q22" s="780"/>
      <c r="R22" s="781"/>
      <c r="S22" s="781"/>
      <c r="T22" s="781"/>
      <c r="U22" s="781"/>
      <c r="V22" s="781"/>
      <c r="W22" s="782"/>
    </row>
    <row r="23" spans="2:24" s="31" customFormat="1" ht="25.5" customHeight="1" x14ac:dyDescent="0.15">
      <c r="B23" s="807"/>
      <c r="C23" s="769" t="s">
        <v>143</v>
      </c>
      <c r="D23" s="769"/>
      <c r="E23" s="213"/>
      <c r="F23" s="783"/>
      <c r="G23" s="784"/>
      <c r="H23" s="784"/>
      <c r="I23" s="784"/>
      <c r="J23" s="784"/>
      <c r="K23" s="784"/>
      <c r="L23" s="785"/>
      <c r="M23" s="807"/>
      <c r="N23" s="769" t="s">
        <v>573</v>
      </c>
      <c r="O23" s="769"/>
      <c r="P23" s="213" t="s">
        <v>531</v>
      </c>
      <c r="Q23" s="783"/>
      <c r="R23" s="784"/>
      <c r="S23" s="784"/>
      <c r="T23" s="784"/>
      <c r="U23" s="784"/>
      <c r="V23" s="784"/>
      <c r="W23" s="785"/>
    </row>
    <row r="24" spans="2:24" s="31" customFormat="1" ht="25.5" customHeight="1" x14ac:dyDescent="0.15">
      <c r="B24" s="786" t="s">
        <v>177</v>
      </c>
      <c r="C24" s="786"/>
      <c r="D24" s="786"/>
      <c r="E24" s="799" t="s">
        <v>607</v>
      </c>
      <c r="F24" s="800"/>
      <c r="G24" s="801"/>
      <c r="H24" s="786" t="s">
        <v>575</v>
      </c>
      <c r="I24" s="786"/>
      <c r="J24" s="802" t="s">
        <v>627</v>
      </c>
      <c r="K24" s="803"/>
      <c r="L24" s="804"/>
      <c r="M24" s="786" t="s">
        <v>577</v>
      </c>
      <c r="N24" s="786"/>
      <c r="O24" s="786"/>
      <c r="P24" s="799" t="s">
        <v>645</v>
      </c>
      <c r="Q24" s="800"/>
      <c r="R24" s="801"/>
      <c r="S24" s="786" t="s">
        <v>575</v>
      </c>
      <c r="T24" s="786"/>
      <c r="U24" s="787" t="s">
        <v>596</v>
      </c>
      <c r="V24" s="787"/>
      <c r="W24" s="787"/>
    </row>
    <row r="25" spans="2:24" s="31" customFormat="1" ht="25.5" customHeight="1" x14ac:dyDescent="0.15">
      <c r="B25" s="788" t="s">
        <v>178</v>
      </c>
      <c r="C25" s="788"/>
      <c r="D25" s="788"/>
      <c r="E25" s="789" t="s">
        <v>541</v>
      </c>
      <c r="F25" s="789"/>
      <c r="G25" s="789"/>
      <c r="H25" s="790" t="s">
        <v>580</v>
      </c>
      <c r="I25" s="791"/>
      <c r="J25" s="792" t="s">
        <v>541</v>
      </c>
      <c r="K25" s="793"/>
      <c r="L25" s="794"/>
      <c r="M25" s="790" t="s">
        <v>581</v>
      </c>
      <c r="N25" s="791"/>
      <c r="O25" s="795"/>
      <c r="P25" s="796" t="s">
        <v>541</v>
      </c>
      <c r="Q25" s="789"/>
      <c r="R25" s="789"/>
      <c r="S25" s="797" t="s">
        <v>580</v>
      </c>
      <c r="T25" s="798"/>
      <c r="U25" s="792" t="s">
        <v>541</v>
      </c>
      <c r="V25" s="793"/>
      <c r="W25" s="794"/>
    </row>
    <row r="26" spans="2:24" s="31" customFormat="1" ht="39.75" customHeight="1" x14ac:dyDescent="0.15">
      <c r="B26" s="769" t="s">
        <v>179</v>
      </c>
      <c r="C26" s="769"/>
      <c r="D26" s="769"/>
      <c r="E26" s="770" t="s">
        <v>594</v>
      </c>
      <c r="F26" s="771"/>
      <c r="G26" s="771"/>
      <c r="H26" s="771"/>
      <c r="I26" s="771"/>
      <c r="J26" s="771"/>
      <c r="K26" s="771"/>
      <c r="L26" s="772"/>
      <c r="M26" s="769" t="s">
        <v>583</v>
      </c>
      <c r="N26" s="769"/>
      <c r="O26" s="769"/>
      <c r="P26" s="770" t="s">
        <v>650</v>
      </c>
      <c r="Q26" s="771"/>
      <c r="R26" s="771"/>
      <c r="S26" s="771"/>
      <c r="T26" s="771"/>
      <c r="U26" s="771"/>
      <c r="V26" s="771"/>
      <c r="W26" s="772"/>
    </row>
    <row r="27" spans="2:24" s="31" customFormat="1" ht="15" customHeight="1" x14ac:dyDescent="0.15">
      <c r="B27" s="281"/>
      <c r="C27" s="773" t="s">
        <v>180</v>
      </c>
      <c r="D27" s="774"/>
      <c r="E27" s="774"/>
      <c r="F27" s="774"/>
      <c r="G27" s="774"/>
      <c r="H27" s="774"/>
      <c r="I27" s="774"/>
      <c r="J27" s="774"/>
      <c r="K27" s="774"/>
      <c r="L27" s="774"/>
      <c r="M27" s="282"/>
      <c r="N27" s="282" t="s">
        <v>181</v>
      </c>
      <c r="O27" s="282"/>
      <c r="P27" s="282"/>
      <c r="Q27" s="282"/>
      <c r="R27" s="282"/>
      <c r="S27" s="282"/>
      <c r="T27" s="282"/>
      <c r="U27" s="282"/>
      <c r="V27" s="282"/>
      <c r="W27" s="282"/>
    </row>
    <row r="28" spans="2:24" s="31" customFormat="1" ht="15" customHeight="1" x14ac:dyDescent="0.15">
      <c r="B28" s="281"/>
      <c r="C28" s="775"/>
      <c r="D28" s="775"/>
      <c r="E28" s="775"/>
      <c r="F28" s="775"/>
      <c r="G28" s="775"/>
      <c r="H28" s="775"/>
      <c r="I28" s="775"/>
      <c r="J28" s="775"/>
      <c r="K28" s="775"/>
      <c r="L28" s="775"/>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Q16" sqref="Q16:W23"/>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87" t="s">
        <v>396</v>
      </c>
      <c r="C3" s="887"/>
      <c r="D3" s="887"/>
      <c r="E3" s="888" t="s">
        <v>397</v>
      </c>
      <c r="F3" s="888"/>
      <c r="G3" s="888"/>
      <c r="H3" s="888"/>
      <c r="I3" s="850" t="s">
        <v>565</v>
      </c>
      <c r="J3" s="851"/>
      <c r="K3" s="852"/>
      <c r="L3" s="831" t="s">
        <v>506</v>
      </c>
      <c r="M3" s="823"/>
      <c r="N3" s="824"/>
      <c r="O3" s="853" t="s">
        <v>507</v>
      </c>
      <c r="P3" s="854"/>
      <c r="Q3" s="855"/>
      <c r="R3" s="889" t="s">
        <v>508</v>
      </c>
      <c r="S3" s="890"/>
      <c r="T3" s="891"/>
      <c r="U3" s="863" t="s">
        <v>505</v>
      </c>
      <c r="V3" s="864"/>
      <c r="W3" s="867">
        <v>45917</v>
      </c>
      <c r="X3" s="868"/>
      <c r="Y3" s="869"/>
    </row>
    <row r="4" spans="2:25" ht="25.35" customHeight="1" x14ac:dyDescent="0.15">
      <c r="B4" s="880" t="s">
        <v>401</v>
      </c>
      <c r="C4" s="880"/>
      <c r="D4" s="880"/>
      <c r="E4" s="881" t="s">
        <v>402</v>
      </c>
      <c r="F4" s="881"/>
      <c r="G4" s="881"/>
      <c r="H4" s="881"/>
      <c r="I4" s="850" t="s">
        <v>399</v>
      </c>
      <c r="J4" s="851"/>
      <c r="K4" s="852"/>
      <c r="L4" s="799" t="s">
        <v>400</v>
      </c>
      <c r="M4" s="882"/>
      <c r="N4" s="883"/>
      <c r="O4" s="856"/>
      <c r="P4" s="857"/>
      <c r="Q4" s="858"/>
      <c r="R4" s="884" t="s">
        <v>509</v>
      </c>
      <c r="S4" s="885"/>
      <c r="T4" s="886"/>
      <c r="U4" s="865"/>
      <c r="V4" s="866"/>
      <c r="W4" s="870"/>
      <c r="X4" s="871"/>
      <c r="Y4" s="872"/>
    </row>
    <row r="5" spans="2:25" ht="15" customHeight="1" x14ac:dyDescent="0.15">
      <c r="B5" s="850" t="s">
        <v>187</v>
      </c>
      <c r="C5" s="851"/>
      <c r="D5" s="852"/>
      <c r="E5" s="283"/>
      <c r="F5" s="850" t="s">
        <v>188</v>
      </c>
      <c r="G5" s="851"/>
      <c r="H5" s="852"/>
      <c r="I5" s="284"/>
      <c r="J5" s="850" t="s">
        <v>187</v>
      </c>
      <c r="K5" s="851"/>
      <c r="L5" s="852"/>
      <c r="M5" s="283"/>
      <c r="N5" s="850" t="s">
        <v>188</v>
      </c>
      <c r="O5" s="851"/>
      <c r="P5" s="852"/>
      <c r="Q5" s="284"/>
      <c r="R5" s="845" t="s">
        <v>187</v>
      </c>
      <c r="S5" s="849"/>
      <c r="T5" s="846"/>
      <c r="U5" s="119"/>
      <c r="V5" s="845" t="s">
        <v>188</v>
      </c>
      <c r="W5" s="849"/>
      <c r="X5" s="846"/>
      <c r="Y5" s="153"/>
    </row>
    <row r="6" spans="2:25" ht="15" customHeight="1" x14ac:dyDescent="0.15">
      <c r="B6" s="850" t="s">
        <v>189</v>
      </c>
      <c r="C6" s="851"/>
      <c r="D6" s="213"/>
      <c r="E6" s="877"/>
      <c r="F6" s="878"/>
      <c r="G6" s="878"/>
      <c r="H6" s="878"/>
      <c r="I6" s="879"/>
      <c r="J6" s="850" t="s">
        <v>189</v>
      </c>
      <c r="K6" s="851"/>
      <c r="L6" s="213"/>
      <c r="M6" s="877"/>
      <c r="N6" s="878"/>
      <c r="O6" s="878"/>
      <c r="P6" s="878"/>
      <c r="Q6" s="879"/>
      <c r="R6" s="845" t="s">
        <v>189</v>
      </c>
      <c r="S6" s="849"/>
      <c r="T6" s="180"/>
      <c r="U6" s="859"/>
      <c r="V6" s="860"/>
      <c r="W6" s="860"/>
      <c r="X6" s="860"/>
      <c r="Y6" s="861"/>
    </row>
    <row r="7" spans="2:25" ht="15" customHeight="1" x14ac:dyDescent="0.15">
      <c r="B7" s="850" t="s">
        <v>190</v>
      </c>
      <c r="C7" s="852"/>
      <c r="D7" s="831"/>
      <c r="E7" s="824"/>
      <c r="F7" s="850" t="s">
        <v>191</v>
      </c>
      <c r="G7" s="852"/>
      <c r="H7" s="390"/>
      <c r="I7" s="390"/>
      <c r="J7" s="850" t="s">
        <v>190</v>
      </c>
      <c r="K7" s="852"/>
      <c r="L7" s="831"/>
      <c r="M7" s="824"/>
      <c r="N7" s="850" t="s">
        <v>191</v>
      </c>
      <c r="O7" s="852"/>
      <c r="P7" s="390"/>
      <c r="Q7" s="390"/>
      <c r="R7" s="845" t="s">
        <v>190</v>
      </c>
      <c r="S7" s="846"/>
      <c r="T7" s="847"/>
      <c r="U7" s="848"/>
      <c r="V7" s="845" t="s">
        <v>191</v>
      </c>
      <c r="W7" s="846"/>
      <c r="X7" s="873"/>
      <c r="Y7" s="873"/>
    </row>
    <row r="8" spans="2:25" ht="15" customHeight="1" x14ac:dyDescent="0.15">
      <c r="B8" s="874" t="s">
        <v>192</v>
      </c>
      <c r="C8" s="874"/>
      <c r="D8" s="213"/>
      <c r="E8" s="285" t="s">
        <v>193</v>
      </c>
      <c r="F8" s="875"/>
      <c r="G8" s="875"/>
      <c r="H8" s="875"/>
      <c r="I8" s="875"/>
      <c r="J8" s="874" t="s">
        <v>192</v>
      </c>
      <c r="K8" s="874"/>
      <c r="L8" s="213"/>
      <c r="M8" s="285" t="s">
        <v>193</v>
      </c>
      <c r="N8" s="875"/>
      <c r="O8" s="875"/>
      <c r="P8" s="875"/>
      <c r="Q8" s="875"/>
      <c r="R8" s="876" t="s">
        <v>192</v>
      </c>
      <c r="S8" s="876"/>
      <c r="T8" s="180"/>
      <c r="U8" s="156" t="s">
        <v>193</v>
      </c>
      <c r="V8" s="862"/>
      <c r="W8" s="862"/>
      <c r="X8" s="862"/>
      <c r="Y8" s="862"/>
    </row>
    <row r="9" spans="2:25" s="31" customFormat="1" ht="14.1" customHeight="1" x14ac:dyDescent="0.15">
      <c r="B9" s="892"/>
      <c r="C9" s="892"/>
      <c r="D9" s="892"/>
      <c r="E9" s="892"/>
      <c r="F9" s="892"/>
      <c r="G9" s="892"/>
      <c r="H9" s="892"/>
      <c r="I9" s="892"/>
      <c r="J9" s="893"/>
      <c r="K9" s="893"/>
      <c r="L9" s="893"/>
      <c r="M9" s="893"/>
      <c r="N9" s="893"/>
      <c r="O9" s="893"/>
      <c r="P9" s="893"/>
      <c r="Q9" s="893"/>
      <c r="R9" s="894"/>
      <c r="S9" s="894"/>
      <c r="T9" s="894"/>
      <c r="U9" s="894"/>
      <c r="V9" s="894"/>
      <c r="W9" s="894"/>
      <c r="X9" s="894"/>
      <c r="Y9" s="895"/>
    </row>
    <row r="10" spans="2:25" s="31" customFormat="1" ht="14.1" customHeight="1" x14ac:dyDescent="0.15">
      <c r="B10" s="787"/>
      <c r="C10" s="787"/>
      <c r="D10" s="787"/>
      <c r="E10" s="787"/>
      <c r="F10" s="787"/>
      <c r="G10" s="787"/>
      <c r="H10" s="787"/>
      <c r="I10" s="787"/>
      <c r="J10" s="893"/>
      <c r="K10" s="893"/>
      <c r="L10" s="893"/>
      <c r="M10" s="893"/>
      <c r="N10" s="893"/>
      <c r="O10" s="893"/>
      <c r="P10" s="893"/>
      <c r="Q10" s="893"/>
      <c r="R10" s="894"/>
      <c r="S10" s="894"/>
      <c r="T10" s="894"/>
      <c r="U10" s="894"/>
      <c r="V10" s="894"/>
      <c r="W10" s="894"/>
      <c r="X10" s="894"/>
      <c r="Y10" s="895"/>
    </row>
    <row r="11" spans="2:25" s="31" customFormat="1" ht="14.1" customHeight="1" x14ac:dyDescent="0.15">
      <c r="B11" s="787"/>
      <c r="C11" s="787"/>
      <c r="D11" s="787"/>
      <c r="E11" s="787"/>
      <c r="F11" s="787"/>
      <c r="G11" s="787"/>
      <c r="H11" s="787"/>
      <c r="I11" s="787"/>
      <c r="J11" s="893"/>
      <c r="K11" s="893"/>
      <c r="L11" s="893"/>
      <c r="M11" s="893"/>
      <c r="N11" s="893"/>
      <c r="O11" s="893"/>
      <c r="P11" s="893"/>
      <c r="Q11" s="893"/>
      <c r="R11" s="894"/>
      <c r="S11" s="894"/>
      <c r="T11" s="894"/>
      <c r="U11" s="894"/>
      <c r="V11" s="894"/>
      <c r="W11" s="894"/>
      <c r="X11" s="894"/>
      <c r="Y11" s="895"/>
    </row>
    <row r="12" spans="2:25" s="31" customFormat="1" ht="14.1" customHeight="1" x14ac:dyDescent="0.15">
      <c r="B12" s="787"/>
      <c r="C12" s="787"/>
      <c r="D12" s="787"/>
      <c r="E12" s="787"/>
      <c r="F12" s="787"/>
      <c r="G12" s="787"/>
      <c r="H12" s="787"/>
      <c r="I12" s="787"/>
      <c r="J12" s="893"/>
      <c r="K12" s="893"/>
      <c r="L12" s="893"/>
      <c r="M12" s="893"/>
      <c r="N12" s="893"/>
      <c r="O12" s="893"/>
      <c r="P12" s="893"/>
      <c r="Q12" s="893"/>
      <c r="R12" s="894"/>
      <c r="S12" s="894"/>
      <c r="T12" s="894"/>
      <c r="U12" s="894"/>
      <c r="V12" s="894"/>
      <c r="W12" s="894"/>
      <c r="X12" s="894"/>
      <c r="Y12" s="895"/>
    </row>
    <row r="13" spans="2:25" s="31" customFormat="1" ht="14.1" customHeight="1" x14ac:dyDescent="0.15">
      <c r="B13" s="787"/>
      <c r="C13" s="787"/>
      <c r="D13" s="787"/>
      <c r="E13" s="787"/>
      <c r="F13" s="787"/>
      <c r="G13" s="787"/>
      <c r="H13" s="787"/>
      <c r="I13" s="787"/>
      <c r="J13" s="893"/>
      <c r="K13" s="893"/>
      <c r="L13" s="893"/>
      <c r="M13" s="893"/>
      <c r="N13" s="893"/>
      <c r="O13" s="893"/>
      <c r="P13" s="893"/>
      <c r="Q13" s="893"/>
      <c r="R13" s="894"/>
      <c r="S13" s="894"/>
      <c r="T13" s="894"/>
      <c r="U13" s="894"/>
      <c r="V13" s="894"/>
      <c r="W13" s="894"/>
      <c r="X13" s="894"/>
      <c r="Y13" s="895"/>
    </row>
    <row r="14" spans="2:25" s="31" customFormat="1" ht="14.1" customHeight="1" x14ac:dyDescent="0.15">
      <c r="B14" s="787"/>
      <c r="C14" s="787"/>
      <c r="D14" s="787"/>
      <c r="E14" s="787"/>
      <c r="F14" s="787"/>
      <c r="G14" s="787"/>
      <c r="H14" s="787"/>
      <c r="I14" s="787"/>
      <c r="J14" s="893"/>
      <c r="K14" s="893"/>
      <c r="L14" s="893"/>
      <c r="M14" s="893"/>
      <c r="N14" s="893"/>
      <c r="O14" s="893"/>
      <c r="P14" s="893"/>
      <c r="Q14" s="893"/>
      <c r="R14" s="894"/>
      <c r="S14" s="894"/>
      <c r="T14" s="894"/>
      <c r="U14" s="894"/>
      <c r="V14" s="894"/>
      <c r="W14" s="894"/>
      <c r="X14" s="894"/>
      <c r="Y14" s="895"/>
    </row>
    <row r="15" spans="2:25" s="31" customFormat="1" ht="14.1" customHeight="1" x14ac:dyDescent="0.15">
      <c r="B15" s="787"/>
      <c r="C15" s="787"/>
      <c r="D15" s="787"/>
      <c r="E15" s="787"/>
      <c r="F15" s="787"/>
      <c r="G15" s="787"/>
      <c r="H15" s="787"/>
      <c r="I15" s="787"/>
      <c r="J15" s="893"/>
      <c r="K15" s="893"/>
      <c r="L15" s="893"/>
      <c r="M15" s="893"/>
      <c r="N15" s="893"/>
      <c r="O15" s="893"/>
      <c r="P15" s="893"/>
      <c r="Q15" s="893"/>
      <c r="R15" s="894"/>
      <c r="S15" s="894"/>
      <c r="T15" s="894"/>
      <c r="U15" s="894"/>
      <c r="V15" s="894"/>
      <c r="W15" s="894"/>
      <c r="X15" s="894"/>
      <c r="Y15" s="895"/>
    </row>
    <row r="16" spans="2:25" s="31" customFormat="1" ht="14.1" customHeight="1" x14ac:dyDescent="0.15">
      <c r="B16" s="787"/>
      <c r="C16" s="787"/>
      <c r="D16" s="787"/>
      <c r="E16" s="787"/>
      <c r="F16" s="787"/>
      <c r="G16" s="787"/>
      <c r="H16" s="787"/>
      <c r="I16" s="787"/>
      <c r="J16" s="893"/>
      <c r="K16" s="893"/>
      <c r="L16" s="893"/>
      <c r="M16" s="893"/>
      <c r="N16" s="893"/>
      <c r="O16" s="893"/>
      <c r="P16" s="893"/>
      <c r="Q16" s="893"/>
      <c r="R16" s="894"/>
      <c r="S16" s="894"/>
      <c r="T16" s="894"/>
      <c r="U16" s="894"/>
      <c r="V16" s="894"/>
      <c r="W16" s="894"/>
      <c r="X16" s="894"/>
      <c r="Y16" s="895"/>
    </row>
    <row r="17" spans="2:25" s="31" customFormat="1" ht="14.1" customHeight="1" x14ac:dyDescent="0.15">
      <c r="B17" s="787"/>
      <c r="C17" s="787"/>
      <c r="D17" s="787"/>
      <c r="E17" s="787"/>
      <c r="F17" s="787"/>
      <c r="G17" s="787"/>
      <c r="H17" s="787"/>
      <c r="I17" s="787"/>
      <c r="J17" s="893"/>
      <c r="K17" s="893"/>
      <c r="L17" s="893"/>
      <c r="M17" s="893"/>
      <c r="N17" s="893"/>
      <c r="O17" s="893"/>
      <c r="P17" s="893"/>
      <c r="Q17" s="893"/>
      <c r="R17" s="894"/>
      <c r="S17" s="894"/>
      <c r="T17" s="894"/>
      <c r="U17" s="894"/>
      <c r="V17" s="894"/>
      <c r="W17" s="894"/>
      <c r="X17" s="894"/>
      <c r="Y17" s="895"/>
    </row>
    <row r="18" spans="2:25" s="31" customFormat="1" ht="14.1" customHeight="1" x14ac:dyDescent="0.15">
      <c r="B18" s="787"/>
      <c r="C18" s="787"/>
      <c r="D18" s="787"/>
      <c r="E18" s="787"/>
      <c r="F18" s="787"/>
      <c r="G18" s="787"/>
      <c r="H18" s="787"/>
      <c r="I18" s="787"/>
      <c r="J18" s="893"/>
      <c r="K18" s="893"/>
      <c r="L18" s="893"/>
      <c r="M18" s="893"/>
      <c r="N18" s="893"/>
      <c r="O18" s="893"/>
      <c r="P18" s="893"/>
      <c r="Q18" s="893"/>
      <c r="R18" s="894"/>
      <c r="S18" s="894"/>
      <c r="T18" s="894"/>
      <c r="U18" s="894"/>
      <c r="V18" s="894"/>
      <c r="W18" s="894"/>
      <c r="X18" s="894"/>
      <c r="Y18" s="895"/>
    </row>
    <row r="19" spans="2:25" s="31" customFormat="1" ht="14.1" customHeight="1" x14ac:dyDescent="0.15">
      <c r="B19" s="787"/>
      <c r="C19" s="787"/>
      <c r="D19" s="787"/>
      <c r="E19" s="787"/>
      <c r="F19" s="787"/>
      <c r="G19" s="787"/>
      <c r="H19" s="787"/>
      <c r="I19" s="787"/>
      <c r="J19" s="893"/>
      <c r="K19" s="893"/>
      <c r="L19" s="893"/>
      <c r="M19" s="893"/>
      <c r="N19" s="893"/>
      <c r="O19" s="893"/>
      <c r="P19" s="893"/>
      <c r="Q19" s="893"/>
      <c r="R19" s="894"/>
      <c r="S19" s="894"/>
      <c r="T19" s="894"/>
      <c r="U19" s="894"/>
      <c r="V19" s="894"/>
      <c r="W19" s="894"/>
      <c r="X19" s="894"/>
      <c r="Y19" s="895"/>
    </row>
    <row r="20" spans="2:25" s="31" customFormat="1" ht="14.1" customHeight="1" x14ac:dyDescent="0.15">
      <c r="B20" s="787"/>
      <c r="C20" s="787"/>
      <c r="D20" s="787"/>
      <c r="E20" s="787"/>
      <c r="F20" s="787"/>
      <c r="G20" s="787"/>
      <c r="H20" s="787"/>
      <c r="I20" s="787"/>
      <c r="J20" s="893"/>
      <c r="K20" s="893"/>
      <c r="L20" s="893"/>
      <c r="M20" s="893"/>
      <c r="N20" s="893"/>
      <c r="O20" s="893"/>
      <c r="P20" s="893"/>
      <c r="Q20" s="893"/>
      <c r="R20" s="894"/>
      <c r="S20" s="894"/>
      <c r="T20" s="894"/>
      <c r="U20" s="894"/>
      <c r="V20" s="894"/>
      <c r="W20" s="894"/>
      <c r="X20" s="894"/>
      <c r="Y20" s="895"/>
    </row>
    <row r="21" spans="2:25" s="31" customFormat="1" ht="14.1" customHeight="1" x14ac:dyDescent="0.15">
      <c r="B21" s="787"/>
      <c r="C21" s="787"/>
      <c r="D21" s="787"/>
      <c r="E21" s="787"/>
      <c r="F21" s="787"/>
      <c r="G21" s="787"/>
      <c r="H21" s="787"/>
      <c r="I21" s="787"/>
      <c r="J21" s="893"/>
      <c r="K21" s="893"/>
      <c r="L21" s="893"/>
      <c r="M21" s="893"/>
      <c r="N21" s="893"/>
      <c r="O21" s="893"/>
      <c r="P21" s="893"/>
      <c r="Q21" s="893"/>
      <c r="R21" s="894"/>
      <c r="S21" s="894"/>
      <c r="T21" s="894"/>
      <c r="U21" s="894"/>
      <c r="V21" s="894"/>
      <c r="W21" s="894"/>
      <c r="X21" s="894"/>
      <c r="Y21" s="895"/>
    </row>
    <row r="22" spans="2:25" ht="15" customHeight="1" x14ac:dyDescent="0.15">
      <c r="B22" s="850" t="s">
        <v>187</v>
      </c>
      <c r="C22" s="851"/>
      <c r="D22" s="852"/>
      <c r="E22" s="283"/>
      <c r="F22" s="850" t="s">
        <v>188</v>
      </c>
      <c r="G22" s="851"/>
      <c r="H22" s="852"/>
      <c r="I22" s="284"/>
      <c r="J22" s="850" t="s">
        <v>187</v>
      </c>
      <c r="K22" s="851"/>
      <c r="L22" s="852"/>
      <c r="M22" s="283"/>
      <c r="N22" s="850" t="s">
        <v>188</v>
      </c>
      <c r="O22" s="851"/>
      <c r="P22" s="852"/>
      <c r="Q22" s="284"/>
      <c r="R22" s="845" t="s">
        <v>187</v>
      </c>
      <c r="S22" s="849"/>
      <c r="T22" s="846"/>
      <c r="U22" s="119"/>
      <c r="V22" s="845" t="s">
        <v>188</v>
      </c>
      <c r="W22" s="849"/>
      <c r="X22" s="846"/>
      <c r="Y22" s="153"/>
    </row>
    <row r="23" spans="2:25" ht="15" customHeight="1" x14ac:dyDescent="0.15">
      <c r="B23" s="850" t="s">
        <v>189</v>
      </c>
      <c r="C23" s="851"/>
      <c r="D23" s="213"/>
      <c r="E23" s="877"/>
      <c r="F23" s="878"/>
      <c r="G23" s="878"/>
      <c r="H23" s="878"/>
      <c r="I23" s="879"/>
      <c r="J23" s="850" t="s">
        <v>189</v>
      </c>
      <c r="K23" s="851"/>
      <c r="L23" s="213"/>
      <c r="M23" s="877"/>
      <c r="N23" s="878"/>
      <c r="O23" s="878"/>
      <c r="P23" s="878"/>
      <c r="Q23" s="879"/>
      <c r="R23" s="845" t="s">
        <v>189</v>
      </c>
      <c r="S23" s="849"/>
      <c r="T23" s="180"/>
      <c r="U23" s="859"/>
      <c r="V23" s="860"/>
      <c r="W23" s="860"/>
      <c r="X23" s="860"/>
      <c r="Y23" s="861"/>
    </row>
    <row r="24" spans="2:25" ht="15" customHeight="1" x14ac:dyDescent="0.15">
      <c r="B24" s="850" t="s">
        <v>190</v>
      </c>
      <c r="C24" s="852"/>
      <c r="D24" s="831"/>
      <c r="E24" s="824"/>
      <c r="F24" s="850" t="s">
        <v>191</v>
      </c>
      <c r="G24" s="852"/>
      <c r="H24" s="390"/>
      <c r="I24" s="390"/>
      <c r="J24" s="850" t="s">
        <v>190</v>
      </c>
      <c r="K24" s="852"/>
      <c r="L24" s="831"/>
      <c r="M24" s="824"/>
      <c r="N24" s="850" t="s">
        <v>191</v>
      </c>
      <c r="O24" s="852"/>
      <c r="P24" s="390"/>
      <c r="Q24" s="390"/>
      <c r="R24" s="845" t="s">
        <v>190</v>
      </c>
      <c r="S24" s="846"/>
      <c r="T24" s="847"/>
      <c r="U24" s="848"/>
      <c r="V24" s="845" t="s">
        <v>191</v>
      </c>
      <c r="W24" s="846"/>
      <c r="X24" s="873"/>
      <c r="Y24" s="873"/>
    </row>
    <row r="25" spans="2:25" ht="15" customHeight="1" x14ac:dyDescent="0.15">
      <c r="B25" s="874" t="s">
        <v>192</v>
      </c>
      <c r="C25" s="874"/>
      <c r="D25" s="213"/>
      <c r="E25" s="285" t="s">
        <v>193</v>
      </c>
      <c r="F25" s="875"/>
      <c r="G25" s="875"/>
      <c r="H25" s="875"/>
      <c r="I25" s="875"/>
      <c r="J25" s="874" t="s">
        <v>192</v>
      </c>
      <c r="K25" s="874"/>
      <c r="L25" s="213"/>
      <c r="M25" s="285" t="s">
        <v>193</v>
      </c>
      <c r="N25" s="875"/>
      <c r="O25" s="875"/>
      <c r="P25" s="875"/>
      <c r="Q25" s="875"/>
      <c r="R25" s="876" t="s">
        <v>192</v>
      </c>
      <c r="S25" s="876"/>
      <c r="T25" s="180"/>
      <c r="U25" s="156" t="s">
        <v>193</v>
      </c>
      <c r="V25" s="862"/>
      <c r="W25" s="862"/>
      <c r="X25" s="862"/>
      <c r="Y25" s="862"/>
    </row>
    <row r="26" spans="2:25" s="31" customFormat="1" ht="14.1" customHeight="1" x14ac:dyDescent="0.15">
      <c r="B26" s="892"/>
      <c r="C26" s="892"/>
      <c r="D26" s="892"/>
      <c r="E26" s="892"/>
      <c r="F26" s="892"/>
      <c r="G26" s="892"/>
      <c r="H26" s="892"/>
      <c r="I26" s="892"/>
      <c r="J26" s="893"/>
      <c r="K26" s="893"/>
      <c r="L26" s="893"/>
      <c r="M26" s="893"/>
      <c r="N26" s="893"/>
      <c r="O26" s="893"/>
      <c r="P26" s="893"/>
      <c r="Q26" s="893"/>
      <c r="R26" s="896"/>
      <c r="S26" s="897"/>
      <c r="T26" s="897"/>
      <c r="U26" s="897"/>
      <c r="V26" s="897"/>
      <c r="W26" s="897"/>
      <c r="X26" s="897"/>
      <c r="Y26" s="898"/>
    </row>
    <row r="27" spans="2:25" s="31" customFormat="1" ht="14.1" customHeight="1" x14ac:dyDescent="0.15">
      <c r="B27" s="787"/>
      <c r="C27" s="787"/>
      <c r="D27" s="787"/>
      <c r="E27" s="787"/>
      <c r="F27" s="787"/>
      <c r="G27" s="787"/>
      <c r="H27" s="787"/>
      <c r="I27" s="787"/>
      <c r="J27" s="893"/>
      <c r="K27" s="893"/>
      <c r="L27" s="893"/>
      <c r="M27" s="893"/>
      <c r="N27" s="893"/>
      <c r="O27" s="893"/>
      <c r="P27" s="893"/>
      <c r="Q27" s="893"/>
      <c r="R27" s="899"/>
      <c r="S27" s="894"/>
      <c r="T27" s="894"/>
      <c r="U27" s="894"/>
      <c r="V27" s="894"/>
      <c r="W27" s="894"/>
      <c r="X27" s="894"/>
      <c r="Y27" s="895"/>
    </row>
    <row r="28" spans="2:25" s="31" customFormat="1" ht="14.1" customHeight="1" x14ac:dyDescent="0.15">
      <c r="B28" s="787"/>
      <c r="C28" s="787"/>
      <c r="D28" s="787"/>
      <c r="E28" s="787"/>
      <c r="F28" s="787"/>
      <c r="G28" s="787"/>
      <c r="H28" s="787"/>
      <c r="I28" s="787"/>
      <c r="J28" s="893"/>
      <c r="K28" s="893"/>
      <c r="L28" s="893"/>
      <c r="M28" s="893"/>
      <c r="N28" s="893"/>
      <c r="O28" s="893"/>
      <c r="P28" s="893"/>
      <c r="Q28" s="893"/>
      <c r="R28" s="899"/>
      <c r="S28" s="894"/>
      <c r="T28" s="894"/>
      <c r="U28" s="894"/>
      <c r="V28" s="894"/>
      <c r="W28" s="894"/>
      <c r="X28" s="894"/>
      <c r="Y28" s="895"/>
    </row>
    <row r="29" spans="2:25" s="31" customFormat="1" ht="14.1" customHeight="1" x14ac:dyDescent="0.15">
      <c r="B29" s="787"/>
      <c r="C29" s="787"/>
      <c r="D29" s="787"/>
      <c r="E29" s="787"/>
      <c r="F29" s="787"/>
      <c r="G29" s="787"/>
      <c r="H29" s="787"/>
      <c r="I29" s="787"/>
      <c r="J29" s="893"/>
      <c r="K29" s="893"/>
      <c r="L29" s="893"/>
      <c r="M29" s="893"/>
      <c r="N29" s="893"/>
      <c r="O29" s="893"/>
      <c r="P29" s="893"/>
      <c r="Q29" s="893"/>
      <c r="R29" s="899"/>
      <c r="S29" s="894"/>
      <c r="T29" s="894"/>
      <c r="U29" s="894"/>
      <c r="V29" s="894"/>
      <c r="W29" s="894"/>
      <c r="X29" s="894"/>
      <c r="Y29" s="895"/>
    </row>
    <row r="30" spans="2:25" s="31" customFormat="1" ht="14.1" customHeight="1" x14ac:dyDescent="0.15">
      <c r="B30" s="787"/>
      <c r="C30" s="787"/>
      <c r="D30" s="787"/>
      <c r="E30" s="787"/>
      <c r="F30" s="787"/>
      <c r="G30" s="787"/>
      <c r="H30" s="787"/>
      <c r="I30" s="787"/>
      <c r="J30" s="893"/>
      <c r="K30" s="893"/>
      <c r="L30" s="893"/>
      <c r="M30" s="893"/>
      <c r="N30" s="893"/>
      <c r="O30" s="893"/>
      <c r="P30" s="893"/>
      <c r="Q30" s="893"/>
      <c r="R30" s="899"/>
      <c r="S30" s="894"/>
      <c r="T30" s="894"/>
      <c r="U30" s="894"/>
      <c r="V30" s="894"/>
      <c r="W30" s="894"/>
      <c r="X30" s="894"/>
      <c r="Y30" s="895"/>
    </row>
    <row r="31" spans="2:25" s="31" customFormat="1" ht="14.1" customHeight="1" x14ac:dyDescent="0.15">
      <c r="B31" s="787"/>
      <c r="C31" s="787"/>
      <c r="D31" s="787"/>
      <c r="E31" s="787"/>
      <c r="F31" s="787"/>
      <c r="G31" s="787"/>
      <c r="H31" s="787"/>
      <c r="I31" s="787"/>
      <c r="J31" s="893"/>
      <c r="K31" s="893"/>
      <c r="L31" s="893"/>
      <c r="M31" s="893"/>
      <c r="N31" s="893"/>
      <c r="O31" s="893"/>
      <c r="P31" s="893"/>
      <c r="Q31" s="893"/>
      <c r="R31" s="899"/>
      <c r="S31" s="894"/>
      <c r="T31" s="894"/>
      <c r="U31" s="894"/>
      <c r="V31" s="894"/>
      <c r="W31" s="894"/>
      <c r="X31" s="894"/>
      <c r="Y31" s="895"/>
    </row>
    <row r="32" spans="2:25" s="31" customFormat="1" ht="14.1" customHeight="1" x14ac:dyDescent="0.15">
      <c r="B32" s="787"/>
      <c r="C32" s="787"/>
      <c r="D32" s="787"/>
      <c r="E32" s="787"/>
      <c r="F32" s="787"/>
      <c r="G32" s="787"/>
      <c r="H32" s="787"/>
      <c r="I32" s="787"/>
      <c r="J32" s="893"/>
      <c r="K32" s="893"/>
      <c r="L32" s="893"/>
      <c r="M32" s="893"/>
      <c r="N32" s="893"/>
      <c r="O32" s="893"/>
      <c r="P32" s="893"/>
      <c r="Q32" s="893"/>
      <c r="R32" s="899"/>
      <c r="S32" s="894"/>
      <c r="T32" s="894"/>
      <c r="U32" s="894"/>
      <c r="V32" s="894"/>
      <c r="W32" s="894"/>
      <c r="X32" s="894"/>
      <c r="Y32" s="895"/>
    </row>
    <row r="33" spans="2:25" s="31" customFormat="1" ht="14.1" customHeight="1" x14ac:dyDescent="0.15">
      <c r="B33" s="787"/>
      <c r="C33" s="787"/>
      <c r="D33" s="787"/>
      <c r="E33" s="787"/>
      <c r="F33" s="787"/>
      <c r="G33" s="787"/>
      <c r="H33" s="787"/>
      <c r="I33" s="787"/>
      <c r="J33" s="893"/>
      <c r="K33" s="893"/>
      <c r="L33" s="893"/>
      <c r="M33" s="893"/>
      <c r="N33" s="893"/>
      <c r="O33" s="893"/>
      <c r="P33" s="893"/>
      <c r="Q33" s="893"/>
      <c r="R33" s="899"/>
      <c r="S33" s="894"/>
      <c r="T33" s="894"/>
      <c r="U33" s="894"/>
      <c r="V33" s="894"/>
      <c r="W33" s="894"/>
      <c r="X33" s="894"/>
      <c r="Y33" s="895"/>
    </row>
    <row r="34" spans="2:25" s="31" customFormat="1" ht="14.1" customHeight="1" x14ac:dyDescent="0.15">
      <c r="B34" s="787"/>
      <c r="C34" s="787"/>
      <c r="D34" s="787"/>
      <c r="E34" s="787"/>
      <c r="F34" s="787"/>
      <c r="G34" s="787"/>
      <c r="H34" s="787"/>
      <c r="I34" s="787"/>
      <c r="J34" s="893"/>
      <c r="K34" s="893"/>
      <c r="L34" s="893"/>
      <c r="M34" s="893"/>
      <c r="N34" s="893"/>
      <c r="O34" s="893"/>
      <c r="P34" s="893"/>
      <c r="Q34" s="893"/>
      <c r="R34" s="899"/>
      <c r="S34" s="894"/>
      <c r="T34" s="894"/>
      <c r="U34" s="894"/>
      <c r="V34" s="894"/>
      <c r="W34" s="894"/>
      <c r="X34" s="894"/>
      <c r="Y34" s="895"/>
    </row>
    <row r="35" spans="2:25" s="31" customFormat="1" ht="14.1" customHeight="1" x14ac:dyDescent="0.15">
      <c r="B35" s="787"/>
      <c r="C35" s="787"/>
      <c r="D35" s="787"/>
      <c r="E35" s="787"/>
      <c r="F35" s="787"/>
      <c r="G35" s="787"/>
      <c r="H35" s="787"/>
      <c r="I35" s="787"/>
      <c r="J35" s="893"/>
      <c r="K35" s="893"/>
      <c r="L35" s="893"/>
      <c r="M35" s="893"/>
      <c r="N35" s="893"/>
      <c r="O35" s="893"/>
      <c r="P35" s="893"/>
      <c r="Q35" s="893"/>
      <c r="R35" s="899"/>
      <c r="S35" s="894"/>
      <c r="T35" s="894"/>
      <c r="U35" s="894"/>
      <c r="V35" s="894"/>
      <c r="W35" s="894"/>
      <c r="X35" s="894"/>
      <c r="Y35" s="895"/>
    </row>
    <row r="36" spans="2:25" s="31" customFormat="1" ht="14.1" customHeight="1" x14ac:dyDescent="0.15">
      <c r="B36" s="787"/>
      <c r="C36" s="787"/>
      <c r="D36" s="787"/>
      <c r="E36" s="787"/>
      <c r="F36" s="787"/>
      <c r="G36" s="787"/>
      <c r="H36" s="787"/>
      <c r="I36" s="787"/>
      <c r="J36" s="893"/>
      <c r="K36" s="893"/>
      <c r="L36" s="893"/>
      <c r="M36" s="893"/>
      <c r="N36" s="893"/>
      <c r="O36" s="893"/>
      <c r="P36" s="893"/>
      <c r="Q36" s="893"/>
      <c r="R36" s="899"/>
      <c r="S36" s="894"/>
      <c r="T36" s="894"/>
      <c r="U36" s="894"/>
      <c r="V36" s="894"/>
      <c r="W36" s="894"/>
      <c r="X36" s="894"/>
      <c r="Y36" s="895"/>
    </row>
    <row r="37" spans="2:25" s="31" customFormat="1" ht="14.1" customHeight="1" x14ac:dyDescent="0.15">
      <c r="B37" s="787"/>
      <c r="C37" s="787"/>
      <c r="D37" s="787"/>
      <c r="E37" s="787"/>
      <c r="F37" s="787"/>
      <c r="G37" s="787"/>
      <c r="H37" s="787"/>
      <c r="I37" s="787"/>
      <c r="J37" s="893"/>
      <c r="K37" s="893"/>
      <c r="L37" s="893"/>
      <c r="M37" s="893"/>
      <c r="N37" s="893"/>
      <c r="O37" s="893"/>
      <c r="P37" s="893"/>
      <c r="Q37" s="893"/>
      <c r="R37" s="899"/>
      <c r="S37" s="894"/>
      <c r="T37" s="894"/>
      <c r="U37" s="894"/>
      <c r="V37" s="894"/>
      <c r="W37" s="894"/>
      <c r="X37" s="894"/>
      <c r="Y37" s="895"/>
    </row>
    <row r="38" spans="2:25" s="31" customFormat="1" ht="14.1" customHeight="1" x14ac:dyDescent="0.15">
      <c r="B38" s="787"/>
      <c r="C38" s="787"/>
      <c r="D38" s="787"/>
      <c r="E38" s="787"/>
      <c r="F38" s="787"/>
      <c r="G38" s="787"/>
      <c r="H38" s="787"/>
      <c r="I38" s="787"/>
      <c r="J38" s="893"/>
      <c r="K38" s="893"/>
      <c r="L38" s="893"/>
      <c r="M38" s="893"/>
      <c r="N38" s="893"/>
      <c r="O38" s="893"/>
      <c r="P38" s="893"/>
      <c r="Q38" s="893"/>
      <c r="R38" s="900"/>
      <c r="S38" s="901"/>
      <c r="T38" s="901"/>
      <c r="U38" s="901"/>
      <c r="V38" s="901"/>
      <c r="W38" s="901"/>
      <c r="X38" s="901"/>
      <c r="Y38" s="902"/>
    </row>
    <row r="39" spans="2:25" ht="15" customHeight="1" x14ac:dyDescent="0.15">
      <c r="B39" s="32"/>
      <c r="C39" s="35" t="s">
        <v>194</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195</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196</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4" t="s">
        <v>197</v>
      </c>
      <c r="C3" s="474"/>
      <c r="D3" s="474"/>
      <c r="E3" s="926"/>
      <c r="F3" s="926"/>
      <c r="G3" s="926"/>
      <c r="H3" s="926"/>
      <c r="I3" s="926"/>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row>
    <row r="4" spans="2:35" ht="20.100000000000001" customHeight="1" x14ac:dyDescent="0.15">
      <c r="B4" s="927" t="s">
        <v>396</v>
      </c>
      <c r="C4" s="928"/>
      <c r="D4" s="929"/>
      <c r="E4" s="930" t="s">
        <v>397</v>
      </c>
      <c r="F4" s="931"/>
      <c r="G4" s="931"/>
      <c r="H4" s="931"/>
      <c r="I4" s="932"/>
      <c r="J4" s="933" t="s">
        <v>398</v>
      </c>
      <c r="K4" s="934"/>
      <c r="L4" s="935"/>
      <c r="M4" s="920" t="s">
        <v>506</v>
      </c>
      <c r="N4" s="921"/>
      <c r="O4" s="921"/>
      <c r="P4" s="921"/>
      <c r="Q4" s="921"/>
      <c r="R4" s="922"/>
      <c r="S4" s="833" t="s">
        <v>507</v>
      </c>
      <c r="T4" s="841"/>
      <c r="U4" s="841"/>
      <c r="V4" s="834"/>
      <c r="W4" s="936" t="s">
        <v>508</v>
      </c>
      <c r="X4" s="937"/>
      <c r="Y4" s="937"/>
      <c r="Z4" s="937"/>
      <c r="AA4" s="937"/>
      <c r="AB4" s="938"/>
      <c r="AC4" s="523" t="s">
        <v>505</v>
      </c>
      <c r="AD4" s="524"/>
      <c r="AE4" s="525"/>
      <c r="AF4" s="939">
        <v>45917</v>
      </c>
      <c r="AG4" s="940"/>
      <c r="AH4" s="940"/>
      <c r="AI4" s="941"/>
    </row>
    <row r="5" spans="2:35" ht="20.100000000000001" customHeight="1" x14ac:dyDescent="0.15">
      <c r="B5" s="911" t="s">
        <v>526</v>
      </c>
      <c r="C5" s="912"/>
      <c r="D5" s="913"/>
      <c r="E5" s="914" t="s">
        <v>402</v>
      </c>
      <c r="F5" s="915"/>
      <c r="G5" s="915"/>
      <c r="H5" s="915"/>
      <c r="I5" s="916"/>
      <c r="J5" s="917" t="s">
        <v>399</v>
      </c>
      <c r="K5" s="918"/>
      <c r="L5" s="919"/>
      <c r="M5" s="920" t="s">
        <v>400</v>
      </c>
      <c r="N5" s="921"/>
      <c r="O5" s="921"/>
      <c r="P5" s="921"/>
      <c r="Q5" s="921"/>
      <c r="R5" s="922"/>
      <c r="S5" s="842"/>
      <c r="T5" s="843"/>
      <c r="U5" s="843"/>
      <c r="V5" s="844"/>
      <c r="W5" s="923" t="s">
        <v>509</v>
      </c>
      <c r="X5" s="924"/>
      <c r="Y5" s="924"/>
      <c r="Z5" s="924"/>
      <c r="AA5" s="924"/>
      <c r="AB5" s="925"/>
      <c r="AC5" s="526"/>
      <c r="AD5" s="527"/>
      <c r="AE5" s="528"/>
      <c r="AF5" s="942"/>
      <c r="AG5" s="943"/>
      <c r="AH5" s="943"/>
      <c r="AI5" s="944"/>
    </row>
    <row r="6" spans="2:35" ht="26.25" customHeight="1" x14ac:dyDescent="0.2">
      <c r="B6" s="903" t="s">
        <v>198</v>
      </c>
      <c r="C6" s="906" t="s">
        <v>199</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90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0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0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0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0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0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0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0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0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0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0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905"/>
      <c r="C18" s="95"/>
      <c r="D18" s="96"/>
      <c r="E18" s="97"/>
      <c r="F18" s="98"/>
      <c r="G18" s="98"/>
      <c r="H18" s="96"/>
      <c r="I18" s="96"/>
      <c r="J18" s="96"/>
      <c r="K18" s="96"/>
      <c r="L18" s="96"/>
      <c r="M18" s="96"/>
      <c r="N18" s="96"/>
      <c r="O18" s="96"/>
      <c r="P18" s="96"/>
      <c r="Q18" s="96"/>
      <c r="R18" s="96"/>
      <c r="S18" s="99"/>
      <c r="T18" s="99"/>
      <c r="U18" s="99"/>
      <c r="V18" s="909" t="s">
        <v>200</v>
      </c>
      <c r="W18" s="909"/>
      <c r="X18" s="909"/>
      <c r="Y18" s="909"/>
      <c r="Z18" s="909"/>
      <c r="AA18" s="909"/>
      <c r="AB18" s="909"/>
      <c r="AC18" s="909"/>
      <c r="AD18" s="909"/>
      <c r="AE18" s="909"/>
      <c r="AF18" s="909"/>
      <c r="AG18" s="909"/>
      <c r="AH18" s="909"/>
      <c r="AI18" s="91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4" t="s">
        <v>197</v>
      </c>
      <c r="C3" s="474"/>
      <c r="D3" s="474"/>
      <c r="E3" s="926"/>
      <c r="F3" s="926"/>
      <c r="G3" s="926"/>
      <c r="H3" s="926"/>
      <c r="I3" s="926"/>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row>
    <row r="4" spans="2:35" ht="20.100000000000001" customHeight="1" x14ac:dyDescent="0.15">
      <c r="B4" s="927" t="s">
        <v>396</v>
      </c>
      <c r="C4" s="928"/>
      <c r="D4" s="929"/>
      <c r="E4" s="930" t="s">
        <v>397</v>
      </c>
      <c r="F4" s="931"/>
      <c r="G4" s="931"/>
      <c r="H4" s="931"/>
      <c r="I4" s="932"/>
      <c r="J4" s="933" t="s">
        <v>398</v>
      </c>
      <c r="K4" s="934"/>
      <c r="L4" s="935"/>
      <c r="M4" s="920" t="s">
        <v>506</v>
      </c>
      <c r="N4" s="921"/>
      <c r="O4" s="921"/>
      <c r="P4" s="921"/>
      <c r="Q4" s="921"/>
      <c r="R4" s="922"/>
      <c r="S4" s="833" t="s">
        <v>507</v>
      </c>
      <c r="T4" s="841"/>
      <c r="U4" s="841"/>
      <c r="V4" s="834"/>
      <c r="W4" s="936" t="s">
        <v>508</v>
      </c>
      <c r="X4" s="937"/>
      <c r="Y4" s="937"/>
      <c r="Z4" s="937"/>
      <c r="AA4" s="937"/>
      <c r="AB4" s="938"/>
      <c r="AC4" s="523" t="s">
        <v>505</v>
      </c>
      <c r="AD4" s="524"/>
      <c r="AE4" s="525"/>
      <c r="AF4" s="939">
        <v>45917</v>
      </c>
      <c r="AG4" s="940"/>
      <c r="AH4" s="940"/>
      <c r="AI4" s="941"/>
    </row>
    <row r="5" spans="2:35" ht="20.100000000000001" customHeight="1" x14ac:dyDescent="0.15">
      <c r="B5" s="911" t="s">
        <v>526</v>
      </c>
      <c r="C5" s="912"/>
      <c r="D5" s="913"/>
      <c r="E5" s="914" t="s">
        <v>402</v>
      </c>
      <c r="F5" s="915"/>
      <c r="G5" s="915"/>
      <c r="H5" s="915"/>
      <c r="I5" s="916"/>
      <c r="J5" s="917" t="s">
        <v>399</v>
      </c>
      <c r="K5" s="918"/>
      <c r="L5" s="919"/>
      <c r="M5" s="920" t="s">
        <v>400</v>
      </c>
      <c r="N5" s="921"/>
      <c r="O5" s="921"/>
      <c r="P5" s="921"/>
      <c r="Q5" s="921"/>
      <c r="R5" s="922"/>
      <c r="S5" s="842"/>
      <c r="T5" s="843"/>
      <c r="U5" s="843"/>
      <c r="V5" s="844"/>
      <c r="W5" s="923" t="s">
        <v>509</v>
      </c>
      <c r="X5" s="924"/>
      <c r="Y5" s="924"/>
      <c r="Z5" s="924"/>
      <c r="AA5" s="924"/>
      <c r="AB5" s="925"/>
      <c r="AC5" s="526"/>
      <c r="AD5" s="527"/>
      <c r="AE5" s="528"/>
      <c r="AF5" s="942"/>
      <c r="AG5" s="943"/>
      <c r="AH5" s="943"/>
      <c r="AI5" s="944"/>
    </row>
    <row r="6" spans="2:35" ht="26.25" customHeight="1" x14ac:dyDescent="0.2">
      <c r="B6" s="903" t="s">
        <v>198</v>
      </c>
      <c r="C6" s="906" t="s">
        <v>199</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90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0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0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0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0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0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0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0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0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0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0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905"/>
      <c r="C18" s="95"/>
      <c r="D18" s="96"/>
      <c r="E18" s="97"/>
      <c r="F18" s="98"/>
      <c r="G18" s="98"/>
      <c r="H18" s="96"/>
      <c r="I18" s="96"/>
      <c r="J18" s="96"/>
      <c r="K18" s="96"/>
      <c r="L18" s="96"/>
      <c r="M18" s="96"/>
      <c r="N18" s="96"/>
      <c r="O18" s="96"/>
      <c r="P18" s="96"/>
      <c r="Q18" s="96"/>
      <c r="R18" s="96"/>
      <c r="S18" s="99"/>
      <c r="T18" s="99"/>
      <c r="U18" s="99"/>
      <c r="V18" s="909" t="s">
        <v>200</v>
      </c>
      <c r="W18" s="909"/>
      <c r="X18" s="909"/>
      <c r="Y18" s="909"/>
      <c r="Z18" s="909"/>
      <c r="AA18" s="909"/>
      <c r="AB18" s="909"/>
      <c r="AC18" s="909"/>
      <c r="AD18" s="909"/>
      <c r="AE18" s="909"/>
      <c r="AF18" s="909"/>
      <c r="AG18" s="909"/>
      <c r="AH18" s="909"/>
      <c r="AI18" s="91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4" t="s">
        <v>197</v>
      </c>
      <c r="C3" s="474"/>
      <c r="D3" s="474"/>
      <c r="E3" s="926"/>
      <c r="F3" s="926"/>
      <c r="G3" s="926"/>
      <c r="H3" s="926"/>
      <c r="I3" s="926"/>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row>
    <row r="4" spans="2:35" ht="20.100000000000001" customHeight="1" x14ac:dyDescent="0.15">
      <c r="B4" s="927" t="s">
        <v>396</v>
      </c>
      <c r="C4" s="928"/>
      <c r="D4" s="929"/>
      <c r="E4" s="930" t="s">
        <v>397</v>
      </c>
      <c r="F4" s="931"/>
      <c r="G4" s="931"/>
      <c r="H4" s="931"/>
      <c r="I4" s="932"/>
      <c r="J4" s="933" t="s">
        <v>398</v>
      </c>
      <c r="K4" s="934"/>
      <c r="L4" s="935"/>
      <c r="M4" s="920" t="s">
        <v>506</v>
      </c>
      <c r="N4" s="921"/>
      <c r="O4" s="921"/>
      <c r="P4" s="921"/>
      <c r="Q4" s="921"/>
      <c r="R4" s="922"/>
      <c r="S4" s="833" t="s">
        <v>507</v>
      </c>
      <c r="T4" s="841"/>
      <c r="U4" s="841"/>
      <c r="V4" s="834"/>
      <c r="W4" s="936" t="s">
        <v>508</v>
      </c>
      <c r="X4" s="937"/>
      <c r="Y4" s="937"/>
      <c r="Z4" s="937"/>
      <c r="AA4" s="937"/>
      <c r="AB4" s="938"/>
      <c r="AC4" s="523" t="s">
        <v>505</v>
      </c>
      <c r="AD4" s="524"/>
      <c r="AE4" s="525"/>
      <c r="AF4" s="939">
        <v>45917</v>
      </c>
      <c r="AG4" s="940"/>
      <c r="AH4" s="940"/>
      <c r="AI4" s="941"/>
    </row>
    <row r="5" spans="2:35" ht="20.100000000000001" customHeight="1" x14ac:dyDescent="0.15">
      <c r="B5" s="911" t="s">
        <v>526</v>
      </c>
      <c r="C5" s="912"/>
      <c r="D5" s="913"/>
      <c r="E5" s="914" t="s">
        <v>402</v>
      </c>
      <c r="F5" s="915"/>
      <c r="G5" s="915"/>
      <c r="H5" s="915"/>
      <c r="I5" s="916"/>
      <c r="J5" s="917" t="s">
        <v>399</v>
      </c>
      <c r="K5" s="918"/>
      <c r="L5" s="919"/>
      <c r="M5" s="920" t="s">
        <v>400</v>
      </c>
      <c r="N5" s="921"/>
      <c r="O5" s="921"/>
      <c r="P5" s="921"/>
      <c r="Q5" s="921"/>
      <c r="R5" s="922"/>
      <c r="S5" s="842"/>
      <c r="T5" s="843"/>
      <c r="U5" s="843"/>
      <c r="V5" s="844"/>
      <c r="W5" s="923" t="s">
        <v>509</v>
      </c>
      <c r="X5" s="924"/>
      <c r="Y5" s="924"/>
      <c r="Z5" s="924"/>
      <c r="AA5" s="924"/>
      <c r="AB5" s="925"/>
      <c r="AC5" s="526"/>
      <c r="AD5" s="527"/>
      <c r="AE5" s="528"/>
      <c r="AF5" s="942"/>
      <c r="AG5" s="943"/>
      <c r="AH5" s="943"/>
      <c r="AI5" s="944"/>
    </row>
    <row r="6" spans="2:35" ht="26.25" customHeight="1" x14ac:dyDescent="0.2">
      <c r="B6" s="903" t="s">
        <v>198</v>
      </c>
      <c r="C6" s="906" t="s">
        <v>199</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90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0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0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0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0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0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0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0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0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0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0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905"/>
      <c r="C18" s="95"/>
      <c r="D18" s="96"/>
      <c r="E18" s="97"/>
      <c r="F18" s="98"/>
      <c r="G18" s="98"/>
      <c r="H18" s="96"/>
      <c r="I18" s="96"/>
      <c r="J18" s="96"/>
      <c r="K18" s="96"/>
      <c r="L18" s="96"/>
      <c r="M18" s="96"/>
      <c r="N18" s="96"/>
      <c r="O18" s="96"/>
      <c r="P18" s="96"/>
      <c r="Q18" s="96"/>
      <c r="R18" s="96"/>
      <c r="S18" s="99"/>
      <c r="T18" s="99"/>
      <c r="U18" s="99"/>
      <c r="V18" s="909" t="s">
        <v>200</v>
      </c>
      <c r="W18" s="909"/>
      <c r="X18" s="909"/>
      <c r="Y18" s="909"/>
      <c r="Z18" s="909"/>
      <c r="AA18" s="909"/>
      <c r="AB18" s="909"/>
      <c r="AC18" s="909"/>
      <c r="AD18" s="909"/>
      <c r="AE18" s="909"/>
      <c r="AF18" s="909"/>
      <c r="AG18" s="909"/>
      <c r="AH18" s="909"/>
      <c r="AI18" s="91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4" t="s">
        <v>201</v>
      </c>
      <c r="C3" s="474"/>
      <c r="D3" s="474"/>
      <c r="E3" s="926"/>
      <c r="F3" s="926"/>
      <c r="G3" s="926"/>
      <c r="H3" s="926"/>
      <c r="I3" s="926"/>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row>
    <row r="4" spans="2:35" ht="20.100000000000001" customHeight="1" x14ac:dyDescent="0.15">
      <c r="B4" s="927" t="s">
        <v>396</v>
      </c>
      <c r="C4" s="928"/>
      <c r="D4" s="929"/>
      <c r="E4" s="930" t="s">
        <v>397</v>
      </c>
      <c r="F4" s="931"/>
      <c r="G4" s="931"/>
      <c r="H4" s="931"/>
      <c r="I4" s="932"/>
      <c r="J4" s="933" t="s">
        <v>398</v>
      </c>
      <c r="K4" s="934"/>
      <c r="L4" s="935"/>
      <c r="M4" s="920" t="s">
        <v>506</v>
      </c>
      <c r="N4" s="921"/>
      <c r="O4" s="921"/>
      <c r="P4" s="921"/>
      <c r="Q4" s="921"/>
      <c r="R4" s="922"/>
      <c r="S4" s="523" t="s">
        <v>507</v>
      </c>
      <c r="T4" s="524"/>
      <c r="U4" s="524"/>
      <c r="V4" s="525"/>
      <c r="W4" s="936" t="s">
        <v>508</v>
      </c>
      <c r="X4" s="937"/>
      <c r="Y4" s="937"/>
      <c r="Z4" s="937"/>
      <c r="AA4" s="937"/>
      <c r="AB4" s="938"/>
      <c r="AC4" s="523" t="s">
        <v>505</v>
      </c>
      <c r="AD4" s="524"/>
      <c r="AE4" s="525"/>
      <c r="AF4" s="939">
        <v>45917</v>
      </c>
      <c r="AG4" s="940"/>
      <c r="AH4" s="940"/>
      <c r="AI4" s="941"/>
    </row>
    <row r="5" spans="2:35" ht="20.100000000000001" customHeight="1" x14ac:dyDescent="0.15">
      <c r="B5" s="911" t="s">
        <v>526</v>
      </c>
      <c r="C5" s="912"/>
      <c r="D5" s="913"/>
      <c r="E5" s="914" t="s">
        <v>402</v>
      </c>
      <c r="F5" s="915"/>
      <c r="G5" s="915"/>
      <c r="H5" s="915"/>
      <c r="I5" s="916"/>
      <c r="J5" s="917" t="s">
        <v>399</v>
      </c>
      <c r="K5" s="918"/>
      <c r="L5" s="919"/>
      <c r="M5" s="920" t="s">
        <v>400</v>
      </c>
      <c r="N5" s="921"/>
      <c r="O5" s="921"/>
      <c r="P5" s="921"/>
      <c r="Q5" s="921"/>
      <c r="R5" s="922"/>
      <c r="S5" s="526"/>
      <c r="T5" s="527"/>
      <c r="U5" s="527"/>
      <c r="V5" s="528"/>
      <c r="W5" s="923" t="s">
        <v>509</v>
      </c>
      <c r="X5" s="924"/>
      <c r="Y5" s="924"/>
      <c r="Z5" s="924"/>
      <c r="AA5" s="924"/>
      <c r="AB5" s="925"/>
      <c r="AC5" s="526"/>
      <c r="AD5" s="527"/>
      <c r="AE5" s="528"/>
      <c r="AF5" s="942"/>
      <c r="AG5" s="943"/>
      <c r="AH5" s="943"/>
      <c r="AI5" s="944"/>
    </row>
    <row r="6" spans="2:35" ht="26.25" customHeight="1" x14ac:dyDescent="0.2">
      <c r="B6" s="904" t="s">
        <v>198</v>
      </c>
      <c r="C6" s="945" t="s">
        <v>199</v>
      </c>
      <c r="D6" s="946"/>
      <c r="E6" s="946"/>
      <c r="F6" s="946"/>
      <c r="G6" s="946"/>
      <c r="H6" s="946"/>
      <c r="I6" s="946"/>
      <c r="J6" s="946"/>
      <c r="K6" s="946"/>
      <c r="L6" s="946"/>
      <c r="M6" s="946"/>
      <c r="N6" s="946"/>
      <c r="O6" s="946"/>
      <c r="P6" s="946"/>
      <c r="Q6" s="946"/>
      <c r="R6" s="946"/>
      <c r="S6" s="946"/>
      <c r="T6" s="946"/>
      <c r="U6" s="946"/>
      <c r="V6" s="946"/>
      <c r="W6" s="946"/>
      <c r="X6" s="946"/>
      <c r="Y6" s="946"/>
      <c r="Z6" s="946"/>
      <c r="AA6" s="946"/>
      <c r="AB6" s="946"/>
      <c r="AC6" s="946"/>
      <c r="AD6" s="946"/>
      <c r="AE6" s="946"/>
      <c r="AF6" s="946"/>
      <c r="AG6" s="946"/>
      <c r="AH6" s="946"/>
      <c r="AI6" s="947"/>
    </row>
    <row r="7" spans="2:35" ht="35.450000000000003" customHeight="1" x14ac:dyDescent="0.15">
      <c r="B7" s="90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0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0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0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0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0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0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0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0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0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0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905"/>
      <c r="C18" s="95"/>
      <c r="D18" s="96"/>
      <c r="E18" s="97"/>
      <c r="F18" s="98"/>
      <c r="G18" s="98"/>
      <c r="H18" s="96"/>
      <c r="I18" s="96"/>
      <c r="J18" s="96"/>
      <c r="K18" s="96"/>
      <c r="L18" s="96"/>
      <c r="M18" s="96"/>
      <c r="N18" s="96"/>
      <c r="O18" s="96"/>
      <c r="P18" s="96"/>
      <c r="Q18" s="96"/>
      <c r="R18" s="96"/>
      <c r="S18" s="99"/>
      <c r="T18" s="99"/>
      <c r="U18" s="99"/>
      <c r="V18" s="909" t="s">
        <v>200</v>
      </c>
      <c r="W18" s="909"/>
      <c r="X18" s="909"/>
      <c r="Y18" s="909"/>
      <c r="Z18" s="909"/>
      <c r="AA18" s="909"/>
      <c r="AB18" s="909"/>
      <c r="AC18" s="909"/>
      <c r="AD18" s="909"/>
      <c r="AE18" s="909"/>
      <c r="AF18" s="909"/>
      <c r="AG18" s="909"/>
      <c r="AH18" s="909"/>
      <c r="AI18" s="91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PS</v>
      </c>
      <c r="AW5" s="292">
        <f>R7</f>
        <v>5.5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487</v>
      </c>
      <c r="O7" s="963"/>
      <c r="P7" s="1009" t="s">
        <v>653</v>
      </c>
      <c r="Q7" s="983"/>
      <c r="R7" s="1011">
        <v>5.5</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528</v>
      </c>
      <c r="O11" s="952"/>
      <c r="P11" s="951" t="s">
        <v>519</v>
      </c>
      <c r="Q11" s="952"/>
      <c r="R11" s="873" t="s">
        <v>307</v>
      </c>
      <c r="S11" s="873"/>
      <c r="T11" s="873"/>
      <c r="U11" s="951" t="s">
        <v>531</v>
      </c>
      <c r="V11" s="952"/>
      <c r="W11" s="951"/>
      <c r="X11" s="952"/>
      <c r="Y11" s="54"/>
      <c r="Z11" s="54"/>
      <c r="AA11" s="54"/>
      <c r="AB11" s="54"/>
      <c r="AC11" s="60"/>
      <c r="AD11" s="60"/>
      <c r="AE11" s="60"/>
      <c r="AF11" s="60">
        <v>0.03</v>
      </c>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c r="M12" s="952"/>
      <c r="N12" s="951"/>
      <c r="O12" s="952"/>
      <c r="P12" s="951"/>
      <c r="Q12" s="952"/>
      <c r="R12" s="873"/>
      <c r="S12" s="873"/>
      <c r="T12" s="873"/>
      <c r="U12" s="951"/>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1</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0.03</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1</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S001</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0.69000000000000006</v>
      </c>
      <c r="BR5" s="55">
        <f t="shared" si="1"/>
        <v>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490</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537</v>
      </c>
      <c r="O11" s="952"/>
      <c r="P11" s="951" t="s">
        <v>519</v>
      </c>
      <c r="Q11" s="952"/>
      <c r="R11" s="873" t="s">
        <v>331</v>
      </c>
      <c r="S11" s="873"/>
      <c r="T11" s="873"/>
      <c r="U11" s="951" t="s">
        <v>539</v>
      </c>
      <c r="V11" s="952"/>
      <c r="W11" s="951"/>
      <c r="X11" s="952"/>
      <c r="Y11" s="54"/>
      <c r="Z11" s="54"/>
      <c r="AA11" s="54"/>
      <c r="AB11" s="54"/>
      <c r="AC11" s="60"/>
      <c r="AD11" s="60"/>
      <c r="AE11" s="60">
        <v>0.54</v>
      </c>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537</v>
      </c>
      <c r="O12" s="952"/>
      <c r="P12" s="951" t="s">
        <v>519</v>
      </c>
      <c r="Q12" s="952"/>
      <c r="R12" s="873" t="s">
        <v>307</v>
      </c>
      <c r="S12" s="873"/>
      <c r="T12" s="873"/>
      <c r="U12" s="951" t="s">
        <v>539</v>
      </c>
      <c r="V12" s="952"/>
      <c r="W12" s="951"/>
      <c r="X12" s="952"/>
      <c r="Y12" s="54"/>
      <c r="Z12" s="54"/>
      <c r="AA12" s="54"/>
      <c r="AB12" s="54"/>
      <c r="AC12" s="291"/>
      <c r="AD12" s="291"/>
      <c r="AE12" s="291">
        <v>0.15</v>
      </c>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5</v>
      </c>
      <c r="L13" s="951" t="s">
        <v>527</v>
      </c>
      <c r="M13" s="952"/>
      <c r="N13" s="951" t="s">
        <v>537</v>
      </c>
      <c r="O13" s="952"/>
      <c r="P13" s="951" t="s">
        <v>519</v>
      </c>
      <c r="Q13" s="952"/>
      <c r="R13" s="966" t="s">
        <v>341</v>
      </c>
      <c r="S13" s="967"/>
      <c r="T13" s="968"/>
      <c r="U13" s="951" t="s">
        <v>544</v>
      </c>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2</v>
      </c>
    </row>
    <row r="14" spans="2:86" ht="12" customHeight="1" x14ac:dyDescent="0.15">
      <c r="B14" s="997"/>
      <c r="C14" s="1002"/>
      <c r="D14" s="1000"/>
      <c r="E14" s="1000"/>
      <c r="F14" s="1000"/>
      <c r="G14" s="1000"/>
      <c r="H14" s="1000"/>
      <c r="I14" s="1000"/>
      <c r="J14" s="1001"/>
      <c r="K14" s="100">
        <v>6</v>
      </c>
      <c r="L14" s="951" t="s">
        <v>527</v>
      </c>
      <c r="M14" s="952"/>
      <c r="N14" s="951" t="s">
        <v>547</v>
      </c>
      <c r="O14" s="952"/>
      <c r="P14" s="951" t="s">
        <v>519</v>
      </c>
      <c r="Q14" s="952"/>
      <c r="R14" s="873" t="s">
        <v>341</v>
      </c>
      <c r="S14" s="873"/>
      <c r="T14" s="873"/>
      <c r="U14" s="951" t="s">
        <v>544</v>
      </c>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2</v>
      </c>
    </row>
    <row r="15" spans="2:86" ht="12" customHeight="1" x14ac:dyDescent="0.15">
      <c r="B15" s="997"/>
      <c r="C15" s="1002"/>
      <c r="D15" s="1000"/>
      <c r="E15" s="1000"/>
      <c r="F15" s="1000"/>
      <c r="G15" s="1000"/>
      <c r="H15" s="1000"/>
      <c r="I15" s="1000"/>
      <c r="J15" s="1001"/>
      <c r="K15" s="100">
        <v>7</v>
      </c>
      <c r="L15" s="951" t="s">
        <v>548</v>
      </c>
      <c r="M15" s="952"/>
      <c r="N15" s="951" t="s">
        <v>549</v>
      </c>
      <c r="O15" s="952"/>
      <c r="P15" s="951"/>
      <c r="Q15" s="952"/>
      <c r="R15" s="966" t="s">
        <v>341</v>
      </c>
      <c r="S15" s="967"/>
      <c r="T15" s="968"/>
      <c r="U15" s="951" t="s">
        <v>531</v>
      </c>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8</v>
      </c>
      <c r="L16" s="951" t="s">
        <v>548</v>
      </c>
      <c r="M16" s="952"/>
      <c r="N16" s="951" t="s">
        <v>549</v>
      </c>
      <c r="O16" s="952"/>
      <c r="P16" s="951"/>
      <c r="Q16" s="952"/>
      <c r="R16" s="966" t="s">
        <v>341</v>
      </c>
      <c r="S16" s="967"/>
      <c r="T16" s="968"/>
      <c r="U16" s="951" t="s">
        <v>531</v>
      </c>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9</v>
      </c>
      <c r="L17" s="951" t="s">
        <v>527</v>
      </c>
      <c r="M17" s="952"/>
      <c r="N17" s="951" t="s">
        <v>550</v>
      </c>
      <c r="O17" s="952"/>
      <c r="P17" s="951" t="s">
        <v>519</v>
      </c>
      <c r="Q17" s="952"/>
      <c r="R17" s="966" t="s">
        <v>307</v>
      </c>
      <c r="S17" s="967"/>
      <c r="T17" s="968"/>
      <c r="U17" s="951" t="s">
        <v>541</v>
      </c>
      <c r="V17" s="952"/>
      <c r="W17" s="951"/>
      <c r="X17" s="952"/>
      <c r="Y17" s="54"/>
      <c r="Z17" s="54"/>
      <c r="AA17" s="54"/>
      <c r="AB17" s="54"/>
      <c r="AC17" s="60"/>
      <c r="AD17" s="60"/>
      <c r="AE17" s="60"/>
      <c r="AF17" s="60">
        <v>0.01</v>
      </c>
      <c r="AG17" s="60"/>
      <c r="AH17" s="60"/>
      <c r="AI17" s="60"/>
      <c r="AJ17" s="60"/>
      <c r="AK17" s="962"/>
      <c r="AL17" s="963"/>
      <c r="AM17" s="963"/>
      <c r="AN17" s="963"/>
      <c r="AO17" s="964"/>
      <c r="AP17" s="2"/>
      <c r="AQ17" s="59">
        <f t="shared" si="2"/>
        <v>2</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0.69000000000000006</v>
      </c>
      <c r="AF35" s="124">
        <f t="shared" si="3"/>
        <v>0.01</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2</v>
      </c>
      <c r="AF37" s="965">
        <f t="shared" si="5"/>
        <v>1</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S002</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0.04</v>
      </c>
      <c r="BR5" s="55">
        <f t="shared" si="1"/>
        <v>0.09</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491</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550</v>
      </c>
      <c r="O11" s="952"/>
      <c r="P11" s="951" t="s">
        <v>519</v>
      </c>
      <c r="Q11" s="952"/>
      <c r="R11" s="873" t="s">
        <v>307</v>
      </c>
      <c r="S11" s="873"/>
      <c r="T11" s="873"/>
      <c r="U11" s="951" t="s">
        <v>531</v>
      </c>
      <c r="V11" s="952"/>
      <c r="W11" s="951"/>
      <c r="X11" s="952"/>
      <c r="Y11" s="54"/>
      <c r="Z11" s="54"/>
      <c r="AA11" s="54"/>
      <c r="AB11" s="54"/>
      <c r="AC11" s="60"/>
      <c r="AD11" s="60"/>
      <c r="AE11" s="60">
        <v>0.04</v>
      </c>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528</v>
      </c>
      <c r="O12" s="952"/>
      <c r="P12" s="951" t="s">
        <v>519</v>
      </c>
      <c r="Q12" s="952"/>
      <c r="R12" s="873" t="s">
        <v>307</v>
      </c>
      <c r="S12" s="873"/>
      <c r="T12" s="873"/>
      <c r="U12" s="951" t="s">
        <v>531</v>
      </c>
      <c r="V12" s="952"/>
      <c r="W12" s="951"/>
      <c r="X12" s="952"/>
      <c r="Y12" s="54"/>
      <c r="Z12" s="54"/>
      <c r="AA12" s="54"/>
      <c r="AB12" s="54"/>
      <c r="AC12" s="291"/>
      <c r="AD12" s="291"/>
      <c r="AE12" s="291"/>
      <c r="AF12" s="291">
        <v>0.09</v>
      </c>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0.04</v>
      </c>
      <c r="AF35" s="124">
        <f t="shared" si="3"/>
        <v>0.09</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1</v>
      </c>
      <c r="AF37" s="965">
        <f t="shared" si="5"/>
        <v>1</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S003</v>
      </c>
      <c r="AW5" s="292">
        <f>R7</f>
        <v>9</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492</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547</v>
      </c>
      <c r="O11" s="952"/>
      <c r="P11" s="951" t="s">
        <v>519</v>
      </c>
      <c r="Q11" s="952"/>
      <c r="R11" s="873" t="s">
        <v>307</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c r="M12" s="952"/>
      <c r="N12" s="951"/>
      <c r="O12" s="952"/>
      <c r="P12" s="951"/>
      <c r="Q12" s="952"/>
      <c r="R12" s="873"/>
      <c r="S12" s="873"/>
      <c r="T12" s="873"/>
      <c r="U12" s="951"/>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1</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69" t="s">
        <v>658</v>
      </c>
      <c r="AL35" s="969"/>
      <c r="AM35" s="1029" t="s">
        <v>544</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S004</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493</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547</v>
      </c>
      <c r="O11" s="952"/>
      <c r="P11" s="951" t="s">
        <v>519</v>
      </c>
      <c r="Q11" s="952"/>
      <c r="R11" s="873" t="s">
        <v>341</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528</v>
      </c>
      <c r="O12" s="952"/>
      <c r="P12" s="951" t="s">
        <v>519</v>
      </c>
      <c r="Q12" s="952"/>
      <c r="R12" s="873" t="s">
        <v>307</v>
      </c>
      <c r="S12" s="873"/>
      <c r="T12" s="873"/>
      <c r="U12" s="951" t="s">
        <v>531</v>
      </c>
      <c r="V12" s="952"/>
      <c r="W12" s="951"/>
      <c r="X12" s="952"/>
      <c r="Y12" s="54"/>
      <c r="Z12" s="54"/>
      <c r="AA12" s="54"/>
      <c r="AB12" s="54"/>
      <c r="AC12" s="291"/>
      <c r="AD12" s="291"/>
      <c r="AE12" s="291"/>
      <c r="AF12" s="291">
        <v>0.01</v>
      </c>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t="s">
        <v>548</v>
      </c>
      <c r="M13" s="952"/>
      <c r="N13" s="951" t="s">
        <v>549</v>
      </c>
      <c r="O13" s="952"/>
      <c r="P13" s="951"/>
      <c r="Q13" s="952"/>
      <c r="R13" s="966" t="s">
        <v>341</v>
      </c>
      <c r="S13" s="967"/>
      <c r="T13" s="968"/>
      <c r="U13" s="951" t="s">
        <v>531</v>
      </c>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t="s">
        <v>548</v>
      </c>
      <c r="M14" s="952"/>
      <c r="N14" s="951" t="s">
        <v>549</v>
      </c>
      <c r="O14" s="952"/>
      <c r="P14" s="951"/>
      <c r="Q14" s="952"/>
      <c r="R14" s="873" t="s">
        <v>341</v>
      </c>
      <c r="S14" s="873"/>
      <c r="T14" s="873"/>
      <c r="U14" s="951" t="s">
        <v>531</v>
      </c>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1</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S005</v>
      </c>
      <c r="AW5" s="292">
        <f>R7</f>
        <v>9</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494</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554</v>
      </c>
      <c r="O11" s="952"/>
      <c r="P11" s="951" t="s">
        <v>519</v>
      </c>
      <c r="Q11" s="952"/>
      <c r="R11" s="873" t="s">
        <v>307</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528</v>
      </c>
      <c r="O12" s="952"/>
      <c r="P12" s="951" t="s">
        <v>519</v>
      </c>
      <c r="Q12" s="952"/>
      <c r="R12" s="873" t="s">
        <v>307</v>
      </c>
      <c r="S12" s="873"/>
      <c r="T12" s="873"/>
      <c r="U12" s="951" t="s">
        <v>544</v>
      </c>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t="s">
        <v>548</v>
      </c>
      <c r="M13" s="952"/>
      <c r="N13" s="951" t="s">
        <v>549</v>
      </c>
      <c r="O13" s="952"/>
      <c r="P13" s="951"/>
      <c r="Q13" s="952"/>
      <c r="R13" s="966" t="s">
        <v>341</v>
      </c>
      <c r="S13" s="967"/>
      <c r="T13" s="968"/>
      <c r="U13" s="951" t="s">
        <v>531</v>
      </c>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t="s">
        <v>548</v>
      </c>
      <c r="M14" s="952"/>
      <c r="N14" s="951" t="s">
        <v>549</v>
      </c>
      <c r="O14" s="952"/>
      <c r="P14" s="951"/>
      <c r="Q14" s="952"/>
      <c r="R14" s="873" t="s">
        <v>341</v>
      </c>
      <c r="S14" s="873"/>
      <c r="T14" s="873"/>
      <c r="U14" s="951" t="s">
        <v>531</v>
      </c>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69" t="s">
        <v>658</v>
      </c>
      <c r="AL35" s="969"/>
      <c r="AM35" s="1029" t="s">
        <v>544</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S006</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495</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547</v>
      </c>
      <c r="O11" s="952"/>
      <c r="P11" s="951" t="s">
        <v>519</v>
      </c>
      <c r="Q11" s="952"/>
      <c r="R11" s="873" t="s">
        <v>307</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537</v>
      </c>
      <c r="O12" s="952"/>
      <c r="P12" s="951" t="s">
        <v>519</v>
      </c>
      <c r="Q12" s="952"/>
      <c r="R12" s="873" t="s">
        <v>307</v>
      </c>
      <c r="S12" s="873"/>
      <c r="T12" s="873"/>
      <c r="U12" s="951" t="s">
        <v>544</v>
      </c>
      <c r="V12" s="952"/>
      <c r="W12" s="951"/>
      <c r="X12" s="952"/>
      <c r="Y12" s="54"/>
      <c r="Z12" s="54"/>
      <c r="AA12" s="54"/>
      <c r="AB12" s="54"/>
      <c r="AC12" s="291"/>
      <c r="AD12" s="291"/>
      <c r="AE12" s="291">
        <v>0.02</v>
      </c>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1</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S007</v>
      </c>
      <c r="AW5" s="292">
        <f>R7</f>
        <v>9</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496</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537</v>
      </c>
      <c r="O11" s="952"/>
      <c r="P11" s="951" t="s">
        <v>519</v>
      </c>
      <c r="Q11" s="952"/>
      <c r="R11" s="873" t="s">
        <v>341</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c r="M12" s="952"/>
      <c r="N12" s="951"/>
      <c r="O12" s="952"/>
      <c r="P12" s="951"/>
      <c r="Q12" s="952"/>
      <c r="R12" s="873"/>
      <c r="S12" s="873"/>
      <c r="T12" s="873"/>
      <c r="U12" s="951"/>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1</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69" t="s">
        <v>658</v>
      </c>
      <c r="AL35" s="969"/>
      <c r="AM35" s="1029" t="s">
        <v>544</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S008</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497</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554</v>
      </c>
      <c r="O11" s="952"/>
      <c r="P11" s="951" t="s">
        <v>519</v>
      </c>
      <c r="Q11" s="952"/>
      <c r="R11" s="873" t="s">
        <v>307</v>
      </c>
      <c r="S11" s="873"/>
      <c r="T11" s="873"/>
      <c r="U11" s="951" t="s">
        <v>531</v>
      </c>
      <c r="V11" s="952"/>
      <c r="W11" s="951"/>
      <c r="X11" s="952"/>
      <c r="Y11" s="54"/>
      <c r="Z11" s="54"/>
      <c r="AA11" s="54"/>
      <c r="AB11" s="54"/>
      <c r="AC11" s="60"/>
      <c r="AD11" s="60"/>
      <c r="AE11" s="60">
        <v>0.02</v>
      </c>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547</v>
      </c>
      <c r="O12" s="952"/>
      <c r="P12" s="951" t="s">
        <v>519</v>
      </c>
      <c r="Q12" s="952"/>
      <c r="R12" s="873" t="s">
        <v>307</v>
      </c>
      <c r="S12" s="873"/>
      <c r="T12" s="873"/>
      <c r="U12" s="951" t="s">
        <v>544</v>
      </c>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1</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S009</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0.09</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498</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554</v>
      </c>
      <c r="O11" s="952"/>
      <c r="P11" s="951" t="s">
        <v>519</v>
      </c>
      <c r="Q11" s="952"/>
      <c r="R11" s="873" t="s">
        <v>307</v>
      </c>
      <c r="S11" s="873"/>
      <c r="T11" s="873"/>
      <c r="U11" s="951" t="s">
        <v>531</v>
      </c>
      <c r="V11" s="952"/>
      <c r="W11" s="951"/>
      <c r="X11" s="952"/>
      <c r="Y11" s="54"/>
      <c r="Z11" s="54"/>
      <c r="AA11" s="54"/>
      <c r="AB11" s="54"/>
      <c r="AC11" s="60"/>
      <c r="AD11" s="60"/>
      <c r="AE11" s="60">
        <v>0.02</v>
      </c>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556</v>
      </c>
      <c r="O12" s="952"/>
      <c r="P12" s="951" t="s">
        <v>335</v>
      </c>
      <c r="Q12" s="952"/>
      <c r="R12" s="873" t="s">
        <v>335</v>
      </c>
      <c r="S12" s="873"/>
      <c r="T12" s="873"/>
      <c r="U12" s="951" t="s">
        <v>531</v>
      </c>
      <c r="V12" s="952"/>
      <c r="W12" s="951"/>
      <c r="X12" s="952"/>
      <c r="Y12" s="54"/>
      <c r="Z12" s="54"/>
      <c r="AA12" s="54"/>
      <c r="AB12" s="54"/>
      <c r="AC12" s="291"/>
      <c r="AD12" s="291"/>
      <c r="AE12" s="291"/>
      <c r="AF12" s="291"/>
      <c r="AG12" s="291"/>
      <c r="AH12" s="291"/>
      <c r="AI12" s="291"/>
      <c r="AJ12" s="291">
        <v>0.09</v>
      </c>
      <c r="AK12" s="962"/>
      <c r="AL12" s="963"/>
      <c r="AM12" s="963"/>
      <c r="AN12" s="963"/>
      <c r="AO12" s="964"/>
      <c r="AP12" s="2"/>
      <c r="AQ12" s="59">
        <f t="shared" si="2"/>
        <v>3</v>
      </c>
    </row>
    <row r="13" spans="2:86" ht="12" customHeight="1" x14ac:dyDescent="0.15">
      <c r="B13" s="997"/>
      <c r="C13" s="1002"/>
      <c r="D13" s="1000"/>
      <c r="E13" s="1000"/>
      <c r="F13" s="1000"/>
      <c r="G13" s="1000"/>
      <c r="H13" s="1000"/>
      <c r="I13" s="1000"/>
      <c r="J13" s="1001"/>
      <c r="K13" s="100">
        <v>3</v>
      </c>
      <c r="L13" s="951" t="s">
        <v>527</v>
      </c>
      <c r="M13" s="952"/>
      <c r="N13" s="951" t="s">
        <v>554</v>
      </c>
      <c r="O13" s="952"/>
      <c r="P13" s="951" t="s">
        <v>519</v>
      </c>
      <c r="Q13" s="952"/>
      <c r="R13" s="966" t="s">
        <v>307</v>
      </c>
      <c r="S13" s="967"/>
      <c r="T13" s="968"/>
      <c r="U13" s="951" t="s">
        <v>544</v>
      </c>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2</v>
      </c>
    </row>
    <row r="14" spans="2:86" ht="12" customHeight="1" x14ac:dyDescent="0.15">
      <c r="B14" s="997"/>
      <c r="C14" s="1002"/>
      <c r="D14" s="1000"/>
      <c r="E14" s="1000"/>
      <c r="F14" s="1000"/>
      <c r="G14" s="1000"/>
      <c r="H14" s="1000"/>
      <c r="I14" s="1000"/>
      <c r="J14" s="1001"/>
      <c r="K14" s="100">
        <v>4</v>
      </c>
      <c r="L14" s="951" t="s">
        <v>527</v>
      </c>
      <c r="M14" s="952"/>
      <c r="N14" s="951" t="s">
        <v>547</v>
      </c>
      <c r="O14" s="952"/>
      <c r="P14" s="951" t="s">
        <v>519</v>
      </c>
      <c r="Q14" s="952"/>
      <c r="R14" s="873" t="s">
        <v>307</v>
      </c>
      <c r="S14" s="873"/>
      <c r="T14" s="873"/>
      <c r="U14" s="951" t="s">
        <v>544</v>
      </c>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2</v>
      </c>
    </row>
    <row r="15" spans="2:86" ht="12" customHeight="1" x14ac:dyDescent="0.15">
      <c r="B15" s="997"/>
      <c r="C15" s="1002"/>
      <c r="D15" s="1000"/>
      <c r="E15" s="1000"/>
      <c r="F15" s="1000"/>
      <c r="G15" s="1000"/>
      <c r="H15" s="1000"/>
      <c r="I15" s="1000"/>
      <c r="J15" s="1001"/>
      <c r="K15" s="100">
        <v>5</v>
      </c>
      <c r="L15" s="951" t="s">
        <v>548</v>
      </c>
      <c r="M15" s="952"/>
      <c r="N15" s="951" t="s">
        <v>549</v>
      </c>
      <c r="O15" s="952"/>
      <c r="P15" s="951"/>
      <c r="Q15" s="952"/>
      <c r="R15" s="966" t="s">
        <v>341</v>
      </c>
      <c r="S15" s="967"/>
      <c r="T15" s="968"/>
      <c r="U15" s="951" t="s">
        <v>531</v>
      </c>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t="s">
        <v>548</v>
      </c>
      <c r="M16" s="952"/>
      <c r="N16" s="951" t="s">
        <v>549</v>
      </c>
      <c r="O16" s="952"/>
      <c r="P16" s="951"/>
      <c r="Q16" s="952"/>
      <c r="R16" s="966" t="s">
        <v>341</v>
      </c>
      <c r="S16" s="967"/>
      <c r="T16" s="968"/>
      <c r="U16" s="951" t="s">
        <v>531</v>
      </c>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0.09</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1</v>
      </c>
      <c r="AF37" s="965">
        <f t="shared" si="5"/>
        <v>0</v>
      </c>
      <c r="AG37" s="965">
        <f t="shared" si="5"/>
        <v>0</v>
      </c>
      <c r="AH37" s="965">
        <f t="shared" si="5"/>
        <v>0</v>
      </c>
      <c r="AI37" s="965">
        <f t="shared" si="5"/>
        <v>0</v>
      </c>
      <c r="AJ37" s="965">
        <f>COUNTA(AJ11:AJ34)</f>
        <v>1</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AF15" sqref="AF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S010</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3</v>
      </c>
      <c r="BG5" s="55">
        <f t="shared" si="0"/>
        <v>0</v>
      </c>
      <c r="BH5" s="55">
        <f t="shared" si="0"/>
        <v>0</v>
      </c>
      <c r="BI5" s="55">
        <f t="shared" si="0"/>
        <v>0</v>
      </c>
      <c r="BJ5" s="55">
        <f t="shared" si="0"/>
        <v>2</v>
      </c>
      <c r="BK5" s="55" t="str">
        <f>IF(Y37&gt;0,R7,"")</f>
        <v/>
      </c>
      <c r="BL5" s="296" t="str">
        <f>IF(Y37&gt;0,"",IF(Z37&gt;0,R7,""))</f>
        <v/>
      </c>
      <c r="BM5" s="296" t="str">
        <f>IF(Y37+Z37&gt;0,"",IF(AA37&gt;0,R7,""))</f>
        <v/>
      </c>
      <c r="BN5" s="296" t="str">
        <f>IF(Y37+Z37+AA37&gt;0,"",IF(AB37&gt;0,R7,""))</f>
        <v/>
      </c>
      <c r="BO5" s="55">
        <f t="shared" ref="BO5:BV5" si="1">AC35</f>
        <v>0</v>
      </c>
      <c r="BP5" s="55">
        <f t="shared" si="1"/>
        <v>0</v>
      </c>
      <c r="BQ5" s="55">
        <f t="shared" si="1"/>
        <v>0.8</v>
      </c>
      <c r="BR5" s="55">
        <f t="shared" si="1"/>
        <v>1.7300000000000002</v>
      </c>
      <c r="BS5" s="55">
        <f t="shared" si="1"/>
        <v>0</v>
      </c>
      <c r="BT5" s="55">
        <f t="shared" si="1"/>
        <v>0</v>
      </c>
      <c r="BU5" s="55">
        <f t="shared" si="1"/>
        <v>0</v>
      </c>
      <c r="BV5" s="55">
        <f t="shared" si="1"/>
        <v>0.88000000000000012</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499</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556</v>
      </c>
      <c r="O11" s="952"/>
      <c r="P11" s="951" t="s">
        <v>335</v>
      </c>
      <c r="Q11" s="952"/>
      <c r="R11" s="873" t="s">
        <v>335</v>
      </c>
      <c r="S11" s="873"/>
      <c r="T11" s="873"/>
      <c r="U11" s="951" t="s">
        <v>531</v>
      </c>
      <c r="V11" s="952"/>
      <c r="W11" s="951"/>
      <c r="X11" s="952"/>
      <c r="Y11" s="54"/>
      <c r="Z11" s="54"/>
      <c r="AA11" s="54"/>
      <c r="AB11" s="54"/>
      <c r="AC11" s="60"/>
      <c r="AD11" s="60"/>
      <c r="AE11" s="60"/>
      <c r="AF11" s="60"/>
      <c r="AG11" s="60"/>
      <c r="AH11" s="60"/>
      <c r="AI11" s="60"/>
      <c r="AJ11" s="60">
        <v>0.2</v>
      </c>
      <c r="AK11" s="962"/>
      <c r="AL11" s="963"/>
      <c r="AM11" s="963"/>
      <c r="AN11" s="963"/>
      <c r="AO11" s="964"/>
      <c r="AP11" s="2"/>
      <c r="AQ11" s="59">
        <f t="shared" ref="AQ11:AQ27" si="2">IF(P11="材質劣化",2,IF(P11="漏水",3,1))</f>
        <v>3</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550</v>
      </c>
      <c r="O12" s="952"/>
      <c r="P12" s="951" t="s">
        <v>519</v>
      </c>
      <c r="Q12" s="952"/>
      <c r="R12" s="873" t="s">
        <v>307</v>
      </c>
      <c r="S12" s="873"/>
      <c r="T12" s="873"/>
      <c r="U12" s="951" t="s">
        <v>531</v>
      </c>
      <c r="V12" s="952"/>
      <c r="W12" s="951"/>
      <c r="X12" s="952"/>
      <c r="Y12" s="54"/>
      <c r="Z12" s="54"/>
      <c r="AA12" s="54"/>
      <c r="AB12" s="54"/>
      <c r="AC12" s="291"/>
      <c r="AD12" s="291"/>
      <c r="AE12" s="291">
        <v>0.8</v>
      </c>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t="s">
        <v>527</v>
      </c>
      <c r="M13" s="952"/>
      <c r="N13" s="951" t="s">
        <v>550</v>
      </c>
      <c r="O13" s="952"/>
      <c r="P13" s="951" t="s">
        <v>335</v>
      </c>
      <c r="Q13" s="952"/>
      <c r="R13" s="966" t="s">
        <v>335</v>
      </c>
      <c r="S13" s="967"/>
      <c r="T13" s="968"/>
      <c r="U13" s="951" t="s">
        <v>531</v>
      </c>
      <c r="V13" s="952"/>
      <c r="W13" s="951"/>
      <c r="X13" s="952"/>
      <c r="Y13" s="54"/>
      <c r="Z13" s="54"/>
      <c r="AA13" s="54"/>
      <c r="AB13" s="54"/>
      <c r="AC13" s="291"/>
      <c r="AD13" s="291"/>
      <c r="AE13" s="291"/>
      <c r="AF13" s="291"/>
      <c r="AG13" s="291"/>
      <c r="AH13" s="291"/>
      <c r="AI13" s="291"/>
      <c r="AJ13" s="291">
        <v>0.68</v>
      </c>
      <c r="AK13" s="962"/>
      <c r="AL13" s="963"/>
      <c r="AM13" s="963"/>
      <c r="AN13" s="963"/>
      <c r="AO13" s="964"/>
      <c r="AP13" s="2"/>
      <c r="AQ13" s="59">
        <f t="shared" si="2"/>
        <v>3</v>
      </c>
    </row>
    <row r="14" spans="2:86" ht="12" customHeight="1" x14ac:dyDescent="0.15">
      <c r="B14" s="997"/>
      <c r="C14" s="1002"/>
      <c r="D14" s="1000"/>
      <c r="E14" s="1000"/>
      <c r="F14" s="1000"/>
      <c r="G14" s="1000"/>
      <c r="H14" s="1000"/>
      <c r="I14" s="1000"/>
      <c r="J14" s="1001"/>
      <c r="K14" s="100">
        <v>4</v>
      </c>
      <c r="L14" s="951" t="s">
        <v>527</v>
      </c>
      <c r="M14" s="952"/>
      <c r="N14" s="951" t="s">
        <v>550</v>
      </c>
      <c r="O14" s="952"/>
      <c r="P14" s="951" t="s">
        <v>519</v>
      </c>
      <c r="Q14" s="952"/>
      <c r="R14" s="873" t="s">
        <v>307</v>
      </c>
      <c r="S14" s="873"/>
      <c r="T14" s="873"/>
      <c r="U14" s="951" t="s">
        <v>531</v>
      </c>
      <c r="V14" s="952"/>
      <c r="W14" s="951"/>
      <c r="X14" s="952"/>
      <c r="Y14" s="54"/>
      <c r="Z14" s="54"/>
      <c r="AA14" s="54"/>
      <c r="AB14" s="54"/>
      <c r="AC14" s="60"/>
      <c r="AD14" s="60"/>
      <c r="AE14" s="60"/>
      <c r="AF14" s="60">
        <v>1.36</v>
      </c>
      <c r="AG14" s="60"/>
      <c r="AH14" s="60"/>
      <c r="AI14" s="60"/>
      <c r="AJ14" s="60"/>
      <c r="AK14" s="962"/>
      <c r="AL14" s="963"/>
      <c r="AM14" s="963"/>
      <c r="AN14" s="963"/>
      <c r="AO14" s="964"/>
      <c r="AP14" s="2"/>
      <c r="AQ14" s="59">
        <f t="shared" si="2"/>
        <v>2</v>
      </c>
    </row>
    <row r="15" spans="2:86" ht="12" customHeight="1" x14ac:dyDescent="0.15">
      <c r="B15" s="997"/>
      <c r="C15" s="1002"/>
      <c r="D15" s="1000"/>
      <c r="E15" s="1000"/>
      <c r="F15" s="1000"/>
      <c r="G15" s="1000"/>
      <c r="H15" s="1000"/>
      <c r="I15" s="1000"/>
      <c r="J15" s="1001"/>
      <c r="K15" s="100">
        <v>5</v>
      </c>
      <c r="L15" s="951" t="s">
        <v>548</v>
      </c>
      <c r="M15" s="952"/>
      <c r="N15" s="951" t="s">
        <v>549</v>
      </c>
      <c r="O15" s="952"/>
      <c r="P15" s="951"/>
      <c r="Q15" s="952"/>
      <c r="R15" s="966" t="s">
        <v>341</v>
      </c>
      <c r="S15" s="967"/>
      <c r="T15" s="968"/>
      <c r="U15" s="951" t="s">
        <v>531</v>
      </c>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t="s">
        <v>527</v>
      </c>
      <c r="M16" s="952"/>
      <c r="N16" s="951" t="s">
        <v>556</v>
      </c>
      <c r="O16" s="952"/>
      <c r="P16" s="951" t="s">
        <v>519</v>
      </c>
      <c r="Q16" s="952"/>
      <c r="R16" s="966" t="s">
        <v>307</v>
      </c>
      <c r="S16" s="967"/>
      <c r="T16" s="968"/>
      <c r="U16" s="951" t="s">
        <v>541</v>
      </c>
      <c r="V16" s="952"/>
      <c r="W16" s="951"/>
      <c r="X16" s="952"/>
      <c r="Y16" s="54"/>
      <c r="Z16" s="54"/>
      <c r="AA16" s="54"/>
      <c r="AB16" s="54"/>
      <c r="AC16" s="60"/>
      <c r="AD16" s="60"/>
      <c r="AE16" s="60"/>
      <c r="AF16" s="60">
        <v>0.13</v>
      </c>
      <c r="AG16" s="60"/>
      <c r="AH16" s="60"/>
      <c r="AI16" s="60"/>
      <c r="AJ16" s="60"/>
      <c r="AK16" s="962"/>
      <c r="AL16" s="963"/>
      <c r="AM16" s="963"/>
      <c r="AN16" s="963"/>
      <c r="AO16" s="964"/>
      <c r="AP16" s="2"/>
      <c r="AQ16" s="59">
        <f t="shared" si="2"/>
        <v>2</v>
      </c>
    </row>
    <row r="17" spans="2:46" ht="12" customHeight="1" x14ac:dyDescent="0.15">
      <c r="B17" s="997"/>
      <c r="C17" s="1002"/>
      <c r="D17" s="1000"/>
      <c r="E17" s="1000"/>
      <c r="F17" s="1000"/>
      <c r="G17" s="1000"/>
      <c r="H17" s="1000"/>
      <c r="I17" s="1000"/>
      <c r="J17" s="1001"/>
      <c r="K17" s="100">
        <v>7</v>
      </c>
      <c r="L17" s="951" t="s">
        <v>527</v>
      </c>
      <c r="M17" s="952"/>
      <c r="N17" s="951" t="s">
        <v>556</v>
      </c>
      <c r="O17" s="952"/>
      <c r="P17" s="951" t="s">
        <v>519</v>
      </c>
      <c r="Q17" s="952"/>
      <c r="R17" s="966" t="s">
        <v>299</v>
      </c>
      <c r="S17" s="967"/>
      <c r="T17" s="968"/>
      <c r="U17" s="951" t="s">
        <v>541</v>
      </c>
      <c r="V17" s="952"/>
      <c r="W17" s="951"/>
      <c r="X17" s="952"/>
      <c r="Y17" s="54"/>
      <c r="Z17" s="54"/>
      <c r="AA17" s="54"/>
      <c r="AB17" s="54"/>
      <c r="AC17" s="60"/>
      <c r="AD17" s="60"/>
      <c r="AE17" s="60"/>
      <c r="AF17" s="60">
        <v>0.24</v>
      </c>
      <c r="AG17" s="60"/>
      <c r="AH17" s="60"/>
      <c r="AI17" s="60"/>
      <c r="AJ17" s="60"/>
      <c r="AK17" s="962"/>
      <c r="AL17" s="963"/>
      <c r="AM17" s="963"/>
      <c r="AN17" s="963"/>
      <c r="AO17" s="964"/>
      <c r="AP17" s="2"/>
      <c r="AQ17" s="59">
        <f t="shared" si="2"/>
        <v>2</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0.8</v>
      </c>
      <c r="AF35" s="124">
        <f t="shared" si="3"/>
        <v>1.7300000000000002</v>
      </c>
      <c r="AG35" s="124">
        <f t="shared" si="3"/>
        <v>0</v>
      </c>
      <c r="AH35" s="124">
        <f t="shared" si="3"/>
        <v>0</v>
      </c>
      <c r="AI35" s="124">
        <f t="shared" si="3"/>
        <v>0</v>
      </c>
      <c r="AJ35" s="125">
        <f t="shared" si="3"/>
        <v>0.88000000000000012</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1</v>
      </c>
      <c r="AF37" s="965">
        <f t="shared" si="5"/>
        <v>3</v>
      </c>
      <c r="AG37" s="965">
        <f t="shared" si="5"/>
        <v>0</v>
      </c>
      <c r="AH37" s="965">
        <f t="shared" si="5"/>
        <v>0</v>
      </c>
      <c r="AI37" s="965">
        <f t="shared" si="5"/>
        <v>0</v>
      </c>
      <c r="AJ37" s="965">
        <f>COUNTA(AJ11:AJ34)</f>
        <v>2</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S011</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500</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547</v>
      </c>
      <c r="O11" s="952"/>
      <c r="P11" s="951" t="s">
        <v>519</v>
      </c>
      <c r="Q11" s="952"/>
      <c r="R11" s="873" t="s">
        <v>341</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556</v>
      </c>
      <c r="O12" s="952"/>
      <c r="P12" s="951" t="s">
        <v>519</v>
      </c>
      <c r="Q12" s="952"/>
      <c r="R12" s="873" t="s">
        <v>316</v>
      </c>
      <c r="S12" s="873"/>
      <c r="T12" s="873"/>
      <c r="U12" s="951" t="s">
        <v>541</v>
      </c>
      <c r="V12" s="952"/>
      <c r="W12" s="951"/>
      <c r="X12" s="952"/>
      <c r="Y12" s="54"/>
      <c r="Z12" s="54"/>
      <c r="AA12" s="54"/>
      <c r="AB12" s="54"/>
      <c r="AC12" s="291"/>
      <c r="AD12" s="291"/>
      <c r="AE12" s="291">
        <v>0.01</v>
      </c>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t="s">
        <v>527</v>
      </c>
      <c r="M13" s="952"/>
      <c r="N13" s="951" t="s">
        <v>550</v>
      </c>
      <c r="O13" s="952"/>
      <c r="P13" s="951" t="s">
        <v>519</v>
      </c>
      <c r="Q13" s="952"/>
      <c r="R13" s="966" t="s">
        <v>316</v>
      </c>
      <c r="S13" s="967"/>
      <c r="T13" s="968"/>
      <c r="U13" s="951" t="s">
        <v>541</v>
      </c>
      <c r="V13" s="952"/>
      <c r="W13" s="951"/>
      <c r="X13" s="952"/>
      <c r="Y13" s="54"/>
      <c r="Z13" s="54"/>
      <c r="AA13" s="54"/>
      <c r="AB13" s="54"/>
      <c r="AC13" s="291"/>
      <c r="AD13" s="291"/>
      <c r="AE13" s="291">
        <v>0.01</v>
      </c>
      <c r="AF13" s="291"/>
      <c r="AG13" s="291"/>
      <c r="AH13" s="291"/>
      <c r="AI13" s="291"/>
      <c r="AJ13" s="291"/>
      <c r="AK13" s="962"/>
      <c r="AL13" s="963"/>
      <c r="AM13" s="963"/>
      <c r="AN13" s="963"/>
      <c r="AO13" s="964"/>
      <c r="AP13" s="2"/>
      <c r="AQ13" s="59">
        <f t="shared" si="2"/>
        <v>2</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2</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S012</v>
      </c>
      <c r="AW5" s="292">
        <f>R7</f>
        <v>9</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501</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554</v>
      </c>
      <c r="O11" s="952"/>
      <c r="P11" s="951" t="s">
        <v>519</v>
      </c>
      <c r="Q11" s="952"/>
      <c r="R11" s="873" t="s">
        <v>307</v>
      </c>
      <c r="S11" s="873"/>
      <c r="T11" s="873"/>
      <c r="U11" s="951" t="s">
        <v>544</v>
      </c>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547</v>
      </c>
      <c r="O12" s="952"/>
      <c r="P12" s="951" t="s">
        <v>519</v>
      </c>
      <c r="Q12" s="952"/>
      <c r="R12" s="873" t="s">
        <v>341</v>
      </c>
      <c r="S12" s="873"/>
      <c r="T12" s="873"/>
      <c r="U12" s="951" t="s">
        <v>544</v>
      </c>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t="s">
        <v>527</v>
      </c>
      <c r="M13" s="952"/>
      <c r="N13" s="951" t="s">
        <v>528</v>
      </c>
      <c r="O13" s="952"/>
      <c r="P13" s="951" t="s">
        <v>519</v>
      </c>
      <c r="Q13" s="952"/>
      <c r="R13" s="966" t="s">
        <v>307</v>
      </c>
      <c r="S13" s="967"/>
      <c r="T13" s="968"/>
      <c r="U13" s="951" t="s">
        <v>544</v>
      </c>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2</v>
      </c>
    </row>
    <row r="14" spans="2:86" ht="12" customHeight="1" x14ac:dyDescent="0.15">
      <c r="B14" s="997"/>
      <c r="C14" s="1002"/>
      <c r="D14" s="1000"/>
      <c r="E14" s="1000"/>
      <c r="F14" s="1000"/>
      <c r="G14" s="1000"/>
      <c r="H14" s="1000"/>
      <c r="I14" s="1000"/>
      <c r="J14" s="1001"/>
      <c r="K14" s="100">
        <v>4</v>
      </c>
      <c r="L14" s="951" t="s">
        <v>548</v>
      </c>
      <c r="M14" s="952"/>
      <c r="N14" s="951" t="s">
        <v>549</v>
      </c>
      <c r="O14" s="952"/>
      <c r="P14" s="951"/>
      <c r="Q14" s="952"/>
      <c r="R14" s="873" t="s">
        <v>341</v>
      </c>
      <c r="S14" s="873"/>
      <c r="T14" s="873"/>
      <c r="U14" s="951" t="s">
        <v>531</v>
      </c>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t="s">
        <v>548</v>
      </c>
      <c r="M15" s="952"/>
      <c r="N15" s="951" t="s">
        <v>549</v>
      </c>
      <c r="O15" s="952"/>
      <c r="P15" s="951"/>
      <c r="Q15" s="952"/>
      <c r="R15" s="966" t="s">
        <v>341</v>
      </c>
      <c r="S15" s="967"/>
      <c r="T15" s="968"/>
      <c r="U15" s="951" t="s">
        <v>531</v>
      </c>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69" t="s">
        <v>658</v>
      </c>
      <c r="AL35" s="969"/>
      <c r="AM35" s="1029" t="s">
        <v>544</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S013</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0.05</v>
      </c>
      <c r="BR5" s="55">
        <f t="shared" si="1"/>
        <v>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502</v>
      </c>
      <c r="O7" s="963"/>
      <c r="P7" s="1009" t="s">
        <v>653</v>
      </c>
      <c r="Q7" s="983"/>
      <c r="R7" s="1011">
        <v>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t="s">
        <v>527</v>
      </c>
      <c r="M11" s="952"/>
      <c r="N11" s="951" t="s">
        <v>554</v>
      </c>
      <c r="O11" s="952"/>
      <c r="P11" s="951" t="s">
        <v>519</v>
      </c>
      <c r="Q11" s="952"/>
      <c r="R11" s="873" t="s">
        <v>307</v>
      </c>
      <c r="S11" s="873"/>
      <c r="T11" s="873"/>
      <c r="U11" s="951" t="s">
        <v>531</v>
      </c>
      <c r="V11" s="952"/>
      <c r="W11" s="951"/>
      <c r="X11" s="952"/>
      <c r="Y11" s="54"/>
      <c r="Z11" s="54"/>
      <c r="AA11" s="54"/>
      <c r="AB11" s="54"/>
      <c r="AC11" s="60"/>
      <c r="AD11" s="60"/>
      <c r="AE11" s="60">
        <v>0.01</v>
      </c>
      <c r="AF11" s="60"/>
      <c r="AG11" s="60"/>
      <c r="AH11" s="60"/>
      <c r="AI11" s="60"/>
      <c r="AJ11" s="60"/>
      <c r="AK11" s="962"/>
      <c r="AL11" s="963"/>
      <c r="AM11" s="963"/>
      <c r="AN11" s="963"/>
      <c r="AO11" s="964"/>
      <c r="AP11" s="2"/>
      <c r="AQ11" s="59">
        <f t="shared" ref="AQ11:AQ27" si="2">IF(P11="材質劣化",2,IF(P11="漏水",3,1))</f>
        <v>2</v>
      </c>
      <c r="AS11" s="43" t="str">
        <f>IF(Y11&lt;&gt;"",1,"")</f>
        <v/>
      </c>
    </row>
    <row r="12" spans="2:86" ht="12" customHeight="1" x14ac:dyDescent="0.15">
      <c r="B12" s="997"/>
      <c r="C12" s="1002"/>
      <c r="D12" s="1000"/>
      <c r="E12" s="1000"/>
      <c r="F12" s="1000"/>
      <c r="G12" s="1000"/>
      <c r="H12" s="1000"/>
      <c r="I12" s="1000"/>
      <c r="J12" s="1001"/>
      <c r="K12" s="100">
        <v>2</v>
      </c>
      <c r="L12" s="951" t="s">
        <v>527</v>
      </c>
      <c r="M12" s="952"/>
      <c r="N12" s="951" t="s">
        <v>554</v>
      </c>
      <c r="O12" s="952"/>
      <c r="P12" s="951" t="s">
        <v>519</v>
      </c>
      <c r="Q12" s="952"/>
      <c r="R12" s="873" t="s">
        <v>307</v>
      </c>
      <c r="S12" s="873"/>
      <c r="T12" s="873"/>
      <c r="U12" s="951" t="s">
        <v>531</v>
      </c>
      <c r="V12" s="952"/>
      <c r="W12" s="951"/>
      <c r="X12" s="952"/>
      <c r="Y12" s="54"/>
      <c r="Z12" s="54"/>
      <c r="AA12" s="54"/>
      <c r="AB12" s="54"/>
      <c r="AC12" s="291"/>
      <c r="AD12" s="291"/>
      <c r="AE12" s="291">
        <v>0.04</v>
      </c>
      <c r="AF12" s="291"/>
      <c r="AG12" s="291"/>
      <c r="AH12" s="291"/>
      <c r="AI12" s="291"/>
      <c r="AJ12" s="291"/>
      <c r="AK12" s="962"/>
      <c r="AL12" s="963"/>
      <c r="AM12" s="963"/>
      <c r="AN12" s="963"/>
      <c r="AO12" s="964"/>
      <c r="AP12" s="2"/>
      <c r="AQ12" s="59">
        <f t="shared" si="2"/>
        <v>2</v>
      </c>
    </row>
    <row r="13" spans="2:86" ht="12" customHeight="1" x14ac:dyDescent="0.15">
      <c r="B13" s="997"/>
      <c r="C13" s="1002"/>
      <c r="D13" s="1000"/>
      <c r="E13" s="1000"/>
      <c r="F13" s="1000"/>
      <c r="G13" s="1000"/>
      <c r="H13" s="1000"/>
      <c r="I13" s="1000"/>
      <c r="J13" s="1001"/>
      <c r="K13" s="100">
        <v>3</v>
      </c>
      <c r="L13" s="951" t="s">
        <v>527</v>
      </c>
      <c r="M13" s="952"/>
      <c r="N13" s="951" t="s">
        <v>554</v>
      </c>
      <c r="O13" s="952"/>
      <c r="P13" s="951" t="s">
        <v>519</v>
      </c>
      <c r="Q13" s="952"/>
      <c r="R13" s="966" t="s">
        <v>307</v>
      </c>
      <c r="S13" s="967"/>
      <c r="T13" s="968"/>
      <c r="U13" s="951" t="s">
        <v>544</v>
      </c>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2</v>
      </c>
    </row>
    <row r="14" spans="2:86" ht="12" customHeight="1" x14ac:dyDescent="0.15">
      <c r="B14" s="997"/>
      <c r="C14" s="1002"/>
      <c r="D14" s="1000"/>
      <c r="E14" s="1000"/>
      <c r="F14" s="1000"/>
      <c r="G14" s="1000"/>
      <c r="H14" s="1000"/>
      <c r="I14" s="1000"/>
      <c r="J14" s="1001"/>
      <c r="K14" s="100">
        <v>4</v>
      </c>
      <c r="L14" s="951" t="s">
        <v>527</v>
      </c>
      <c r="M14" s="952"/>
      <c r="N14" s="951" t="s">
        <v>547</v>
      </c>
      <c r="O14" s="952"/>
      <c r="P14" s="951" t="s">
        <v>519</v>
      </c>
      <c r="Q14" s="952"/>
      <c r="R14" s="873" t="s">
        <v>307</v>
      </c>
      <c r="S14" s="873"/>
      <c r="T14" s="873"/>
      <c r="U14" s="951" t="s">
        <v>544</v>
      </c>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2</v>
      </c>
    </row>
    <row r="15" spans="2:86" ht="12" customHeight="1" x14ac:dyDescent="0.15">
      <c r="B15" s="997"/>
      <c r="C15" s="1002"/>
      <c r="D15" s="1000"/>
      <c r="E15" s="1000"/>
      <c r="F15" s="1000"/>
      <c r="G15" s="1000"/>
      <c r="H15" s="1000"/>
      <c r="I15" s="1000"/>
      <c r="J15" s="1001"/>
      <c r="K15" s="100">
        <v>5</v>
      </c>
      <c r="L15" s="951" t="s">
        <v>527</v>
      </c>
      <c r="M15" s="952"/>
      <c r="N15" s="951" t="s">
        <v>547</v>
      </c>
      <c r="O15" s="952"/>
      <c r="P15" s="951" t="s">
        <v>519</v>
      </c>
      <c r="Q15" s="952"/>
      <c r="R15" s="966" t="s">
        <v>307</v>
      </c>
      <c r="S15" s="967"/>
      <c r="T15" s="968"/>
      <c r="U15" s="951" t="s">
        <v>544</v>
      </c>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2</v>
      </c>
    </row>
    <row r="16" spans="2:86" ht="12" customHeight="1" x14ac:dyDescent="0.15">
      <c r="B16" s="997"/>
      <c r="C16" s="1002"/>
      <c r="D16" s="1000"/>
      <c r="E16" s="1000"/>
      <c r="F16" s="1000"/>
      <c r="G16" s="1000"/>
      <c r="H16" s="1000"/>
      <c r="I16" s="1000"/>
      <c r="J16" s="1001"/>
      <c r="K16" s="100">
        <v>6</v>
      </c>
      <c r="L16" s="951" t="s">
        <v>548</v>
      </c>
      <c r="M16" s="952"/>
      <c r="N16" s="951" t="s">
        <v>549</v>
      </c>
      <c r="O16" s="952"/>
      <c r="P16" s="951"/>
      <c r="Q16" s="952"/>
      <c r="R16" s="966" t="s">
        <v>341</v>
      </c>
      <c r="S16" s="967"/>
      <c r="T16" s="968"/>
      <c r="U16" s="951" t="s">
        <v>531</v>
      </c>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t="s">
        <v>527</v>
      </c>
      <c r="M17" s="952"/>
      <c r="N17" s="951" t="s">
        <v>547</v>
      </c>
      <c r="O17" s="952"/>
      <c r="P17" s="951" t="s">
        <v>519</v>
      </c>
      <c r="Q17" s="952"/>
      <c r="R17" s="966" t="s">
        <v>316</v>
      </c>
      <c r="S17" s="967"/>
      <c r="T17" s="968"/>
      <c r="U17" s="951" t="s">
        <v>541</v>
      </c>
      <c r="V17" s="952"/>
      <c r="W17" s="951"/>
      <c r="X17" s="952"/>
      <c r="Y17" s="54"/>
      <c r="Z17" s="54"/>
      <c r="AA17" s="54"/>
      <c r="AB17" s="54"/>
      <c r="AC17" s="60"/>
      <c r="AD17" s="60"/>
      <c r="AE17" s="60"/>
      <c r="AF17" s="60">
        <v>0.01</v>
      </c>
      <c r="AG17" s="60"/>
      <c r="AH17" s="60"/>
      <c r="AI17" s="60"/>
      <c r="AJ17" s="60"/>
      <c r="AK17" s="962"/>
      <c r="AL17" s="963"/>
      <c r="AM17" s="963"/>
      <c r="AN17" s="963"/>
      <c r="AO17" s="964"/>
      <c r="AP17" s="2"/>
      <c r="AQ17" s="59">
        <f t="shared" si="2"/>
        <v>2</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0.05</v>
      </c>
      <c r="AF35" s="124">
        <f t="shared" si="3"/>
        <v>0.01</v>
      </c>
      <c r="AG35" s="124">
        <f t="shared" si="3"/>
        <v>0</v>
      </c>
      <c r="AH35" s="124">
        <f t="shared" si="3"/>
        <v>0</v>
      </c>
      <c r="AI35" s="124">
        <f t="shared" si="3"/>
        <v>0</v>
      </c>
      <c r="AJ35" s="125">
        <f t="shared" si="3"/>
        <v>0</v>
      </c>
      <c r="AK35" s="969" t="s">
        <v>658</v>
      </c>
      <c r="AL35" s="969"/>
      <c r="AM35" s="1029" t="s">
        <v>516</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2</v>
      </c>
      <c r="AF37" s="965">
        <f t="shared" si="5"/>
        <v>1</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53" t="s">
        <v>202</v>
      </c>
      <c r="AV1" s="961" t="s">
        <v>203</v>
      </c>
      <c r="AW1" s="961"/>
      <c r="AX1" s="961"/>
      <c r="AY1" s="950" t="s">
        <v>204</v>
      </c>
      <c r="AZ1" s="950"/>
      <c r="BA1" s="950"/>
      <c r="BB1" s="950"/>
      <c r="BC1" s="950"/>
      <c r="BD1" s="950"/>
      <c r="BE1" s="950"/>
      <c r="BF1" s="950"/>
      <c r="BG1" s="950"/>
      <c r="BH1" s="950"/>
      <c r="BI1" s="950"/>
      <c r="BJ1" s="950"/>
      <c r="BK1" s="950" t="s">
        <v>205</v>
      </c>
      <c r="BL1" s="950"/>
      <c r="BM1" s="950"/>
      <c r="BN1" s="950"/>
      <c r="BO1" s="950"/>
      <c r="BP1" s="950"/>
      <c r="BQ1" s="950"/>
      <c r="BR1" s="950"/>
      <c r="BS1" s="950"/>
      <c r="BT1" s="950"/>
      <c r="BU1" s="950"/>
      <c r="BV1" s="950"/>
      <c r="BW1" s="948"/>
      <c r="BX1" s="948"/>
      <c r="BY1" s="948"/>
      <c r="BZ1" s="948"/>
      <c r="CA1" s="948"/>
      <c r="CB1" s="948"/>
      <c r="CC1" s="948"/>
      <c r="CD1" s="948"/>
      <c r="CE1" s="948"/>
      <c r="CF1" s="948"/>
      <c r="CG1" s="948"/>
      <c r="CH1" s="948"/>
    </row>
    <row r="2" spans="2:86" ht="8.25" customHeight="1" x14ac:dyDescent="0.15">
      <c r="AU2" s="953"/>
      <c r="AV2" s="961" t="s">
        <v>206</v>
      </c>
      <c r="AW2" s="970" t="s">
        <v>207</v>
      </c>
      <c r="AX2" s="970" t="s">
        <v>208</v>
      </c>
      <c r="AY2" s="950" t="s">
        <v>209</v>
      </c>
      <c r="AZ2" s="950"/>
      <c r="BA2" s="950"/>
      <c r="BB2" s="950"/>
      <c r="BC2" s="950"/>
      <c r="BD2" s="950"/>
      <c r="BE2" s="950"/>
      <c r="BF2" s="950"/>
      <c r="BG2" s="950"/>
      <c r="BH2" s="950"/>
      <c r="BI2" s="950"/>
      <c r="BJ2" s="950"/>
      <c r="BK2" s="950" t="s">
        <v>210</v>
      </c>
      <c r="BL2" s="950"/>
      <c r="BM2" s="950"/>
      <c r="BN2" s="950"/>
      <c r="BO2" s="950" t="s">
        <v>211</v>
      </c>
      <c r="BP2" s="950"/>
      <c r="BQ2" s="950"/>
      <c r="BR2" s="950"/>
      <c r="BS2" s="950"/>
      <c r="BT2" s="950"/>
      <c r="BU2" s="950"/>
      <c r="BV2" s="950"/>
      <c r="BW2" s="949"/>
      <c r="BX2" s="949"/>
      <c r="BY2" s="949"/>
      <c r="BZ2" s="949"/>
      <c r="CA2" s="948"/>
      <c r="CB2" s="948"/>
      <c r="CC2" s="948"/>
      <c r="CD2" s="948"/>
      <c r="CE2" s="948"/>
      <c r="CF2" s="948"/>
      <c r="CG2" s="948"/>
      <c r="CH2" s="948"/>
    </row>
    <row r="3" spans="2:86" ht="24.95" customHeight="1" x14ac:dyDescent="0.15">
      <c r="B3" s="702" t="s">
        <v>212</v>
      </c>
      <c r="C3" s="1031"/>
      <c r="D3" s="1031"/>
      <c r="E3" s="1032"/>
      <c r="F3" s="1032"/>
      <c r="G3" s="1032"/>
      <c r="H3" s="1032"/>
      <c r="I3" s="1032"/>
      <c r="J3" s="1032"/>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U3" s="953"/>
      <c r="AV3" s="961"/>
      <c r="AW3" s="970"/>
      <c r="AX3" s="970"/>
      <c r="AY3" s="950" t="s">
        <v>213</v>
      </c>
      <c r="AZ3" s="950"/>
      <c r="BA3" s="950"/>
      <c r="BB3" s="950"/>
      <c r="BC3" s="950" t="s">
        <v>214</v>
      </c>
      <c r="BD3" s="950"/>
      <c r="BE3" s="950"/>
      <c r="BF3" s="950"/>
      <c r="BG3" s="950" t="s">
        <v>215</v>
      </c>
      <c r="BH3" s="950"/>
      <c r="BI3" s="950"/>
      <c r="BJ3" s="950"/>
      <c r="BK3" s="950" t="s">
        <v>216</v>
      </c>
      <c r="BL3" s="950"/>
      <c r="BM3" s="950"/>
      <c r="BN3" s="950"/>
      <c r="BO3" s="950" t="s">
        <v>214</v>
      </c>
      <c r="BP3" s="950"/>
      <c r="BQ3" s="950"/>
      <c r="BR3" s="950"/>
      <c r="BS3" s="950" t="s">
        <v>215</v>
      </c>
      <c r="BT3" s="950"/>
      <c r="BU3" s="950"/>
      <c r="BV3" s="950"/>
      <c r="BW3" s="948"/>
      <c r="BX3" s="948"/>
      <c r="BY3" s="948"/>
      <c r="BZ3" s="948"/>
      <c r="CA3" s="948"/>
      <c r="CB3" s="948"/>
      <c r="CC3" s="948"/>
      <c r="CD3" s="948"/>
      <c r="CE3" s="948"/>
      <c r="CF3" s="948"/>
      <c r="CG3" s="948"/>
      <c r="CH3" s="948"/>
    </row>
    <row r="4" spans="2:86" ht="18" customHeight="1" x14ac:dyDescent="0.15">
      <c r="B4" s="475" t="s">
        <v>396</v>
      </c>
      <c r="C4" s="475"/>
      <c r="D4" s="475"/>
      <c r="E4" s="986" t="s">
        <v>397</v>
      </c>
      <c r="F4" s="987"/>
      <c r="G4" s="987"/>
      <c r="H4" s="987"/>
      <c r="I4" s="987"/>
      <c r="J4" s="988"/>
      <c r="K4" s="572" t="s">
        <v>398</v>
      </c>
      <c r="L4" s="572"/>
      <c r="M4" s="572"/>
      <c r="N4" s="984" t="s">
        <v>506</v>
      </c>
      <c r="O4" s="984"/>
      <c r="P4" s="984"/>
      <c r="Q4" s="984"/>
      <c r="R4" s="984"/>
      <c r="S4" s="984"/>
      <c r="T4" s="591" t="s">
        <v>507</v>
      </c>
      <c r="U4" s="592"/>
      <c r="V4" s="592"/>
      <c r="W4" s="592"/>
      <c r="X4" s="593"/>
      <c r="Y4" s="989" t="s">
        <v>508</v>
      </c>
      <c r="Z4" s="989"/>
      <c r="AA4" s="989"/>
      <c r="AB4" s="989"/>
      <c r="AC4" s="989"/>
      <c r="AD4" s="989"/>
      <c r="AE4" s="989"/>
      <c r="AF4" s="989"/>
      <c r="AG4" s="591" t="s">
        <v>505</v>
      </c>
      <c r="AH4" s="592"/>
      <c r="AI4" s="592"/>
      <c r="AJ4" s="593"/>
      <c r="AK4" s="955">
        <v>45917</v>
      </c>
      <c r="AL4" s="956"/>
      <c r="AM4" s="956"/>
      <c r="AN4" s="956"/>
      <c r="AO4" s="957"/>
      <c r="AU4" s="953"/>
      <c r="AV4" s="961"/>
      <c r="AW4" s="970"/>
      <c r="AX4" s="970"/>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3" t="s">
        <v>526</v>
      </c>
      <c r="C5" s="483"/>
      <c r="D5" s="483"/>
      <c r="E5" s="992" t="s">
        <v>402</v>
      </c>
      <c r="F5" s="993"/>
      <c r="G5" s="993"/>
      <c r="H5" s="993"/>
      <c r="I5" s="993"/>
      <c r="J5" s="994"/>
      <c r="K5" s="586" t="s">
        <v>399</v>
      </c>
      <c r="L5" s="586"/>
      <c r="M5" s="586"/>
      <c r="N5" s="984" t="s">
        <v>400</v>
      </c>
      <c r="O5" s="984"/>
      <c r="P5" s="984"/>
      <c r="Q5" s="984"/>
      <c r="R5" s="984"/>
      <c r="S5" s="984"/>
      <c r="T5" s="594"/>
      <c r="U5" s="595"/>
      <c r="V5" s="595"/>
      <c r="W5" s="595"/>
      <c r="X5" s="596"/>
      <c r="Y5" s="985" t="s">
        <v>509</v>
      </c>
      <c r="Z5" s="985"/>
      <c r="AA5" s="985"/>
      <c r="AB5" s="985"/>
      <c r="AC5" s="985"/>
      <c r="AD5" s="985"/>
      <c r="AE5" s="985"/>
      <c r="AF5" s="985"/>
      <c r="AG5" s="865"/>
      <c r="AH5" s="954"/>
      <c r="AI5" s="954"/>
      <c r="AJ5" s="866"/>
      <c r="AK5" s="958"/>
      <c r="AL5" s="959"/>
      <c r="AM5" s="959"/>
      <c r="AN5" s="959"/>
      <c r="AO5" s="960"/>
      <c r="AU5" s="953"/>
      <c r="AV5" s="50" t="str">
        <f>N7</f>
        <v>PE</v>
      </c>
      <c r="AW5" s="292">
        <f>R7</f>
        <v>5.9</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96" t="s">
        <v>221</v>
      </c>
      <c r="C6" s="998"/>
      <c r="D6" s="999"/>
      <c r="E6" s="1000"/>
      <c r="F6" s="1000"/>
      <c r="G6" s="1000"/>
      <c r="H6" s="1000"/>
      <c r="I6" s="1000"/>
      <c r="J6" s="1001"/>
      <c r="K6" s="1006" t="s">
        <v>651</v>
      </c>
      <c r="L6" s="1007"/>
      <c r="M6" s="1007"/>
      <c r="N6" s="1007"/>
      <c r="O6" s="1007"/>
      <c r="P6" s="1007"/>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07"/>
      <c r="AO6" s="1008"/>
      <c r="AP6" s="2"/>
    </row>
    <row r="7" spans="2:86" ht="12" customHeight="1" x14ac:dyDescent="0.15">
      <c r="B7" s="997"/>
      <c r="C7" s="1002"/>
      <c r="D7" s="1000"/>
      <c r="E7" s="1000"/>
      <c r="F7" s="1000"/>
      <c r="G7" s="1000"/>
      <c r="H7" s="1000"/>
      <c r="I7" s="1000"/>
      <c r="J7" s="1001"/>
      <c r="K7" s="1009" t="s">
        <v>652</v>
      </c>
      <c r="L7" s="1010"/>
      <c r="M7" s="983"/>
      <c r="N7" s="962" t="s">
        <v>503</v>
      </c>
      <c r="O7" s="963"/>
      <c r="P7" s="1009" t="s">
        <v>653</v>
      </c>
      <c r="Q7" s="983"/>
      <c r="R7" s="1011">
        <v>5.9</v>
      </c>
      <c r="S7" s="1012"/>
      <c r="T7" s="1013"/>
      <c r="U7" s="971" t="s">
        <v>654</v>
      </c>
      <c r="V7" s="990"/>
      <c r="W7" s="971" t="s">
        <v>655</v>
      </c>
      <c r="X7" s="990"/>
      <c r="Y7" s="983" t="s">
        <v>222</v>
      </c>
      <c r="Z7" s="969"/>
      <c r="AA7" s="969"/>
      <c r="AB7" s="969"/>
      <c r="AC7" s="971" t="s">
        <v>223</v>
      </c>
      <c r="AD7" s="972"/>
      <c r="AE7" s="972"/>
      <c r="AF7" s="972"/>
      <c r="AG7" s="972"/>
      <c r="AH7" s="972"/>
      <c r="AI7" s="972"/>
      <c r="AJ7" s="990"/>
      <c r="AK7" s="971" t="s">
        <v>224</v>
      </c>
      <c r="AL7" s="972"/>
      <c r="AM7" s="972"/>
      <c r="AN7" s="973"/>
      <c r="AO7" s="974"/>
      <c r="AP7" s="2"/>
      <c r="AW7" s="58"/>
    </row>
    <row r="8" spans="2:86" ht="12" customHeight="1" x14ac:dyDescent="0.15">
      <c r="B8" s="997"/>
      <c r="C8" s="1002"/>
      <c r="D8" s="1000"/>
      <c r="E8" s="1000"/>
      <c r="F8" s="1000"/>
      <c r="G8" s="1000"/>
      <c r="H8" s="1000"/>
      <c r="I8" s="1000"/>
      <c r="J8" s="1001"/>
      <c r="K8" s="969" t="s">
        <v>568</v>
      </c>
      <c r="L8" s="969" t="s">
        <v>570</v>
      </c>
      <c r="M8" s="969"/>
      <c r="N8" s="969" t="s">
        <v>288</v>
      </c>
      <c r="O8" s="969"/>
      <c r="P8" s="969" t="s">
        <v>289</v>
      </c>
      <c r="Q8" s="969"/>
      <c r="R8" s="969" t="s">
        <v>290</v>
      </c>
      <c r="S8" s="969"/>
      <c r="T8" s="969"/>
      <c r="U8" s="975"/>
      <c r="V8" s="995"/>
      <c r="W8" s="975"/>
      <c r="X8" s="995"/>
      <c r="Y8" s="983"/>
      <c r="Z8" s="969"/>
      <c r="AA8" s="969"/>
      <c r="AB8" s="969"/>
      <c r="AC8" s="979"/>
      <c r="AD8" s="980"/>
      <c r="AE8" s="980"/>
      <c r="AF8" s="980"/>
      <c r="AG8" s="980"/>
      <c r="AH8" s="980"/>
      <c r="AI8" s="980"/>
      <c r="AJ8" s="991"/>
      <c r="AK8" s="975"/>
      <c r="AL8" s="976"/>
      <c r="AM8" s="976"/>
      <c r="AN8" s="977"/>
      <c r="AO8" s="978"/>
      <c r="AP8" s="2"/>
    </row>
    <row r="9" spans="2:86" ht="12" customHeight="1" x14ac:dyDescent="0.15">
      <c r="B9" s="997"/>
      <c r="C9" s="1002"/>
      <c r="D9" s="1000"/>
      <c r="E9" s="1000"/>
      <c r="F9" s="1000"/>
      <c r="G9" s="1000"/>
      <c r="H9" s="1000"/>
      <c r="I9" s="1000"/>
      <c r="J9" s="1001"/>
      <c r="K9" s="969"/>
      <c r="L9" s="969"/>
      <c r="M9" s="969"/>
      <c r="N9" s="969"/>
      <c r="O9" s="969"/>
      <c r="P9" s="969"/>
      <c r="Q9" s="969"/>
      <c r="R9" s="969"/>
      <c r="S9" s="969"/>
      <c r="T9" s="969"/>
      <c r="U9" s="975"/>
      <c r="V9" s="995"/>
      <c r="W9" s="975"/>
      <c r="X9" s="995"/>
      <c r="Y9" s="983" t="s">
        <v>225</v>
      </c>
      <c r="Z9" s="969"/>
      <c r="AA9" s="969"/>
      <c r="AB9" s="969"/>
      <c r="AC9" s="969" t="s">
        <v>226</v>
      </c>
      <c r="AD9" s="969"/>
      <c r="AE9" s="969"/>
      <c r="AF9" s="969"/>
      <c r="AG9" s="969" t="s">
        <v>227</v>
      </c>
      <c r="AH9" s="969"/>
      <c r="AI9" s="969"/>
      <c r="AJ9" s="969"/>
      <c r="AK9" s="975"/>
      <c r="AL9" s="976"/>
      <c r="AM9" s="976"/>
      <c r="AN9" s="977"/>
      <c r="AO9" s="978"/>
      <c r="AP9" s="2"/>
    </row>
    <row r="10" spans="2:86" ht="12" customHeight="1" x14ac:dyDescent="0.15">
      <c r="B10" s="997"/>
      <c r="C10" s="1002"/>
      <c r="D10" s="1000"/>
      <c r="E10" s="1000"/>
      <c r="F10" s="1000"/>
      <c r="G10" s="1000"/>
      <c r="H10" s="1000"/>
      <c r="I10" s="1000"/>
      <c r="J10" s="1001"/>
      <c r="K10" s="969"/>
      <c r="L10" s="969"/>
      <c r="M10" s="969"/>
      <c r="N10" s="969"/>
      <c r="O10" s="969"/>
      <c r="P10" s="969"/>
      <c r="Q10" s="969"/>
      <c r="R10" s="969"/>
      <c r="S10" s="969"/>
      <c r="T10" s="969"/>
      <c r="U10" s="979"/>
      <c r="V10" s="991"/>
      <c r="W10" s="979"/>
      <c r="X10" s="99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79"/>
      <c r="AL10" s="980"/>
      <c r="AM10" s="980"/>
      <c r="AN10" s="981"/>
      <c r="AO10" s="982"/>
      <c r="AP10" s="2"/>
    </row>
    <row r="11" spans="2:86" ht="12" customHeight="1" x14ac:dyDescent="0.15">
      <c r="B11" s="997"/>
      <c r="C11" s="1002"/>
      <c r="D11" s="1000"/>
      <c r="E11" s="1000"/>
      <c r="F11" s="1000"/>
      <c r="G11" s="1000"/>
      <c r="H11" s="1000"/>
      <c r="I11" s="1000"/>
      <c r="J11" s="1001"/>
      <c r="K11" s="100">
        <v>1</v>
      </c>
      <c r="L11" s="951"/>
      <c r="M11" s="952"/>
      <c r="N11" s="951"/>
      <c r="O11" s="952"/>
      <c r="P11" s="951"/>
      <c r="Q11" s="952"/>
      <c r="R11" s="873"/>
      <c r="S11" s="873"/>
      <c r="T11" s="873"/>
      <c r="U11" s="951"/>
      <c r="V11" s="952"/>
      <c r="W11" s="951"/>
      <c r="X11" s="952"/>
      <c r="Y11" s="54"/>
      <c r="Z11" s="54"/>
      <c r="AA11" s="54"/>
      <c r="AB11" s="54"/>
      <c r="AC11" s="60"/>
      <c r="AD11" s="60"/>
      <c r="AE11" s="60"/>
      <c r="AF11" s="60"/>
      <c r="AG11" s="60"/>
      <c r="AH11" s="60"/>
      <c r="AI11" s="60"/>
      <c r="AJ11" s="60"/>
      <c r="AK11" s="962"/>
      <c r="AL11" s="963"/>
      <c r="AM11" s="963"/>
      <c r="AN11" s="963"/>
      <c r="AO11" s="964"/>
      <c r="AP11" s="2"/>
      <c r="AQ11" s="59">
        <f t="shared" ref="AQ11:AQ27" si="2">IF(P11="材質劣化",2,IF(P11="漏水",3,1))</f>
        <v>1</v>
      </c>
      <c r="AS11" s="43" t="str">
        <f>IF(Y11&lt;&gt;"",1,"")</f>
        <v/>
      </c>
    </row>
    <row r="12" spans="2:86" ht="12" customHeight="1" x14ac:dyDescent="0.15">
      <c r="B12" s="997"/>
      <c r="C12" s="1002"/>
      <c r="D12" s="1000"/>
      <c r="E12" s="1000"/>
      <c r="F12" s="1000"/>
      <c r="G12" s="1000"/>
      <c r="H12" s="1000"/>
      <c r="I12" s="1000"/>
      <c r="J12" s="1001"/>
      <c r="K12" s="100">
        <v>2</v>
      </c>
      <c r="L12" s="951"/>
      <c r="M12" s="952"/>
      <c r="N12" s="951"/>
      <c r="O12" s="952"/>
      <c r="P12" s="951"/>
      <c r="Q12" s="952"/>
      <c r="R12" s="873"/>
      <c r="S12" s="873"/>
      <c r="T12" s="873"/>
      <c r="U12" s="951"/>
      <c r="V12" s="952"/>
      <c r="W12" s="951"/>
      <c r="X12" s="952"/>
      <c r="Y12" s="54"/>
      <c r="Z12" s="54"/>
      <c r="AA12" s="54"/>
      <c r="AB12" s="54"/>
      <c r="AC12" s="291"/>
      <c r="AD12" s="291"/>
      <c r="AE12" s="291"/>
      <c r="AF12" s="291"/>
      <c r="AG12" s="291"/>
      <c r="AH12" s="291"/>
      <c r="AI12" s="291"/>
      <c r="AJ12" s="291"/>
      <c r="AK12" s="962"/>
      <c r="AL12" s="963"/>
      <c r="AM12" s="963"/>
      <c r="AN12" s="963"/>
      <c r="AO12" s="964"/>
      <c r="AP12" s="2"/>
      <c r="AQ12" s="59">
        <f t="shared" si="2"/>
        <v>1</v>
      </c>
    </row>
    <row r="13" spans="2:86" ht="12" customHeight="1" x14ac:dyDescent="0.15">
      <c r="B13" s="997"/>
      <c r="C13" s="1002"/>
      <c r="D13" s="1000"/>
      <c r="E13" s="1000"/>
      <c r="F13" s="1000"/>
      <c r="G13" s="1000"/>
      <c r="H13" s="1000"/>
      <c r="I13" s="1000"/>
      <c r="J13" s="1001"/>
      <c r="K13" s="100">
        <v>3</v>
      </c>
      <c r="L13" s="951"/>
      <c r="M13" s="952"/>
      <c r="N13" s="951"/>
      <c r="O13" s="952"/>
      <c r="P13" s="951"/>
      <c r="Q13" s="952"/>
      <c r="R13" s="966"/>
      <c r="S13" s="967"/>
      <c r="T13" s="968"/>
      <c r="U13" s="951"/>
      <c r="V13" s="952"/>
      <c r="W13" s="951"/>
      <c r="X13" s="952"/>
      <c r="Y13" s="54"/>
      <c r="Z13" s="54"/>
      <c r="AA13" s="54"/>
      <c r="AB13" s="54"/>
      <c r="AC13" s="291"/>
      <c r="AD13" s="291"/>
      <c r="AE13" s="291"/>
      <c r="AF13" s="291"/>
      <c r="AG13" s="291"/>
      <c r="AH13" s="291"/>
      <c r="AI13" s="291"/>
      <c r="AJ13" s="291"/>
      <c r="AK13" s="962"/>
      <c r="AL13" s="963"/>
      <c r="AM13" s="963"/>
      <c r="AN13" s="963"/>
      <c r="AO13" s="964"/>
      <c r="AP13" s="2"/>
      <c r="AQ13" s="59">
        <f t="shared" si="2"/>
        <v>1</v>
      </c>
    </row>
    <row r="14" spans="2:86" ht="12" customHeight="1" x14ac:dyDescent="0.15">
      <c r="B14" s="997"/>
      <c r="C14" s="1002"/>
      <c r="D14" s="1000"/>
      <c r="E14" s="1000"/>
      <c r="F14" s="1000"/>
      <c r="G14" s="1000"/>
      <c r="H14" s="1000"/>
      <c r="I14" s="1000"/>
      <c r="J14" s="1001"/>
      <c r="K14" s="100">
        <v>4</v>
      </c>
      <c r="L14" s="951"/>
      <c r="M14" s="952"/>
      <c r="N14" s="951"/>
      <c r="O14" s="952"/>
      <c r="P14" s="951"/>
      <c r="Q14" s="952"/>
      <c r="R14" s="873"/>
      <c r="S14" s="873"/>
      <c r="T14" s="873"/>
      <c r="U14" s="951"/>
      <c r="V14" s="952"/>
      <c r="W14" s="951"/>
      <c r="X14" s="952"/>
      <c r="Y14" s="54"/>
      <c r="Z14" s="54"/>
      <c r="AA14" s="54"/>
      <c r="AB14" s="54"/>
      <c r="AC14" s="60"/>
      <c r="AD14" s="60"/>
      <c r="AE14" s="60"/>
      <c r="AF14" s="60"/>
      <c r="AG14" s="60"/>
      <c r="AH14" s="60"/>
      <c r="AI14" s="60"/>
      <c r="AJ14" s="60"/>
      <c r="AK14" s="962"/>
      <c r="AL14" s="963"/>
      <c r="AM14" s="963"/>
      <c r="AN14" s="963"/>
      <c r="AO14" s="964"/>
      <c r="AP14" s="2"/>
      <c r="AQ14" s="59">
        <f t="shared" si="2"/>
        <v>1</v>
      </c>
    </row>
    <row r="15" spans="2:86" ht="12" customHeight="1" x14ac:dyDescent="0.15">
      <c r="B15" s="997"/>
      <c r="C15" s="1002"/>
      <c r="D15" s="1000"/>
      <c r="E15" s="1000"/>
      <c r="F15" s="1000"/>
      <c r="G15" s="1000"/>
      <c r="H15" s="1000"/>
      <c r="I15" s="1000"/>
      <c r="J15" s="1001"/>
      <c r="K15" s="100">
        <v>5</v>
      </c>
      <c r="L15" s="951"/>
      <c r="M15" s="952"/>
      <c r="N15" s="951"/>
      <c r="O15" s="952"/>
      <c r="P15" s="951"/>
      <c r="Q15" s="952"/>
      <c r="R15" s="966"/>
      <c r="S15" s="967"/>
      <c r="T15" s="968"/>
      <c r="U15" s="951"/>
      <c r="V15" s="952"/>
      <c r="W15" s="951"/>
      <c r="X15" s="952"/>
      <c r="Y15" s="54"/>
      <c r="Z15" s="54"/>
      <c r="AA15" s="54"/>
      <c r="AB15" s="54"/>
      <c r="AC15" s="60"/>
      <c r="AD15" s="60"/>
      <c r="AE15" s="60"/>
      <c r="AF15" s="60"/>
      <c r="AG15" s="60"/>
      <c r="AH15" s="60"/>
      <c r="AI15" s="60"/>
      <c r="AJ15" s="60"/>
      <c r="AK15" s="962"/>
      <c r="AL15" s="963"/>
      <c r="AM15" s="963"/>
      <c r="AN15" s="963"/>
      <c r="AO15" s="964"/>
      <c r="AP15" s="2"/>
      <c r="AQ15" s="59">
        <f t="shared" si="2"/>
        <v>1</v>
      </c>
    </row>
    <row r="16" spans="2:86" ht="12" customHeight="1" x14ac:dyDescent="0.15">
      <c r="B16" s="997"/>
      <c r="C16" s="1002"/>
      <c r="D16" s="1000"/>
      <c r="E16" s="1000"/>
      <c r="F16" s="1000"/>
      <c r="G16" s="1000"/>
      <c r="H16" s="1000"/>
      <c r="I16" s="1000"/>
      <c r="J16" s="1001"/>
      <c r="K16" s="100">
        <v>6</v>
      </c>
      <c r="L16" s="951"/>
      <c r="M16" s="952"/>
      <c r="N16" s="951"/>
      <c r="O16" s="952"/>
      <c r="P16" s="951"/>
      <c r="Q16" s="952"/>
      <c r="R16" s="966"/>
      <c r="S16" s="967"/>
      <c r="T16" s="968"/>
      <c r="U16" s="951"/>
      <c r="V16" s="952"/>
      <c r="W16" s="951"/>
      <c r="X16" s="952"/>
      <c r="Y16" s="54"/>
      <c r="Z16" s="54"/>
      <c r="AA16" s="54"/>
      <c r="AB16" s="54"/>
      <c r="AC16" s="60"/>
      <c r="AD16" s="60"/>
      <c r="AE16" s="60"/>
      <c r="AF16" s="60"/>
      <c r="AG16" s="60"/>
      <c r="AH16" s="60"/>
      <c r="AI16" s="60"/>
      <c r="AJ16" s="60"/>
      <c r="AK16" s="962"/>
      <c r="AL16" s="963"/>
      <c r="AM16" s="963"/>
      <c r="AN16" s="963"/>
      <c r="AO16" s="964"/>
      <c r="AP16" s="2"/>
      <c r="AQ16" s="59">
        <f t="shared" si="2"/>
        <v>1</v>
      </c>
    </row>
    <row r="17" spans="2:46" ht="12" customHeight="1" x14ac:dyDescent="0.15">
      <c r="B17" s="997"/>
      <c r="C17" s="1002"/>
      <c r="D17" s="1000"/>
      <c r="E17" s="1000"/>
      <c r="F17" s="1000"/>
      <c r="G17" s="1000"/>
      <c r="H17" s="1000"/>
      <c r="I17" s="1000"/>
      <c r="J17" s="1001"/>
      <c r="K17" s="100">
        <v>7</v>
      </c>
      <c r="L17" s="951"/>
      <c r="M17" s="952"/>
      <c r="N17" s="951"/>
      <c r="O17" s="952"/>
      <c r="P17" s="951"/>
      <c r="Q17" s="952"/>
      <c r="R17" s="966"/>
      <c r="S17" s="967"/>
      <c r="T17" s="968"/>
      <c r="U17" s="951"/>
      <c r="V17" s="952"/>
      <c r="W17" s="951"/>
      <c r="X17" s="952"/>
      <c r="Y17" s="54"/>
      <c r="Z17" s="54"/>
      <c r="AA17" s="54"/>
      <c r="AB17" s="54"/>
      <c r="AC17" s="60"/>
      <c r="AD17" s="60"/>
      <c r="AE17" s="60"/>
      <c r="AF17" s="60"/>
      <c r="AG17" s="60"/>
      <c r="AH17" s="60"/>
      <c r="AI17" s="60"/>
      <c r="AJ17" s="60"/>
      <c r="AK17" s="962"/>
      <c r="AL17" s="963"/>
      <c r="AM17" s="963"/>
      <c r="AN17" s="963"/>
      <c r="AO17" s="964"/>
      <c r="AP17" s="2"/>
      <c r="AQ17" s="59">
        <f t="shared" si="2"/>
        <v>1</v>
      </c>
    </row>
    <row r="18" spans="2:46" ht="12" customHeight="1" x14ac:dyDescent="0.15">
      <c r="B18" s="997"/>
      <c r="C18" s="1002"/>
      <c r="D18" s="1000"/>
      <c r="E18" s="1000"/>
      <c r="F18" s="1000"/>
      <c r="G18" s="1000"/>
      <c r="H18" s="1000"/>
      <c r="I18" s="1000"/>
      <c r="J18" s="1001"/>
      <c r="K18" s="100">
        <v>8</v>
      </c>
      <c r="L18" s="951"/>
      <c r="M18" s="952"/>
      <c r="N18" s="951"/>
      <c r="O18" s="952"/>
      <c r="P18" s="951"/>
      <c r="Q18" s="952"/>
      <c r="R18" s="966"/>
      <c r="S18" s="967"/>
      <c r="T18" s="968"/>
      <c r="U18" s="951"/>
      <c r="V18" s="952"/>
      <c r="W18" s="951"/>
      <c r="X18" s="952"/>
      <c r="Y18" s="54"/>
      <c r="Z18" s="54"/>
      <c r="AA18" s="54"/>
      <c r="AB18" s="54"/>
      <c r="AC18" s="60"/>
      <c r="AD18" s="60"/>
      <c r="AE18" s="60"/>
      <c r="AF18" s="60"/>
      <c r="AG18" s="60"/>
      <c r="AH18" s="60"/>
      <c r="AI18" s="60"/>
      <c r="AJ18" s="60"/>
      <c r="AK18" s="962"/>
      <c r="AL18" s="963"/>
      <c r="AM18" s="963"/>
      <c r="AN18" s="963"/>
      <c r="AO18" s="964"/>
      <c r="AP18" s="2"/>
      <c r="AQ18" s="59">
        <f t="shared" si="2"/>
        <v>1</v>
      </c>
    </row>
    <row r="19" spans="2:46" ht="12" customHeight="1" x14ac:dyDescent="0.15">
      <c r="B19" s="997"/>
      <c r="C19" s="1002"/>
      <c r="D19" s="1000"/>
      <c r="E19" s="1000"/>
      <c r="F19" s="1000"/>
      <c r="G19" s="1000"/>
      <c r="H19" s="1000"/>
      <c r="I19" s="1000"/>
      <c r="J19" s="1001"/>
      <c r="K19" s="100">
        <v>9</v>
      </c>
      <c r="L19" s="951"/>
      <c r="M19" s="952"/>
      <c r="N19" s="951"/>
      <c r="O19" s="952"/>
      <c r="P19" s="951"/>
      <c r="Q19" s="952"/>
      <c r="R19" s="966"/>
      <c r="S19" s="967"/>
      <c r="T19" s="968"/>
      <c r="U19" s="951"/>
      <c r="V19" s="952"/>
      <c r="W19" s="951"/>
      <c r="X19" s="952"/>
      <c r="Y19" s="54"/>
      <c r="Z19" s="54"/>
      <c r="AA19" s="54"/>
      <c r="AB19" s="54"/>
      <c r="AC19" s="60"/>
      <c r="AD19" s="60"/>
      <c r="AE19" s="60"/>
      <c r="AF19" s="60"/>
      <c r="AG19" s="60"/>
      <c r="AH19" s="60"/>
      <c r="AI19" s="60"/>
      <c r="AJ19" s="60"/>
      <c r="AK19" s="962"/>
      <c r="AL19" s="963"/>
      <c r="AM19" s="963"/>
      <c r="AN19" s="963"/>
      <c r="AO19" s="964"/>
      <c r="AP19" s="2"/>
      <c r="AQ19" s="59">
        <f t="shared" si="2"/>
        <v>1</v>
      </c>
    </row>
    <row r="20" spans="2:46" ht="12" customHeight="1" x14ac:dyDescent="0.15">
      <c r="B20" s="997"/>
      <c r="C20" s="1002"/>
      <c r="D20" s="1000"/>
      <c r="E20" s="1000"/>
      <c r="F20" s="1000"/>
      <c r="G20" s="1000"/>
      <c r="H20" s="1000"/>
      <c r="I20" s="1000"/>
      <c r="J20" s="1001"/>
      <c r="K20" s="100">
        <v>10</v>
      </c>
      <c r="L20" s="951"/>
      <c r="M20" s="952"/>
      <c r="N20" s="951"/>
      <c r="O20" s="952"/>
      <c r="P20" s="951"/>
      <c r="Q20" s="952"/>
      <c r="R20" s="966"/>
      <c r="S20" s="967"/>
      <c r="T20" s="968"/>
      <c r="U20" s="951"/>
      <c r="V20" s="952"/>
      <c r="W20" s="951"/>
      <c r="X20" s="952"/>
      <c r="Y20" s="54"/>
      <c r="Z20" s="54"/>
      <c r="AA20" s="54"/>
      <c r="AB20" s="54"/>
      <c r="AC20" s="60"/>
      <c r="AD20" s="60"/>
      <c r="AE20" s="60"/>
      <c r="AF20" s="60"/>
      <c r="AG20" s="60"/>
      <c r="AH20" s="60"/>
      <c r="AI20" s="60"/>
      <c r="AJ20" s="60"/>
      <c r="AK20" s="962"/>
      <c r="AL20" s="963"/>
      <c r="AM20" s="963"/>
      <c r="AN20" s="963"/>
      <c r="AO20" s="964"/>
      <c r="AP20" s="2"/>
      <c r="AQ20" s="59">
        <f t="shared" si="2"/>
        <v>1</v>
      </c>
    </row>
    <row r="21" spans="2:46" ht="12" customHeight="1" x14ac:dyDescent="0.15">
      <c r="B21" s="997"/>
      <c r="C21" s="1002"/>
      <c r="D21" s="1000"/>
      <c r="E21" s="1000"/>
      <c r="F21" s="1000"/>
      <c r="G21" s="1000"/>
      <c r="H21" s="1000"/>
      <c r="I21" s="1000"/>
      <c r="J21" s="1001"/>
      <c r="K21" s="100">
        <v>11</v>
      </c>
      <c r="L21" s="951"/>
      <c r="M21" s="952"/>
      <c r="N21" s="951"/>
      <c r="O21" s="952"/>
      <c r="P21" s="951"/>
      <c r="Q21" s="952"/>
      <c r="R21" s="966"/>
      <c r="S21" s="967"/>
      <c r="T21" s="968"/>
      <c r="U21" s="951"/>
      <c r="V21" s="952"/>
      <c r="W21" s="951"/>
      <c r="X21" s="952"/>
      <c r="Y21" s="54"/>
      <c r="Z21" s="54"/>
      <c r="AA21" s="54"/>
      <c r="AB21" s="54"/>
      <c r="AC21" s="60"/>
      <c r="AD21" s="60"/>
      <c r="AE21" s="60"/>
      <c r="AF21" s="60"/>
      <c r="AG21" s="60"/>
      <c r="AH21" s="60"/>
      <c r="AI21" s="60"/>
      <c r="AJ21" s="60"/>
      <c r="AK21" s="962"/>
      <c r="AL21" s="963"/>
      <c r="AM21" s="963"/>
      <c r="AN21" s="963"/>
      <c r="AO21" s="964"/>
      <c r="AP21" s="2"/>
      <c r="AQ21" s="59">
        <f t="shared" si="2"/>
        <v>1</v>
      </c>
    </row>
    <row r="22" spans="2:46" ht="12" customHeight="1" x14ac:dyDescent="0.15">
      <c r="B22" s="997"/>
      <c r="C22" s="1002"/>
      <c r="D22" s="1000"/>
      <c r="E22" s="1000"/>
      <c r="F22" s="1000"/>
      <c r="G22" s="1000"/>
      <c r="H22" s="1000"/>
      <c r="I22" s="1000"/>
      <c r="J22" s="1001"/>
      <c r="K22" s="100">
        <v>12</v>
      </c>
      <c r="L22" s="951"/>
      <c r="M22" s="952"/>
      <c r="N22" s="951"/>
      <c r="O22" s="952"/>
      <c r="P22" s="951"/>
      <c r="Q22" s="952"/>
      <c r="R22" s="966"/>
      <c r="S22" s="967"/>
      <c r="T22" s="968"/>
      <c r="U22" s="951"/>
      <c r="V22" s="952"/>
      <c r="W22" s="951"/>
      <c r="X22" s="952"/>
      <c r="Y22" s="54"/>
      <c r="Z22" s="54"/>
      <c r="AA22" s="54"/>
      <c r="AB22" s="54"/>
      <c r="AC22" s="60"/>
      <c r="AD22" s="60"/>
      <c r="AE22" s="60"/>
      <c r="AF22" s="60"/>
      <c r="AG22" s="60"/>
      <c r="AH22" s="60"/>
      <c r="AI22" s="60"/>
      <c r="AJ22" s="60"/>
      <c r="AK22" s="962"/>
      <c r="AL22" s="963"/>
      <c r="AM22" s="963"/>
      <c r="AN22" s="963"/>
      <c r="AO22" s="964"/>
      <c r="AP22" s="2"/>
      <c r="AQ22" s="59">
        <f t="shared" si="2"/>
        <v>1</v>
      </c>
    </row>
    <row r="23" spans="2:46" ht="12" customHeight="1" x14ac:dyDescent="0.15">
      <c r="B23" s="997"/>
      <c r="C23" s="1002"/>
      <c r="D23" s="1000"/>
      <c r="E23" s="1000"/>
      <c r="F23" s="1000"/>
      <c r="G23" s="1000"/>
      <c r="H23" s="1000"/>
      <c r="I23" s="1000"/>
      <c r="J23" s="1001"/>
      <c r="K23" s="100">
        <v>13</v>
      </c>
      <c r="L23" s="951"/>
      <c r="M23" s="952"/>
      <c r="N23" s="951"/>
      <c r="O23" s="952"/>
      <c r="P23" s="951"/>
      <c r="Q23" s="952"/>
      <c r="R23" s="966"/>
      <c r="S23" s="967"/>
      <c r="T23" s="968"/>
      <c r="U23" s="951"/>
      <c r="V23" s="952"/>
      <c r="W23" s="951"/>
      <c r="X23" s="952"/>
      <c r="Y23" s="54"/>
      <c r="Z23" s="54"/>
      <c r="AA23" s="54"/>
      <c r="AB23" s="54"/>
      <c r="AC23" s="60"/>
      <c r="AD23" s="60"/>
      <c r="AE23" s="60"/>
      <c r="AF23" s="60"/>
      <c r="AG23" s="60"/>
      <c r="AH23" s="60"/>
      <c r="AI23" s="60"/>
      <c r="AJ23" s="60"/>
      <c r="AK23" s="962"/>
      <c r="AL23" s="963"/>
      <c r="AM23" s="963"/>
      <c r="AN23" s="963"/>
      <c r="AO23" s="964"/>
      <c r="AP23" s="2"/>
      <c r="AQ23" s="59">
        <f t="shared" si="2"/>
        <v>1</v>
      </c>
    </row>
    <row r="24" spans="2:46" ht="12" customHeight="1" x14ac:dyDescent="0.15">
      <c r="B24" s="997"/>
      <c r="C24" s="1002"/>
      <c r="D24" s="1000"/>
      <c r="E24" s="1000"/>
      <c r="F24" s="1000"/>
      <c r="G24" s="1000"/>
      <c r="H24" s="1000"/>
      <c r="I24" s="1000"/>
      <c r="J24" s="1001"/>
      <c r="K24" s="100">
        <v>14</v>
      </c>
      <c r="L24" s="951"/>
      <c r="M24" s="952"/>
      <c r="N24" s="951"/>
      <c r="O24" s="952"/>
      <c r="P24" s="951"/>
      <c r="Q24" s="952"/>
      <c r="R24" s="966"/>
      <c r="S24" s="967"/>
      <c r="T24" s="968"/>
      <c r="U24" s="951"/>
      <c r="V24" s="952"/>
      <c r="W24" s="951"/>
      <c r="X24" s="952"/>
      <c r="Y24" s="54"/>
      <c r="Z24" s="54"/>
      <c r="AA24" s="54"/>
      <c r="AB24" s="54"/>
      <c r="AC24" s="60"/>
      <c r="AD24" s="60"/>
      <c r="AE24" s="60"/>
      <c r="AF24" s="60"/>
      <c r="AG24" s="60"/>
      <c r="AH24" s="60"/>
      <c r="AI24" s="60"/>
      <c r="AJ24" s="60"/>
      <c r="AK24" s="962"/>
      <c r="AL24" s="963"/>
      <c r="AM24" s="963"/>
      <c r="AN24" s="963"/>
      <c r="AO24" s="964"/>
      <c r="AP24" s="2"/>
      <c r="AQ24" s="59">
        <f t="shared" si="2"/>
        <v>1</v>
      </c>
    </row>
    <row r="25" spans="2:46" ht="12" customHeight="1" x14ac:dyDescent="0.15">
      <c r="B25" s="997"/>
      <c r="C25" s="1002"/>
      <c r="D25" s="1000"/>
      <c r="E25" s="1000"/>
      <c r="F25" s="1000"/>
      <c r="G25" s="1000"/>
      <c r="H25" s="1000"/>
      <c r="I25" s="1000"/>
      <c r="J25" s="1001"/>
      <c r="K25" s="100">
        <v>15</v>
      </c>
      <c r="L25" s="951"/>
      <c r="M25" s="952"/>
      <c r="N25" s="951"/>
      <c r="O25" s="952"/>
      <c r="P25" s="951"/>
      <c r="Q25" s="952"/>
      <c r="R25" s="966"/>
      <c r="S25" s="967"/>
      <c r="T25" s="968"/>
      <c r="U25" s="951"/>
      <c r="V25" s="952"/>
      <c r="W25" s="951"/>
      <c r="X25" s="952"/>
      <c r="Y25" s="54"/>
      <c r="Z25" s="54"/>
      <c r="AA25" s="54"/>
      <c r="AB25" s="54"/>
      <c r="AC25" s="60"/>
      <c r="AD25" s="60"/>
      <c r="AE25" s="60"/>
      <c r="AF25" s="60"/>
      <c r="AG25" s="60"/>
      <c r="AH25" s="60"/>
      <c r="AI25" s="60"/>
      <c r="AJ25" s="60"/>
      <c r="AK25" s="962"/>
      <c r="AL25" s="963"/>
      <c r="AM25" s="963"/>
      <c r="AN25" s="963"/>
      <c r="AO25" s="964"/>
      <c r="AP25" s="2"/>
      <c r="AQ25" s="59">
        <f t="shared" si="2"/>
        <v>1</v>
      </c>
    </row>
    <row r="26" spans="2:46" ht="12" customHeight="1" x14ac:dyDescent="0.15">
      <c r="B26" s="997"/>
      <c r="C26" s="1002"/>
      <c r="D26" s="1000"/>
      <c r="E26" s="1000"/>
      <c r="F26" s="1000"/>
      <c r="G26" s="1000"/>
      <c r="H26" s="1000"/>
      <c r="I26" s="1000"/>
      <c r="J26" s="1001"/>
      <c r="K26" s="100">
        <v>16</v>
      </c>
      <c r="L26" s="951"/>
      <c r="M26" s="952"/>
      <c r="N26" s="951"/>
      <c r="O26" s="952"/>
      <c r="P26" s="951"/>
      <c r="Q26" s="952"/>
      <c r="R26" s="966"/>
      <c r="S26" s="967"/>
      <c r="T26" s="968"/>
      <c r="U26" s="951"/>
      <c r="V26" s="952"/>
      <c r="W26" s="951"/>
      <c r="X26" s="952"/>
      <c r="Y26" s="54"/>
      <c r="Z26" s="54"/>
      <c r="AA26" s="54"/>
      <c r="AB26" s="54"/>
      <c r="AC26" s="60"/>
      <c r="AD26" s="60"/>
      <c r="AE26" s="60"/>
      <c r="AF26" s="60"/>
      <c r="AG26" s="60"/>
      <c r="AH26" s="60"/>
      <c r="AI26" s="60"/>
      <c r="AJ26" s="60"/>
      <c r="AK26" s="962"/>
      <c r="AL26" s="963"/>
      <c r="AM26" s="963"/>
      <c r="AN26" s="963"/>
      <c r="AO26" s="964"/>
      <c r="AP26" s="2"/>
      <c r="AQ26" s="59">
        <f t="shared" si="2"/>
        <v>1</v>
      </c>
    </row>
    <row r="27" spans="2:46" ht="12" customHeight="1" x14ac:dyDescent="0.15">
      <c r="B27" s="997"/>
      <c r="C27" s="1002"/>
      <c r="D27" s="1000"/>
      <c r="E27" s="1000"/>
      <c r="F27" s="1000"/>
      <c r="G27" s="1000"/>
      <c r="H27" s="1000"/>
      <c r="I27" s="1000"/>
      <c r="J27" s="1001"/>
      <c r="K27" s="100">
        <v>17</v>
      </c>
      <c r="L27" s="951"/>
      <c r="M27" s="952"/>
      <c r="N27" s="951"/>
      <c r="O27" s="952"/>
      <c r="P27" s="951"/>
      <c r="Q27" s="952"/>
      <c r="R27" s="966"/>
      <c r="S27" s="967"/>
      <c r="T27" s="968"/>
      <c r="U27" s="951"/>
      <c r="V27" s="952"/>
      <c r="W27" s="951"/>
      <c r="X27" s="952"/>
      <c r="Y27" s="54"/>
      <c r="Z27" s="54"/>
      <c r="AA27" s="54"/>
      <c r="AB27" s="54"/>
      <c r="AC27" s="60"/>
      <c r="AD27" s="60"/>
      <c r="AE27" s="60"/>
      <c r="AF27" s="60"/>
      <c r="AG27" s="60"/>
      <c r="AH27" s="60"/>
      <c r="AI27" s="60"/>
      <c r="AJ27" s="60"/>
      <c r="AK27" s="962"/>
      <c r="AL27" s="963"/>
      <c r="AM27" s="963"/>
      <c r="AN27" s="963"/>
      <c r="AO27" s="964"/>
      <c r="AP27" s="2"/>
      <c r="AQ27" s="59">
        <f t="shared" si="2"/>
        <v>1</v>
      </c>
    </row>
    <row r="28" spans="2:46" ht="12" customHeight="1" x14ac:dyDescent="0.15">
      <c r="B28" s="997"/>
      <c r="C28" s="1002"/>
      <c r="D28" s="1000"/>
      <c r="E28" s="1000"/>
      <c r="F28" s="1000"/>
      <c r="G28" s="1000"/>
      <c r="H28" s="1000"/>
      <c r="I28" s="1000"/>
      <c r="J28" s="1001"/>
      <c r="K28" s="100">
        <v>18</v>
      </c>
      <c r="L28" s="951"/>
      <c r="M28" s="952"/>
      <c r="N28" s="951"/>
      <c r="O28" s="952"/>
      <c r="P28" s="951"/>
      <c r="Q28" s="952"/>
      <c r="R28" s="966"/>
      <c r="S28" s="967"/>
      <c r="T28" s="968"/>
      <c r="U28" s="951"/>
      <c r="V28" s="952"/>
      <c r="W28" s="951"/>
      <c r="X28" s="952"/>
      <c r="Y28" s="54"/>
      <c r="Z28" s="54"/>
      <c r="AA28" s="54"/>
      <c r="AB28" s="54"/>
      <c r="AC28" s="60"/>
      <c r="AD28" s="60"/>
      <c r="AE28" s="60"/>
      <c r="AF28" s="60"/>
      <c r="AG28" s="60"/>
      <c r="AH28" s="60"/>
      <c r="AI28" s="60"/>
      <c r="AJ28" s="60"/>
      <c r="AK28" s="962"/>
      <c r="AL28" s="963"/>
      <c r="AM28" s="963"/>
      <c r="AN28" s="963"/>
      <c r="AO28" s="964"/>
      <c r="AP28" s="2"/>
      <c r="AQ28" s="59">
        <f>IF(P30="材質劣化",2,IF(P30="漏水",3,1))</f>
        <v>1</v>
      </c>
    </row>
    <row r="29" spans="2:46" ht="12" customHeight="1" x14ac:dyDescent="0.15">
      <c r="B29" s="997"/>
      <c r="C29" s="1002"/>
      <c r="D29" s="1000"/>
      <c r="E29" s="1000"/>
      <c r="F29" s="1000"/>
      <c r="G29" s="1000"/>
      <c r="H29" s="1000"/>
      <c r="I29" s="1000"/>
      <c r="J29" s="1001"/>
      <c r="K29" s="100">
        <v>19</v>
      </c>
      <c r="L29" s="951"/>
      <c r="M29" s="952"/>
      <c r="N29" s="951"/>
      <c r="O29" s="952"/>
      <c r="P29" s="951"/>
      <c r="Q29" s="952"/>
      <c r="R29" s="966"/>
      <c r="S29" s="967"/>
      <c r="T29" s="968"/>
      <c r="U29" s="951"/>
      <c r="V29" s="952"/>
      <c r="W29" s="951"/>
      <c r="X29" s="952"/>
      <c r="Y29" s="54"/>
      <c r="Z29" s="54"/>
      <c r="AA29" s="54"/>
      <c r="AB29" s="54"/>
      <c r="AC29" s="60"/>
      <c r="AD29" s="60"/>
      <c r="AE29" s="60"/>
      <c r="AF29" s="60"/>
      <c r="AG29" s="60"/>
      <c r="AH29" s="60"/>
      <c r="AI29" s="60"/>
      <c r="AJ29" s="60"/>
      <c r="AK29" s="962"/>
      <c r="AL29" s="963"/>
      <c r="AM29" s="963"/>
      <c r="AN29" s="963"/>
      <c r="AO29" s="964"/>
      <c r="AP29" s="2"/>
      <c r="AQ29" s="59">
        <f>IF(P34="材質劣化",2,IF(P34="漏水",3,1))</f>
        <v>1</v>
      </c>
    </row>
    <row r="30" spans="2:46" ht="12" customHeight="1" x14ac:dyDescent="0.15">
      <c r="B30" s="997"/>
      <c r="C30" s="1002"/>
      <c r="D30" s="1000"/>
      <c r="E30" s="1000"/>
      <c r="F30" s="1000"/>
      <c r="G30" s="1000"/>
      <c r="H30" s="1000"/>
      <c r="I30" s="1000"/>
      <c r="J30" s="1001"/>
      <c r="K30" s="100">
        <v>20</v>
      </c>
      <c r="L30" s="951"/>
      <c r="M30" s="952"/>
      <c r="N30" s="951"/>
      <c r="O30" s="952"/>
      <c r="P30" s="951"/>
      <c r="Q30" s="952"/>
      <c r="R30" s="966"/>
      <c r="S30" s="967"/>
      <c r="T30" s="968"/>
      <c r="U30" s="951"/>
      <c r="V30" s="952"/>
      <c r="W30" s="951"/>
      <c r="X30" s="952"/>
      <c r="Y30" s="54"/>
      <c r="Z30" s="54"/>
      <c r="AA30" s="54"/>
      <c r="AB30" s="54"/>
      <c r="AC30" s="60"/>
      <c r="AD30" s="60"/>
      <c r="AE30" s="60"/>
      <c r="AF30" s="60"/>
      <c r="AG30" s="60"/>
      <c r="AH30" s="60"/>
      <c r="AI30" s="60"/>
      <c r="AJ30" s="60"/>
      <c r="AK30" s="962"/>
      <c r="AL30" s="963"/>
      <c r="AM30" s="963"/>
      <c r="AN30" s="963"/>
      <c r="AO30" s="964"/>
      <c r="AP30" s="2"/>
      <c r="AQ30" s="59">
        <f>IF(P30="材質劣化",2,IF(P30="漏水",3,1))</f>
        <v>1</v>
      </c>
    </row>
    <row r="31" spans="2:46" ht="12" customHeight="1" x14ac:dyDescent="0.15">
      <c r="B31" s="997"/>
      <c r="C31" s="1002"/>
      <c r="D31" s="1000"/>
      <c r="E31" s="1000"/>
      <c r="F31" s="1000"/>
      <c r="G31" s="1000"/>
      <c r="H31" s="1000"/>
      <c r="I31" s="1000"/>
      <c r="J31" s="1001"/>
      <c r="K31" s="100">
        <v>21</v>
      </c>
      <c r="L31" s="951"/>
      <c r="M31" s="952"/>
      <c r="N31" s="951"/>
      <c r="O31" s="952"/>
      <c r="P31" s="951"/>
      <c r="Q31" s="952"/>
      <c r="R31" s="966"/>
      <c r="S31" s="967"/>
      <c r="T31" s="968"/>
      <c r="U31" s="951"/>
      <c r="V31" s="952"/>
      <c r="W31" s="951"/>
      <c r="X31" s="952"/>
      <c r="Y31" s="54"/>
      <c r="Z31" s="54"/>
      <c r="AA31" s="54"/>
      <c r="AB31" s="54"/>
      <c r="AC31" s="60"/>
      <c r="AD31" s="60"/>
      <c r="AE31" s="60"/>
      <c r="AF31" s="60"/>
      <c r="AG31" s="60"/>
      <c r="AH31" s="60"/>
      <c r="AI31" s="60"/>
      <c r="AJ31" s="60"/>
      <c r="AK31" s="962"/>
      <c r="AL31" s="963"/>
      <c r="AM31" s="963"/>
      <c r="AN31" s="963"/>
      <c r="AO31" s="964"/>
      <c r="AP31" s="2"/>
      <c r="AQ31" s="59">
        <f>IF(P33="材質劣化",2,IF(P33="漏水",3,1))</f>
        <v>1</v>
      </c>
    </row>
    <row r="32" spans="2:46" ht="12" customHeight="1" x14ac:dyDescent="0.15">
      <c r="B32" s="997"/>
      <c r="C32" s="1002"/>
      <c r="D32" s="1000"/>
      <c r="E32" s="1000"/>
      <c r="F32" s="1000"/>
      <c r="G32" s="1000"/>
      <c r="H32" s="1000"/>
      <c r="I32" s="1000"/>
      <c r="J32" s="1001"/>
      <c r="K32" s="100">
        <v>22</v>
      </c>
      <c r="L32" s="951"/>
      <c r="M32" s="952"/>
      <c r="N32" s="951"/>
      <c r="O32" s="952"/>
      <c r="P32" s="951"/>
      <c r="Q32" s="952"/>
      <c r="R32" s="966"/>
      <c r="S32" s="967"/>
      <c r="T32" s="968"/>
      <c r="U32" s="951"/>
      <c r="V32" s="952"/>
      <c r="W32" s="951"/>
      <c r="X32" s="952"/>
      <c r="Y32" s="54"/>
      <c r="Z32" s="54"/>
      <c r="AA32" s="54"/>
      <c r="AB32" s="54"/>
      <c r="AC32" s="60"/>
      <c r="AD32" s="60"/>
      <c r="AE32" s="60"/>
      <c r="AF32" s="60"/>
      <c r="AG32" s="60"/>
      <c r="AH32" s="60"/>
      <c r="AI32" s="60"/>
      <c r="AJ32" s="60"/>
      <c r="AK32" s="962"/>
      <c r="AL32" s="963"/>
      <c r="AM32" s="963"/>
      <c r="AN32" s="963"/>
      <c r="AO32" s="964"/>
      <c r="AP32" s="2"/>
      <c r="AQ32" s="59">
        <f>IF(P37="材質劣化",2,IF(P37="漏水",3,1))</f>
        <v>1</v>
      </c>
      <c r="AS32" s="3"/>
      <c r="AT32" s="3"/>
    </row>
    <row r="33" spans="2:86" ht="12" customHeight="1" x14ac:dyDescent="0.15">
      <c r="B33" s="997"/>
      <c r="C33" s="1002"/>
      <c r="D33" s="1000"/>
      <c r="E33" s="1000"/>
      <c r="F33" s="1000"/>
      <c r="G33" s="1000"/>
      <c r="H33" s="1000"/>
      <c r="I33" s="1000"/>
      <c r="J33" s="1001"/>
      <c r="K33" s="100">
        <v>23</v>
      </c>
      <c r="L33" s="951"/>
      <c r="M33" s="952"/>
      <c r="N33" s="951"/>
      <c r="O33" s="952"/>
      <c r="P33" s="951"/>
      <c r="Q33" s="952"/>
      <c r="R33" s="966"/>
      <c r="S33" s="967"/>
      <c r="T33" s="968"/>
      <c r="U33" s="951"/>
      <c r="V33" s="952"/>
      <c r="W33" s="951"/>
      <c r="X33" s="952"/>
      <c r="Y33" s="54"/>
      <c r="Z33" s="54"/>
      <c r="AA33" s="54"/>
      <c r="AB33" s="54"/>
      <c r="AC33" s="60"/>
      <c r="AD33" s="60"/>
      <c r="AE33" s="60"/>
      <c r="AF33" s="60"/>
      <c r="AG33" s="60"/>
      <c r="AH33" s="60"/>
      <c r="AI33" s="60"/>
      <c r="AJ33" s="60"/>
      <c r="AK33" s="962"/>
      <c r="AL33" s="963"/>
      <c r="AM33" s="963"/>
      <c r="AN33" s="963"/>
      <c r="AO33" s="964"/>
      <c r="AP33" s="2"/>
      <c r="AQ33" s="59">
        <f>IF(P33="材質劣化",2,IF(P33="漏水",3,1))</f>
        <v>1</v>
      </c>
      <c r="AS33" s="198"/>
      <c r="AT33" s="198"/>
    </row>
    <row r="34" spans="2:86" ht="12" customHeight="1" x14ac:dyDescent="0.15">
      <c r="B34" s="997"/>
      <c r="C34" s="1002"/>
      <c r="D34" s="1000"/>
      <c r="E34" s="1000"/>
      <c r="F34" s="1000"/>
      <c r="G34" s="1000"/>
      <c r="H34" s="1000"/>
      <c r="I34" s="1000"/>
      <c r="J34" s="1001"/>
      <c r="K34" s="100">
        <v>24</v>
      </c>
      <c r="L34" s="951"/>
      <c r="M34" s="952"/>
      <c r="N34" s="951"/>
      <c r="O34" s="952"/>
      <c r="P34" s="951"/>
      <c r="Q34" s="952"/>
      <c r="R34" s="966"/>
      <c r="S34" s="967"/>
      <c r="T34" s="968"/>
      <c r="U34" s="951"/>
      <c r="V34" s="952"/>
      <c r="W34" s="951"/>
      <c r="X34" s="952"/>
      <c r="Y34" s="54"/>
      <c r="Z34" s="54"/>
      <c r="AA34" s="54"/>
      <c r="AB34" s="54"/>
      <c r="AC34" s="60"/>
      <c r="AD34" s="60"/>
      <c r="AE34" s="60"/>
      <c r="AF34" s="60"/>
      <c r="AG34" s="60"/>
      <c r="AH34" s="60"/>
      <c r="AI34" s="60"/>
      <c r="AJ34" s="60"/>
      <c r="AK34" s="962"/>
      <c r="AL34" s="963"/>
      <c r="AM34" s="963"/>
      <c r="AN34" s="963"/>
      <c r="AO34" s="964"/>
      <c r="AP34" s="2"/>
      <c r="AQ34" s="59">
        <f>IF(P36="材質劣化",2,IF(P36="漏水",3,1))</f>
        <v>1</v>
      </c>
      <c r="AS34" s="199"/>
      <c r="AT34" s="199"/>
    </row>
    <row r="35" spans="2:86" ht="12" customHeight="1" x14ac:dyDescent="0.15">
      <c r="B35" s="997"/>
      <c r="C35" s="1002"/>
      <c r="D35" s="1000"/>
      <c r="E35" s="1000"/>
      <c r="F35" s="1000"/>
      <c r="G35" s="1000"/>
      <c r="H35" s="1000"/>
      <c r="I35" s="1000"/>
      <c r="J35" s="1001"/>
      <c r="K35" s="1022" t="s">
        <v>656</v>
      </c>
      <c r="L35" s="969" t="s">
        <v>657</v>
      </c>
      <c r="M35" s="969"/>
      <c r="N35" s="969"/>
      <c r="O35" s="969"/>
      <c r="P35" s="969"/>
      <c r="Q35" s="969"/>
      <c r="R35" s="969"/>
      <c r="S35" s="969"/>
      <c r="T35" s="969"/>
      <c r="U35" s="969"/>
      <c r="V35" s="969"/>
      <c r="W35" s="969"/>
      <c r="X35" s="969"/>
      <c r="Y35" s="1009" t="s">
        <v>541</v>
      </c>
      <c r="Z35" s="1010"/>
      <c r="AA35" s="1010"/>
      <c r="AB35" s="98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69" t="s">
        <v>658</v>
      </c>
      <c r="AL35" s="969"/>
      <c r="AM35" s="1029" t="s">
        <v>544</v>
      </c>
      <c r="AN35" s="1029"/>
      <c r="AO35" s="1029"/>
      <c r="AP35" s="2"/>
    </row>
    <row r="36" spans="2:86" ht="12" customHeight="1" x14ac:dyDescent="0.15">
      <c r="B36" s="997"/>
      <c r="C36" s="1002"/>
      <c r="D36" s="1000"/>
      <c r="E36" s="1000"/>
      <c r="F36" s="1000"/>
      <c r="G36" s="1000"/>
      <c r="H36" s="1000"/>
      <c r="I36" s="1000"/>
      <c r="J36" s="1001"/>
      <c r="K36" s="1023"/>
      <c r="L36" s="971" t="s">
        <v>659</v>
      </c>
      <c r="M36" s="972"/>
      <c r="N36" s="990"/>
      <c r="O36" s="971" t="s">
        <v>660</v>
      </c>
      <c r="P36" s="972"/>
      <c r="Q36" s="972"/>
      <c r="R36" s="972"/>
      <c r="S36" s="972"/>
      <c r="T36" s="972"/>
      <c r="U36" s="972"/>
      <c r="V36" s="972"/>
      <c r="W36" s="972"/>
      <c r="X36" s="990"/>
      <c r="Y36" s="53" t="s">
        <v>521</v>
      </c>
      <c r="Z36" s="49" t="s">
        <v>520</v>
      </c>
      <c r="AA36" s="49" t="s">
        <v>539</v>
      </c>
      <c r="AB36" s="49" t="s">
        <v>531</v>
      </c>
      <c r="AC36" s="49" t="s">
        <v>521</v>
      </c>
      <c r="AD36" s="49" t="s">
        <v>520</v>
      </c>
      <c r="AE36" s="49" t="s">
        <v>539</v>
      </c>
      <c r="AF36" s="49" t="s">
        <v>531</v>
      </c>
      <c r="AG36" s="49" t="s">
        <v>521</v>
      </c>
      <c r="AH36" s="49" t="s">
        <v>520</v>
      </c>
      <c r="AI36" s="49" t="s">
        <v>539</v>
      </c>
      <c r="AJ36" s="82" t="s">
        <v>531</v>
      </c>
      <c r="AK36" s="969"/>
      <c r="AL36" s="969"/>
      <c r="AM36" s="1029"/>
      <c r="AN36" s="1029"/>
      <c r="AO36" s="1029"/>
      <c r="AP36" s="2"/>
    </row>
    <row r="37" spans="2:86" ht="14.25" customHeight="1" x14ac:dyDescent="0.15">
      <c r="B37" s="997"/>
      <c r="C37" s="1002"/>
      <c r="D37" s="1000"/>
      <c r="E37" s="1000"/>
      <c r="F37" s="1000"/>
      <c r="G37" s="1000"/>
      <c r="H37" s="1000"/>
      <c r="I37" s="1000"/>
      <c r="J37" s="1001"/>
      <c r="K37" s="1023"/>
      <c r="L37" s="975"/>
      <c r="M37" s="976"/>
      <c r="N37" s="995"/>
      <c r="O37" s="975"/>
      <c r="P37" s="976"/>
      <c r="Q37" s="976"/>
      <c r="R37" s="976"/>
      <c r="S37" s="976"/>
      <c r="T37" s="976"/>
      <c r="U37" s="976"/>
      <c r="V37" s="976"/>
      <c r="W37" s="976"/>
      <c r="X37" s="995"/>
      <c r="Y37" s="965">
        <f>IF(COUNTIF(Y11:Y34,"〇")&gt;0,1,0)</f>
        <v>0</v>
      </c>
      <c r="Z37" s="965">
        <f t="shared" ref="Z37:AB37" si="4">IF(COUNTIF(Z11:Z34,"〇")&gt;0,1,0)</f>
        <v>0</v>
      </c>
      <c r="AA37" s="965">
        <f t="shared" si="4"/>
        <v>0</v>
      </c>
      <c r="AB37" s="965">
        <f t="shared" si="4"/>
        <v>0</v>
      </c>
      <c r="AC37" s="965">
        <f>COUNTA(AC11:AC34)</f>
        <v>0</v>
      </c>
      <c r="AD37" s="965">
        <f t="shared" ref="AD37:AI37" si="5">COUNTA(AD11:AD34)</f>
        <v>0</v>
      </c>
      <c r="AE37" s="965">
        <f t="shared" si="5"/>
        <v>0</v>
      </c>
      <c r="AF37" s="965">
        <f t="shared" si="5"/>
        <v>0</v>
      </c>
      <c r="AG37" s="965">
        <f t="shared" si="5"/>
        <v>0</v>
      </c>
      <c r="AH37" s="965">
        <f t="shared" si="5"/>
        <v>0</v>
      </c>
      <c r="AI37" s="965">
        <f t="shared" si="5"/>
        <v>0</v>
      </c>
      <c r="AJ37" s="965">
        <f>COUNTA(AJ11:AJ34)</f>
        <v>0</v>
      </c>
      <c r="AK37" s="969"/>
      <c r="AL37" s="969"/>
      <c r="AM37" s="1029"/>
      <c r="AN37" s="1029"/>
      <c r="AO37" s="1029"/>
      <c r="AP37" s="2"/>
      <c r="AU37" s="43">
        <f>+Y37</f>
        <v>0</v>
      </c>
    </row>
    <row r="38" spans="2:86" ht="14.25" customHeight="1" x14ac:dyDescent="0.15">
      <c r="B38" s="997"/>
      <c r="C38" s="1002"/>
      <c r="D38" s="1000"/>
      <c r="E38" s="1000"/>
      <c r="F38" s="1000"/>
      <c r="G38" s="1000"/>
      <c r="H38" s="1000"/>
      <c r="I38" s="1000"/>
      <c r="J38" s="1001"/>
      <c r="K38" s="1023"/>
      <c r="L38" s="979"/>
      <c r="M38" s="980"/>
      <c r="N38" s="991"/>
      <c r="O38" s="979"/>
      <c r="P38" s="980"/>
      <c r="Q38" s="980"/>
      <c r="R38" s="980"/>
      <c r="S38" s="980"/>
      <c r="T38" s="980"/>
      <c r="U38" s="980"/>
      <c r="V38" s="980"/>
      <c r="W38" s="980"/>
      <c r="X38" s="991"/>
      <c r="Y38" s="965"/>
      <c r="Z38" s="965"/>
      <c r="AA38" s="965"/>
      <c r="AB38" s="965"/>
      <c r="AC38" s="965"/>
      <c r="AD38" s="965"/>
      <c r="AE38" s="965"/>
      <c r="AF38" s="965"/>
      <c r="AG38" s="965"/>
      <c r="AH38" s="965"/>
      <c r="AI38" s="965"/>
      <c r="AJ38" s="965"/>
      <c r="AK38" s="969"/>
      <c r="AL38" s="969"/>
      <c r="AM38" s="1029"/>
      <c r="AN38" s="1029"/>
      <c r="AO38" s="1029"/>
      <c r="AP38" s="2"/>
    </row>
    <row r="39" spans="2:86" ht="12" customHeight="1" x14ac:dyDescent="0.15">
      <c r="B39" s="997"/>
      <c r="C39" s="1002"/>
      <c r="D39" s="1000"/>
      <c r="E39" s="1000"/>
      <c r="F39" s="1000"/>
      <c r="G39" s="1000"/>
      <c r="H39" s="1000"/>
      <c r="I39" s="1000"/>
      <c r="J39" s="1000"/>
      <c r="K39" s="1017" t="s">
        <v>230</v>
      </c>
      <c r="L39" s="1024"/>
      <c r="M39" s="1024"/>
      <c r="N39" s="1024"/>
      <c r="O39" s="1024"/>
      <c r="P39" s="1024"/>
      <c r="Q39" s="1024"/>
      <c r="R39" s="1024"/>
      <c r="S39" s="1024"/>
      <c r="T39" s="1024"/>
      <c r="U39" s="1024"/>
      <c r="V39" s="1024"/>
      <c r="W39" s="1024"/>
      <c r="X39" s="1024"/>
      <c r="Y39" s="1024"/>
      <c r="Z39" s="1024"/>
      <c r="AA39" s="1024"/>
      <c r="AB39" s="1024"/>
      <c r="AC39" s="1024"/>
      <c r="AD39" s="1024"/>
      <c r="AE39" s="1024"/>
      <c r="AF39" s="1024"/>
      <c r="AG39" s="1024"/>
      <c r="AH39" s="1024"/>
      <c r="AI39" s="1024"/>
      <c r="AJ39" s="1024"/>
      <c r="AK39" s="1025"/>
      <c r="AL39" s="1025"/>
      <c r="AM39" s="1025"/>
      <c r="AN39" s="1025"/>
      <c r="AO39" s="1026"/>
      <c r="AP39" s="2"/>
    </row>
    <row r="40" spans="2:86" ht="12" customHeight="1" x14ac:dyDescent="0.15">
      <c r="B40" s="997"/>
      <c r="C40" s="1002"/>
      <c r="D40" s="1000"/>
      <c r="E40" s="1000"/>
      <c r="F40" s="1000"/>
      <c r="G40" s="1000"/>
      <c r="H40" s="1000"/>
      <c r="I40" s="1000"/>
      <c r="J40" s="1000"/>
      <c r="K40" s="1018"/>
      <c r="L40" s="1025"/>
      <c r="M40" s="1025"/>
      <c r="N40" s="1025"/>
      <c r="O40" s="1025"/>
      <c r="P40" s="1025"/>
      <c r="Q40" s="1025"/>
      <c r="R40" s="1025"/>
      <c r="S40" s="1025"/>
      <c r="T40" s="1025"/>
      <c r="U40" s="1025"/>
      <c r="V40" s="1025"/>
      <c r="W40" s="1025"/>
      <c r="X40" s="1025"/>
      <c r="Y40" s="1025"/>
      <c r="Z40" s="1025"/>
      <c r="AA40" s="1025"/>
      <c r="AB40" s="1025"/>
      <c r="AC40" s="1025"/>
      <c r="AD40" s="1025"/>
      <c r="AE40" s="1025"/>
      <c r="AF40" s="1025"/>
      <c r="AG40" s="1025"/>
      <c r="AH40" s="1025"/>
      <c r="AI40" s="1025"/>
      <c r="AJ40" s="1025"/>
      <c r="AK40" s="1025"/>
      <c r="AL40" s="1025"/>
      <c r="AM40" s="1025"/>
      <c r="AN40" s="1025"/>
      <c r="AO40" s="1026"/>
      <c r="AP40" s="2"/>
    </row>
    <row r="41" spans="2:86" ht="12" customHeight="1" x14ac:dyDescent="0.15">
      <c r="B41" s="997"/>
      <c r="C41" s="1002"/>
      <c r="D41" s="1000"/>
      <c r="E41" s="1000"/>
      <c r="F41" s="1000"/>
      <c r="G41" s="1000"/>
      <c r="H41" s="1000"/>
      <c r="I41" s="1000"/>
      <c r="J41" s="1000"/>
      <c r="K41" s="1018"/>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6"/>
      <c r="AP41" s="2"/>
    </row>
    <row r="42" spans="2:86" ht="12" customHeight="1" x14ac:dyDescent="0.15">
      <c r="B42" s="997"/>
      <c r="C42" s="1002"/>
      <c r="D42" s="1000"/>
      <c r="E42" s="1000"/>
      <c r="F42" s="1000"/>
      <c r="G42" s="1000"/>
      <c r="H42" s="1000"/>
      <c r="I42" s="1000"/>
      <c r="J42" s="1000"/>
      <c r="K42" s="1018"/>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c r="AL42" s="1027"/>
      <c r="AM42" s="1027"/>
      <c r="AN42" s="1027"/>
      <c r="AO42" s="1028"/>
      <c r="AP42" s="43"/>
      <c r="CD42" s="2"/>
      <c r="CE42" s="2"/>
      <c r="CF42" s="2"/>
      <c r="CG42" s="2"/>
      <c r="CH42" s="2"/>
    </row>
    <row r="43" spans="2:86" ht="12" customHeight="1" x14ac:dyDescent="0.15">
      <c r="B43" s="997"/>
      <c r="C43" s="1002"/>
      <c r="D43" s="1000"/>
      <c r="E43" s="1000"/>
      <c r="F43" s="1000"/>
      <c r="G43" s="1000"/>
      <c r="H43" s="1000"/>
      <c r="I43" s="1000"/>
      <c r="J43" s="1001"/>
      <c r="K43" s="1030" t="s">
        <v>231</v>
      </c>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0"/>
      <c r="AJ43" s="1030"/>
      <c r="AK43" s="1030"/>
      <c r="AL43" s="1030"/>
      <c r="AM43" s="1030"/>
      <c r="AN43" s="1030"/>
      <c r="AO43" s="1030"/>
      <c r="AP43" s="43"/>
      <c r="CD43" s="2"/>
      <c r="CE43" s="2"/>
      <c r="CF43" s="2"/>
      <c r="CG43" s="2"/>
      <c r="CH43" s="2"/>
    </row>
    <row r="44" spans="2:86" ht="12" customHeight="1" x14ac:dyDescent="0.15">
      <c r="B44" s="997"/>
      <c r="C44" s="1002"/>
      <c r="D44" s="1000"/>
      <c r="E44" s="1000"/>
      <c r="F44" s="1000"/>
      <c r="G44" s="1000"/>
      <c r="H44" s="1000"/>
      <c r="I44" s="1000"/>
      <c r="J44" s="1001"/>
      <c r="K44" s="1019" t="s">
        <v>232</v>
      </c>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1020"/>
      <c r="AM44" s="1020"/>
      <c r="AN44" s="1020"/>
      <c r="AO44" s="1021"/>
      <c r="AP44" s="43"/>
      <c r="CD44" s="2"/>
      <c r="CE44" s="2"/>
      <c r="CF44" s="2"/>
      <c r="CG44" s="2"/>
      <c r="CH44" s="2"/>
    </row>
    <row r="45" spans="2:86" ht="12" customHeight="1" x14ac:dyDescent="0.15">
      <c r="B45" s="587"/>
      <c r="C45" s="1003"/>
      <c r="D45" s="1004"/>
      <c r="E45" s="1004"/>
      <c r="F45" s="1004"/>
      <c r="G45" s="1004"/>
      <c r="H45" s="1004"/>
      <c r="I45" s="1004"/>
      <c r="J45" s="1005"/>
      <c r="K45" s="1014" t="s">
        <v>233</v>
      </c>
      <c r="L45" s="1015"/>
      <c r="M45" s="1015"/>
      <c r="N45" s="1015"/>
      <c r="O45" s="1015"/>
      <c r="P45" s="1015"/>
      <c r="Q45" s="1015"/>
      <c r="R45" s="1015"/>
      <c r="S45" s="1015"/>
      <c r="T45" s="1015"/>
      <c r="U45" s="1015"/>
      <c r="V45" s="1015"/>
      <c r="W45" s="1015"/>
      <c r="X45" s="1015"/>
      <c r="Y45" s="1015"/>
      <c r="Z45" s="1015"/>
      <c r="AA45" s="1015"/>
      <c r="AB45" s="1015"/>
      <c r="AC45" s="1015"/>
      <c r="AD45" s="1015"/>
      <c r="AE45" s="1015"/>
      <c r="AF45" s="1015"/>
      <c r="AG45" s="1015"/>
      <c r="AH45" s="1015"/>
      <c r="AI45" s="1015"/>
      <c r="AJ45" s="1015"/>
      <c r="AK45" s="1015"/>
      <c r="AL45" s="1015"/>
      <c r="AM45" s="1015"/>
      <c r="AN45" s="1015"/>
      <c r="AO45" s="1016"/>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242</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76" t="s">
        <v>396</v>
      </c>
      <c r="C3" s="1077"/>
      <c r="D3" s="1077"/>
      <c r="E3" s="1078"/>
      <c r="F3" s="1071" t="s">
        <v>397</v>
      </c>
      <c r="G3" s="1072"/>
      <c r="H3" s="1072"/>
      <c r="I3" s="1072"/>
      <c r="J3" s="1072"/>
      <c r="K3" s="1072"/>
      <c r="L3" s="1072"/>
      <c r="M3" s="1072"/>
      <c r="N3" s="1072"/>
      <c r="O3" s="1072"/>
      <c r="P3" s="1072"/>
      <c r="Q3" s="1072"/>
      <c r="R3" s="1072"/>
      <c r="S3" s="1072"/>
      <c r="T3" s="1073"/>
      <c r="U3" s="1062" t="s">
        <v>565</v>
      </c>
      <c r="V3" s="1063"/>
      <c r="W3" s="1063"/>
      <c r="X3" s="1064"/>
      <c r="Y3" s="1064"/>
      <c r="Z3" s="1085" t="s">
        <v>506</v>
      </c>
      <c r="AA3" s="1064"/>
      <c r="AB3" s="1064"/>
      <c r="AC3" s="1064"/>
      <c r="AD3" s="1064"/>
      <c r="AE3" s="1064"/>
      <c r="AF3" s="1064"/>
      <c r="AG3" s="1064"/>
      <c r="AH3" s="1086"/>
      <c r="AI3" s="1087" t="s">
        <v>507</v>
      </c>
      <c r="AJ3" s="1088"/>
      <c r="AK3" s="1088"/>
      <c r="AL3" s="1088"/>
      <c r="AM3" s="1088"/>
      <c r="AN3" s="1089"/>
      <c r="AO3" s="1065" t="s">
        <v>508</v>
      </c>
      <c r="AP3" s="1066"/>
      <c r="AQ3" s="1066"/>
      <c r="AR3" s="1066"/>
      <c r="AS3" s="1066"/>
      <c r="AT3" s="1066"/>
      <c r="AU3" s="1066"/>
      <c r="AV3" s="1067"/>
      <c r="AW3" s="1050" t="s">
        <v>505</v>
      </c>
      <c r="AX3" s="1051"/>
      <c r="AY3" s="1051"/>
      <c r="AZ3" s="1051"/>
      <c r="BA3" s="1051"/>
      <c r="BB3" s="1052"/>
      <c r="BC3" s="1056">
        <v>45917</v>
      </c>
      <c r="BD3" s="1057"/>
      <c r="BE3" s="1057"/>
      <c r="BF3" s="1057"/>
      <c r="BG3" s="1057"/>
      <c r="BH3" s="1057"/>
      <c r="BI3" s="1057"/>
      <c r="BJ3" s="1057"/>
      <c r="BK3" s="1058"/>
    </row>
    <row r="4" spans="2:63" s="130" customFormat="1" ht="17.25" customHeight="1" x14ac:dyDescent="0.15">
      <c r="B4" s="1079" t="s">
        <v>401</v>
      </c>
      <c r="C4" s="1080"/>
      <c r="D4" s="1080"/>
      <c r="E4" s="1081"/>
      <c r="F4" s="1082" t="s">
        <v>402</v>
      </c>
      <c r="G4" s="1083"/>
      <c r="H4" s="1083"/>
      <c r="I4" s="1083"/>
      <c r="J4" s="1083"/>
      <c r="K4" s="1083"/>
      <c r="L4" s="1083"/>
      <c r="M4" s="1083"/>
      <c r="N4" s="1083"/>
      <c r="O4" s="1083"/>
      <c r="P4" s="1083"/>
      <c r="Q4" s="1083"/>
      <c r="R4" s="1083"/>
      <c r="S4" s="1083"/>
      <c r="T4" s="1084"/>
      <c r="U4" s="1062" t="s">
        <v>399</v>
      </c>
      <c r="V4" s="1063"/>
      <c r="W4" s="1063"/>
      <c r="X4" s="1064"/>
      <c r="Y4" s="1064"/>
      <c r="Z4" s="1085" t="s">
        <v>400</v>
      </c>
      <c r="AA4" s="1064"/>
      <c r="AB4" s="1064"/>
      <c r="AC4" s="1064"/>
      <c r="AD4" s="1064"/>
      <c r="AE4" s="1064"/>
      <c r="AF4" s="1064"/>
      <c r="AG4" s="1064"/>
      <c r="AH4" s="1086"/>
      <c r="AI4" s="1090"/>
      <c r="AJ4" s="1091"/>
      <c r="AK4" s="1091"/>
      <c r="AL4" s="1091"/>
      <c r="AM4" s="1091"/>
      <c r="AN4" s="1092"/>
      <c r="AO4" s="1068" t="s">
        <v>509</v>
      </c>
      <c r="AP4" s="1069"/>
      <c r="AQ4" s="1069"/>
      <c r="AR4" s="1069"/>
      <c r="AS4" s="1069"/>
      <c r="AT4" s="1069"/>
      <c r="AU4" s="1069"/>
      <c r="AV4" s="1070"/>
      <c r="AW4" s="1053"/>
      <c r="AX4" s="1054"/>
      <c r="AY4" s="1054"/>
      <c r="AZ4" s="1054"/>
      <c r="BA4" s="1054"/>
      <c r="BB4" s="1055"/>
      <c r="BC4" s="1059"/>
      <c r="BD4" s="1060"/>
      <c r="BE4" s="1060"/>
      <c r="BF4" s="1060"/>
      <c r="BG4" s="1060"/>
      <c r="BH4" s="1060"/>
      <c r="BI4" s="1060"/>
      <c r="BJ4" s="1060"/>
      <c r="BK4" s="1061"/>
    </row>
    <row r="5" spans="2:63" ht="42.75" customHeight="1" x14ac:dyDescent="0.15">
      <c r="B5" s="1049" t="s">
        <v>172</v>
      </c>
      <c r="C5" s="1037"/>
      <c r="D5" s="1037"/>
      <c r="E5" s="1037"/>
      <c r="F5" s="1037"/>
      <c r="G5" s="1038"/>
      <c r="H5" s="1036" t="s">
        <v>154</v>
      </c>
      <c r="I5" s="1037"/>
      <c r="J5" s="1037"/>
      <c r="K5" s="1037"/>
      <c r="L5" s="1037"/>
      <c r="M5" s="1037"/>
      <c r="N5" s="1037"/>
      <c r="O5" s="1038"/>
      <c r="P5" s="1039" t="s">
        <v>243</v>
      </c>
      <c r="Q5" s="1007"/>
      <c r="R5" s="1007"/>
      <c r="S5" s="1007"/>
      <c r="T5" s="1007"/>
      <c r="U5" s="1007"/>
      <c r="V5" s="1007"/>
      <c r="W5" s="1007"/>
      <c r="X5" s="1007"/>
      <c r="Y5" s="1007"/>
      <c r="Z5" s="1007"/>
      <c r="AA5" s="1007"/>
      <c r="AB5" s="1007"/>
      <c r="AC5" s="1007"/>
      <c r="AD5" s="1007"/>
      <c r="AE5" s="1007"/>
      <c r="AF5" s="1007"/>
      <c r="AG5" s="1007"/>
      <c r="AH5" s="1007"/>
      <c r="AI5" s="1007"/>
      <c r="AJ5" s="1007"/>
      <c r="AK5" s="1007"/>
      <c r="AL5" s="1007"/>
      <c r="AM5" s="1007"/>
      <c r="AN5" s="1039" t="s">
        <v>244</v>
      </c>
      <c r="AO5" s="1007"/>
      <c r="AP5" s="1007"/>
      <c r="AQ5" s="1007"/>
      <c r="AR5" s="1007"/>
      <c r="AS5" s="1007"/>
      <c r="AT5" s="1007"/>
      <c r="AU5" s="1007"/>
      <c r="AV5" s="1007"/>
      <c r="AW5" s="1007"/>
      <c r="AX5" s="1007"/>
      <c r="AY5" s="1007"/>
      <c r="AZ5" s="1007"/>
      <c r="BA5" s="1007"/>
      <c r="BB5" s="1007"/>
      <c r="BC5" s="1007"/>
      <c r="BD5" s="1007"/>
      <c r="BE5" s="1007"/>
      <c r="BF5" s="1007"/>
      <c r="BG5" s="1007"/>
      <c r="BH5" s="1007"/>
      <c r="BI5" s="1007"/>
      <c r="BJ5" s="1007"/>
      <c r="BK5" s="1008"/>
    </row>
    <row r="6" spans="2:63" ht="29.25" customHeight="1" x14ac:dyDescent="0.15">
      <c r="B6" s="1074"/>
      <c r="C6" s="724"/>
      <c r="D6" s="724"/>
      <c r="E6" s="724"/>
      <c r="F6" s="724"/>
      <c r="G6" s="725"/>
      <c r="H6" s="1075"/>
      <c r="I6" s="1075"/>
      <c r="J6" s="1075"/>
      <c r="K6" s="1075"/>
      <c r="L6" s="1075"/>
      <c r="M6" s="1075"/>
      <c r="N6" s="1075"/>
      <c r="O6" s="1075"/>
      <c r="P6" s="1040"/>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2"/>
      <c r="AO6" s="1043"/>
      <c r="AP6" s="1043"/>
      <c r="AQ6" s="1043"/>
      <c r="AR6" s="1043"/>
      <c r="AS6" s="1043"/>
      <c r="AT6" s="1043"/>
      <c r="AU6" s="1043"/>
      <c r="AV6" s="1043"/>
      <c r="AW6" s="1043"/>
      <c r="AX6" s="1043"/>
      <c r="AY6" s="1043"/>
      <c r="AZ6" s="1043"/>
      <c r="BA6" s="1043"/>
      <c r="BB6" s="1043"/>
      <c r="BC6" s="1043"/>
      <c r="BD6" s="1043"/>
      <c r="BE6" s="1043"/>
      <c r="BF6" s="1043"/>
      <c r="BG6" s="1043"/>
      <c r="BH6" s="1043"/>
      <c r="BI6" s="1043"/>
      <c r="BJ6" s="1043"/>
      <c r="BK6" s="1044"/>
    </row>
    <row r="7" spans="2:63" ht="29.25" customHeight="1" x14ac:dyDescent="0.15">
      <c r="B7" s="1074"/>
      <c r="C7" s="724"/>
      <c r="D7" s="724"/>
      <c r="E7" s="724"/>
      <c r="F7" s="724"/>
      <c r="G7" s="725"/>
      <c r="H7" s="1075"/>
      <c r="I7" s="1075"/>
      <c r="J7" s="1075"/>
      <c r="K7" s="1075"/>
      <c r="L7" s="1075"/>
      <c r="M7" s="1075"/>
      <c r="N7" s="1075"/>
      <c r="O7" s="1075"/>
      <c r="P7" s="1040"/>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2"/>
      <c r="AO7" s="1043"/>
      <c r="AP7" s="1043"/>
      <c r="AQ7" s="1043"/>
      <c r="AR7" s="1043"/>
      <c r="AS7" s="1043"/>
      <c r="AT7" s="1043"/>
      <c r="AU7" s="1043"/>
      <c r="AV7" s="1043"/>
      <c r="AW7" s="1043"/>
      <c r="AX7" s="1043"/>
      <c r="AY7" s="1043"/>
      <c r="AZ7" s="1043"/>
      <c r="BA7" s="1043"/>
      <c r="BB7" s="1043"/>
      <c r="BC7" s="1043"/>
      <c r="BD7" s="1043"/>
      <c r="BE7" s="1043"/>
      <c r="BF7" s="1043"/>
      <c r="BG7" s="1043"/>
      <c r="BH7" s="1043"/>
      <c r="BI7" s="1043"/>
      <c r="BJ7" s="1043"/>
      <c r="BK7" s="1044"/>
    </row>
    <row r="8" spans="2:63" ht="29.25" customHeight="1" x14ac:dyDescent="0.15">
      <c r="B8" s="1033"/>
      <c r="C8" s="1034"/>
      <c r="D8" s="1034"/>
      <c r="E8" s="1034"/>
      <c r="F8" s="1034"/>
      <c r="G8" s="1035"/>
      <c r="H8" s="1048"/>
      <c r="I8" s="1048"/>
      <c r="J8" s="1048"/>
      <c r="K8" s="1048"/>
      <c r="L8" s="1048"/>
      <c r="M8" s="1048"/>
      <c r="N8" s="1048"/>
      <c r="O8" s="1048"/>
      <c r="P8" s="1045"/>
      <c r="Q8" s="1046"/>
      <c r="R8" s="1046"/>
      <c r="S8" s="1046"/>
      <c r="T8" s="1046"/>
      <c r="U8" s="1046"/>
      <c r="V8" s="1046"/>
      <c r="W8" s="1046"/>
      <c r="X8" s="1046"/>
      <c r="Y8" s="1046"/>
      <c r="Z8" s="1046"/>
      <c r="AA8" s="1046"/>
      <c r="AB8" s="1046"/>
      <c r="AC8" s="1046"/>
      <c r="AD8" s="1046"/>
      <c r="AE8" s="1046"/>
      <c r="AF8" s="1046"/>
      <c r="AG8" s="1046"/>
      <c r="AH8" s="1046"/>
      <c r="AI8" s="1046"/>
      <c r="AJ8" s="1046"/>
      <c r="AK8" s="1046"/>
      <c r="AL8" s="1046"/>
      <c r="AM8" s="1046"/>
      <c r="AN8" s="1045"/>
      <c r="AO8" s="1046"/>
      <c r="AP8" s="1046"/>
      <c r="AQ8" s="1046"/>
      <c r="AR8" s="1046"/>
      <c r="AS8" s="1046"/>
      <c r="AT8" s="1046"/>
      <c r="AU8" s="1046"/>
      <c r="AV8" s="1046"/>
      <c r="AW8" s="1046"/>
      <c r="AX8" s="1046"/>
      <c r="AY8" s="1046"/>
      <c r="AZ8" s="1046"/>
      <c r="BA8" s="1046"/>
      <c r="BB8" s="1046"/>
      <c r="BC8" s="1046"/>
      <c r="BD8" s="1046"/>
      <c r="BE8" s="1046"/>
      <c r="BF8" s="1046"/>
      <c r="BG8" s="1046"/>
      <c r="BH8" s="1046"/>
      <c r="BI8" s="1046"/>
      <c r="BJ8" s="1046"/>
      <c r="BK8" s="1047"/>
    </row>
    <row r="9" spans="2:63" ht="29.25" customHeight="1" x14ac:dyDescent="0.15">
      <c r="B9" s="1033"/>
      <c r="C9" s="1034"/>
      <c r="D9" s="1034"/>
      <c r="E9" s="1034"/>
      <c r="F9" s="1034"/>
      <c r="G9" s="1035"/>
      <c r="H9" s="1048"/>
      <c r="I9" s="1048"/>
      <c r="J9" s="1048"/>
      <c r="K9" s="1048"/>
      <c r="L9" s="1048"/>
      <c r="M9" s="1048"/>
      <c r="N9" s="1048"/>
      <c r="O9" s="1048"/>
      <c r="P9" s="1045"/>
      <c r="Q9" s="1046"/>
      <c r="R9" s="1046"/>
      <c r="S9" s="1046"/>
      <c r="T9" s="1046"/>
      <c r="U9" s="1046"/>
      <c r="V9" s="1046"/>
      <c r="W9" s="1046"/>
      <c r="X9" s="1046"/>
      <c r="Y9" s="1046"/>
      <c r="Z9" s="1046"/>
      <c r="AA9" s="1046"/>
      <c r="AB9" s="1046"/>
      <c r="AC9" s="1046"/>
      <c r="AD9" s="1046"/>
      <c r="AE9" s="1046"/>
      <c r="AF9" s="1046"/>
      <c r="AG9" s="1046"/>
      <c r="AH9" s="1046"/>
      <c r="AI9" s="1046"/>
      <c r="AJ9" s="1046"/>
      <c r="AK9" s="1046"/>
      <c r="AL9" s="1046"/>
      <c r="AM9" s="1046"/>
      <c r="AN9" s="1045"/>
      <c r="AO9" s="1046"/>
      <c r="AP9" s="1046"/>
      <c r="AQ9" s="1046"/>
      <c r="AR9" s="1046"/>
      <c r="AS9" s="1046"/>
      <c r="AT9" s="1046"/>
      <c r="AU9" s="1046"/>
      <c r="AV9" s="1046"/>
      <c r="AW9" s="1046"/>
      <c r="AX9" s="1046"/>
      <c r="AY9" s="1046"/>
      <c r="AZ9" s="1046"/>
      <c r="BA9" s="1046"/>
      <c r="BB9" s="1046"/>
      <c r="BC9" s="1046"/>
      <c r="BD9" s="1046"/>
      <c r="BE9" s="1046"/>
      <c r="BF9" s="1046"/>
      <c r="BG9" s="1046"/>
      <c r="BH9" s="1046"/>
      <c r="BI9" s="1046"/>
      <c r="BJ9" s="1046"/>
      <c r="BK9" s="1047"/>
    </row>
    <row r="10" spans="2:63" ht="29.25" customHeight="1" x14ac:dyDescent="0.15">
      <c r="B10" s="1033"/>
      <c r="C10" s="1034"/>
      <c r="D10" s="1034"/>
      <c r="E10" s="1034"/>
      <c r="F10" s="1034"/>
      <c r="G10" s="1035"/>
      <c r="H10" s="1048"/>
      <c r="I10" s="1048"/>
      <c r="J10" s="1048"/>
      <c r="K10" s="1048"/>
      <c r="L10" s="1048"/>
      <c r="M10" s="1048"/>
      <c r="N10" s="1048"/>
      <c r="O10" s="1048"/>
      <c r="P10" s="1045"/>
      <c r="Q10" s="1046"/>
      <c r="R10" s="1046"/>
      <c r="S10" s="1046"/>
      <c r="T10" s="1046"/>
      <c r="U10" s="1046"/>
      <c r="V10" s="1046"/>
      <c r="W10" s="1046"/>
      <c r="X10" s="1046"/>
      <c r="Y10" s="1046"/>
      <c r="Z10" s="1046"/>
      <c r="AA10" s="1046"/>
      <c r="AB10" s="1046"/>
      <c r="AC10" s="1046"/>
      <c r="AD10" s="1046"/>
      <c r="AE10" s="1046"/>
      <c r="AF10" s="1046"/>
      <c r="AG10" s="1046"/>
      <c r="AH10" s="1046"/>
      <c r="AI10" s="1046"/>
      <c r="AJ10" s="1046"/>
      <c r="AK10" s="1046"/>
      <c r="AL10" s="1046"/>
      <c r="AM10" s="1046"/>
      <c r="AN10" s="1045"/>
      <c r="AO10" s="1046"/>
      <c r="AP10" s="1046"/>
      <c r="AQ10" s="1046"/>
      <c r="AR10" s="1046"/>
      <c r="AS10" s="1046"/>
      <c r="AT10" s="1046"/>
      <c r="AU10" s="1046"/>
      <c r="AV10" s="1046"/>
      <c r="AW10" s="1046"/>
      <c r="AX10" s="1046"/>
      <c r="AY10" s="1046"/>
      <c r="AZ10" s="1046"/>
      <c r="BA10" s="1046"/>
      <c r="BB10" s="1046"/>
      <c r="BC10" s="1046"/>
      <c r="BD10" s="1046"/>
      <c r="BE10" s="1046"/>
      <c r="BF10" s="1046"/>
      <c r="BG10" s="1046"/>
      <c r="BH10" s="1046"/>
      <c r="BI10" s="1046"/>
      <c r="BJ10" s="1046"/>
      <c r="BK10" s="1047"/>
    </row>
    <row r="11" spans="2:63" ht="29.25" customHeight="1" x14ac:dyDescent="0.15">
      <c r="B11" s="1033"/>
      <c r="C11" s="1034"/>
      <c r="D11" s="1034"/>
      <c r="E11" s="1034"/>
      <c r="F11" s="1034"/>
      <c r="G11" s="1035"/>
      <c r="H11" s="1048"/>
      <c r="I11" s="1048"/>
      <c r="J11" s="1048"/>
      <c r="K11" s="1048"/>
      <c r="L11" s="1048"/>
      <c r="M11" s="1048"/>
      <c r="N11" s="1048"/>
      <c r="O11" s="1048"/>
      <c r="P11" s="1045"/>
      <c r="Q11" s="1046"/>
      <c r="R11" s="1046"/>
      <c r="S11" s="1046"/>
      <c r="T11" s="1046"/>
      <c r="U11" s="1046"/>
      <c r="V11" s="1046"/>
      <c r="W11" s="1046"/>
      <c r="X11" s="1046"/>
      <c r="Y11" s="1046"/>
      <c r="Z11" s="1046"/>
      <c r="AA11" s="1046"/>
      <c r="AB11" s="1046"/>
      <c r="AC11" s="1046"/>
      <c r="AD11" s="1046"/>
      <c r="AE11" s="1046"/>
      <c r="AF11" s="1046"/>
      <c r="AG11" s="1046"/>
      <c r="AH11" s="1046"/>
      <c r="AI11" s="1046"/>
      <c r="AJ11" s="1046"/>
      <c r="AK11" s="1046"/>
      <c r="AL11" s="1046"/>
      <c r="AM11" s="1046"/>
      <c r="AN11" s="1045"/>
      <c r="AO11" s="1046"/>
      <c r="AP11" s="1046"/>
      <c r="AQ11" s="1046"/>
      <c r="AR11" s="1046"/>
      <c r="AS11" s="1046"/>
      <c r="AT11" s="1046"/>
      <c r="AU11" s="1046"/>
      <c r="AV11" s="1046"/>
      <c r="AW11" s="1046"/>
      <c r="AX11" s="1046"/>
      <c r="AY11" s="1046"/>
      <c r="AZ11" s="1046"/>
      <c r="BA11" s="1046"/>
      <c r="BB11" s="1046"/>
      <c r="BC11" s="1046"/>
      <c r="BD11" s="1046"/>
      <c r="BE11" s="1046"/>
      <c r="BF11" s="1046"/>
      <c r="BG11" s="1046"/>
      <c r="BH11" s="1046"/>
      <c r="BI11" s="1046"/>
      <c r="BJ11" s="1046"/>
      <c r="BK11" s="1047"/>
    </row>
    <row r="12" spans="2:63" ht="29.25" customHeight="1" x14ac:dyDescent="0.15">
      <c r="B12" s="1033"/>
      <c r="C12" s="1034"/>
      <c r="D12" s="1034"/>
      <c r="E12" s="1034"/>
      <c r="F12" s="1034"/>
      <c r="G12" s="1035"/>
      <c r="H12" s="1048"/>
      <c r="I12" s="1048"/>
      <c r="J12" s="1048"/>
      <c r="K12" s="1048"/>
      <c r="L12" s="1048"/>
      <c r="M12" s="1048"/>
      <c r="N12" s="1048"/>
      <c r="O12" s="1048"/>
      <c r="P12" s="1045"/>
      <c r="Q12" s="1046"/>
      <c r="R12" s="1046"/>
      <c r="S12" s="1046"/>
      <c r="T12" s="1046"/>
      <c r="U12" s="1046"/>
      <c r="V12" s="1046"/>
      <c r="W12" s="1046"/>
      <c r="X12" s="1046"/>
      <c r="Y12" s="1046"/>
      <c r="Z12" s="1046"/>
      <c r="AA12" s="1046"/>
      <c r="AB12" s="1046"/>
      <c r="AC12" s="1046"/>
      <c r="AD12" s="1046"/>
      <c r="AE12" s="1046"/>
      <c r="AF12" s="1046"/>
      <c r="AG12" s="1046"/>
      <c r="AH12" s="1046"/>
      <c r="AI12" s="1046"/>
      <c r="AJ12" s="1046"/>
      <c r="AK12" s="1046"/>
      <c r="AL12" s="1046"/>
      <c r="AM12" s="1046"/>
      <c r="AN12" s="1045"/>
      <c r="AO12" s="1046"/>
      <c r="AP12" s="1046"/>
      <c r="AQ12" s="1046"/>
      <c r="AR12" s="1046"/>
      <c r="AS12" s="1046"/>
      <c r="AT12" s="1046"/>
      <c r="AU12" s="1046"/>
      <c r="AV12" s="1046"/>
      <c r="AW12" s="1046"/>
      <c r="AX12" s="1046"/>
      <c r="AY12" s="1046"/>
      <c r="AZ12" s="1046"/>
      <c r="BA12" s="1046"/>
      <c r="BB12" s="1046"/>
      <c r="BC12" s="1046"/>
      <c r="BD12" s="1046"/>
      <c r="BE12" s="1046"/>
      <c r="BF12" s="1046"/>
      <c r="BG12" s="1046"/>
      <c r="BH12" s="1046"/>
      <c r="BI12" s="1046"/>
      <c r="BJ12" s="1046"/>
      <c r="BK12" s="1047"/>
    </row>
    <row r="13" spans="2:63" ht="29.25" customHeight="1" x14ac:dyDescent="0.15">
      <c r="B13" s="1033"/>
      <c r="C13" s="1034"/>
      <c r="D13" s="1034"/>
      <c r="E13" s="1034"/>
      <c r="F13" s="1034"/>
      <c r="G13" s="1035"/>
      <c r="H13" s="1048"/>
      <c r="I13" s="1048"/>
      <c r="J13" s="1048"/>
      <c r="K13" s="1048"/>
      <c r="L13" s="1048"/>
      <c r="M13" s="1048"/>
      <c r="N13" s="1048"/>
      <c r="O13" s="1048"/>
      <c r="P13" s="1045"/>
      <c r="Q13" s="1046"/>
      <c r="R13" s="1046"/>
      <c r="S13" s="1046"/>
      <c r="T13" s="1046"/>
      <c r="U13" s="1046"/>
      <c r="V13" s="1046"/>
      <c r="W13" s="1046"/>
      <c r="X13" s="1046"/>
      <c r="Y13" s="1046"/>
      <c r="Z13" s="1046"/>
      <c r="AA13" s="1046"/>
      <c r="AB13" s="1046"/>
      <c r="AC13" s="1046"/>
      <c r="AD13" s="1046"/>
      <c r="AE13" s="1046"/>
      <c r="AF13" s="1046"/>
      <c r="AG13" s="1046"/>
      <c r="AH13" s="1046"/>
      <c r="AI13" s="1046"/>
      <c r="AJ13" s="1046"/>
      <c r="AK13" s="1046"/>
      <c r="AL13" s="1046"/>
      <c r="AM13" s="1046"/>
      <c r="AN13" s="1045"/>
      <c r="AO13" s="1046"/>
      <c r="AP13" s="1046"/>
      <c r="AQ13" s="1046"/>
      <c r="AR13" s="1046"/>
      <c r="AS13" s="1046"/>
      <c r="AT13" s="1046"/>
      <c r="AU13" s="1046"/>
      <c r="AV13" s="1046"/>
      <c r="AW13" s="1046"/>
      <c r="AX13" s="1046"/>
      <c r="AY13" s="1046"/>
      <c r="AZ13" s="1046"/>
      <c r="BA13" s="1046"/>
      <c r="BB13" s="1046"/>
      <c r="BC13" s="1046"/>
      <c r="BD13" s="1046"/>
      <c r="BE13" s="1046"/>
      <c r="BF13" s="1046"/>
      <c r="BG13" s="1046"/>
      <c r="BH13" s="1046"/>
      <c r="BI13" s="1046"/>
      <c r="BJ13" s="1046"/>
      <c r="BK13" s="1047"/>
    </row>
    <row r="14" spans="2:63" ht="29.25" customHeight="1" x14ac:dyDescent="0.15">
      <c r="B14" s="1033"/>
      <c r="C14" s="1034"/>
      <c r="D14" s="1034"/>
      <c r="E14" s="1034"/>
      <c r="F14" s="1034"/>
      <c r="G14" s="1035"/>
      <c r="H14" s="1048"/>
      <c r="I14" s="1048"/>
      <c r="J14" s="1048"/>
      <c r="K14" s="1048"/>
      <c r="L14" s="1048"/>
      <c r="M14" s="1048"/>
      <c r="N14" s="1048"/>
      <c r="O14" s="1048"/>
      <c r="P14" s="1045"/>
      <c r="Q14" s="1046"/>
      <c r="R14" s="1046"/>
      <c r="S14" s="1046"/>
      <c r="T14" s="1046"/>
      <c r="U14" s="1046"/>
      <c r="V14" s="1046"/>
      <c r="W14" s="1046"/>
      <c r="X14" s="1046"/>
      <c r="Y14" s="1046"/>
      <c r="Z14" s="1046"/>
      <c r="AA14" s="1046"/>
      <c r="AB14" s="1046"/>
      <c r="AC14" s="1046"/>
      <c r="AD14" s="1046"/>
      <c r="AE14" s="1046"/>
      <c r="AF14" s="1046"/>
      <c r="AG14" s="1046"/>
      <c r="AH14" s="1046"/>
      <c r="AI14" s="1046"/>
      <c r="AJ14" s="1046"/>
      <c r="AK14" s="1046"/>
      <c r="AL14" s="1046"/>
      <c r="AM14" s="1046"/>
      <c r="AN14" s="1045"/>
      <c r="AO14" s="1046"/>
      <c r="AP14" s="1046"/>
      <c r="AQ14" s="1046"/>
      <c r="AR14" s="1046"/>
      <c r="AS14" s="1046"/>
      <c r="AT14" s="1046"/>
      <c r="AU14" s="1046"/>
      <c r="AV14" s="1046"/>
      <c r="AW14" s="1046"/>
      <c r="AX14" s="1046"/>
      <c r="AY14" s="1046"/>
      <c r="AZ14" s="1046"/>
      <c r="BA14" s="1046"/>
      <c r="BB14" s="1046"/>
      <c r="BC14" s="1046"/>
      <c r="BD14" s="1046"/>
      <c r="BE14" s="1046"/>
      <c r="BF14" s="1046"/>
      <c r="BG14" s="1046"/>
      <c r="BH14" s="1046"/>
      <c r="BI14" s="1046"/>
      <c r="BJ14" s="1046"/>
      <c r="BK14" s="1047"/>
    </row>
    <row r="15" spans="2:63" ht="29.25" customHeight="1" x14ac:dyDescent="0.15">
      <c r="B15" s="1033"/>
      <c r="C15" s="1034"/>
      <c r="D15" s="1034"/>
      <c r="E15" s="1034"/>
      <c r="F15" s="1034"/>
      <c r="G15" s="1035"/>
      <c r="H15" s="1048"/>
      <c r="I15" s="1048"/>
      <c r="J15" s="1048"/>
      <c r="K15" s="1048"/>
      <c r="L15" s="1048"/>
      <c r="M15" s="1048"/>
      <c r="N15" s="1048"/>
      <c r="O15" s="1048"/>
      <c r="P15" s="1045"/>
      <c r="Q15" s="1046"/>
      <c r="R15" s="1046"/>
      <c r="S15" s="1046"/>
      <c r="T15" s="1046"/>
      <c r="U15" s="1046"/>
      <c r="V15" s="1046"/>
      <c r="W15" s="1046"/>
      <c r="X15" s="1046"/>
      <c r="Y15" s="1046"/>
      <c r="Z15" s="1046"/>
      <c r="AA15" s="1046"/>
      <c r="AB15" s="1046"/>
      <c r="AC15" s="1046"/>
      <c r="AD15" s="1046"/>
      <c r="AE15" s="1046"/>
      <c r="AF15" s="1046"/>
      <c r="AG15" s="1046"/>
      <c r="AH15" s="1046"/>
      <c r="AI15" s="1046"/>
      <c r="AJ15" s="1046"/>
      <c r="AK15" s="1046"/>
      <c r="AL15" s="1046"/>
      <c r="AM15" s="1046"/>
      <c r="AN15" s="1045"/>
      <c r="AO15" s="1046"/>
      <c r="AP15" s="1046"/>
      <c r="AQ15" s="1046"/>
      <c r="AR15" s="1046"/>
      <c r="AS15" s="1046"/>
      <c r="AT15" s="1046"/>
      <c r="AU15" s="1046"/>
      <c r="AV15" s="1046"/>
      <c r="AW15" s="1046"/>
      <c r="AX15" s="1046"/>
      <c r="AY15" s="1046"/>
      <c r="AZ15" s="1046"/>
      <c r="BA15" s="1046"/>
      <c r="BB15" s="1046"/>
      <c r="BC15" s="1046"/>
      <c r="BD15" s="1046"/>
      <c r="BE15" s="1046"/>
      <c r="BF15" s="1046"/>
      <c r="BG15" s="1046"/>
      <c r="BH15" s="1046"/>
      <c r="BI15" s="1046"/>
      <c r="BJ15" s="1046"/>
      <c r="BK15" s="1047"/>
    </row>
    <row r="16" spans="2:63" ht="29.25" customHeight="1" x14ac:dyDescent="0.15">
      <c r="B16" s="1033"/>
      <c r="C16" s="1034"/>
      <c r="D16" s="1034"/>
      <c r="E16" s="1034"/>
      <c r="F16" s="1034"/>
      <c r="G16" s="1035"/>
      <c r="H16" s="1048"/>
      <c r="I16" s="1048"/>
      <c r="J16" s="1048"/>
      <c r="K16" s="1048"/>
      <c r="L16" s="1048"/>
      <c r="M16" s="1048"/>
      <c r="N16" s="1048"/>
      <c r="O16" s="1048"/>
      <c r="P16" s="1045"/>
      <c r="Q16" s="1046"/>
      <c r="R16" s="1046"/>
      <c r="S16" s="1046"/>
      <c r="T16" s="1046"/>
      <c r="U16" s="1046"/>
      <c r="V16" s="1046"/>
      <c r="W16" s="1046"/>
      <c r="X16" s="1046"/>
      <c r="Y16" s="1046"/>
      <c r="Z16" s="1046"/>
      <c r="AA16" s="1046"/>
      <c r="AB16" s="1046"/>
      <c r="AC16" s="1046"/>
      <c r="AD16" s="1046"/>
      <c r="AE16" s="1046"/>
      <c r="AF16" s="1046"/>
      <c r="AG16" s="1046"/>
      <c r="AH16" s="1046"/>
      <c r="AI16" s="1046"/>
      <c r="AJ16" s="1046"/>
      <c r="AK16" s="1046"/>
      <c r="AL16" s="1046"/>
      <c r="AM16" s="1046"/>
      <c r="AN16" s="1045"/>
      <c r="AO16" s="1046"/>
      <c r="AP16" s="1046"/>
      <c r="AQ16" s="1046"/>
      <c r="AR16" s="1046"/>
      <c r="AS16" s="1046"/>
      <c r="AT16" s="1046"/>
      <c r="AU16" s="1046"/>
      <c r="AV16" s="1046"/>
      <c r="AW16" s="1046"/>
      <c r="AX16" s="1046"/>
      <c r="AY16" s="1046"/>
      <c r="AZ16" s="1046"/>
      <c r="BA16" s="1046"/>
      <c r="BB16" s="1046"/>
      <c r="BC16" s="1046"/>
      <c r="BD16" s="1046"/>
      <c r="BE16" s="1046"/>
      <c r="BF16" s="1046"/>
      <c r="BG16" s="1046"/>
      <c r="BH16" s="1046"/>
      <c r="BI16" s="1046"/>
      <c r="BJ16" s="1046"/>
      <c r="BK16" s="1047"/>
    </row>
    <row r="17" spans="2:63" ht="29.25" customHeight="1" x14ac:dyDescent="0.15">
      <c r="B17" s="1033"/>
      <c r="C17" s="1034"/>
      <c r="D17" s="1034"/>
      <c r="E17" s="1034"/>
      <c r="F17" s="1034"/>
      <c r="G17" s="1035"/>
      <c r="H17" s="1048"/>
      <c r="I17" s="1048"/>
      <c r="J17" s="1048"/>
      <c r="K17" s="1048"/>
      <c r="L17" s="1048"/>
      <c r="M17" s="1048"/>
      <c r="N17" s="1048"/>
      <c r="O17" s="1048"/>
      <c r="P17" s="1045"/>
      <c r="Q17" s="1046"/>
      <c r="R17" s="1046"/>
      <c r="S17" s="1046"/>
      <c r="T17" s="1046"/>
      <c r="U17" s="1046"/>
      <c r="V17" s="1046"/>
      <c r="W17" s="1046"/>
      <c r="X17" s="1046"/>
      <c r="Y17" s="1046"/>
      <c r="Z17" s="1046"/>
      <c r="AA17" s="1046"/>
      <c r="AB17" s="1046"/>
      <c r="AC17" s="1046"/>
      <c r="AD17" s="1046"/>
      <c r="AE17" s="1046"/>
      <c r="AF17" s="1046"/>
      <c r="AG17" s="1046"/>
      <c r="AH17" s="1046"/>
      <c r="AI17" s="1046"/>
      <c r="AJ17" s="1046"/>
      <c r="AK17" s="1046"/>
      <c r="AL17" s="1046"/>
      <c r="AM17" s="1046"/>
      <c r="AN17" s="1045"/>
      <c r="AO17" s="1046"/>
      <c r="AP17" s="1046"/>
      <c r="AQ17" s="1046"/>
      <c r="AR17" s="1046"/>
      <c r="AS17" s="1046"/>
      <c r="AT17" s="1046"/>
      <c r="AU17" s="1046"/>
      <c r="AV17" s="1046"/>
      <c r="AW17" s="1046"/>
      <c r="AX17" s="1046"/>
      <c r="AY17" s="1046"/>
      <c r="AZ17" s="1046"/>
      <c r="BA17" s="1046"/>
      <c r="BB17" s="1046"/>
      <c r="BC17" s="1046"/>
      <c r="BD17" s="1046"/>
      <c r="BE17" s="1046"/>
      <c r="BF17" s="1046"/>
      <c r="BG17" s="1046"/>
      <c r="BH17" s="1046"/>
      <c r="BI17" s="1046"/>
      <c r="BJ17" s="1046"/>
      <c r="BK17" s="1047"/>
    </row>
    <row r="18" spans="2:63" ht="29.25" customHeight="1" x14ac:dyDescent="0.15">
      <c r="B18" s="1033"/>
      <c r="C18" s="1034"/>
      <c r="D18" s="1034"/>
      <c r="E18" s="1034"/>
      <c r="F18" s="1034"/>
      <c r="G18" s="1035"/>
      <c r="H18" s="1048"/>
      <c r="I18" s="1048"/>
      <c r="J18" s="1048"/>
      <c r="K18" s="1048"/>
      <c r="L18" s="1048"/>
      <c r="M18" s="1048"/>
      <c r="N18" s="1048"/>
      <c r="O18" s="1048"/>
      <c r="P18" s="1045"/>
      <c r="Q18" s="1046"/>
      <c r="R18" s="1046"/>
      <c r="S18" s="1046"/>
      <c r="T18" s="1046"/>
      <c r="U18" s="1046"/>
      <c r="V18" s="1046"/>
      <c r="W18" s="1046"/>
      <c r="X18" s="1046"/>
      <c r="Y18" s="1046"/>
      <c r="Z18" s="1046"/>
      <c r="AA18" s="1046"/>
      <c r="AB18" s="1046"/>
      <c r="AC18" s="1046"/>
      <c r="AD18" s="1046"/>
      <c r="AE18" s="1046"/>
      <c r="AF18" s="1046"/>
      <c r="AG18" s="1046"/>
      <c r="AH18" s="1046"/>
      <c r="AI18" s="1046"/>
      <c r="AJ18" s="1046"/>
      <c r="AK18" s="1046"/>
      <c r="AL18" s="1046"/>
      <c r="AM18" s="1046"/>
      <c r="AN18" s="1045"/>
      <c r="AO18" s="1046"/>
      <c r="AP18" s="1046"/>
      <c r="AQ18" s="1046"/>
      <c r="AR18" s="1046"/>
      <c r="AS18" s="1046"/>
      <c r="AT18" s="1046"/>
      <c r="AU18" s="1046"/>
      <c r="AV18" s="1046"/>
      <c r="AW18" s="1046"/>
      <c r="AX18" s="1046"/>
      <c r="AY18" s="1046"/>
      <c r="AZ18" s="1046"/>
      <c r="BA18" s="1046"/>
      <c r="BB18" s="1046"/>
      <c r="BC18" s="1046"/>
      <c r="BD18" s="1046"/>
      <c r="BE18" s="1046"/>
      <c r="BF18" s="1046"/>
      <c r="BG18" s="1046"/>
      <c r="BH18" s="1046"/>
      <c r="BI18" s="1046"/>
      <c r="BJ18" s="1046"/>
      <c r="BK18" s="1047"/>
    </row>
    <row r="19" spans="2:63" ht="29.25" customHeight="1" x14ac:dyDescent="0.15">
      <c r="B19" s="1033"/>
      <c r="C19" s="1034"/>
      <c r="D19" s="1034"/>
      <c r="E19" s="1034"/>
      <c r="F19" s="1034"/>
      <c r="G19" s="1035"/>
      <c r="H19" s="1048"/>
      <c r="I19" s="1048"/>
      <c r="J19" s="1048"/>
      <c r="K19" s="1048"/>
      <c r="L19" s="1048"/>
      <c r="M19" s="1048"/>
      <c r="N19" s="1048"/>
      <c r="O19" s="1048"/>
      <c r="P19" s="1045"/>
      <c r="Q19" s="1046"/>
      <c r="R19" s="1046"/>
      <c r="S19" s="1046"/>
      <c r="T19" s="1046"/>
      <c r="U19" s="1046"/>
      <c r="V19" s="1046"/>
      <c r="W19" s="1046"/>
      <c r="X19" s="1046"/>
      <c r="Y19" s="1046"/>
      <c r="Z19" s="1046"/>
      <c r="AA19" s="1046"/>
      <c r="AB19" s="1046"/>
      <c r="AC19" s="1046"/>
      <c r="AD19" s="1046"/>
      <c r="AE19" s="1046"/>
      <c r="AF19" s="1046"/>
      <c r="AG19" s="1046"/>
      <c r="AH19" s="1046"/>
      <c r="AI19" s="1046"/>
      <c r="AJ19" s="1046"/>
      <c r="AK19" s="1046"/>
      <c r="AL19" s="1046"/>
      <c r="AM19" s="1046"/>
      <c r="AN19" s="1045"/>
      <c r="AO19" s="1046"/>
      <c r="AP19" s="1046"/>
      <c r="AQ19" s="1046"/>
      <c r="AR19" s="1046"/>
      <c r="AS19" s="1046"/>
      <c r="AT19" s="1046"/>
      <c r="AU19" s="1046"/>
      <c r="AV19" s="1046"/>
      <c r="AW19" s="1046"/>
      <c r="AX19" s="1046"/>
      <c r="AY19" s="1046"/>
      <c r="AZ19" s="1046"/>
      <c r="BA19" s="1046"/>
      <c r="BB19" s="1046"/>
      <c r="BC19" s="1046"/>
      <c r="BD19" s="1046"/>
      <c r="BE19" s="1046"/>
      <c r="BF19" s="1046"/>
      <c r="BG19" s="1046"/>
      <c r="BH19" s="1046"/>
      <c r="BI19" s="1046"/>
      <c r="BJ19" s="1046"/>
      <c r="BK19" s="1047"/>
    </row>
    <row r="20" spans="2:63" x14ac:dyDescent="0.15">
      <c r="B20" s="131"/>
      <c r="C20" s="131"/>
      <c r="D20" s="38" t="s">
        <v>245</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246</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85" zoomScaleNormal="85" zoomScaleSheetLayoutView="85" workbookViewId="0">
      <selection activeCell="K45" sqref="K45:L45"/>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247</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361" t="s">
        <v>396</v>
      </c>
      <c r="C2" s="361"/>
      <c r="D2" s="361"/>
      <c r="E2" s="361"/>
      <c r="F2" s="359" t="s">
        <v>397</v>
      </c>
      <c r="G2" s="359"/>
      <c r="H2" s="359"/>
      <c r="I2" s="359"/>
      <c r="J2" s="359"/>
      <c r="K2" s="359"/>
      <c r="L2" s="314" t="s">
        <v>398</v>
      </c>
      <c r="M2" s="314"/>
      <c r="N2" s="314"/>
      <c r="O2" s="359" t="s">
        <v>506</v>
      </c>
      <c r="P2" s="359"/>
      <c r="Q2" s="359"/>
      <c r="R2" s="359"/>
      <c r="S2" s="359"/>
      <c r="T2" s="355" t="s">
        <v>507</v>
      </c>
      <c r="U2" s="356"/>
      <c r="V2" s="316" t="s">
        <v>408</v>
      </c>
      <c r="W2" s="317"/>
      <c r="X2" s="317"/>
      <c r="Y2" s="338" t="s">
        <v>661</v>
      </c>
      <c r="Z2" s="348">
        <v>45917</v>
      </c>
      <c r="AA2" s="349"/>
      <c r="AB2" s="350"/>
    </row>
    <row r="3" spans="1:36" ht="12" customHeight="1" x14ac:dyDescent="0.15">
      <c r="A3" s="132" t="s">
        <v>248</v>
      </c>
      <c r="B3" s="354" t="s">
        <v>526</v>
      </c>
      <c r="C3" s="354"/>
      <c r="D3" s="354"/>
      <c r="E3" s="354"/>
      <c r="F3" s="360" t="s">
        <v>402</v>
      </c>
      <c r="G3" s="360"/>
      <c r="H3" s="360"/>
      <c r="I3" s="360"/>
      <c r="J3" s="360"/>
      <c r="K3" s="360"/>
      <c r="L3" s="314" t="s">
        <v>399</v>
      </c>
      <c r="M3" s="314"/>
      <c r="N3" s="314"/>
      <c r="O3" s="315" t="s">
        <v>400</v>
      </c>
      <c r="P3" s="315"/>
      <c r="Q3" s="315"/>
      <c r="R3" s="315"/>
      <c r="S3" s="315"/>
      <c r="T3" s="357"/>
      <c r="U3" s="358"/>
      <c r="V3" s="318"/>
      <c r="W3" s="319"/>
      <c r="X3" s="319"/>
      <c r="Y3" s="339"/>
      <c r="Z3" s="351"/>
      <c r="AA3" s="352"/>
      <c r="AB3" s="353"/>
    </row>
    <row r="4" spans="1:36" ht="12" customHeight="1" x14ac:dyDescent="0.15">
      <c r="B4" s="316"/>
      <c r="C4" s="317"/>
      <c r="D4" s="317"/>
      <c r="E4" s="317"/>
      <c r="F4" s="317"/>
      <c r="G4" s="317"/>
      <c r="H4" s="317"/>
      <c r="I4" s="317"/>
      <c r="J4" s="317"/>
      <c r="K4" s="317"/>
      <c r="L4" s="317"/>
      <c r="M4" s="317"/>
      <c r="N4" s="317"/>
      <c r="O4" s="317"/>
      <c r="P4" s="317"/>
      <c r="Q4" s="317"/>
      <c r="R4" s="317"/>
      <c r="S4" s="317"/>
      <c r="T4" s="317"/>
      <c r="U4" s="317"/>
      <c r="V4" s="317"/>
      <c r="W4" s="317"/>
      <c r="X4" s="317"/>
      <c r="Y4" s="317"/>
      <c r="Z4" s="154"/>
      <c r="AA4" s="66"/>
      <c r="AB4" s="155"/>
      <c r="AC4" s="67"/>
      <c r="AD4" s="3"/>
      <c r="AE4" s="3"/>
      <c r="AF4" s="3"/>
      <c r="AG4" s="3"/>
      <c r="AH4" s="3"/>
      <c r="AI4" s="3"/>
      <c r="AJ4" s="3"/>
    </row>
    <row r="5" spans="1:36" ht="12.75" customHeight="1" thickBot="1" x14ac:dyDescent="0.2">
      <c r="B5" s="320" t="s">
        <v>249</v>
      </c>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2"/>
      <c r="AC5" s="40"/>
      <c r="AD5" s="3"/>
      <c r="AE5" s="3"/>
      <c r="AF5" s="3"/>
      <c r="AG5" s="3"/>
      <c r="AH5" s="3"/>
      <c r="AI5" s="3"/>
      <c r="AJ5" s="3"/>
    </row>
    <row r="6" spans="1:36" ht="13.5" customHeight="1" x14ac:dyDescent="0.15">
      <c r="B6" s="345" t="s">
        <v>203</v>
      </c>
      <c r="C6" s="346"/>
      <c r="D6" s="347"/>
      <c r="E6" s="309" t="s">
        <v>204</v>
      </c>
      <c r="F6" s="310"/>
      <c r="G6" s="310"/>
      <c r="H6" s="310"/>
      <c r="I6" s="310"/>
      <c r="J6" s="310"/>
      <c r="K6" s="310"/>
      <c r="L6" s="310"/>
      <c r="M6" s="310"/>
      <c r="N6" s="310"/>
      <c r="O6" s="310"/>
      <c r="P6" s="310"/>
      <c r="Q6" s="309" t="s">
        <v>205</v>
      </c>
      <c r="R6" s="310"/>
      <c r="S6" s="310"/>
      <c r="T6" s="310"/>
      <c r="U6" s="310"/>
      <c r="V6" s="310"/>
      <c r="W6" s="310"/>
      <c r="X6" s="310"/>
      <c r="Y6" s="310"/>
      <c r="Z6" s="310"/>
      <c r="AA6" s="310"/>
      <c r="AB6" s="311"/>
      <c r="AC6" s="64"/>
      <c r="AD6" s="64"/>
    </row>
    <row r="7" spans="1:36" ht="13.5" x14ac:dyDescent="0.15">
      <c r="B7" s="336" t="s">
        <v>206</v>
      </c>
      <c r="C7" s="340" t="s">
        <v>207</v>
      </c>
      <c r="D7" s="343" t="s">
        <v>208</v>
      </c>
      <c r="E7" s="335" t="s">
        <v>250</v>
      </c>
      <c r="F7" s="307"/>
      <c r="G7" s="307"/>
      <c r="H7" s="307"/>
      <c r="I7" s="307"/>
      <c r="J7" s="307"/>
      <c r="K7" s="307"/>
      <c r="L7" s="307"/>
      <c r="M7" s="307"/>
      <c r="N7" s="307"/>
      <c r="O7" s="307"/>
      <c r="P7" s="308"/>
      <c r="Q7" s="335" t="s">
        <v>210</v>
      </c>
      <c r="R7" s="307"/>
      <c r="S7" s="307"/>
      <c r="T7" s="307"/>
      <c r="U7" s="312" t="s">
        <v>211</v>
      </c>
      <c r="V7" s="307"/>
      <c r="W7" s="307"/>
      <c r="X7" s="307"/>
      <c r="Y7" s="307"/>
      <c r="Z7" s="307"/>
      <c r="AA7" s="307"/>
      <c r="AB7" s="313"/>
      <c r="AC7" s="64"/>
      <c r="AD7" s="64"/>
    </row>
    <row r="8" spans="1:36" ht="13.5" x14ac:dyDescent="0.15">
      <c r="B8" s="336"/>
      <c r="C8" s="341"/>
      <c r="D8" s="343"/>
      <c r="E8" s="335" t="s">
        <v>213</v>
      </c>
      <c r="F8" s="307"/>
      <c r="G8" s="307"/>
      <c r="H8" s="308"/>
      <c r="I8" s="307" t="s">
        <v>214</v>
      </c>
      <c r="J8" s="307"/>
      <c r="K8" s="307"/>
      <c r="L8" s="308"/>
      <c r="M8" s="307" t="s">
        <v>215</v>
      </c>
      <c r="N8" s="307"/>
      <c r="O8" s="307"/>
      <c r="P8" s="308"/>
      <c r="Q8" s="335" t="s">
        <v>216</v>
      </c>
      <c r="R8" s="307"/>
      <c r="S8" s="307"/>
      <c r="T8" s="307"/>
      <c r="U8" s="312" t="s">
        <v>214</v>
      </c>
      <c r="V8" s="307"/>
      <c r="W8" s="307"/>
      <c r="X8" s="307"/>
      <c r="Y8" s="312" t="s">
        <v>215</v>
      </c>
      <c r="Z8" s="307"/>
      <c r="AA8" s="307"/>
      <c r="AB8" s="313"/>
      <c r="AC8" s="63"/>
      <c r="AD8" s="63"/>
      <c r="AE8" s="63"/>
      <c r="AF8" s="63"/>
      <c r="AG8" s="63"/>
      <c r="AH8" s="63"/>
      <c r="AI8" s="63"/>
      <c r="AJ8" s="63"/>
    </row>
    <row r="9" spans="1:36" s="134" customFormat="1" x14ac:dyDescent="0.15">
      <c r="B9" s="337"/>
      <c r="C9" s="342"/>
      <c r="D9" s="344"/>
      <c r="E9" s="68" t="s">
        <v>217</v>
      </c>
      <c r="F9" s="71" t="s">
        <v>218</v>
      </c>
      <c r="G9" s="71" t="s">
        <v>219</v>
      </c>
      <c r="H9" s="115" t="s">
        <v>220</v>
      </c>
      <c r="I9" s="74" t="s">
        <v>217</v>
      </c>
      <c r="J9" s="71" t="s">
        <v>218</v>
      </c>
      <c r="K9" s="71" t="s">
        <v>219</v>
      </c>
      <c r="L9" s="115" t="s">
        <v>220</v>
      </c>
      <c r="M9" s="74" t="s">
        <v>217</v>
      </c>
      <c r="N9" s="71" t="s">
        <v>218</v>
      </c>
      <c r="O9" s="71" t="s">
        <v>219</v>
      </c>
      <c r="P9" s="115" t="s">
        <v>220</v>
      </c>
      <c r="Q9" s="112" t="s">
        <v>217</v>
      </c>
      <c r="R9" s="84" t="s">
        <v>218</v>
      </c>
      <c r="S9" s="71" t="s">
        <v>219</v>
      </c>
      <c r="T9" s="113" t="s">
        <v>220</v>
      </c>
      <c r="U9" s="114" t="s">
        <v>217</v>
      </c>
      <c r="V9" s="84" t="s">
        <v>218</v>
      </c>
      <c r="W9" s="71" t="s">
        <v>219</v>
      </c>
      <c r="X9" s="113" t="s">
        <v>220</v>
      </c>
      <c r="Y9" s="114" t="s">
        <v>217</v>
      </c>
      <c r="Z9" s="84" t="s">
        <v>218</v>
      </c>
      <c r="AA9" s="71" t="s">
        <v>219</v>
      </c>
      <c r="AB9" s="108" t="s">
        <v>220</v>
      </c>
      <c r="AC9" s="63"/>
      <c r="AD9" s="63"/>
      <c r="AE9" s="63"/>
      <c r="AF9" s="63"/>
      <c r="AG9" s="63"/>
      <c r="AH9" s="63"/>
      <c r="AI9" s="63"/>
      <c r="AJ9" s="63"/>
    </row>
    <row r="10" spans="1:36" x14ac:dyDescent="0.15">
      <c r="B10" s="135" t="str">
        <f>'様式D-3_PS'!AV5</f>
        <v>PS</v>
      </c>
      <c r="C10" s="136">
        <f>'様式D-3_PS'!AW5</f>
        <v>5.5</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1</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0.03</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9</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2</v>
      </c>
      <c r="L11" s="139">
        <f>'様式D-3_S001'!BF5</f>
        <v>1</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0.69000000000000006</v>
      </c>
      <c r="X11" s="146">
        <f>'様式D-3_S001'!BR5</f>
        <v>0.01</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9</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1</v>
      </c>
      <c r="L12" s="139">
        <f>'様式D-3_S002'!BF5</f>
        <v>1</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0.04</v>
      </c>
      <c r="X12" s="146">
        <f>'様式D-3_S002'!BR5</f>
        <v>0.09</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9</v>
      </c>
      <c r="D13" s="181" t="str">
        <f>'様式D-3_S003'!AX5</f>
        <v>Ⅰ</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9</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1</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0.01</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9</v>
      </c>
      <c r="D15" s="182" t="str">
        <f>'様式D-3_S005'!AX5</f>
        <v>Ⅰ</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0</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0</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9</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1</v>
      </c>
      <c r="L16" s="41">
        <f>'様式D-3_S006'!BF5</f>
        <v>0</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0.02</v>
      </c>
      <c r="X16" s="87">
        <f>'様式D-3_S006'!BR5</f>
        <v>0</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'様式D-3_S007'!AV5</f>
        <v>S007</v>
      </c>
      <c r="C17" s="149">
        <f>'様式D-3_S007'!AW5</f>
        <v>9</v>
      </c>
      <c r="D17" s="183" t="str">
        <f>'様式D-3_S007'!AX5</f>
        <v>Ⅰ</v>
      </c>
      <c r="E17" s="69" t="str">
        <f>'様式D-3_S007'!AY5</f>
        <v/>
      </c>
      <c r="F17" s="72" t="str">
        <f>'様式D-3_S007'!AZ5</f>
        <v/>
      </c>
      <c r="G17" s="72" t="str">
        <f>'様式D-3_S007'!BA5</f>
        <v/>
      </c>
      <c r="H17" s="41" t="str">
        <f>'様式D-3_S007'!BB5</f>
        <v/>
      </c>
      <c r="I17" s="75">
        <f>'様式D-3_S007'!BC5</f>
        <v>0</v>
      </c>
      <c r="J17" s="72">
        <f>'様式D-3_S007'!BD5</f>
        <v>0</v>
      </c>
      <c r="K17" s="72">
        <f>'様式D-3_S007'!BE5</f>
        <v>0</v>
      </c>
      <c r="L17" s="41">
        <f>'様式D-3_S007'!BF5</f>
        <v>0</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v>
      </c>
      <c r="X17" s="87">
        <f>'様式D-3_S007'!BR5</f>
        <v>0</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9</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1</v>
      </c>
      <c r="L18" s="41">
        <f>'様式D-3_S008'!BF5</f>
        <v>0</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0.02</v>
      </c>
      <c r="X18" s="87">
        <f>'様式D-3_S008'!BR5</f>
        <v>0</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9</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1</v>
      </c>
      <c r="L19" s="41">
        <f>'様式D-3_S009'!BF5</f>
        <v>0</v>
      </c>
      <c r="M19" s="75">
        <f>'様式D-3_S009'!BG5</f>
        <v>0</v>
      </c>
      <c r="N19" s="72">
        <f>'様式D-3_S009'!BH5</f>
        <v>0</v>
      </c>
      <c r="O19" s="72">
        <f>'様式D-3_S009'!BI5</f>
        <v>0</v>
      </c>
      <c r="P19" s="41">
        <f>'様式D-3_S009'!BJ5</f>
        <v>1</v>
      </c>
      <c r="Q19" s="104" t="str">
        <f>'様式D-3_S009'!BK5</f>
        <v/>
      </c>
      <c r="R19" s="103" t="str">
        <f>'様式D-3_S009'!BL5</f>
        <v/>
      </c>
      <c r="S19" s="105" t="str">
        <f>'様式D-3_S009'!BM5</f>
        <v/>
      </c>
      <c r="T19" s="102" t="str">
        <f>'様式D-3_S009'!BN5</f>
        <v/>
      </c>
      <c r="U19" s="85">
        <f>'様式D-3_S009'!BO5</f>
        <v>0</v>
      </c>
      <c r="V19" s="86">
        <f>'様式D-3_S009'!BP5</f>
        <v>0</v>
      </c>
      <c r="W19" s="106">
        <f>'様式D-3_S009'!BQ5</f>
        <v>0.02</v>
      </c>
      <c r="X19" s="87">
        <f>'様式D-3_S009'!BR5</f>
        <v>0</v>
      </c>
      <c r="Y19" s="85">
        <f>'様式D-3_S009'!BS5</f>
        <v>0</v>
      </c>
      <c r="Z19" s="86">
        <f>'様式D-3_S009'!BT5</f>
        <v>0</v>
      </c>
      <c r="AA19" s="106">
        <f>'様式D-3_S009'!BU5</f>
        <v>0</v>
      </c>
      <c r="AB19" s="109">
        <f>'様式D-3_S009'!BV5</f>
        <v>0.09</v>
      </c>
      <c r="AC19" s="63"/>
      <c r="AD19" s="63"/>
      <c r="AE19" s="63"/>
      <c r="AF19" s="63"/>
      <c r="AG19" s="63"/>
      <c r="AH19" s="63"/>
      <c r="AI19" s="63"/>
      <c r="AJ19" s="63"/>
    </row>
    <row r="20" spans="2:36" x14ac:dyDescent="0.15">
      <c r="B20" s="135" t="str">
        <f>'様式D-3_S010'!AV5</f>
        <v>S010</v>
      </c>
      <c r="C20" s="149">
        <f>'様式D-3_S010'!AW5</f>
        <v>9</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1</v>
      </c>
      <c r="L20" s="41">
        <f>'様式D-3_S010'!BF5</f>
        <v>3</v>
      </c>
      <c r="M20" s="75">
        <f>'様式D-3_S010'!BG5</f>
        <v>0</v>
      </c>
      <c r="N20" s="72">
        <f>'様式D-3_S010'!BH5</f>
        <v>0</v>
      </c>
      <c r="O20" s="72">
        <f>'様式D-3_S010'!BI5</f>
        <v>0</v>
      </c>
      <c r="P20" s="41">
        <f>'様式D-3_S010'!BJ5</f>
        <v>2</v>
      </c>
      <c r="Q20" s="104" t="str">
        <f>'様式D-3_S010'!BK5</f>
        <v/>
      </c>
      <c r="R20" s="103" t="str">
        <f>'様式D-3_S010'!BL5</f>
        <v/>
      </c>
      <c r="S20" s="105" t="str">
        <f>'様式D-3_S010'!BM5</f>
        <v/>
      </c>
      <c r="T20" s="102" t="str">
        <f>'様式D-3_S010'!BN5</f>
        <v/>
      </c>
      <c r="U20" s="85">
        <f>'様式D-3_S010'!BO5</f>
        <v>0</v>
      </c>
      <c r="V20" s="86">
        <f>'様式D-3_S010'!BP5</f>
        <v>0</v>
      </c>
      <c r="W20" s="106">
        <f>'様式D-3_S010'!BQ5</f>
        <v>0.8</v>
      </c>
      <c r="X20" s="87">
        <f>'様式D-3_S010'!BR5</f>
        <v>1.7300000000000002</v>
      </c>
      <c r="Y20" s="85">
        <f>'様式D-3_S010'!BS5</f>
        <v>0</v>
      </c>
      <c r="Z20" s="86">
        <f>'様式D-3_S010'!BT5</f>
        <v>0</v>
      </c>
      <c r="AA20" s="106">
        <f>'様式D-3_S010'!BU5</f>
        <v>0</v>
      </c>
      <c r="AB20" s="109">
        <f>'様式D-3_S010'!BV5</f>
        <v>0.88000000000000012</v>
      </c>
      <c r="AC20" s="63"/>
      <c r="AD20" s="63"/>
      <c r="AE20" s="63"/>
      <c r="AF20" s="63"/>
      <c r="AG20" s="63"/>
      <c r="AH20" s="63"/>
      <c r="AI20" s="63"/>
      <c r="AJ20" s="63"/>
    </row>
    <row r="21" spans="2:36" x14ac:dyDescent="0.15">
      <c r="B21" s="135" t="str">
        <f>'様式D-3_S011'!AV5</f>
        <v>S011</v>
      </c>
      <c r="C21" s="149">
        <f>'様式D-3_S011'!AW5</f>
        <v>9</v>
      </c>
      <c r="D21" s="183" t="str">
        <f>'様式D-3_S011'!AX5</f>
        <v>Ⅱ</v>
      </c>
      <c r="E21" s="69" t="str">
        <f>'様式D-3_S011'!AY5</f>
        <v/>
      </c>
      <c r="F21" s="72" t="str">
        <f>'様式D-3_S011'!AZ5</f>
        <v/>
      </c>
      <c r="G21" s="72" t="str">
        <f>'様式D-3_S011'!BA5</f>
        <v/>
      </c>
      <c r="H21" s="41" t="str">
        <f>'様式D-3_S011'!BB5</f>
        <v/>
      </c>
      <c r="I21" s="75">
        <f>'様式D-3_S011'!BC5</f>
        <v>0</v>
      </c>
      <c r="J21" s="72">
        <f>'様式D-3_S011'!BD5</f>
        <v>0</v>
      </c>
      <c r="K21" s="72">
        <f>'様式D-3_S011'!BE5</f>
        <v>2</v>
      </c>
      <c r="L21" s="41">
        <f>'様式D-3_S011'!BF5</f>
        <v>0</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0.02</v>
      </c>
      <c r="X21" s="87">
        <f>'様式D-3_S011'!BR5</f>
        <v>0</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135" t="str">
        <f>'様式D-3_S012'!AV5</f>
        <v>S012</v>
      </c>
      <c r="C22" s="149">
        <f>'様式D-3_S012'!AW5</f>
        <v>9</v>
      </c>
      <c r="D22" s="183" t="str">
        <f>'様式D-3_S012'!AX5</f>
        <v>Ⅰ</v>
      </c>
      <c r="E22" s="69" t="str">
        <f>'様式D-3_S012'!AY5</f>
        <v/>
      </c>
      <c r="F22" s="72" t="str">
        <f>'様式D-3_S012'!AZ5</f>
        <v/>
      </c>
      <c r="G22" s="72" t="str">
        <f>'様式D-3_S012'!BA5</f>
        <v/>
      </c>
      <c r="H22" s="41" t="str">
        <f>'様式D-3_S012'!BB5</f>
        <v/>
      </c>
      <c r="I22" s="75">
        <f>'様式D-3_S012'!BC5</f>
        <v>0</v>
      </c>
      <c r="J22" s="72">
        <f>'様式D-3_S012'!BD5</f>
        <v>0</v>
      </c>
      <c r="K22" s="72">
        <f>'様式D-3_S012'!BE5</f>
        <v>0</v>
      </c>
      <c r="L22" s="41">
        <f>'様式D-3_S012'!BF5</f>
        <v>0</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v>
      </c>
      <c r="X22" s="87">
        <f>'様式D-3_S012'!BR5</f>
        <v>0</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135" t="str">
        <f>'様式D-3_S013'!AV5</f>
        <v>S013</v>
      </c>
      <c r="C23" s="149">
        <f>'様式D-3_S013'!AW5</f>
        <v>9</v>
      </c>
      <c r="D23" s="183"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2</v>
      </c>
      <c r="L23" s="41">
        <f>'様式D-3_S013'!BF5</f>
        <v>1</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0.05</v>
      </c>
      <c r="X23" s="87">
        <f>'様式D-3_S013'!BR5</f>
        <v>0.01</v>
      </c>
      <c r="Y23" s="85">
        <f>'様式D-3_S013'!BS5</f>
        <v>0</v>
      </c>
      <c r="Z23" s="86">
        <f>'様式D-3_S013'!BT5</f>
        <v>0</v>
      </c>
      <c r="AA23" s="106">
        <f>'様式D-3_S013'!BU5</f>
        <v>0</v>
      </c>
      <c r="AB23" s="109">
        <f>'様式D-3_S013'!BV5</f>
        <v>0</v>
      </c>
      <c r="AC23" s="63"/>
      <c r="AD23" s="63"/>
      <c r="AE23" s="63"/>
      <c r="AF23" s="63"/>
      <c r="AG23" s="63"/>
      <c r="AH23" s="63"/>
      <c r="AI23" s="63"/>
      <c r="AJ23" s="63"/>
    </row>
    <row r="24" spans="2:36" x14ac:dyDescent="0.15">
      <c r="B24" s="135" t="str">
        <f>'様式D-3_PE'!AV5</f>
        <v>PE</v>
      </c>
      <c r="C24" s="149">
        <f>'様式D-3_PE'!AW5</f>
        <v>5.9</v>
      </c>
      <c r="D24" s="183" t="str">
        <f>'様式D-3_PE'!AX5</f>
        <v>Ⅰ</v>
      </c>
      <c r="E24" s="69" t="str">
        <f>'様式D-3_PE'!AY5</f>
        <v/>
      </c>
      <c r="F24" s="72" t="str">
        <f>'様式D-3_PE'!AZ5</f>
        <v/>
      </c>
      <c r="G24" s="72" t="str">
        <f>'様式D-3_PE'!BA5</f>
        <v/>
      </c>
      <c r="H24" s="41" t="str">
        <f>'様式D-3_PE'!BB5</f>
        <v/>
      </c>
      <c r="I24" s="75">
        <f>'様式D-3_PE'!BC5</f>
        <v>0</v>
      </c>
      <c r="J24" s="72">
        <f>'様式D-3_PE'!BD5</f>
        <v>0</v>
      </c>
      <c r="K24" s="72">
        <f>'様式D-3_PE'!BE5</f>
        <v>0</v>
      </c>
      <c r="L24" s="41">
        <f>'様式D-3_PE'!BF5</f>
        <v>0</v>
      </c>
      <c r="M24" s="75">
        <f>'様式D-3_PE'!BG5</f>
        <v>0</v>
      </c>
      <c r="N24" s="72">
        <f>'様式D-3_PE'!BH5</f>
        <v>0</v>
      </c>
      <c r="O24" s="72">
        <f>'様式D-3_PE'!BI5</f>
        <v>0</v>
      </c>
      <c r="P24" s="41">
        <f>'様式D-3_PE'!BJ5</f>
        <v>0</v>
      </c>
      <c r="Q24" s="104" t="str">
        <f>'様式D-3_PE'!BK5</f>
        <v/>
      </c>
      <c r="R24" s="103" t="str">
        <f>'様式D-3_PE'!BL5</f>
        <v/>
      </c>
      <c r="S24" s="105" t="str">
        <f>'様式D-3_PE'!BM5</f>
        <v/>
      </c>
      <c r="T24" s="102" t="str">
        <f>'様式D-3_PE'!BN5</f>
        <v/>
      </c>
      <c r="U24" s="85">
        <f>'様式D-3_PE'!BO5</f>
        <v>0</v>
      </c>
      <c r="V24" s="86">
        <f>'様式D-3_PE'!BP5</f>
        <v>0</v>
      </c>
      <c r="W24" s="106">
        <f>'様式D-3_PE'!BQ5</f>
        <v>0</v>
      </c>
      <c r="X24" s="87">
        <f>'様式D-3_PE'!BR5</f>
        <v>0</v>
      </c>
      <c r="Y24" s="85">
        <f>'様式D-3_PE'!BS5</f>
        <v>0</v>
      </c>
      <c r="Z24" s="86">
        <f>'様式D-3_PE'!BT5</f>
        <v>0</v>
      </c>
      <c r="AA24" s="106">
        <f>'様式D-3_PE'!BU5</f>
        <v>0</v>
      </c>
      <c r="AB24" s="109">
        <f>'様式D-3_PE'!BV5</f>
        <v>0</v>
      </c>
      <c r="AC24" s="63"/>
      <c r="AD24" s="63"/>
      <c r="AE24" s="63"/>
      <c r="AF24" s="63"/>
      <c r="AG24" s="63"/>
      <c r="AH24" s="63"/>
      <c r="AI24" s="63"/>
      <c r="AJ24" s="63"/>
    </row>
    <row r="25" spans="2:36" x14ac:dyDescent="0.15">
      <c r="B25" s="135"/>
      <c r="C25" s="149"/>
      <c r="D25" s="183"/>
      <c r="E25" s="69"/>
      <c r="F25" s="72"/>
      <c r="G25" s="72"/>
      <c r="H25" s="41"/>
      <c r="I25" s="75"/>
      <c r="J25" s="72"/>
      <c r="K25" s="72"/>
      <c r="L25" s="41"/>
      <c r="M25" s="75"/>
      <c r="N25" s="72"/>
      <c r="O25" s="72"/>
      <c r="P25" s="41"/>
      <c r="Q25" s="104"/>
      <c r="R25" s="103"/>
      <c r="S25" s="105"/>
      <c r="T25" s="102"/>
      <c r="U25" s="85"/>
      <c r="V25" s="86"/>
      <c r="W25" s="106"/>
      <c r="X25" s="87"/>
      <c r="Y25" s="85"/>
      <c r="Z25" s="86"/>
      <c r="AA25" s="106"/>
      <c r="AB25" s="109"/>
      <c r="AC25" s="63"/>
      <c r="AD25" s="63"/>
      <c r="AE25" s="63"/>
      <c r="AF25" s="63"/>
      <c r="AG25" s="63"/>
      <c r="AH25" s="63"/>
      <c r="AI25" s="63"/>
      <c r="AJ25" s="63"/>
    </row>
    <row r="26" spans="2:36" x14ac:dyDescent="0.15">
      <c r="B26" s="135"/>
      <c r="C26" s="149"/>
      <c r="D26" s="183"/>
      <c r="E26" s="69"/>
      <c r="F26" s="72"/>
      <c r="G26" s="72"/>
      <c r="H26" s="41"/>
      <c r="I26" s="75"/>
      <c r="J26" s="72"/>
      <c r="K26" s="72"/>
      <c r="L26" s="41"/>
      <c r="M26" s="75"/>
      <c r="N26" s="72"/>
      <c r="O26" s="72"/>
      <c r="P26" s="41"/>
      <c r="Q26" s="104"/>
      <c r="R26" s="103"/>
      <c r="S26" s="105"/>
      <c r="T26" s="102"/>
      <c r="U26" s="85"/>
      <c r="V26" s="86"/>
      <c r="W26" s="106"/>
      <c r="X26" s="87"/>
      <c r="Y26" s="85"/>
      <c r="Z26" s="86"/>
      <c r="AA26" s="106"/>
      <c r="AB26" s="109"/>
      <c r="AC26" s="63"/>
      <c r="AD26" s="63"/>
      <c r="AE26" s="63"/>
      <c r="AF26" s="63"/>
      <c r="AG26" s="63"/>
      <c r="AH26" s="63"/>
      <c r="AI26" s="63"/>
      <c r="AJ26" s="63"/>
    </row>
    <row r="27" spans="2:36" x14ac:dyDescent="0.15">
      <c r="B27" s="135"/>
      <c r="C27" s="149"/>
      <c r="D27" s="183"/>
      <c r="E27" s="69"/>
      <c r="F27" s="72"/>
      <c r="G27" s="72"/>
      <c r="H27" s="41"/>
      <c r="I27" s="75"/>
      <c r="J27" s="72"/>
      <c r="K27" s="72"/>
      <c r="L27" s="41"/>
      <c r="M27" s="75"/>
      <c r="N27" s="72"/>
      <c r="O27" s="72"/>
      <c r="P27" s="41"/>
      <c r="Q27" s="104"/>
      <c r="R27" s="103"/>
      <c r="S27" s="105"/>
      <c r="T27" s="102"/>
      <c r="U27" s="85"/>
      <c r="V27" s="86"/>
      <c r="W27" s="106"/>
      <c r="X27" s="87"/>
      <c r="Y27" s="85"/>
      <c r="Z27" s="86"/>
      <c r="AA27" s="106"/>
      <c r="AB27" s="109"/>
      <c r="AC27" s="63"/>
      <c r="AD27" s="63"/>
      <c r="AE27" s="63"/>
      <c r="AF27" s="63"/>
      <c r="AG27" s="63"/>
      <c r="AH27" s="63"/>
      <c r="AI27" s="63"/>
      <c r="AJ27" s="63"/>
    </row>
    <row r="28" spans="2:36" x14ac:dyDescent="0.15">
      <c r="B28" s="135"/>
      <c r="C28" s="149"/>
      <c r="D28" s="183"/>
      <c r="E28" s="69"/>
      <c r="F28" s="72"/>
      <c r="G28" s="72"/>
      <c r="H28" s="41"/>
      <c r="I28" s="75"/>
      <c r="J28" s="72"/>
      <c r="K28" s="72"/>
      <c r="L28" s="41"/>
      <c r="M28" s="75"/>
      <c r="N28" s="72"/>
      <c r="O28" s="72"/>
      <c r="P28" s="41"/>
      <c r="Q28" s="104"/>
      <c r="R28" s="103"/>
      <c r="S28" s="105"/>
      <c r="T28" s="102"/>
      <c r="U28" s="85"/>
      <c r="V28" s="86"/>
      <c r="W28" s="106"/>
      <c r="X28" s="87"/>
      <c r="Y28" s="85"/>
      <c r="Z28" s="86"/>
      <c r="AA28" s="106"/>
      <c r="AB28" s="109"/>
      <c r="AC28" s="63"/>
      <c r="AD28" s="63"/>
      <c r="AE28" s="63"/>
      <c r="AF28" s="63"/>
      <c r="AG28" s="63"/>
      <c r="AH28" s="63"/>
      <c r="AI28" s="63"/>
      <c r="AJ28" s="63"/>
    </row>
    <row r="29" spans="2:36" x14ac:dyDescent="0.15">
      <c r="B29" s="135"/>
      <c r="C29" s="149"/>
      <c r="D29" s="183"/>
      <c r="E29" s="69"/>
      <c r="F29" s="72"/>
      <c r="G29" s="72"/>
      <c r="H29" s="41"/>
      <c r="I29" s="75"/>
      <c r="J29" s="72"/>
      <c r="K29" s="72"/>
      <c r="L29" s="41"/>
      <c r="M29" s="75"/>
      <c r="N29" s="72"/>
      <c r="O29" s="72"/>
      <c r="P29" s="41"/>
      <c r="Q29" s="104"/>
      <c r="R29" s="103"/>
      <c r="S29" s="105"/>
      <c r="T29" s="102"/>
      <c r="U29" s="85"/>
      <c r="V29" s="86"/>
      <c r="W29" s="106"/>
      <c r="X29" s="87"/>
      <c r="Y29" s="85"/>
      <c r="Z29" s="86"/>
      <c r="AA29" s="106"/>
      <c r="AB29" s="109"/>
      <c r="AC29" s="63"/>
      <c r="AD29" s="63"/>
      <c r="AE29" s="63"/>
      <c r="AF29" s="63"/>
      <c r="AG29" s="63"/>
      <c r="AH29" s="63"/>
      <c r="AI29" s="63"/>
      <c r="AJ29" s="63"/>
    </row>
    <row r="30" spans="2:36" x14ac:dyDescent="0.15">
      <c r="B30" s="135"/>
      <c r="C30" s="149"/>
      <c r="D30" s="183"/>
      <c r="E30" s="69"/>
      <c r="F30" s="72"/>
      <c r="G30" s="72"/>
      <c r="H30" s="41"/>
      <c r="I30" s="75"/>
      <c r="J30" s="72"/>
      <c r="K30" s="72"/>
      <c r="L30" s="41"/>
      <c r="M30" s="75"/>
      <c r="N30" s="72"/>
      <c r="O30" s="72"/>
      <c r="P30" s="41"/>
      <c r="Q30" s="104"/>
      <c r="R30" s="103"/>
      <c r="S30" s="105"/>
      <c r="T30" s="102"/>
      <c r="U30" s="85"/>
      <c r="V30" s="86"/>
      <c r="W30" s="106"/>
      <c r="X30" s="87"/>
      <c r="Y30" s="85"/>
      <c r="Z30" s="86"/>
      <c r="AA30" s="106"/>
      <c r="AB30" s="109"/>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301" t="s">
        <v>251</v>
      </c>
      <c r="C44" s="302"/>
      <c r="D44" s="303"/>
      <c r="E44" s="325">
        <f>SUM(E10:E43)</f>
        <v>0</v>
      </c>
      <c r="F44" s="323">
        <f t="shared" ref="F44:O44" si="0">SUM(F10:F43)</f>
        <v>0</v>
      </c>
      <c r="G44" s="185">
        <f>SUM(G10:G43)</f>
        <v>0</v>
      </c>
      <c r="H44" s="186">
        <f t="shared" si="0"/>
        <v>0</v>
      </c>
      <c r="I44" s="327">
        <f t="shared" si="0"/>
        <v>0</v>
      </c>
      <c r="J44" s="323">
        <f>SUM(J10:J43)</f>
        <v>0</v>
      </c>
      <c r="K44" s="185">
        <f t="shared" si="0"/>
        <v>11</v>
      </c>
      <c r="L44" s="186">
        <f t="shared" si="0"/>
        <v>8</v>
      </c>
      <c r="M44" s="327">
        <f>SUM(M10:M43)</f>
        <v>0</v>
      </c>
      <c r="N44" s="323">
        <f t="shared" si="0"/>
        <v>0</v>
      </c>
      <c r="O44" s="187">
        <f t="shared" si="0"/>
        <v>0</v>
      </c>
      <c r="P44" s="188">
        <f t="shared" ref="P44:U44" si="1">SUM(P10:P43)</f>
        <v>3</v>
      </c>
      <c r="Q44" s="189">
        <f t="shared" si="1"/>
        <v>0</v>
      </c>
      <c r="R44" s="190">
        <f t="shared" si="1"/>
        <v>0</v>
      </c>
      <c r="S44" s="191">
        <f t="shared" si="1"/>
        <v>0</v>
      </c>
      <c r="T44" s="192">
        <f t="shared" si="1"/>
        <v>0</v>
      </c>
      <c r="U44" s="193">
        <f t="shared" si="1"/>
        <v>0</v>
      </c>
      <c r="V44" s="194">
        <f t="shared" ref="V44:X44" si="2">SUM(V10:V43)</f>
        <v>0</v>
      </c>
      <c r="W44" s="195">
        <f t="shared" si="2"/>
        <v>1.6600000000000004</v>
      </c>
      <c r="X44" s="196">
        <f t="shared" si="2"/>
        <v>1.8800000000000001</v>
      </c>
      <c r="Y44" s="193">
        <f>SUM(Y10:Y43)</f>
        <v>0</v>
      </c>
      <c r="Z44" s="194">
        <f>SUM(Z10:Z43)</f>
        <v>0</v>
      </c>
      <c r="AA44" s="195">
        <f>SUM(AA10:AA43)</f>
        <v>0</v>
      </c>
      <c r="AB44" s="197">
        <f>SUM(AB10:AB43)</f>
        <v>0.97000000000000008</v>
      </c>
      <c r="AC44" s="65"/>
      <c r="AD44" s="65"/>
      <c r="AE44" s="65"/>
      <c r="AF44" s="65"/>
      <c r="AG44" s="65"/>
      <c r="AH44" s="65"/>
      <c r="AI44" s="65"/>
    </row>
    <row r="45" spans="2:36" ht="15" customHeight="1" thickBot="1" x14ac:dyDescent="0.2">
      <c r="B45" s="304"/>
      <c r="C45" s="305"/>
      <c r="D45" s="306"/>
      <c r="E45" s="326"/>
      <c r="F45" s="324"/>
      <c r="G45" s="329">
        <f>G44+H44</f>
        <v>0</v>
      </c>
      <c r="H45" s="330"/>
      <c r="I45" s="328"/>
      <c r="J45" s="324"/>
      <c r="K45" s="329">
        <f>K44+L44</f>
        <v>19</v>
      </c>
      <c r="L45" s="330"/>
      <c r="M45" s="328"/>
      <c r="N45" s="324"/>
      <c r="O45" s="331">
        <f>O44+P44</f>
        <v>3</v>
      </c>
      <c r="P45" s="306"/>
      <c r="Q45" s="332"/>
      <c r="R45" s="333"/>
      <c r="S45" s="333"/>
      <c r="T45" s="333"/>
      <c r="U45" s="333"/>
      <c r="V45" s="333"/>
      <c r="W45" s="333"/>
      <c r="X45" s="333"/>
      <c r="Y45" s="333"/>
      <c r="Z45" s="333"/>
      <c r="AA45" s="333"/>
      <c r="AB45" s="334"/>
    </row>
    <row r="46" spans="2:36" x14ac:dyDescent="0.15">
      <c r="B46" s="152" t="s">
        <v>252</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253</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254</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255</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256</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662</v>
      </c>
      <c r="C2" s="3"/>
      <c r="D2" s="3"/>
      <c r="E2" s="3"/>
      <c r="F2" s="3"/>
      <c r="G2" s="3"/>
      <c r="H2" s="3"/>
      <c r="I2" s="3"/>
      <c r="J2" s="3"/>
      <c r="K2" s="3"/>
      <c r="L2" s="3"/>
      <c r="M2" s="3"/>
      <c r="N2" s="3"/>
      <c r="O2" s="77"/>
      <c r="P2" s="78"/>
      <c r="Q2" s="1114"/>
      <c r="R2" s="1115"/>
      <c r="S2" s="1115"/>
      <c r="T2" s="1115"/>
      <c r="U2" s="1116" t="s">
        <v>394</v>
      </c>
      <c r="V2" s="1117"/>
      <c r="W2" s="1118"/>
      <c r="X2" s="1111" t="s">
        <v>395</v>
      </c>
      <c r="Y2" s="1112"/>
      <c r="Z2" s="1113"/>
    </row>
    <row r="3" spans="2:26" s="1" customFormat="1" ht="25.35" customHeight="1" x14ac:dyDescent="0.15">
      <c r="B3" s="566" t="s">
        <v>396</v>
      </c>
      <c r="C3" s="567"/>
      <c r="D3" s="568"/>
      <c r="E3" s="734" t="s">
        <v>397</v>
      </c>
      <c r="F3" s="735"/>
      <c r="G3" s="735"/>
      <c r="H3" s="736"/>
      <c r="I3" s="1119" t="s">
        <v>398</v>
      </c>
      <c r="J3" s="1120"/>
      <c r="K3" s="737"/>
      <c r="L3" s="1121" t="s">
        <v>506</v>
      </c>
      <c r="M3" s="1122"/>
      <c r="N3" s="1123"/>
      <c r="O3" s="591" t="s">
        <v>507</v>
      </c>
      <c r="P3" s="592"/>
      <c r="Q3" s="593"/>
      <c r="R3" s="749" t="s">
        <v>508</v>
      </c>
      <c r="S3" s="750"/>
      <c r="T3" s="751"/>
      <c r="U3" s="603" t="s">
        <v>505</v>
      </c>
      <c r="V3" s="604"/>
      <c r="W3" s="604"/>
      <c r="X3" s="1105">
        <v>45917</v>
      </c>
      <c r="Y3" s="1106"/>
      <c r="Z3" s="1107"/>
    </row>
    <row r="4" spans="2:26" s="1" customFormat="1" ht="25.35" customHeight="1" x14ac:dyDescent="0.15">
      <c r="B4" s="580" t="s">
        <v>526</v>
      </c>
      <c r="C4" s="581"/>
      <c r="D4" s="582"/>
      <c r="E4" s="746" t="s">
        <v>402</v>
      </c>
      <c r="F4" s="747"/>
      <c r="G4" s="747"/>
      <c r="H4" s="748"/>
      <c r="I4" s="714" t="s">
        <v>399</v>
      </c>
      <c r="J4" s="715"/>
      <c r="K4" s="716"/>
      <c r="L4" s="1111" t="s">
        <v>400</v>
      </c>
      <c r="M4" s="1112"/>
      <c r="N4" s="1113"/>
      <c r="O4" s="594"/>
      <c r="P4" s="595"/>
      <c r="Q4" s="596"/>
      <c r="R4" s="752" t="s">
        <v>509</v>
      </c>
      <c r="S4" s="753"/>
      <c r="T4" s="754"/>
      <c r="U4" s="606"/>
      <c r="V4" s="607"/>
      <c r="W4" s="607"/>
      <c r="X4" s="1108"/>
      <c r="Y4" s="1109"/>
      <c r="Z4" s="1110"/>
    </row>
    <row r="5" spans="2:26" ht="50.1" customHeight="1" x14ac:dyDescent="0.15">
      <c r="B5" s="1102" t="s">
        <v>257</v>
      </c>
      <c r="C5" s="1103"/>
      <c r="D5" s="1103"/>
      <c r="E5" s="1103"/>
      <c r="F5" s="1103"/>
      <c r="G5" s="1103"/>
      <c r="H5" s="1103"/>
      <c r="I5" s="1103"/>
      <c r="J5" s="1103"/>
      <c r="K5" s="1103"/>
      <c r="L5" s="1103"/>
      <c r="M5" s="1103"/>
      <c r="N5" s="1103"/>
      <c r="O5" s="1103"/>
      <c r="P5" s="1103"/>
      <c r="Q5" s="1103"/>
      <c r="R5" s="1103"/>
      <c r="S5" s="1103"/>
      <c r="T5" s="1103"/>
      <c r="U5" s="1103"/>
      <c r="V5" s="1103"/>
      <c r="W5" s="1103"/>
      <c r="X5" s="1103"/>
      <c r="Y5" s="1103"/>
      <c r="Z5" s="1104"/>
    </row>
    <row r="6" spans="2:26" ht="50.1" customHeight="1" x14ac:dyDescent="0.15">
      <c r="B6" s="1093" t="s">
        <v>666</v>
      </c>
      <c r="C6" s="1094"/>
      <c r="D6" s="1094"/>
      <c r="E6" s="1094"/>
      <c r="F6" s="1094"/>
      <c r="G6" s="1094"/>
      <c r="H6" s="1094"/>
      <c r="I6" s="1094"/>
      <c r="J6" s="1094"/>
      <c r="K6" s="1094"/>
      <c r="L6" s="1094"/>
      <c r="M6" s="1094"/>
      <c r="N6" s="1094"/>
      <c r="O6" s="1094"/>
      <c r="P6" s="1094"/>
      <c r="Q6" s="1094"/>
      <c r="R6" s="1094"/>
      <c r="S6" s="1094"/>
      <c r="T6" s="1094"/>
      <c r="U6" s="1094"/>
      <c r="V6" s="1094"/>
      <c r="W6" s="1094"/>
      <c r="X6" s="1094"/>
      <c r="Y6" s="1094"/>
      <c r="Z6" s="1095"/>
    </row>
    <row r="7" spans="2:26" ht="100.35" customHeight="1" x14ac:dyDescent="0.15">
      <c r="B7" s="1096"/>
      <c r="C7" s="1097"/>
      <c r="D7" s="1097"/>
      <c r="E7" s="1097"/>
      <c r="F7" s="1097"/>
      <c r="G7" s="1097"/>
      <c r="H7" s="1097"/>
      <c r="I7" s="1097"/>
      <c r="J7" s="1097"/>
      <c r="K7" s="1097"/>
      <c r="L7" s="1097"/>
      <c r="M7" s="1097"/>
      <c r="N7" s="1097"/>
      <c r="O7" s="1097"/>
      <c r="P7" s="1097"/>
      <c r="Q7" s="1097"/>
      <c r="R7" s="1097"/>
      <c r="S7" s="1097"/>
      <c r="T7" s="1097"/>
      <c r="U7" s="1097"/>
      <c r="V7" s="1097"/>
      <c r="W7" s="1097"/>
      <c r="X7" s="1097"/>
      <c r="Y7" s="1097"/>
      <c r="Z7" s="1098"/>
    </row>
    <row r="8" spans="2:26" ht="50.1" customHeight="1" x14ac:dyDescent="0.15">
      <c r="B8" s="1096"/>
      <c r="C8" s="1097"/>
      <c r="D8" s="1097"/>
      <c r="E8" s="1097"/>
      <c r="F8" s="1097"/>
      <c r="G8" s="1097"/>
      <c r="H8" s="1097"/>
      <c r="I8" s="1097"/>
      <c r="J8" s="1097"/>
      <c r="K8" s="1097"/>
      <c r="L8" s="1097"/>
      <c r="M8" s="1097"/>
      <c r="N8" s="1097"/>
      <c r="O8" s="1097"/>
      <c r="P8" s="1097"/>
      <c r="Q8" s="1097"/>
      <c r="R8" s="1097"/>
      <c r="S8" s="1097"/>
      <c r="T8" s="1097"/>
      <c r="U8" s="1097"/>
      <c r="V8" s="1097"/>
      <c r="W8" s="1097"/>
      <c r="X8" s="1097"/>
      <c r="Y8" s="1097"/>
      <c r="Z8" s="1098"/>
    </row>
    <row r="9" spans="2:26" ht="100.35" customHeight="1" x14ac:dyDescent="0.15">
      <c r="B9" s="1096"/>
      <c r="C9" s="1097"/>
      <c r="D9" s="1097"/>
      <c r="E9" s="1097"/>
      <c r="F9" s="1097"/>
      <c r="G9" s="1097"/>
      <c r="H9" s="1097"/>
      <c r="I9" s="1097"/>
      <c r="J9" s="1097"/>
      <c r="K9" s="1097"/>
      <c r="L9" s="1097"/>
      <c r="M9" s="1097"/>
      <c r="N9" s="1097"/>
      <c r="O9" s="1097"/>
      <c r="P9" s="1097"/>
      <c r="Q9" s="1097"/>
      <c r="R9" s="1097"/>
      <c r="S9" s="1097"/>
      <c r="T9" s="1097"/>
      <c r="U9" s="1097"/>
      <c r="V9" s="1097"/>
      <c r="W9" s="1097"/>
      <c r="X9" s="1097"/>
      <c r="Y9" s="1097"/>
      <c r="Z9" s="1098"/>
    </row>
    <row r="10" spans="2:26" ht="50.1" customHeight="1" x14ac:dyDescent="0.15">
      <c r="B10" s="1096"/>
      <c r="C10" s="1097"/>
      <c r="D10" s="1097"/>
      <c r="E10" s="1097"/>
      <c r="F10" s="1097"/>
      <c r="G10" s="1097"/>
      <c r="H10" s="1097"/>
      <c r="I10" s="1097"/>
      <c r="J10" s="1097"/>
      <c r="K10" s="1097"/>
      <c r="L10" s="1097"/>
      <c r="M10" s="1097"/>
      <c r="N10" s="1097"/>
      <c r="O10" s="1097"/>
      <c r="P10" s="1097"/>
      <c r="Q10" s="1097"/>
      <c r="R10" s="1097"/>
      <c r="S10" s="1097"/>
      <c r="T10" s="1097"/>
      <c r="U10" s="1097"/>
      <c r="V10" s="1097"/>
      <c r="W10" s="1097"/>
      <c r="X10" s="1097"/>
      <c r="Y10" s="1097"/>
      <c r="Z10" s="1098"/>
    </row>
    <row r="11" spans="2:26" ht="100.35" customHeight="1" x14ac:dyDescent="0.15">
      <c r="B11" s="1096"/>
      <c r="C11" s="1097"/>
      <c r="D11" s="1097"/>
      <c r="E11" s="1097"/>
      <c r="F11" s="1097"/>
      <c r="G11" s="1097"/>
      <c r="H11" s="1097"/>
      <c r="I11" s="1097"/>
      <c r="J11" s="1097"/>
      <c r="K11" s="1097"/>
      <c r="L11" s="1097"/>
      <c r="M11" s="1097"/>
      <c r="N11" s="1097"/>
      <c r="O11" s="1097"/>
      <c r="P11" s="1097"/>
      <c r="Q11" s="1097"/>
      <c r="R11" s="1097"/>
      <c r="S11" s="1097"/>
      <c r="T11" s="1097"/>
      <c r="U11" s="1097"/>
      <c r="V11" s="1097"/>
      <c r="W11" s="1097"/>
      <c r="X11" s="1097"/>
      <c r="Y11" s="1097"/>
      <c r="Z11" s="1098"/>
    </row>
    <row r="12" spans="2:26" ht="50.1" customHeight="1" x14ac:dyDescent="0.15">
      <c r="B12" s="1096"/>
      <c r="C12" s="1097"/>
      <c r="D12" s="1097"/>
      <c r="E12" s="1097"/>
      <c r="F12" s="1097"/>
      <c r="G12" s="1097"/>
      <c r="H12" s="1097"/>
      <c r="I12" s="1097"/>
      <c r="J12" s="1097"/>
      <c r="K12" s="1097"/>
      <c r="L12" s="1097"/>
      <c r="M12" s="1097"/>
      <c r="N12" s="1097"/>
      <c r="O12" s="1097"/>
      <c r="P12" s="1097"/>
      <c r="Q12" s="1097"/>
      <c r="R12" s="1097"/>
      <c r="S12" s="1097"/>
      <c r="T12" s="1097"/>
      <c r="U12" s="1097"/>
      <c r="V12" s="1097"/>
      <c r="W12" s="1097"/>
      <c r="X12" s="1097"/>
      <c r="Y12" s="1097"/>
      <c r="Z12" s="1098"/>
    </row>
    <row r="13" spans="2:26" ht="100.35" customHeight="1" x14ac:dyDescent="0.15">
      <c r="B13" s="1096"/>
      <c r="C13" s="1097"/>
      <c r="D13" s="1097"/>
      <c r="E13" s="1097"/>
      <c r="F13" s="1097"/>
      <c r="G13" s="1097"/>
      <c r="H13" s="1097"/>
      <c r="I13" s="1097"/>
      <c r="J13" s="1097"/>
      <c r="K13" s="1097"/>
      <c r="L13" s="1097"/>
      <c r="M13" s="1097"/>
      <c r="N13" s="1097"/>
      <c r="O13" s="1097"/>
      <c r="P13" s="1097"/>
      <c r="Q13" s="1097"/>
      <c r="R13" s="1097"/>
      <c r="S13" s="1097"/>
      <c r="T13" s="1097"/>
      <c r="U13" s="1097"/>
      <c r="V13" s="1097"/>
      <c r="W13" s="1097"/>
      <c r="X13" s="1097"/>
      <c r="Y13" s="1097"/>
      <c r="Z13" s="1098"/>
    </row>
    <row r="14" spans="2:26" ht="50.1" customHeight="1" x14ac:dyDescent="0.15">
      <c r="B14" s="1096"/>
      <c r="C14" s="1097"/>
      <c r="D14" s="1097"/>
      <c r="E14" s="1097"/>
      <c r="F14" s="1097"/>
      <c r="G14" s="1097"/>
      <c r="H14" s="1097"/>
      <c r="I14" s="1097"/>
      <c r="J14" s="1097"/>
      <c r="K14" s="1097"/>
      <c r="L14" s="1097"/>
      <c r="M14" s="1097"/>
      <c r="N14" s="1097"/>
      <c r="O14" s="1097"/>
      <c r="P14" s="1097"/>
      <c r="Q14" s="1097"/>
      <c r="R14" s="1097"/>
      <c r="S14" s="1097"/>
      <c r="T14" s="1097"/>
      <c r="U14" s="1097"/>
      <c r="V14" s="1097"/>
      <c r="W14" s="1097"/>
      <c r="X14" s="1097"/>
      <c r="Y14" s="1097"/>
      <c r="Z14" s="1098"/>
    </row>
    <row r="15" spans="2:26" ht="100.35" customHeight="1" x14ac:dyDescent="0.15">
      <c r="B15" s="1099"/>
      <c r="C15" s="1100"/>
      <c r="D15" s="1100"/>
      <c r="E15" s="1100"/>
      <c r="F15" s="1100"/>
      <c r="G15" s="1100"/>
      <c r="H15" s="1100"/>
      <c r="I15" s="1100"/>
      <c r="J15" s="1100"/>
      <c r="K15" s="1100"/>
      <c r="L15" s="1100"/>
      <c r="M15" s="1100"/>
      <c r="N15" s="1100"/>
      <c r="O15" s="1100"/>
      <c r="P15" s="1100"/>
      <c r="Q15" s="1100"/>
      <c r="R15" s="1100"/>
      <c r="S15" s="1100"/>
      <c r="T15" s="1100"/>
      <c r="U15" s="1100"/>
      <c r="V15" s="1100"/>
      <c r="W15" s="1100"/>
      <c r="X15" s="1100"/>
      <c r="Y15" s="1100"/>
      <c r="Z15" s="1101"/>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29279747-7A3E-4B9D-BE61-CA08D4A8D81E}"/>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4" t="s">
        <v>258</v>
      </c>
      <c r="C4" s="1125"/>
      <c r="D4" s="1125"/>
      <c r="E4" s="1125"/>
      <c r="F4" s="1126"/>
    </row>
    <row r="5" spans="2:10" ht="14.25" thickBot="1" x14ac:dyDescent="0.2">
      <c r="B5" s="159" t="s">
        <v>259</v>
      </c>
      <c r="C5" s="160" t="s">
        <v>260</v>
      </c>
      <c r="D5" s="160" t="s">
        <v>261</v>
      </c>
      <c r="E5" s="160" t="s">
        <v>262</v>
      </c>
      <c r="F5" s="161" t="s">
        <v>263</v>
      </c>
    </row>
    <row r="6" spans="2:10" ht="14.25" thickTop="1" x14ac:dyDescent="0.15">
      <c r="B6" s="169" t="s">
        <v>264</v>
      </c>
      <c r="C6" s="170" t="s">
        <v>265</v>
      </c>
      <c r="D6" s="170" t="s">
        <v>266</v>
      </c>
      <c r="E6" s="170" t="s">
        <v>267</v>
      </c>
      <c r="F6" s="171" t="s">
        <v>268</v>
      </c>
    </row>
    <row r="7" spans="2:10" x14ac:dyDescent="0.15">
      <c r="B7" s="169" t="s">
        <v>269</v>
      </c>
      <c r="C7" s="170" t="s">
        <v>270</v>
      </c>
      <c r="D7" s="170" t="s">
        <v>271</v>
      </c>
      <c r="E7" s="170" t="s">
        <v>272</v>
      </c>
      <c r="F7" s="171" t="s">
        <v>273</v>
      </c>
    </row>
    <row r="8" spans="2:10" x14ac:dyDescent="0.15">
      <c r="B8" s="169" t="s">
        <v>274</v>
      </c>
      <c r="C8" s="170" t="s">
        <v>275</v>
      </c>
      <c r="D8" s="170"/>
      <c r="E8" s="170" t="s">
        <v>276</v>
      </c>
      <c r="F8" s="171"/>
    </row>
    <row r="9" spans="2:10" x14ac:dyDescent="0.15">
      <c r="B9" s="169" t="s">
        <v>277</v>
      </c>
      <c r="C9" s="170" t="s">
        <v>278</v>
      </c>
      <c r="D9" s="170"/>
      <c r="E9" s="170" t="s">
        <v>279</v>
      </c>
      <c r="F9" s="171"/>
    </row>
    <row r="10" spans="2:10" x14ac:dyDescent="0.15">
      <c r="B10" s="169" t="s">
        <v>280</v>
      </c>
      <c r="C10" s="170" t="s">
        <v>281</v>
      </c>
      <c r="D10" s="170"/>
      <c r="E10" s="170" t="s">
        <v>282</v>
      </c>
      <c r="F10" s="171"/>
    </row>
    <row r="11" spans="2:10" x14ac:dyDescent="0.15">
      <c r="B11" s="169" t="s">
        <v>283</v>
      </c>
      <c r="C11" s="170" t="s">
        <v>284</v>
      </c>
      <c r="D11" s="170"/>
      <c r="E11" s="170"/>
      <c r="F11" s="171"/>
    </row>
    <row r="12" spans="2:10" ht="14.25" thickBot="1" x14ac:dyDescent="0.2">
      <c r="B12" s="172" t="s">
        <v>285</v>
      </c>
      <c r="C12" s="173"/>
      <c r="D12" s="173"/>
      <c r="E12" s="173"/>
      <c r="F12" s="174"/>
    </row>
    <row r="13" spans="2:10" ht="14.25" thickBot="1" x14ac:dyDescent="0.2"/>
    <row r="14" spans="2:10" x14ac:dyDescent="0.15">
      <c r="B14" s="1124" t="s">
        <v>286</v>
      </c>
      <c r="C14" s="1125"/>
      <c r="D14" s="1125"/>
      <c r="E14" s="1125"/>
      <c r="F14" s="1125"/>
      <c r="G14" s="1125"/>
      <c r="H14" s="1125"/>
      <c r="I14" s="1125"/>
      <c r="J14" s="1126"/>
    </row>
    <row r="15" spans="2:10" ht="14.25" thickBot="1" x14ac:dyDescent="0.2">
      <c r="B15" s="159" t="s">
        <v>287</v>
      </c>
      <c r="C15" s="160" t="s">
        <v>288</v>
      </c>
      <c r="D15" s="160" t="s">
        <v>289</v>
      </c>
      <c r="E15" s="160" t="s">
        <v>290</v>
      </c>
      <c r="F15" s="160" t="s">
        <v>291</v>
      </c>
      <c r="G15" s="160" t="s">
        <v>292</v>
      </c>
      <c r="H15" s="160" t="s">
        <v>293</v>
      </c>
      <c r="I15" s="160" t="s">
        <v>294</v>
      </c>
      <c r="J15" s="161" t="s">
        <v>295</v>
      </c>
    </row>
    <row r="16" spans="2:10" ht="14.25" thickTop="1" x14ac:dyDescent="0.15">
      <c r="B16" s="162" t="s">
        <v>296</v>
      </c>
      <c r="C16" s="163" t="s">
        <v>297</v>
      </c>
      <c r="D16" s="163" t="s">
        <v>298</v>
      </c>
      <c r="E16" s="163" t="s">
        <v>299</v>
      </c>
      <c r="F16" s="163" t="s">
        <v>300</v>
      </c>
      <c r="G16" s="163" t="s">
        <v>300</v>
      </c>
      <c r="H16" s="163" t="s">
        <v>301</v>
      </c>
      <c r="I16" s="163" t="s">
        <v>302</v>
      </c>
      <c r="J16" s="164" t="s">
        <v>303</v>
      </c>
    </row>
    <row r="17" spans="2:10" x14ac:dyDescent="0.15">
      <c r="B17" s="162" t="s">
        <v>304</v>
      </c>
      <c r="C17" s="163" t="s">
        <v>305</v>
      </c>
      <c r="D17" s="163" t="s">
        <v>306</v>
      </c>
      <c r="E17" s="163" t="s">
        <v>307</v>
      </c>
      <c r="F17" s="163" t="s">
        <v>308</v>
      </c>
      <c r="G17" s="163" t="s">
        <v>309</v>
      </c>
      <c r="H17" s="163" t="s">
        <v>310</v>
      </c>
      <c r="I17" s="163" t="s">
        <v>311</v>
      </c>
      <c r="J17" s="164" t="s">
        <v>312</v>
      </c>
    </row>
    <row r="18" spans="2:10" x14ac:dyDescent="0.15">
      <c r="B18" s="162" t="s">
        <v>313</v>
      </c>
      <c r="C18" s="163" t="s">
        <v>314</v>
      </c>
      <c r="D18" s="163" t="s">
        <v>315</v>
      </c>
      <c r="E18" s="163" t="s">
        <v>316</v>
      </c>
      <c r="F18" s="163" t="s">
        <v>317</v>
      </c>
      <c r="G18" s="163" t="s">
        <v>318</v>
      </c>
      <c r="H18" s="163"/>
      <c r="I18" s="163" t="s">
        <v>310</v>
      </c>
      <c r="J18" s="164" t="s">
        <v>319</v>
      </c>
    </row>
    <row r="19" spans="2:10" x14ac:dyDescent="0.15">
      <c r="B19" s="162" t="s">
        <v>320</v>
      </c>
      <c r="C19" s="163" t="s">
        <v>321</v>
      </c>
      <c r="D19" s="163"/>
      <c r="E19" s="163" t="s">
        <v>322</v>
      </c>
      <c r="F19" s="163" t="s">
        <v>318</v>
      </c>
      <c r="G19" s="163" t="s">
        <v>323</v>
      </c>
      <c r="H19" s="163"/>
      <c r="I19" s="163"/>
      <c r="J19" s="164"/>
    </row>
    <row r="20" spans="2:10" x14ac:dyDescent="0.15">
      <c r="B20" s="162" t="s">
        <v>324</v>
      </c>
      <c r="C20" s="163" t="s">
        <v>325</v>
      </c>
      <c r="D20" s="163"/>
      <c r="E20" s="163" t="s">
        <v>326</v>
      </c>
      <c r="F20" s="163" t="s">
        <v>323</v>
      </c>
      <c r="G20" s="163" t="s">
        <v>327</v>
      </c>
      <c r="H20" s="163"/>
      <c r="I20" s="163"/>
      <c r="J20" s="164"/>
    </row>
    <row r="21" spans="2:10" x14ac:dyDescent="0.15">
      <c r="B21" s="162" t="s">
        <v>281</v>
      </c>
      <c r="C21" s="163" t="s">
        <v>328</v>
      </c>
      <c r="D21" s="163"/>
      <c r="E21" s="163" t="s">
        <v>329</v>
      </c>
      <c r="F21" s="163" t="s">
        <v>327</v>
      </c>
      <c r="G21" s="163"/>
      <c r="H21" s="163"/>
      <c r="I21" s="163"/>
      <c r="J21" s="164"/>
    </row>
    <row r="22" spans="2:10" x14ac:dyDescent="0.15">
      <c r="B22" s="162"/>
      <c r="C22" s="163" t="s">
        <v>330</v>
      </c>
      <c r="D22" s="163"/>
      <c r="E22" s="163" t="s">
        <v>331</v>
      </c>
      <c r="F22" s="163"/>
      <c r="G22" s="163"/>
      <c r="H22" s="163"/>
      <c r="I22" s="163"/>
      <c r="J22" s="164"/>
    </row>
    <row r="23" spans="2:10" x14ac:dyDescent="0.15">
      <c r="B23" s="162"/>
      <c r="C23" s="163" t="s">
        <v>332</v>
      </c>
      <c r="D23" s="163"/>
      <c r="E23" s="163" t="s">
        <v>333</v>
      </c>
      <c r="F23" s="163"/>
      <c r="G23" s="163"/>
      <c r="H23" s="163"/>
      <c r="I23" s="163"/>
      <c r="J23" s="164"/>
    </row>
    <row r="24" spans="2:10" x14ac:dyDescent="0.15">
      <c r="B24" s="162"/>
      <c r="C24" s="163" t="s">
        <v>334</v>
      </c>
      <c r="D24" s="163"/>
      <c r="E24" s="163" t="s">
        <v>335</v>
      </c>
      <c r="F24" s="163"/>
      <c r="G24" s="163"/>
      <c r="H24" s="163"/>
      <c r="I24" s="163"/>
      <c r="J24" s="164"/>
    </row>
    <row r="25" spans="2:10" x14ac:dyDescent="0.15">
      <c r="B25" s="162"/>
      <c r="C25" s="163" t="s">
        <v>336</v>
      </c>
      <c r="D25" s="163"/>
      <c r="E25" s="163" t="s">
        <v>337</v>
      </c>
      <c r="F25" s="163"/>
      <c r="G25" s="163"/>
      <c r="H25" s="163"/>
      <c r="I25" s="163"/>
      <c r="J25" s="164"/>
    </row>
    <row r="26" spans="2:10" x14ac:dyDescent="0.15">
      <c r="B26" s="162"/>
      <c r="C26" s="163" t="s">
        <v>338</v>
      </c>
      <c r="D26" s="163"/>
      <c r="E26" s="165" t="s">
        <v>339</v>
      </c>
      <c r="F26" s="163"/>
      <c r="G26" s="163"/>
      <c r="H26" s="163"/>
      <c r="I26" s="163"/>
      <c r="J26" s="164"/>
    </row>
    <row r="27" spans="2:10" x14ac:dyDescent="0.15">
      <c r="B27" s="162"/>
      <c r="C27" s="163" t="s">
        <v>340</v>
      </c>
      <c r="D27" s="163"/>
      <c r="E27" s="163" t="s">
        <v>341</v>
      </c>
      <c r="F27" s="163"/>
      <c r="G27" s="163"/>
      <c r="H27" s="163"/>
      <c r="I27" s="163"/>
      <c r="J27" s="164"/>
    </row>
    <row r="28" spans="2:10" x14ac:dyDescent="0.15">
      <c r="B28" s="162"/>
      <c r="C28" s="163" t="s">
        <v>342</v>
      </c>
      <c r="D28" s="163"/>
      <c r="E28" s="165"/>
      <c r="F28" s="163"/>
      <c r="G28" s="163"/>
      <c r="H28" s="163"/>
      <c r="I28" s="163"/>
      <c r="J28" s="164"/>
    </row>
    <row r="29" spans="2:10" x14ac:dyDescent="0.15">
      <c r="B29" s="162"/>
      <c r="C29" s="163" t="s">
        <v>281</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342</v>
      </c>
      <c r="D31" s="163"/>
      <c r="E31" s="163"/>
      <c r="F31" s="163"/>
      <c r="G31" s="163"/>
      <c r="H31" s="163"/>
      <c r="I31" s="163"/>
      <c r="J31" s="164"/>
    </row>
    <row r="32" spans="2:10" x14ac:dyDescent="0.15">
      <c r="B32" s="162"/>
      <c r="C32" s="163" t="s">
        <v>281</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343</v>
      </c>
      <c r="D34" s="163"/>
      <c r="E34" s="163"/>
      <c r="F34" s="163"/>
      <c r="G34" s="163"/>
      <c r="H34" s="163"/>
      <c r="I34" s="163"/>
      <c r="J34" s="164"/>
    </row>
    <row r="35" spans="2:10" x14ac:dyDescent="0.15">
      <c r="B35" s="162"/>
      <c r="C35" s="163" t="s">
        <v>281</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344</v>
      </c>
      <c r="D37" s="163"/>
      <c r="E37" s="163"/>
      <c r="F37" s="163"/>
      <c r="G37" s="163"/>
      <c r="H37" s="163"/>
      <c r="I37" s="163"/>
      <c r="J37" s="164"/>
    </row>
    <row r="38" spans="2:10" x14ac:dyDescent="0.15">
      <c r="B38" s="162"/>
      <c r="C38" s="163" t="s">
        <v>345</v>
      </c>
      <c r="D38" s="163"/>
      <c r="E38" s="163"/>
      <c r="F38" s="163"/>
      <c r="G38" s="163"/>
      <c r="H38" s="163"/>
      <c r="I38" s="163"/>
      <c r="J38" s="164"/>
    </row>
    <row r="39" spans="2:10" x14ac:dyDescent="0.15">
      <c r="B39" s="162"/>
      <c r="C39" s="163" t="s">
        <v>281</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346</v>
      </c>
      <c r="D41" s="163"/>
      <c r="E41" s="163"/>
      <c r="F41" s="163"/>
      <c r="G41" s="163"/>
      <c r="H41" s="163"/>
      <c r="I41" s="163"/>
      <c r="J41" s="164"/>
    </row>
    <row r="42" spans="2:10" x14ac:dyDescent="0.15">
      <c r="B42" s="162"/>
      <c r="C42" s="163" t="s">
        <v>347</v>
      </c>
      <c r="D42" s="163"/>
      <c r="E42" s="163"/>
      <c r="F42" s="163"/>
      <c r="G42" s="163"/>
      <c r="H42" s="163"/>
      <c r="I42" s="163"/>
      <c r="J42" s="164"/>
    </row>
    <row r="43" spans="2:10" x14ac:dyDescent="0.15">
      <c r="B43" s="162"/>
      <c r="C43" s="163" t="s">
        <v>348</v>
      </c>
      <c r="D43" s="163"/>
      <c r="E43" s="163"/>
      <c r="F43" s="163"/>
      <c r="G43" s="163"/>
      <c r="H43" s="163"/>
      <c r="I43" s="163"/>
      <c r="J43" s="164"/>
    </row>
    <row r="44" spans="2:10" x14ac:dyDescent="0.15">
      <c r="B44" s="162"/>
      <c r="C44" s="163" t="s">
        <v>349</v>
      </c>
      <c r="D44" s="163"/>
      <c r="E44" s="163"/>
      <c r="F44" s="163"/>
      <c r="G44" s="163"/>
      <c r="H44" s="163"/>
      <c r="I44" s="163"/>
      <c r="J44" s="164"/>
    </row>
    <row r="45" spans="2:10" x14ac:dyDescent="0.15">
      <c r="B45" s="162"/>
      <c r="C45" s="163" t="s">
        <v>281</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281</v>
      </c>
      <c r="D47" s="167"/>
      <c r="E47" s="167"/>
      <c r="F47" s="167"/>
      <c r="G47" s="167"/>
      <c r="H47" s="167"/>
      <c r="I47" s="167"/>
      <c r="J47" s="168"/>
    </row>
    <row r="49" spans="2:7" ht="14.25" thickBot="1" x14ac:dyDescent="0.2">
      <c r="C49" s="51"/>
      <c r="D49" s="51"/>
      <c r="E49" s="51"/>
      <c r="F49" s="51"/>
      <c r="G49" s="51"/>
    </row>
    <row r="50" spans="2:7" x14ac:dyDescent="0.15">
      <c r="B50" s="1127" t="s">
        <v>350</v>
      </c>
      <c r="C50" s="1128"/>
      <c r="D50" s="1128"/>
      <c r="E50" s="1128"/>
      <c r="F50" s="1128"/>
      <c r="G50" s="1129"/>
    </row>
    <row r="51" spans="2:7" ht="14.25" thickBot="1" x14ac:dyDescent="0.2">
      <c r="B51" s="157" t="s">
        <v>351</v>
      </c>
      <c r="C51" s="45" t="s">
        <v>287</v>
      </c>
      <c r="D51" s="45" t="s">
        <v>352</v>
      </c>
      <c r="E51" s="45" t="s">
        <v>353</v>
      </c>
      <c r="F51" s="46" t="s">
        <v>354</v>
      </c>
      <c r="G51" s="158" t="s">
        <v>355</v>
      </c>
    </row>
    <row r="52" spans="2:7" ht="14.25" thickTop="1" x14ac:dyDescent="0.15">
      <c r="B52" s="175" t="s">
        <v>356</v>
      </c>
      <c r="C52" s="163" t="s">
        <v>357</v>
      </c>
      <c r="D52" s="163" t="s">
        <v>358</v>
      </c>
      <c r="E52" s="163" t="s">
        <v>359</v>
      </c>
      <c r="F52" s="163" t="s">
        <v>360</v>
      </c>
      <c r="G52" s="164" t="s">
        <v>303</v>
      </c>
    </row>
    <row r="53" spans="2:7" x14ac:dyDescent="0.15">
      <c r="B53" s="175" t="s">
        <v>361</v>
      </c>
      <c r="C53" s="163" t="s">
        <v>362</v>
      </c>
      <c r="D53" s="163" t="s">
        <v>363</v>
      </c>
      <c r="E53" s="163" t="s">
        <v>364</v>
      </c>
      <c r="F53" s="163" t="s">
        <v>365</v>
      </c>
      <c r="G53" s="164" t="s">
        <v>312</v>
      </c>
    </row>
    <row r="54" spans="2:7" x14ac:dyDescent="0.15">
      <c r="B54" s="175" t="s">
        <v>366</v>
      </c>
      <c r="C54" s="163" t="s">
        <v>367</v>
      </c>
      <c r="D54" s="163" t="s">
        <v>368</v>
      </c>
      <c r="E54" s="163" t="s">
        <v>369</v>
      </c>
      <c r="F54" s="163"/>
      <c r="G54" s="164" t="s">
        <v>319</v>
      </c>
    </row>
    <row r="55" spans="2:7" x14ac:dyDescent="0.15">
      <c r="B55" s="175" t="s">
        <v>370</v>
      </c>
      <c r="C55" s="163"/>
      <c r="D55" s="163"/>
      <c r="E55" s="163" t="s">
        <v>371</v>
      </c>
      <c r="F55" s="163"/>
      <c r="G55" s="164"/>
    </row>
    <row r="56" spans="2:7" x14ac:dyDescent="0.15">
      <c r="B56" s="175"/>
      <c r="C56" s="163" t="s">
        <v>372</v>
      </c>
      <c r="D56" s="163"/>
      <c r="E56" s="163" t="s">
        <v>373</v>
      </c>
      <c r="F56" s="163"/>
      <c r="G56" s="164"/>
    </row>
    <row r="57" spans="2:7" x14ac:dyDescent="0.15">
      <c r="B57" s="175"/>
      <c r="C57" s="163" t="s">
        <v>374</v>
      </c>
      <c r="D57" s="163"/>
      <c r="E57" s="163" t="s">
        <v>375</v>
      </c>
      <c r="F57" s="163"/>
      <c r="G57" s="164"/>
    </row>
    <row r="58" spans="2:7" x14ac:dyDescent="0.15">
      <c r="B58" s="175"/>
      <c r="C58" s="163" t="s">
        <v>376</v>
      </c>
      <c r="D58" s="163"/>
      <c r="E58" s="163" t="s">
        <v>341</v>
      </c>
      <c r="F58" s="163"/>
      <c r="G58" s="164"/>
    </row>
    <row r="59" spans="2:7" x14ac:dyDescent="0.15">
      <c r="B59" s="175"/>
      <c r="C59" s="163" t="s">
        <v>377</v>
      </c>
      <c r="D59" s="163"/>
      <c r="E59" s="163"/>
      <c r="F59" s="163"/>
      <c r="G59" s="164"/>
    </row>
    <row r="60" spans="2:7" x14ac:dyDescent="0.15">
      <c r="B60" s="175"/>
      <c r="C60" s="163" t="s">
        <v>281</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378</v>
      </c>
      <c r="D66" s="163"/>
      <c r="E66" s="163"/>
      <c r="F66" s="163"/>
      <c r="G66" s="164"/>
    </row>
    <row r="67" spans="2:7" x14ac:dyDescent="0.15">
      <c r="B67" s="175"/>
      <c r="C67" s="163" t="s">
        <v>379</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380</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341</v>
      </c>
      <c r="D77" s="163"/>
      <c r="E77" s="163"/>
      <c r="F77" s="163"/>
      <c r="G77" s="164"/>
    </row>
    <row r="78" spans="2:7" x14ac:dyDescent="0.15">
      <c r="B78" s="175"/>
      <c r="C78" s="163"/>
      <c r="D78" s="163"/>
      <c r="E78" s="163"/>
      <c r="F78" s="163"/>
      <c r="G78" s="164"/>
    </row>
    <row r="79" spans="2:7" x14ac:dyDescent="0.15">
      <c r="B79" s="175"/>
      <c r="C79" s="163" t="s">
        <v>381</v>
      </c>
      <c r="D79" s="163"/>
      <c r="E79" s="163"/>
      <c r="F79" s="163"/>
      <c r="G79" s="164"/>
    </row>
    <row r="80" spans="2:7" x14ac:dyDescent="0.15">
      <c r="B80" s="175"/>
      <c r="C80" s="163" t="s">
        <v>382</v>
      </c>
      <c r="D80" s="163"/>
      <c r="E80" s="163"/>
      <c r="F80" s="163"/>
      <c r="G80" s="164"/>
    </row>
    <row r="81" spans="2:7" x14ac:dyDescent="0.15">
      <c r="B81" s="175"/>
      <c r="C81" s="163" t="s">
        <v>383</v>
      </c>
      <c r="D81" s="163"/>
      <c r="E81" s="163"/>
      <c r="F81" s="163"/>
      <c r="G81" s="164"/>
    </row>
    <row r="82" spans="2:7" x14ac:dyDescent="0.15">
      <c r="B82" s="175"/>
      <c r="C82" s="163" t="s">
        <v>384</v>
      </c>
      <c r="D82" s="163"/>
      <c r="E82" s="163"/>
      <c r="F82" s="163"/>
      <c r="G82" s="164"/>
    </row>
    <row r="83" spans="2:7" ht="14.25" thickBot="1" x14ac:dyDescent="0.2">
      <c r="B83" s="176"/>
      <c r="C83" s="167" t="s">
        <v>341</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48</vt:i4>
      </vt:variant>
      <vt:variant>
        <vt:lpstr>名前付き一覧</vt:lpstr>
      </vt:variant>
      <vt:variant>
        <vt:i4>88</vt:i4>
      </vt:variant>
    </vt:vector>
  </HeadingPairs>
  <TitlesOfParts>
    <vt:vector size="136" baseType="lpstr">
      <vt:lpstr>点検様式作成フロー</vt:lpstr>
      <vt:lpstr>変状面積算出方法</vt:lpstr>
      <vt:lpstr>記入の留意点</vt:lpstr>
      <vt:lpstr>様式A-1</vt:lpstr>
      <vt:lpstr>様式A-2</vt:lpstr>
      <vt:lpstr>様式A-3</vt:lpstr>
      <vt:lpstr>様式B (1)</vt:lpstr>
      <vt:lpstr>様式B (2)</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様式D-1-2</vt:lpstr>
      <vt:lpstr>様式D-2-1 (1)</vt:lpstr>
      <vt:lpstr>様式D-2-1 (2)</vt:lpstr>
      <vt:lpstr>様式D-2-1 (3)</vt:lpstr>
      <vt:lpstr>様式D-2-1´ (1)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(3)'!Print_Area</vt:lpstr>
      <vt:lpstr>'様式D-2-1´ (1)'!Print_Area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福本 真理(FUKUMOTO Mari)</cp:lastModifiedBy>
  <cp:revision/>
  <cp:lastPrinted>2026-02-19T10:24:19Z</cp:lastPrinted>
  <dcterms:created xsi:type="dcterms:W3CDTF">2012-04-09T00:49:26Z</dcterms:created>
  <dcterms:modified xsi:type="dcterms:W3CDTF">2026-04-20T09:18:39Z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